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24" activeTab="27"/>
  </bookViews>
  <sheets>
    <sheet name="地域別4月末 " sheetId="1" r:id="rId1"/>
    <sheet name="年齢別4月末 " sheetId="2" r:id="rId2"/>
    <sheet name="地域別5月末 " sheetId="3" r:id="rId3"/>
    <sheet name="年齢別5月末" sheetId="4" r:id="rId4"/>
    <sheet name="地域別6月末 " sheetId="5" r:id="rId5"/>
    <sheet name="年齢別6月末" sheetId="6" r:id="rId6"/>
    <sheet name="地域別7月末" sheetId="7" r:id="rId7"/>
    <sheet name="年齢別7月末" sheetId="8" r:id="rId8"/>
    <sheet name="地域別8月末 " sheetId="9" r:id="rId9"/>
    <sheet name="年齢別8月末" sheetId="10" r:id="rId10"/>
    <sheet name="地域別9月末 " sheetId="11" r:id="rId11"/>
    <sheet name="年齢別9月末" sheetId="12" r:id="rId12"/>
    <sheet name="人口と世帯数(10月末)" sheetId="13" r:id="rId13"/>
    <sheet name="年齢別人口(10月末)" sheetId="14" r:id="rId14"/>
    <sheet name="男女別人口(10月末)" sheetId="15" r:id="rId15"/>
    <sheet name="人口と世帯数(11月末)" sheetId="16" r:id="rId16"/>
    <sheet name="年齢別人口(11月末)" sheetId="17" r:id="rId17"/>
    <sheet name="男女別人口(11月末) " sheetId="18" r:id="rId18"/>
    <sheet name="人口と世帯数(12月末)" sheetId="19" r:id="rId19"/>
    <sheet name="年齢別人口(12月末) " sheetId="20" r:id="rId20"/>
    <sheet name="男女別人口(12月末)" sheetId="21" r:id="rId21"/>
    <sheet name="人口と世帯数(1月末)" sheetId="22" r:id="rId22"/>
    <sheet name="年齢別人口(1月末)" sheetId="23" r:id="rId23"/>
    <sheet name="男女別人口(1月末)" sheetId="24" r:id="rId24"/>
    <sheet name="人口と世帯数(2月末)" sheetId="25" r:id="rId25"/>
    <sheet name="年齢別人口(2月末)" sheetId="26" r:id="rId26"/>
    <sheet name="男女別人口(2月末) " sheetId="27" r:id="rId27"/>
    <sheet name="人口と世帯数(3月末)" sheetId="28" r:id="rId28"/>
    <sheet name="年齢別人口(3月末) " sheetId="29" r:id="rId29"/>
    <sheet name="男女別人口(3月末)" sheetId="30" r:id="rId30"/>
  </sheets>
  <externalReferences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<sst xmlns="http://schemas.openxmlformats.org/spreadsheetml/2006/main" count="4544" uniqueCount="193">
  <si>
    <t>地域別人口と世帯数</t>
  </si>
  <si>
    <t>　　　　住民基本台帳より・(　）内は外国人のうち数　</t>
  </si>
  <si>
    <t>地　　域</t>
  </si>
  <si>
    <t>世 帯 数</t>
  </si>
  <si>
    <t>男</t>
  </si>
  <si>
    <t>女</t>
  </si>
  <si>
    <t>計</t>
  </si>
  <si>
    <t>萩</t>
  </si>
  <si>
    <t>川　　　内</t>
  </si>
  <si>
    <t>（</t>
  </si>
  <si>
    <t>）</t>
  </si>
  <si>
    <t>椿　　　東</t>
  </si>
  <si>
    <t>再掲　小  畑</t>
  </si>
  <si>
    <t>再掲　越ヶ浜</t>
  </si>
  <si>
    <t>椿</t>
  </si>
  <si>
    <t>山　　　田</t>
  </si>
  <si>
    <t>再掲　木  間</t>
  </si>
  <si>
    <t>三　　　見</t>
  </si>
  <si>
    <t>大　　　井</t>
  </si>
  <si>
    <t>大　　　島</t>
  </si>
  <si>
    <t>見　  　島</t>
  </si>
  <si>
    <t>小　　　計</t>
  </si>
  <si>
    <t>川上</t>
  </si>
  <si>
    <t>川　　　上</t>
  </si>
  <si>
    <t>小　　　計</t>
  </si>
  <si>
    <t>田万川</t>
  </si>
  <si>
    <t>小　　　川</t>
  </si>
  <si>
    <t>江　　　崎</t>
  </si>
  <si>
    <t>むつみ</t>
  </si>
  <si>
    <t>吉　　　部</t>
  </si>
  <si>
    <t>高　　　俣</t>
  </si>
  <si>
    <t>須佐</t>
  </si>
  <si>
    <t>須　　　佐</t>
  </si>
  <si>
    <t>弥　　　富</t>
  </si>
  <si>
    <t>旭</t>
  </si>
  <si>
    <t>明　　　木</t>
  </si>
  <si>
    <t>佐  々  並</t>
  </si>
  <si>
    <t>福栄</t>
  </si>
  <si>
    <t>福　　　川</t>
  </si>
  <si>
    <t>紫　　　福</t>
  </si>
  <si>
    <t>合　　　計</t>
  </si>
  <si>
    <t>※「小畑」及び「越ヶ浜」として再掲した数値は椿東地区に、「木間」として再掲した数値は山田地区に</t>
  </si>
  <si>
    <t>　　それぞれ含まれます。</t>
  </si>
  <si>
    <t>※「住民基本台帳の一部を改正する法律」が平成２４年７月９日に施行されたことに伴い、外国人数が</t>
  </si>
  <si>
    <t>　　含まれるようになりました。</t>
  </si>
  <si>
    <t>萩市の年齢（３区分）別人口</t>
  </si>
  <si>
    <t>住民基本台帳より</t>
  </si>
  <si>
    <t>年齢層</t>
  </si>
  <si>
    <t>男</t>
  </si>
  <si>
    <t>女</t>
  </si>
  <si>
    <t>計</t>
  </si>
  <si>
    <t xml:space="preserve"> 105歳以上</t>
  </si>
  <si>
    <t>年少人口</t>
  </si>
  <si>
    <t>生産年齢人口</t>
  </si>
  <si>
    <t>老年人口</t>
  </si>
  <si>
    <t>100～104歳</t>
  </si>
  <si>
    <t>総　　数</t>
  </si>
  <si>
    <t>０～１４歳</t>
  </si>
  <si>
    <t>１５～６４歳</t>
  </si>
  <si>
    <t>６５歳以上</t>
  </si>
  <si>
    <t xml:space="preserve"> ９５～ ９９歳</t>
  </si>
  <si>
    <t>人　口</t>
  </si>
  <si>
    <t>割　合</t>
  </si>
  <si>
    <t xml:space="preserve"> ９０～ ９４歳</t>
  </si>
  <si>
    <t>（男）</t>
  </si>
  <si>
    <t>８５～ ８９歳</t>
  </si>
  <si>
    <t>８０～ ８４歳</t>
  </si>
  <si>
    <t>７５～ ７９歳</t>
  </si>
  <si>
    <t>(女)</t>
  </si>
  <si>
    <t>７０～ ７４歳</t>
  </si>
  <si>
    <t>６５～ ６９歳</t>
  </si>
  <si>
    <t>６０～ ６４歳</t>
  </si>
  <si>
    <t>（総数）</t>
  </si>
  <si>
    <t>５５～ ５９歳</t>
  </si>
  <si>
    <t>５０～ ５４歳</t>
  </si>
  <si>
    <t>４５～ ４９歳</t>
  </si>
  <si>
    <t>※割合は、小数点第２位を四捨五入した数値である。</t>
  </si>
  <si>
    <t>４０～ ４４歳</t>
  </si>
  <si>
    <t>※「住民基本台帳の一部を改正する法律」が平成２４年７月９日に施行されたことに伴い、</t>
  </si>
  <si>
    <t>３５～ ３９歳</t>
  </si>
  <si>
    <t>　外国人数が含まれるようになりました。</t>
  </si>
  <si>
    <t>３０～ ３４歳</t>
  </si>
  <si>
    <t>２５～ ２９歳</t>
  </si>
  <si>
    <t>２０～ ２４歳</t>
  </si>
  <si>
    <t>１５～ １９歳</t>
  </si>
  <si>
    <t>１０～ １４歳</t>
  </si>
  <si>
    <t>　５～　 ９歳</t>
  </si>
  <si>
    <t>　０～　 ４歳</t>
  </si>
  <si>
    <t>合　計</t>
  </si>
  <si>
    <t>平成30年4月末日現在</t>
  </si>
  <si>
    <t>平成30年4月末日現在</t>
  </si>
  <si>
    <t>相島・櫃島</t>
  </si>
  <si>
    <t>平成30年5月末日現在</t>
  </si>
  <si>
    <t>平成30年5月末日現在</t>
  </si>
  <si>
    <t>平成30年6月末日現在</t>
  </si>
  <si>
    <t>平成30年6月末日現在</t>
  </si>
  <si>
    <t>※割合は、小数点第２位を四捨五入しているため、合計が100％にならない場合があります。</t>
  </si>
  <si>
    <t>平成30年7月末日現在</t>
  </si>
  <si>
    <t>平成30年7月末日現在</t>
  </si>
  <si>
    <t>平成30年8月末日現在</t>
  </si>
  <si>
    <t>平成30年8月末日現在</t>
  </si>
  <si>
    <t>平成30年9月末日現在</t>
  </si>
  <si>
    <t>平成30年9月末日現在</t>
  </si>
  <si>
    <t>地域別人口 と 世帯数</t>
  </si>
  <si>
    <t>須　佐</t>
  </si>
  <si>
    <t>福　栄</t>
  </si>
  <si>
    <t>※　「小畑」及び「越ヶ浜」として再掲した数値は椿東地区に、「木間」として再掲した数値は山田地区に、それぞれ含まれます。</t>
  </si>
  <si>
    <t>※　「住民基本台帳の一部を改正する法律」が平成２４年７月９日に施行されたことに伴い、外国人数が含まれるようになりました。</t>
  </si>
  <si>
    <t>小　　計</t>
  </si>
  <si>
    <t>再掲　小　畑</t>
  </si>
  <si>
    <t>再掲　越ヶ浜</t>
  </si>
  <si>
    <t>再掲 木　間</t>
  </si>
  <si>
    <t>世 帯 数</t>
  </si>
  <si>
    <t>(</t>
  </si>
  <si>
    <t>)</t>
  </si>
  <si>
    <t>住民基本台帳より、(　)内は外国人のうち数</t>
  </si>
  <si>
    <t>人　　口</t>
  </si>
  <si>
    <t>平成30年10月末日現在</t>
  </si>
  <si>
    <t>萩</t>
  </si>
  <si>
    <t>川　　　内</t>
  </si>
  <si>
    <t>椿　　　東</t>
  </si>
  <si>
    <t>椿</t>
  </si>
  <si>
    <t>山　　　田</t>
  </si>
  <si>
    <t>三　　　見</t>
  </si>
  <si>
    <t>大　　　井</t>
  </si>
  <si>
    <t>大　　　島</t>
  </si>
  <si>
    <t>川　上</t>
  </si>
  <si>
    <t>川　　　上</t>
  </si>
  <si>
    <t>田万川</t>
  </si>
  <si>
    <t>小　　　川</t>
  </si>
  <si>
    <t>江　　　崎</t>
  </si>
  <si>
    <t>むつみ</t>
  </si>
  <si>
    <t>吉　　　部</t>
  </si>
  <si>
    <t>高　　　俣</t>
  </si>
  <si>
    <t>小　　　計</t>
  </si>
  <si>
    <t>須　佐</t>
  </si>
  <si>
    <t>須　　　佐</t>
  </si>
  <si>
    <t>佐  々  並</t>
  </si>
  <si>
    <t>福　栄</t>
  </si>
  <si>
    <t>福　　　川</t>
  </si>
  <si>
    <t>紫　　　福</t>
  </si>
  <si>
    <t>（地域別）年齢３区分別人口と割合</t>
  </si>
  <si>
    <t>平成30年10月末現在</t>
  </si>
  <si>
    <t>人口</t>
  </si>
  <si>
    <t>3区分別人口</t>
  </si>
  <si>
    <t>3区分別人口の割合</t>
  </si>
  <si>
    <t>0～14歳</t>
  </si>
  <si>
    <t>15～64歳</t>
  </si>
  <si>
    <t>65歳
以上</t>
  </si>
  <si>
    <t>内75歳
以上</t>
  </si>
  <si>
    <t>萩</t>
  </si>
  <si>
    <t>川　　　内</t>
  </si>
  <si>
    <t>椿　　　東</t>
  </si>
  <si>
    <t>椿</t>
  </si>
  <si>
    <t>山　　　田</t>
  </si>
  <si>
    <t>三　　　見</t>
  </si>
  <si>
    <t>大　　　井</t>
  </si>
  <si>
    <t>大　　　島</t>
  </si>
  <si>
    <t>川上</t>
  </si>
  <si>
    <t>川　　　上</t>
  </si>
  <si>
    <t>弥　　　富</t>
  </si>
  <si>
    <t>旭</t>
  </si>
  <si>
    <t>明　　　木</t>
  </si>
  <si>
    <t>小　　　計</t>
  </si>
  <si>
    <t>※ 割合は、小数点第２位を四捨五入しているため、合計が100％にならない場合があります。</t>
  </si>
  <si>
    <t>※ 「住民基本台帳の一部を改正する法律」が平成２４年７月９日に施行されたことに伴い、外国人数が含まれるようになりました。</t>
  </si>
  <si>
    <t>(地域別)年齢３区分男女別人口</t>
  </si>
  <si>
    <t>年齢３区分別人口</t>
  </si>
  <si>
    <t>男</t>
  </si>
  <si>
    <t>女</t>
  </si>
  <si>
    <t>全体</t>
  </si>
  <si>
    <t>三　　　見</t>
  </si>
  <si>
    <t>大　　　島</t>
  </si>
  <si>
    <t>川上</t>
  </si>
  <si>
    <t>川　　　上</t>
  </si>
  <si>
    <t>田万川</t>
  </si>
  <si>
    <t>小　　　川</t>
  </si>
  <si>
    <t>江　　　崎</t>
  </si>
  <si>
    <t>小　　　計</t>
  </si>
  <si>
    <t>弥　　　富</t>
  </si>
  <si>
    <t>紫　　　福</t>
  </si>
  <si>
    <t>※ 「住民基本台帳の一部を改正する法律」が平成２４年７月９日に施行されたことに伴い、外国人数が含まれるようになりました。</t>
  </si>
  <si>
    <t>平成30年11月末日現在</t>
  </si>
  <si>
    <t>平成30年11月末現在</t>
  </si>
  <si>
    <t>平成30年12月末日現在</t>
  </si>
  <si>
    <t>平成30年12月末現在</t>
  </si>
  <si>
    <t>平成31年1月末日現在</t>
  </si>
  <si>
    <t>平成31年1月末現在</t>
  </si>
  <si>
    <t>平成31年2月末日現在</t>
  </si>
  <si>
    <t>平成31年2月末現在</t>
  </si>
  <si>
    <t>20～39歳</t>
  </si>
  <si>
    <t>平成31年3月末日現在</t>
  </si>
  <si>
    <t>平成31年3月末現在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</si>
</sst>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/&quot;標&quot;&quot;準&quot;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 style="hair"/>
      <bottom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 style="thin"/>
      <top style="hair"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hair"/>
      <bottom style="thin">
        <color theme="1" tint="0.49998000264167786"/>
      </bottom>
    </border>
    <border>
      <left/>
      <right style="thin"/>
      <top style="hair"/>
      <bottom style="thin">
        <color theme="1" tint="0.49998000264167786"/>
      </bottom>
    </border>
    <border>
      <left style="thin">
        <color theme="1" tint="0.49998000264167786"/>
      </left>
      <right style="double"/>
      <top style="thin">
        <color theme="1" tint="0.49998000264167786"/>
      </top>
      <bottom style="thin"/>
    </border>
    <border>
      <left style="thin">
        <color theme="1" tint="0.49998000264167786"/>
      </left>
      <right style="thin"/>
      <top style="thin">
        <color theme="1" tint="0.49998000264167786"/>
      </top>
      <bottom style="thin"/>
    </border>
    <border>
      <left style="thin"/>
      <right style="thin">
        <color theme="1" tint="0.49998000264167786"/>
      </right>
      <top style="thin"/>
      <bottom style="hair"/>
    </border>
    <border>
      <left style="thin">
        <color theme="1" tint="0.49998000264167786"/>
      </left>
      <right style="thin">
        <color theme="1" tint="0.49998000264167786"/>
      </right>
      <top style="thin"/>
      <bottom style="hair"/>
    </border>
    <border>
      <left style="thin">
        <color theme="1" tint="0.49998000264167786"/>
      </left>
      <right style="double"/>
      <top style="thin"/>
      <bottom style="hair"/>
    </border>
    <border>
      <left style="double"/>
      <right style="thin">
        <color theme="1" tint="0.49998000264167786"/>
      </right>
      <top style="thin"/>
      <bottom style="hair"/>
    </border>
    <border>
      <left style="thin">
        <color theme="1" tint="0.49998000264167786"/>
      </left>
      <right style="thin"/>
      <top style="thin"/>
      <bottom style="hair"/>
    </border>
    <border>
      <left style="thin"/>
      <right style="thin">
        <color theme="1" tint="0.49998000264167786"/>
      </right>
      <top/>
      <bottom style="hair"/>
    </border>
    <border>
      <left style="thin">
        <color theme="1" tint="0.49998000264167786"/>
      </left>
      <right style="thin">
        <color theme="1" tint="0.49998000264167786"/>
      </right>
      <top/>
      <bottom style="hair"/>
    </border>
    <border>
      <left style="thin">
        <color theme="1" tint="0.49998000264167786"/>
      </left>
      <right style="double"/>
      <top/>
      <bottom style="hair"/>
    </border>
    <border>
      <left style="double"/>
      <right style="thin">
        <color theme="1" tint="0.49998000264167786"/>
      </right>
      <top/>
      <bottom style="hair"/>
    </border>
    <border>
      <left style="thin">
        <color theme="1" tint="0.49998000264167786"/>
      </left>
      <right style="thin"/>
      <top/>
      <bottom style="hair"/>
    </border>
    <border>
      <left style="thin"/>
      <right style="thin">
        <color theme="1" tint="0.49998000264167786"/>
      </right>
      <top style="hair"/>
      <bottom style="hair"/>
    </border>
    <border>
      <left style="thin">
        <color theme="1" tint="0.49998000264167786"/>
      </left>
      <right style="thin">
        <color theme="1" tint="0.49998000264167786"/>
      </right>
      <top style="hair"/>
      <bottom style="hair"/>
    </border>
    <border>
      <left style="thin">
        <color theme="1" tint="0.49998000264167786"/>
      </left>
      <right style="double"/>
      <top style="hair"/>
      <bottom style="hair"/>
    </border>
    <border>
      <left style="double"/>
      <right style="thin">
        <color theme="1" tint="0.49998000264167786"/>
      </right>
      <top style="hair"/>
      <bottom style="hair"/>
    </border>
    <border>
      <left style="thin">
        <color theme="1" tint="0.49998000264167786"/>
      </left>
      <right style="thin"/>
      <top style="hair"/>
      <bottom style="hair"/>
    </border>
    <border>
      <left style="thin"/>
      <right style="thin">
        <color theme="1" tint="0.49998000264167786"/>
      </right>
      <top style="hair"/>
      <bottom style="thin"/>
    </border>
    <border>
      <left style="thin">
        <color theme="1" tint="0.49998000264167786"/>
      </left>
      <right style="thin">
        <color theme="1" tint="0.49998000264167786"/>
      </right>
      <top style="hair"/>
      <bottom style="thin"/>
    </border>
    <border>
      <left style="thin">
        <color theme="1" tint="0.49998000264167786"/>
      </left>
      <right style="double"/>
      <top style="hair"/>
      <bottom style="thin"/>
    </border>
    <border>
      <left style="double"/>
      <right style="thin">
        <color theme="1" tint="0.49998000264167786"/>
      </right>
      <top style="hair"/>
      <bottom style="thin"/>
    </border>
    <border>
      <left style="thin">
        <color theme="1" tint="0.49998000264167786"/>
      </left>
      <right style="thin"/>
      <top style="hair"/>
      <bottom style="thin"/>
    </border>
    <border>
      <left style="thin"/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double"/>
      <top/>
      <bottom style="thin"/>
    </border>
    <border>
      <left style="double"/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/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 style="double"/>
      <top/>
      <bottom/>
    </border>
    <border>
      <left style="double"/>
      <right style="thin">
        <color theme="1" tint="0.49998000264167786"/>
      </right>
      <top/>
      <bottom/>
    </border>
    <border>
      <left style="thin">
        <color theme="1" tint="0.49998000264167786"/>
      </left>
      <right style="thin"/>
      <top/>
      <bottom/>
    </border>
    <border>
      <left/>
      <right style="double"/>
      <top/>
      <bottom style="thin">
        <color theme="1" tint="0.49998000264167786"/>
      </bottom>
    </border>
    <border>
      <left/>
      <right style="medium"/>
      <top/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/>
    </border>
    <border>
      <left style="thin">
        <color theme="1" tint="0.49998000264167786"/>
      </left>
      <right style="medium"/>
      <top style="thin"/>
      <bottom style="hair"/>
    </border>
    <border>
      <left style="thin">
        <color theme="1" tint="0.49998000264167786"/>
      </left>
      <right style="medium"/>
      <top/>
      <bottom style="hair"/>
    </border>
    <border>
      <left style="thin">
        <color theme="1" tint="0.49998000264167786"/>
      </left>
      <right style="medium"/>
      <top style="hair"/>
      <bottom style="hair"/>
    </border>
    <border>
      <left style="thin">
        <color theme="1" tint="0.49998000264167786"/>
      </left>
      <right style="medium"/>
      <top style="hair"/>
      <bottom style="thin"/>
    </border>
    <border>
      <left style="thin">
        <color theme="1" tint="0.49998000264167786"/>
      </left>
      <right style="medium"/>
      <top/>
      <bottom style="thin"/>
    </border>
    <border>
      <left style="thin">
        <color theme="1" tint="0.49998000264167786"/>
      </left>
      <right style="medium"/>
      <top/>
      <bottom/>
    </border>
    <border>
      <left style="thin"/>
      <right style="thin">
        <color theme="1" tint="0.49998000264167786"/>
      </right>
      <top/>
      <bottom style="medium"/>
    </border>
    <border>
      <left style="thin">
        <color theme="1" tint="0.49998000264167786"/>
      </left>
      <right style="thin">
        <color theme="1" tint="0.49998000264167786"/>
      </right>
      <top/>
      <bottom style="medium"/>
    </border>
    <border>
      <left style="thin">
        <color theme="1" tint="0.49998000264167786"/>
      </left>
      <right style="double"/>
      <top/>
      <bottom style="medium"/>
    </border>
    <border>
      <left style="thin">
        <color theme="1" tint="0.49998000264167786"/>
      </left>
      <right style="medium"/>
      <top/>
      <bottom style="medium"/>
    </border>
    <border>
      <left>
        <color indexed="63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/>
      <top style="thin"/>
      <bottom style="hair"/>
    </border>
    <border>
      <left style="thin">
        <color theme="1" tint="0.49998000264167786"/>
      </left>
      <right/>
      <top style="hair"/>
      <bottom style="hair"/>
    </border>
    <border>
      <left style="thin">
        <color theme="1" tint="0.49998000264167786"/>
      </left>
      <right/>
      <top style="thin"/>
      <bottom/>
    </border>
    <border>
      <left style="thin">
        <color theme="1" tint="0.49998000264167786"/>
      </left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hair"/>
      <bottom/>
    </border>
    <border>
      <left style="double"/>
      <right style="thin">
        <color theme="1" tint="0.49998000264167786"/>
      </right>
      <top style="thin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thin">
        <color theme="1" tint="0.49998000264167786"/>
      </right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>
        <color theme="1" tint="0.49998000264167786"/>
      </left>
      <right/>
      <top/>
      <bottom style="hair"/>
    </border>
    <border>
      <left style="thin">
        <color theme="1" tint="0.49998000264167786"/>
      </left>
      <right>
        <color indexed="63"/>
      </right>
      <top style="hair"/>
      <bottom style="thin"/>
    </border>
    <border>
      <left>
        <color indexed="63"/>
      </left>
      <right style="thin">
        <color theme="1" tint="0.49998000264167786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38" fontId="6" fillId="0" borderId="18" xfId="0" applyNumberFormat="1" applyFont="1" applyFill="1" applyBorder="1" applyAlignment="1">
      <alignment horizontal="right" vertical="center"/>
    </xf>
    <xf numFmtId="38" fontId="6" fillId="0" borderId="12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8" fontId="7" fillId="0" borderId="20" xfId="48" applyFont="1" applyFill="1" applyBorder="1" applyAlignment="1">
      <alignment vertical="center"/>
    </xf>
    <xf numFmtId="38" fontId="7" fillId="0" borderId="21" xfId="48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38" fontId="7" fillId="0" borderId="21" xfId="48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38" fontId="6" fillId="0" borderId="24" xfId="48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38" fontId="7" fillId="0" borderId="27" xfId="48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8" fontId="7" fillId="0" borderId="30" xfId="48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0" fontId="6" fillId="0" borderId="30" xfId="0" applyNumberFormat="1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38" fontId="7" fillId="0" borderId="32" xfId="48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38" fontId="5" fillId="0" borderId="0" xfId="48" applyFont="1" applyFill="1" applyAlignment="1">
      <alignment/>
    </xf>
    <xf numFmtId="3" fontId="5" fillId="0" borderId="0" xfId="48" applyNumberFormat="1" applyFont="1" applyFill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38" fontId="7" fillId="0" borderId="39" xfId="48" applyFont="1" applyFill="1" applyBorder="1" applyAlignment="1">
      <alignment horizontal="center" vertical="center"/>
    </xf>
    <xf numFmtId="3" fontId="7" fillId="0" borderId="39" xfId="48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6" fillId="0" borderId="39" xfId="48" applyFont="1" applyFill="1" applyBorder="1" applyAlignment="1">
      <alignment horizontal="right" vertical="center"/>
    </xf>
    <xf numFmtId="3" fontId="6" fillId="0" borderId="39" xfId="48" applyNumberFormat="1" applyFont="1" applyFill="1" applyBorder="1" applyAlignment="1">
      <alignment horizontal="right" vertical="center"/>
    </xf>
    <xf numFmtId="38" fontId="5" fillId="0" borderId="40" xfId="48" applyFont="1" applyFill="1" applyBorder="1" applyAlignment="1">
      <alignment/>
    </xf>
    <xf numFmtId="0" fontId="10" fillId="0" borderId="4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right" vertical="center"/>
    </xf>
    <xf numFmtId="38" fontId="7" fillId="0" borderId="41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vertical="center"/>
    </xf>
    <xf numFmtId="38" fontId="6" fillId="0" borderId="39" xfId="48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38" fontId="11" fillId="0" borderId="40" xfId="48" applyFont="1" applyFill="1" applyBorder="1" applyAlignment="1">
      <alignment vertical="center"/>
    </xf>
    <xf numFmtId="38" fontId="6" fillId="0" borderId="40" xfId="48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38" fontId="11" fillId="0" borderId="41" xfId="48" applyFont="1" applyFill="1" applyBorder="1" applyAlignment="1">
      <alignment vertical="center"/>
    </xf>
    <xf numFmtId="38" fontId="10" fillId="0" borderId="41" xfId="48" applyFont="1" applyFill="1" applyBorder="1" applyAlignment="1">
      <alignment vertical="center"/>
    </xf>
    <xf numFmtId="176" fontId="10" fillId="0" borderId="41" xfId="0" applyNumberFormat="1" applyFont="1" applyFill="1" applyBorder="1" applyAlignment="1">
      <alignment vertical="center"/>
    </xf>
    <xf numFmtId="0" fontId="12" fillId="0" borderId="42" xfId="0" applyFont="1" applyFill="1" applyBorder="1" applyAlignment="1">
      <alignment/>
    </xf>
    <xf numFmtId="38" fontId="5" fillId="0" borderId="42" xfId="48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38" fontId="6" fillId="0" borderId="41" xfId="48" applyFont="1" applyFill="1" applyBorder="1" applyAlignment="1">
      <alignment vertical="center"/>
    </xf>
    <xf numFmtId="38" fontId="6" fillId="0" borderId="41" xfId="48" applyFont="1" applyFill="1" applyBorder="1" applyAlignment="1">
      <alignment horizontal="right" vertical="center"/>
    </xf>
    <xf numFmtId="38" fontId="10" fillId="0" borderId="41" xfId="48" applyFont="1" applyFill="1" applyBorder="1" applyAlignment="1">
      <alignment horizontal="right" vertical="center"/>
    </xf>
    <xf numFmtId="38" fontId="11" fillId="0" borderId="41" xfId="48" applyFont="1" applyFill="1" applyBorder="1" applyAlignment="1">
      <alignment/>
    </xf>
    <xf numFmtId="176" fontId="10" fillId="0" borderId="41" xfId="0" applyNumberFormat="1" applyFont="1" applyFill="1" applyBorder="1" applyAlignment="1">
      <alignment/>
    </xf>
    <xf numFmtId="38" fontId="10" fillId="0" borderId="41" xfId="48" applyFont="1" applyFill="1" applyBorder="1" applyAlignment="1">
      <alignment/>
    </xf>
    <xf numFmtId="38" fontId="13" fillId="0" borderId="42" xfId="48" applyFont="1" applyFill="1" applyBorder="1" applyAlignment="1">
      <alignment/>
    </xf>
    <xf numFmtId="38" fontId="0" fillId="0" borderId="42" xfId="48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0" xfId="0" applyFill="1" applyAlignment="1">
      <alignment/>
    </xf>
    <xf numFmtId="38" fontId="14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15" fillId="0" borderId="0" xfId="48" applyFont="1" applyFill="1" applyAlignment="1">
      <alignment/>
    </xf>
    <xf numFmtId="38" fontId="7" fillId="0" borderId="39" xfId="48" applyFont="1" applyFill="1" applyBorder="1" applyAlignment="1">
      <alignment horizontal="right" vertical="center"/>
    </xf>
    <xf numFmtId="3" fontId="0" fillId="0" borderId="0" xfId="48" applyNumberFormat="1" applyFont="1" applyFill="1" applyAlignment="1">
      <alignment/>
    </xf>
    <xf numFmtId="38" fontId="0" fillId="0" borderId="0" xfId="48" applyFont="1" applyAlignment="1">
      <alignment/>
    </xf>
    <xf numFmtId="3" fontId="0" fillId="0" borderId="0" xfId="48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left" vertical="center" shrinkToFit="1"/>
    </xf>
    <xf numFmtId="0" fontId="19" fillId="34" borderId="16" xfId="0" applyFont="1" applyFill="1" applyBorder="1" applyAlignment="1">
      <alignment horizontal="left" vertical="center"/>
    </xf>
    <xf numFmtId="0" fontId="17" fillId="0" borderId="0" xfId="0" applyFont="1" applyAlignment="1">
      <alignment horizontal="right"/>
    </xf>
    <xf numFmtId="38" fontId="6" fillId="33" borderId="15" xfId="48" applyFont="1" applyFill="1" applyBorder="1" applyAlignment="1">
      <alignment horizontal="right" vertical="center"/>
    </xf>
    <xf numFmtId="38" fontId="6" fillId="33" borderId="18" xfId="48" applyFont="1" applyFill="1" applyBorder="1" applyAlignment="1">
      <alignment horizontal="right" vertical="center"/>
    </xf>
    <xf numFmtId="38" fontId="6" fillId="33" borderId="23" xfId="48" applyFont="1" applyFill="1" applyBorder="1" applyAlignment="1">
      <alignment horizontal="right" vertical="center"/>
    </xf>
    <xf numFmtId="3" fontId="7" fillId="34" borderId="20" xfId="0" applyNumberFormat="1" applyFont="1" applyFill="1" applyBorder="1" applyAlignment="1">
      <alignment horizontal="right" vertical="center"/>
    </xf>
    <xf numFmtId="38" fontId="7" fillId="34" borderId="34" xfId="48" applyFont="1" applyFill="1" applyBorder="1" applyAlignment="1">
      <alignment horizontal="right" vertical="center"/>
    </xf>
    <xf numFmtId="38" fontId="7" fillId="34" borderId="20" xfId="48" applyFont="1" applyFill="1" applyBorder="1" applyAlignment="1">
      <alignment horizontal="right" vertical="center"/>
    </xf>
    <xf numFmtId="38" fontId="7" fillId="33" borderId="34" xfId="48" applyFont="1" applyFill="1" applyBorder="1" applyAlignment="1">
      <alignment horizontal="right" vertical="center"/>
    </xf>
    <xf numFmtId="38" fontId="6" fillId="33" borderId="11" xfId="48" applyFont="1" applyFill="1" applyBorder="1" applyAlignment="1">
      <alignment horizontal="right" vertical="center"/>
    </xf>
    <xf numFmtId="38" fontId="6" fillId="33" borderId="12" xfId="48" applyFont="1" applyFill="1" applyBorder="1" applyAlignment="1">
      <alignment horizontal="right" vertical="center"/>
    </xf>
    <xf numFmtId="38" fontId="6" fillId="33" borderId="13" xfId="48" applyFont="1" applyFill="1" applyBorder="1" applyAlignment="1">
      <alignment horizontal="right" vertical="center"/>
    </xf>
    <xf numFmtId="3" fontId="6" fillId="34" borderId="21" xfId="0" applyNumberFormat="1" applyFont="1" applyFill="1" applyBorder="1" applyAlignment="1">
      <alignment horizontal="right" vertical="center"/>
    </xf>
    <xf numFmtId="38" fontId="6" fillId="34" borderId="27" xfId="48" applyFont="1" applyFill="1" applyBorder="1" applyAlignment="1">
      <alignment horizontal="right" vertical="center"/>
    </xf>
    <xf numFmtId="38" fontId="6" fillId="34" borderId="21" xfId="48" applyFont="1" applyFill="1" applyBorder="1" applyAlignment="1">
      <alignment horizontal="right" vertical="center"/>
    </xf>
    <xf numFmtId="38" fontId="6" fillId="33" borderId="27" xfId="48" applyFont="1" applyFill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7" fillId="34" borderId="21" xfId="0" applyFont="1" applyFill="1" applyBorder="1" applyAlignment="1">
      <alignment horizontal="right" vertical="center"/>
    </xf>
    <xf numFmtId="0" fontId="7" fillId="34" borderId="27" xfId="0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38" fontId="6" fillId="33" borderId="15" xfId="48" applyFont="1" applyFill="1" applyBorder="1" applyAlignment="1">
      <alignment vertical="center"/>
    </xf>
    <xf numFmtId="38" fontId="6" fillId="33" borderId="18" xfId="48" applyFont="1" applyFill="1" applyBorder="1" applyAlignment="1">
      <alignment vertical="center"/>
    </xf>
    <xf numFmtId="38" fontId="6" fillId="33" borderId="23" xfId="48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horizontal="right" vertical="center"/>
    </xf>
    <xf numFmtId="3" fontId="7" fillId="34" borderId="34" xfId="0" applyNumberFormat="1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right" vertical="center"/>
    </xf>
    <xf numFmtId="3" fontId="6" fillId="33" borderId="18" xfId="0" applyNumberFormat="1" applyFont="1" applyFill="1" applyBorder="1" applyAlignment="1">
      <alignment horizontal="right" vertical="center"/>
    </xf>
    <xf numFmtId="3" fontId="7" fillId="33" borderId="34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/>
    </xf>
    <xf numFmtId="3" fontId="6" fillId="34" borderId="27" xfId="0" applyNumberFormat="1" applyFont="1" applyFill="1" applyBorder="1" applyAlignment="1">
      <alignment horizontal="right" vertical="center"/>
    </xf>
    <xf numFmtId="3" fontId="6" fillId="33" borderId="13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 vertical="center"/>
    </xf>
    <xf numFmtId="3" fontId="6" fillId="33" borderId="27" xfId="0" applyNumberFormat="1" applyFont="1" applyFill="1" applyBorder="1" applyAlignment="1">
      <alignment horizontal="right" vertical="center"/>
    </xf>
    <xf numFmtId="38" fontId="6" fillId="33" borderId="11" xfId="48" applyFont="1" applyFill="1" applyBorder="1" applyAlignment="1">
      <alignment vertical="center" shrinkToFit="1"/>
    </xf>
    <xf numFmtId="38" fontId="6" fillId="33" borderId="12" xfId="48" applyFont="1" applyFill="1" applyBorder="1" applyAlignment="1">
      <alignment vertical="center" shrinkToFit="1"/>
    </xf>
    <xf numFmtId="38" fontId="6" fillId="33" borderId="13" xfId="48" applyFont="1" applyFill="1" applyBorder="1" applyAlignment="1">
      <alignment vertical="center" shrinkToFit="1"/>
    </xf>
    <xf numFmtId="3" fontId="7" fillId="34" borderId="21" xfId="0" applyNumberFormat="1" applyFont="1" applyFill="1" applyBorder="1" applyAlignment="1">
      <alignment horizontal="right" vertical="center" shrinkToFit="1"/>
    </xf>
    <xf numFmtId="3" fontId="6" fillId="33" borderId="11" xfId="0" applyNumberFormat="1" applyFont="1" applyFill="1" applyBorder="1" applyAlignment="1">
      <alignment horizontal="right" vertical="center" shrinkToFit="1"/>
    </xf>
    <xf numFmtId="3" fontId="7" fillId="34" borderId="27" xfId="0" applyNumberFormat="1" applyFont="1" applyFill="1" applyBorder="1" applyAlignment="1">
      <alignment horizontal="right" vertical="center" shrinkToFit="1"/>
    </xf>
    <xf numFmtId="3" fontId="6" fillId="33" borderId="13" xfId="0" applyNumberFormat="1" applyFont="1" applyFill="1" applyBorder="1" applyAlignment="1">
      <alignment horizontal="right" vertical="center" shrinkToFit="1"/>
    </xf>
    <xf numFmtId="3" fontId="6" fillId="33" borderId="12" xfId="0" applyNumberFormat="1" applyFont="1" applyFill="1" applyBorder="1" applyAlignment="1">
      <alignment horizontal="right" vertical="center" shrinkToFit="1"/>
    </xf>
    <xf numFmtId="3" fontId="7" fillId="33" borderId="27" xfId="0" applyNumberFormat="1" applyFont="1" applyFill="1" applyBorder="1" applyAlignment="1">
      <alignment horizontal="right" vertical="center" shrinkToFit="1"/>
    </xf>
    <xf numFmtId="38" fontId="6" fillId="33" borderId="45" xfId="48" applyFont="1" applyFill="1" applyBorder="1" applyAlignment="1">
      <alignment horizontal="left" vertical="center"/>
    </xf>
    <xf numFmtId="38" fontId="6" fillId="33" borderId="17" xfId="48" applyFont="1" applyFill="1" applyBorder="1" applyAlignment="1">
      <alignment horizontal="left" vertical="center"/>
    </xf>
    <xf numFmtId="38" fontId="6" fillId="33" borderId="14" xfId="48" applyFont="1" applyFill="1" applyBorder="1" applyAlignment="1">
      <alignment horizontal="left" vertical="center"/>
    </xf>
    <xf numFmtId="3" fontId="6" fillId="34" borderId="22" xfId="0" applyNumberFormat="1" applyFont="1" applyFill="1" applyBorder="1" applyAlignment="1">
      <alignment horizontal="left" vertical="center"/>
    </xf>
    <xf numFmtId="3" fontId="6" fillId="33" borderId="45" xfId="0" applyNumberFormat="1" applyFont="1" applyFill="1" applyBorder="1" applyAlignment="1">
      <alignment horizontal="left" vertical="center"/>
    </xf>
    <xf numFmtId="3" fontId="6" fillId="34" borderId="35" xfId="0" applyNumberFormat="1" applyFont="1" applyFill="1" applyBorder="1" applyAlignment="1">
      <alignment horizontal="left" vertical="center"/>
    </xf>
    <xf numFmtId="3" fontId="6" fillId="33" borderId="14" xfId="0" applyNumberFormat="1" applyFont="1" applyFill="1" applyBorder="1" applyAlignment="1">
      <alignment horizontal="left" vertical="center"/>
    </xf>
    <xf numFmtId="3" fontId="6" fillId="33" borderId="17" xfId="0" applyNumberFormat="1" applyFont="1" applyFill="1" applyBorder="1" applyAlignment="1">
      <alignment horizontal="left" vertical="center"/>
    </xf>
    <xf numFmtId="3" fontId="6" fillId="33" borderId="35" xfId="0" applyNumberFormat="1" applyFont="1" applyFill="1" applyBorder="1" applyAlignment="1">
      <alignment horizontal="left" vertical="center"/>
    </xf>
    <xf numFmtId="38" fontId="7" fillId="34" borderId="34" xfId="48" applyFont="1" applyFill="1" applyBorder="1" applyAlignment="1">
      <alignment vertical="center"/>
    </xf>
    <xf numFmtId="38" fontId="6" fillId="33" borderId="46" xfId="48" applyFont="1" applyFill="1" applyBorder="1" applyAlignment="1">
      <alignment vertical="center"/>
    </xf>
    <xf numFmtId="38" fontId="7" fillId="34" borderId="20" xfId="48" applyFont="1" applyFill="1" applyBorder="1" applyAlignment="1">
      <alignment vertical="center"/>
    </xf>
    <xf numFmtId="38" fontId="7" fillId="33" borderId="34" xfId="48" applyFont="1" applyFill="1" applyBorder="1" applyAlignment="1">
      <alignment vertical="center"/>
    </xf>
    <xf numFmtId="38" fontId="6" fillId="33" borderId="0" xfId="48" applyFont="1" applyFill="1" applyBorder="1" applyAlignment="1">
      <alignment horizontal="right" vertical="center"/>
    </xf>
    <xf numFmtId="38" fontId="7" fillId="34" borderId="27" xfId="48" applyFont="1" applyFill="1" applyBorder="1" applyAlignment="1">
      <alignment vertical="center" shrinkToFit="1"/>
    </xf>
    <xf numFmtId="38" fontId="6" fillId="33" borderId="0" xfId="48" applyFont="1" applyFill="1" applyBorder="1" applyAlignment="1">
      <alignment vertical="center" shrinkToFit="1"/>
    </xf>
    <xf numFmtId="38" fontId="7" fillId="34" borderId="21" xfId="48" applyFont="1" applyFill="1" applyBorder="1" applyAlignment="1">
      <alignment vertical="center" shrinkToFit="1"/>
    </xf>
    <xf numFmtId="38" fontId="7" fillId="33" borderId="27" xfId="48" applyFont="1" applyFill="1" applyBorder="1" applyAlignment="1">
      <alignment vertical="center" shrinkToFit="1"/>
    </xf>
    <xf numFmtId="0" fontId="22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1" fillId="0" borderId="27" xfId="0" applyFont="1" applyBorder="1" applyAlignment="1">
      <alignment horizontal="right"/>
    </xf>
    <xf numFmtId="38" fontId="6" fillId="34" borderId="35" xfId="48" applyFont="1" applyFill="1" applyBorder="1" applyAlignment="1">
      <alignment horizontal="left" vertical="center"/>
    </xf>
    <xf numFmtId="38" fontId="6" fillId="33" borderId="47" xfId="48" applyFont="1" applyFill="1" applyBorder="1" applyAlignment="1">
      <alignment horizontal="left" vertical="center"/>
    </xf>
    <xf numFmtId="38" fontId="6" fillId="34" borderId="22" xfId="48" applyFont="1" applyFill="1" applyBorder="1" applyAlignment="1">
      <alignment horizontal="left" vertical="center"/>
    </xf>
    <xf numFmtId="38" fontId="6" fillId="33" borderId="35" xfId="48" applyFont="1" applyFill="1" applyBorder="1" applyAlignment="1">
      <alignment horizontal="left" vertical="center"/>
    </xf>
    <xf numFmtId="0" fontId="23" fillId="0" borderId="27" xfId="0" applyFont="1" applyBorder="1" applyAlignment="1">
      <alignment horizontal="right" vertical="center"/>
    </xf>
    <xf numFmtId="177" fontId="19" fillId="33" borderId="48" xfId="0" applyNumberFormat="1" applyFont="1" applyFill="1" applyBorder="1" applyAlignment="1">
      <alignment horizontal="center" vertical="center"/>
    </xf>
    <xf numFmtId="177" fontId="19" fillId="33" borderId="49" xfId="0" applyNumberFormat="1" applyFont="1" applyFill="1" applyBorder="1" applyAlignment="1">
      <alignment horizontal="center" vertical="center"/>
    </xf>
    <xf numFmtId="177" fontId="19" fillId="0" borderId="50" xfId="0" applyNumberFormat="1" applyFont="1" applyFill="1" applyBorder="1" applyAlignment="1">
      <alignment horizontal="center" vertical="center" wrapText="1"/>
    </xf>
    <xf numFmtId="177" fontId="19" fillId="0" borderId="51" xfId="0" applyNumberFormat="1" applyFont="1" applyFill="1" applyBorder="1" applyAlignment="1">
      <alignment horizontal="center" vertical="center" wrapText="1"/>
    </xf>
    <xf numFmtId="38" fontId="6" fillId="0" borderId="11" xfId="0" applyNumberFormat="1" applyFont="1" applyFill="1" applyBorder="1" applyAlignment="1">
      <alignment horizontal="right" vertical="center"/>
    </xf>
    <xf numFmtId="38" fontId="6" fillId="0" borderId="52" xfId="48" applyFont="1" applyFill="1" applyBorder="1" applyAlignment="1">
      <alignment vertical="center"/>
    </xf>
    <xf numFmtId="38" fontId="6" fillId="0" borderId="53" xfId="48" applyFont="1" applyFill="1" applyBorder="1" applyAlignment="1">
      <alignment vertical="center"/>
    </xf>
    <xf numFmtId="38" fontId="6" fillId="0" borderId="54" xfId="48" applyFont="1" applyFill="1" applyBorder="1" applyAlignment="1">
      <alignment vertical="center"/>
    </xf>
    <xf numFmtId="176" fontId="5" fillId="0" borderId="55" xfId="48" applyNumberFormat="1" applyFont="1" applyFill="1" applyBorder="1" applyAlignment="1">
      <alignment vertical="center"/>
    </xf>
    <xf numFmtId="176" fontId="5" fillId="0" borderId="53" xfId="48" applyNumberFormat="1" applyFont="1" applyFill="1" applyBorder="1" applyAlignment="1">
      <alignment vertical="center"/>
    </xf>
    <xf numFmtId="176" fontId="5" fillId="0" borderId="56" xfId="48" applyNumberFormat="1" applyFont="1" applyFill="1" applyBorder="1" applyAlignment="1">
      <alignment vertical="center"/>
    </xf>
    <xf numFmtId="38" fontId="6" fillId="0" borderId="13" xfId="48" applyFont="1" applyFill="1" applyBorder="1" applyAlignment="1">
      <alignment horizontal="right" vertical="center"/>
    </xf>
    <xf numFmtId="38" fontId="6" fillId="0" borderId="57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176" fontId="5" fillId="0" borderId="60" xfId="48" applyNumberFormat="1" applyFont="1" applyFill="1" applyBorder="1" applyAlignment="1">
      <alignment vertical="center"/>
    </xf>
    <xf numFmtId="176" fontId="5" fillId="0" borderId="58" xfId="48" applyNumberFormat="1" applyFont="1" applyFill="1" applyBorder="1" applyAlignment="1">
      <alignment vertical="center"/>
    </xf>
    <xf numFmtId="176" fontId="5" fillId="0" borderId="61" xfId="48" applyNumberFormat="1" applyFont="1" applyFill="1" applyBorder="1" applyAlignment="1">
      <alignment vertical="center"/>
    </xf>
    <xf numFmtId="38" fontId="5" fillId="0" borderId="12" xfId="48" applyFont="1" applyFill="1" applyBorder="1" applyAlignment="1">
      <alignment horizontal="right" vertical="center"/>
    </xf>
    <xf numFmtId="38" fontId="6" fillId="0" borderId="62" xfId="48" applyFont="1" applyFill="1" applyBorder="1" applyAlignment="1">
      <alignment vertical="center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176" fontId="5" fillId="0" borderId="65" xfId="48" applyNumberFormat="1" applyFont="1" applyFill="1" applyBorder="1" applyAlignment="1">
      <alignment vertical="center"/>
    </xf>
    <xf numFmtId="176" fontId="5" fillId="0" borderId="63" xfId="48" applyNumberFormat="1" applyFont="1" applyFill="1" applyBorder="1" applyAlignment="1">
      <alignment vertical="center"/>
    </xf>
    <xf numFmtId="176" fontId="5" fillId="0" borderId="66" xfId="48" applyNumberFormat="1" applyFont="1" applyFill="1" applyBorder="1" applyAlignment="1">
      <alignment vertical="center"/>
    </xf>
    <xf numFmtId="38" fontId="6" fillId="0" borderId="12" xfId="48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left" vertical="center"/>
    </xf>
    <xf numFmtId="38" fontId="7" fillId="35" borderId="21" xfId="48" applyFont="1" applyFill="1" applyBorder="1" applyAlignment="1">
      <alignment horizontal="right" vertical="center"/>
    </xf>
    <xf numFmtId="3" fontId="7" fillId="35" borderId="67" xfId="0" applyNumberFormat="1" applyFont="1" applyFill="1" applyBorder="1" applyAlignment="1">
      <alignment horizontal="right" vertical="center"/>
    </xf>
    <xf numFmtId="3" fontId="7" fillId="35" borderId="68" xfId="0" applyNumberFormat="1" applyFont="1" applyFill="1" applyBorder="1" applyAlignment="1">
      <alignment horizontal="right" vertical="center"/>
    </xf>
    <xf numFmtId="3" fontId="7" fillId="35" borderId="69" xfId="0" applyNumberFormat="1" applyFont="1" applyFill="1" applyBorder="1" applyAlignment="1">
      <alignment horizontal="right" vertical="center"/>
    </xf>
    <xf numFmtId="176" fontId="12" fillId="35" borderId="70" xfId="0" applyNumberFormat="1" applyFont="1" applyFill="1" applyBorder="1" applyAlignment="1">
      <alignment horizontal="right" vertical="center"/>
    </xf>
    <xf numFmtId="176" fontId="12" fillId="35" borderId="68" xfId="0" applyNumberFormat="1" applyFont="1" applyFill="1" applyBorder="1" applyAlignment="1">
      <alignment horizontal="right" vertical="center"/>
    </xf>
    <xf numFmtId="176" fontId="12" fillId="35" borderId="71" xfId="0" applyNumberFormat="1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horizontal="right" vertical="center"/>
    </xf>
    <xf numFmtId="38" fontId="7" fillId="35" borderId="27" xfId="48" applyFont="1" applyFill="1" applyBorder="1" applyAlignment="1">
      <alignment horizontal="right" vertical="center"/>
    </xf>
    <xf numFmtId="38" fontId="7" fillId="35" borderId="72" xfId="48" applyFont="1" applyFill="1" applyBorder="1" applyAlignment="1">
      <alignment vertical="center"/>
    </xf>
    <xf numFmtId="38" fontId="7" fillId="35" borderId="73" xfId="48" applyFont="1" applyFill="1" applyBorder="1" applyAlignment="1">
      <alignment vertical="center"/>
    </xf>
    <xf numFmtId="38" fontId="7" fillId="35" borderId="74" xfId="48" applyFont="1" applyFill="1" applyBorder="1" applyAlignment="1">
      <alignment vertical="center"/>
    </xf>
    <xf numFmtId="176" fontId="12" fillId="35" borderId="75" xfId="48" applyNumberFormat="1" applyFont="1" applyFill="1" applyBorder="1" applyAlignment="1">
      <alignment vertical="center"/>
    </xf>
    <xf numFmtId="176" fontId="12" fillId="35" borderId="73" xfId="48" applyNumberFormat="1" applyFont="1" applyFill="1" applyBorder="1" applyAlignment="1">
      <alignment vertical="center"/>
    </xf>
    <xf numFmtId="176" fontId="12" fillId="35" borderId="76" xfId="48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176" fontId="5" fillId="0" borderId="80" xfId="48" applyNumberFormat="1" applyFont="1" applyFill="1" applyBorder="1" applyAlignment="1">
      <alignment vertical="center"/>
    </xf>
    <xf numFmtId="176" fontId="5" fillId="0" borderId="78" xfId="48" applyNumberFormat="1" applyFont="1" applyFill="1" applyBorder="1" applyAlignment="1">
      <alignment vertical="center"/>
    </xf>
    <xf numFmtId="176" fontId="5" fillId="0" borderId="81" xfId="48" applyNumberFormat="1" applyFont="1" applyFill="1" applyBorder="1" applyAlignment="1">
      <alignment vertical="center"/>
    </xf>
    <xf numFmtId="38" fontId="7" fillId="35" borderId="67" xfId="48" applyFont="1" applyFill="1" applyBorder="1" applyAlignment="1">
      <alignment vertical="center"/>
    </xf>
    <xf numFmtId="38" fontId="7" fillId="35" borderId="68" xfId="48" applyFont="1" applyFill="1" applyBorder="1" applyAlignment="1">
      <alignment vertical="center"/>
    </xf>
    <xf numFmtId="38" fontId="7" fillId="35" borderId="69" xfId="48" applyFont="1" applyFill="1" applyBorder="1" applyAlignment="1">
      <alignment vertical="center"/>
    </xf>
    <xf numFmtId="176" fontId="12" fillId="35" borderId="70" xfId="48" applyNumberFormat="1" applyFont="1" applyFill="1" applyBorder="1" applyAlignment="1">
      <alignment vertical="center"/>
    </xf>
    <xf numFmtId="176" fontId="12" fillId="35" borderId="68" xfId="48" applyNumberFormat="1" applyFont="1" applyFill="1" applyBorder="1" applyAlignment="1">
      <alignment vertical="center"/>
    </xf>
    <xf numFmtId="176" fontId="12" fillId="35" borderId="71" xfId="48" applyNumberFormat="1" applyFont="1" applyFill="1" applyBorder="1" applyAlignment="1">
      <alignment vertical="center"/>
    </xf>
    <xf numFmtId="38" fontId="7" fillId="0" borderId="27" xfId="48" applyFont="1" applyFill="1" applyBorder="1" applyAlignment="1">
      <alignment horizontal="right" vertical="center"/>
    </xf>
    <xf numFmtId="38" fontId="7" fillId="0" borderId="72" xfId="48" applyFont="1" applyFill="1" applyBorder="1" applyAlignment="1">
      <alignment vertical="center"/>
    </xf>
    <xf numFmtId="38" fontId="7" fillId="0" borderId="73" xfId="48" applyFont="1" applyFill="1" applyBorder="1" applyAlignment="1">
      <alignment vertical="center"/>
    </xf>
    <xf numFmtId="38" fontId="7" fillId="0" borderId="74" xfId="48" applyFont="1" applyFill="1" applyBorder="1" applyAlignment="1">
      <alignment vertical="center"/>
    </xf>
    <xf numFmtId="176" fontId="12" fillId="0" borderId="75" xfId="48" applyNumberFormat="1" applyFont="1" applyFill="1" applyBorder="1" applyAlignment="1">
      <alignment vertical="center"/>
    </xf>
    <xf numFmtId="176" fontId="12" fillId="0" borderId="73" xfId="48" applyNumberFormat="1" applyFont="1" applyFill="1" applyBorder="1" applyAlignment="1">
      <alignment vertical="center"/>
    </xf>
    <xf numFmtId="176" fontId="12" fillId="0" borderId="76" xfId="48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19" fillId="33" borderId="82" xfId="0" applyNumberFormat="1" applyFont="1" applyFill="1" applyBorder="1" applyAlignment="1">
      <alignment horizontal="center" vertical="center"/>
    </xf>
    <xf numFmtId="177" fontId="19" fillId="33" borderId="83" xfId="0" applyNumberFormat="1" applyFont="1" applyFill="1" applyBorder="1" applyAlignment="1">
      <alignment horizontal="center" vertical="center"/>
    </xf>
    <xf numFmtId="177" fontId="19" fillId="0" borderId="84" xfId="0" applyNumberFormat="1" applyFont="1" applyFill="1" applyBorder="1" applyAlignment="1">
      <alignment horizontal="center" vertical="center" wrapText="1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" fontId="7" fillId="35" borderId="88" xfId="0" applyNumberFormat="1" applyFont="1" applyFill="1" applyBorder="1" applyAlignment="1">
      <alignment horizontal="right" vertical="center"/>
    </xf>
    <xf numFmtId="38" fontId="7" fillId="35" borderId="89" xfId="48" applyFont="1" applyFill="1" applyBorder="1" applyAlignment="1">
      <alignment vertical="center"/>
    </xf>
    <xf numFmtId="38" fontId="6" fillId="0" borderId="90" xfId="48" applyFont="1" applyFill="1" applyBorder="1" applyAlignment="1">
      <alignment vertical="center"/>
    </xf>
    <xf numFmtId="38" fontId="7" fillId="35" borderId="88" xfId="48" applyFont="1" applyFill="1" applyBorder="1" applyAlignment="1">
      <alignment vertical="center"/>
    </xf>
    <xf numFmtId="38" fontId="7" fillId="0" borderId="91" xfId="48" applyFont="1" applyFill="1" applyBorder="1" applyAlignment="1">
      <alignment vertical="center"/>
    </xf>
    <xf numFmtId="38" fontId="7" fillId="0" borderId="92" xfId="48" applyFont="1" applyFill="1" applyBorder="1" applyAlignment="1">
      <alignment vertical="center"/>
    </xf>
    <xf numFmtId="38" fontId="7" fillId="0" borderId="93" xfId="48" applyFont="1" applyFill="1" applyBorder="1" applyAlignment="1">
      <alignment vertical="center"/>
    </xf>
    <xf numFmtId="38" fontId="7" fillId="0" borderId="94" xfId="48" applyFont="1" applyFill="1" applyBorder="1" applyAlignment="1">
      <alignment vertical="center"/>
    </xf>
    <xf numFmtId="177" fontId="19" fillId="0" borderId="95" xfId="0" applyNumberFormat="1" applyFont="1" applyFill="1" applyBorder="1" applyAlignment="1">
      <alignment horizontal="center" vertical="center" wrapText="1"/>
    </xf>
    <xf numFmtId="177" fontId="19" fillId="0" borderId="9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100" xfId="0" applyFont="1" applyFill="1" applyBorder="1" applyAlignment="1">
      <alignment horizontal="distributed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102" xfId="0" applyFont="1" applyFill="1" applyBorder="1" applyAlignment="1">
      <alignment horizontal="distributed" vertical="center"/>
    </xf>
    <xf numFmtId="0" fontId="11" fillId="0" borderId="42" xfId="0" applyFont="1" applyFill="1" applyBorder="1" applyAlignment="1">
      <alignment horizontal="center" vertical="center"/>
    </xf>
    <xf numFmtId="38" fontId="11" fillId="0" borderId="42" xfId="48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38" fontId="11" fillId="0" borderId="40" xfId="48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27" xfId="0" applyFont="1" applyBorder="1" applyAlignment="1">
      <alignment horizontal="right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98" xfId="0" applyFont="1" applyFill="1" applyBorder="1" applyAlignment="1">
      <alignment horizontal="center" vertical="center" shrinkToFit="1"/>
    </xf>
    <xf numFmtId="0" fontId="6" fillId="36" borderId="97" xfId="0" applyFont="1" applyFill="1" applyBorder="1" applyAlignment="1">
      <alignment horizontal="center" vertical="center"/>
    </xf>
    <xf numFmtId="0" fontId="6" fillId="36" borderId="99" xfId="0" applyFont="1" applyFill="1" applyBorder="1" applyAlignment="1">
      <alignment horizontal="center" vertical="center"/>
    </xf>
    <xf numFmtId="0" fontId="6" fillId="36" borderId="98" xfId="0" applyFont="1" applyFill="1" applyBorder="1" applyAlignment="1">
      <alignment horizontal="center" vertical="center"/>
    </xf>
    <xf numFmtId="0" fontId="6" fillId="37" borderId="97" xfId="0" applyFont="1" applyFill="1" applyBorder="1" applyAlignment="1">
      <alignment horizontal="center" vertical="center"/>
    </xf>
    <xf numFmtId="0" fontId="6" fillId="37" borderId="99" xfId="0" applyFont="1" applyFill="1" applyBorder="1" applyAlignment="1">
      <alignment horizontal="center" vertical="center"/>
    </xf>
    <xf numFmtId="0" fontId="6" fillId="37" borderId="98" xfId="0" applyFont="1" applyFill="1" applyBorder="1" applyAlignment="1">
      <alignment horizontal="center" vertical="center"/>
    </xf>
    <xf numFmtId="0" fontId="6" fillId="28" borderId="97" xfId="0" applyFont="1" applyFill="1" applyBorder="1" applyAlignment="1">
      <alignment horizontal="center" vertical="center"/>
    </xf>
    <xf numFmtId="0" fontId="6" fillId="28" borderId="99" xfId="0" applyFont="1" applyFill="1" applyBorder="1" applyAlignment="1">
      <alignment horizontal="center" vertical="center"/>
    </xf>
    <xf numFmtId="0" fontId="6" fillId="28" borderId="98" xfId="0" applyFont="1" applyFill="1" applyBorder="1" applyAlignment="1">
      <alignment horizontal="center" vertical="center"/>
    </xf>
    <xf numFmtId="0" fontId="6" fillId="33" borderId="103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10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6" fillId="33" borderId="40" xfId="0" applyFont="1" applyFill="1" applyBorder="1" applyAlignment="1">
      <alignment horizontal="distributed" vertical="center"/>
    </xf>
    <xf numFmtId="0" fontId="6" fillId="33" borderId="41" xfId="0" applyFont="1" applyFill="1" applyBorder="1" applyAlignment="1">
      <alignment horizontal="distributed" vertical="center"/>
    </xf>
    <xf numFmtId="0" fontId="6" fillId="33" borderId="42" xfId="0" applyFont="1" applyFill="1" applyBorder="1" applyAlignment="1">
      <alignment horizontal="distributed" vertical="center"/>
    </xf>
    <xf numFmtId="0" fontId="23" fillId="0" borderId="27" xfId="0" applyFont="1" applyBorder="1" applyAlignment="1">
      <alignment horizontal="righ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77" fontId="7" fillId="0" borderId="106" xfId="0" applyNumberFormat="1" applyFont="1" applyFill="1" applyBorder="1" applyAlignment="1">
      <alignment horizontal="center" vertical="center"/>
    </xf>
    <xf numFmtId="177" fontId="7" fillId="0" borderId="107" xfId="0" applyNumberFormat="1" applyFont="1" applyFill="1" applyBorder="1" applyAlignment="1">
      <alignment horizontal="center" vertical="center"/>
    </xf>
    <xf numFmtId="177" fontId="7" fillId="0" borderId="108" xfId="0" applyNumberFormat="1" applyFont="1" applyFill="1" applyBorder="1" applyAlignment="1">
      <alignment horizontal="center" vertical="center"/>
    </xf>
    <xf numFmtId="177" fontId="7" fillId="0" borderId="109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45" xfId="0" applyNumberFormat="1" applyFont="1" applyFill="1" applyBorder="1" applyAlignment="1">
      <alignment horizontal="center" vertical="center"/>
    </xf>
    <xf numFmtId="177" fontId="19" fillId="0" borderId="62" xfId="0" applyNumberFormat="1" applyFont="1" applyFill="1" applyBorder="1" applyAlignment="1">
      <alignment horizontal="center" vertical="center" wrapText="1"/>
    </xf>
    <xf numFmtId="177" fontId="19" fillId="0" borderId="67" xfId="0" applyNumberFormat="1" applyFont="1" applyFill="1" applyBorder="1" applyAlignment="1">
      <alignment horizontal="center" vertical="center" wrapText="1"/>
    </xf>
    <xf numFmtId="177" fontId="19" fillId="0" borderId="63" xfId="0" applyNumberFormat="1" applyFont="1" applyFill="1" applyBorder="1" applyAlignment="1">
      <alignment horizontal="center" vertical="center" wrapText="1"/>
    </xf>
    <xf numFmtId="177" fontId="19" fillId="0" borderId="68" xfId="0" applyNumberFormat="1" applyFont="1" applyFill="1" applyBorder="1" applyAlignment="1">
      <alignment horizontal="center" vertical="center" wrapText="1"/>
    </xf>
    <xf numFmtId="177" fontId="19" fillId="0" borderId="110" xfId="0" applyNumberFormat="1" applyFont="1" applyFill="1" applyBorder="1" applyAlignment="1">
      <alignment horizontal="center" vertical="center" wrapText="1"/>
    </xf>
    <xf numFmtId="177" fontId="19" fillId="0" borderId="65" xfId="0" applyNumberFormat="1" applyFont="1" applyFill="1" applyBorder="1" applyAlignment="1">
      <alignment horizontal="center" vertical="center" wrapText="1"/>
    </xf>
    <xf numFmtId="177" fontId="19" fillId="0" borderId="7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7" fontId="19" fillId="0" borderId="111" xfId="0" applyNumberFormat="1" applyFont="1" applyFill="1" applyBorder="1" applyAlignment="1">
      <alignment horizontal="center" vertical="center" wrapText="1"/>
    </xf>
    <xf numFmtId="177" fontId="19" fillId="0" borderId="112" xfId="0" applyNumberFormat="1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textRotation="255"/>
    </xf>
    <xf numFmtId="0" fontId="6" fillId="0" borderId="114" xfId="0" applyFont="1" applyFill="1" applyBorder="1" applyAlignment="1">
      <alignment horizontal="center" vertical="center" textRotation="255"/>
    </xf>
    <xf numFmtId="0" fontId="6" fillId="0" borderId="115" xfId="0" applyFont="1" applyFill="1" applyBorder="1" applyAlignment="1">
      <alignment horizontal="center" vertical="center" textRotation="255"/>
    </xf>
    <xf numFmtId="0" fontId="6" fillId="33" borderId="116" xfId="0" applyFont="1" applyFill="1" applyBorder="1" applyAlignment="1">
      <alignment horizontal="center" vertical="center"/>
    </xf>
    <xf numFmtId="177" fontId="19" fillId="0" borderId="117" xfId="0" applyNumberFormat="1" applyFont="1" applyFill="1" applyBorder="1" applyAlignment="1">
      <alignment horizontal="center" vertical="center" wrapText="1"/>
    </xf>
    <xf numFmtId="177" fontId="19" fillId="0" borderId="75" xfId="0" applyNumberFormat="1" applyFont="1" applyFill="1" applyBorder="1" applyAlignment="1">
      <alignment horizontal="center" vertical="center" wrapText="1"/>
    </xf>
    <xf numFmtId="177" fontId="19" fillId="0" borderId="118" xfId="0" applyNumberFormat="1" applyFont="1" applyFill="1" applyBorder="1" applyAlignment="1">
      <alignment horizontal="center" vertical="center" wrapText="1"/>
    </xf>
    <xf numFmtId="177" fontId="19" fillId="0" borderId="73" xfId="0" applyNumberFormat="1" applyFont="1" applyFill="1" applyBorder="1" applyAlignment="1">
      <alignment horizontal="center" vertical="center" wrapText="1"/>
    </xf>
    <xf numFmtId="0" fontId="21" fillId="0" borderId="119" xfId="0" applyFont="1" applyBorder="1" applyAlignment="1">
      <alignment horizontal="right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177" fontId="7" fillId="0" borderId="125" xfId="0" applyNumberFormat="1" applyFont="1" applyFill="1" applyBorder="1" applyAlignment="1">
      <alignment horizontal="center" vertical="center"/>
    </xf>
    <xf numFmtId="177" fontId="7" fillId="0" borderId="126" xfId="0" applyNumberFormat="1" applyFont="1" applyFill="1" applyBorder="1" applyAlignment="1">
      <alignment horizontal="center" vertical="center"/>
    </xf>
    <xf numFmtId="177" fontId="7" fillId="0" borderId="127" xfId="0" applyNumberFormat="1" applyFont="1" applyFill="1" applyBorder="1" applyAlignment="1">
      <alignment horizontal="center" vertical="center"/>
    </xf>
    <xf numFmtId="177" fontId="7" fillId="0" borderId="97" xfId="0" applyNumberFormat="1" applyFont="1" applyFill="1" applyBorder="1" applyAlignment="1">
      <alignment horizontal="center" vertical="center"/>
    </xf>
    <xf numFmtId="177" fontId="7" fillId="0" borderId="99" xfId="0" applyNumberFormat="1" applyFont="1" applyFill="1" applyBorder="1" applyAlignment="1">
      <alignment horizontal="center" vertical="center"/>
    </xf>
    <xf numFmtId="177" fontId="7" fillId="0" borderId="128" xfId="0" applyNumberFormat="1" applyFont="1" applyFill="1" applyBorder="1" applyAlignment="1">
      <alignment horizontal="center" vertical="center"/>
    </xf>
    <xf numFmtId="177" fontId="7" fillId="0" borderId="129" xfId="0" applyNumberFormat="1" applyFont="1" applyFill="1" applyBorder="1" applyAlignment="1">
      <alignment horizontal="center" vertical="center"/>
    </xf>
    <xf numFmtId="177" fontId="7" fillId="0" borderId="130" xfId="0" applyNumberFormat="1" applyFont="1" applyFill="1" applyBorder="1" applyAlignment="1">
      <alignment horizontal="center" vertical="center"/>
    </xf>
    <xf numFmtId="177" fontId="19" fillId="0" borderId="131" xfId="0" applyNumberFormat="1" applyFont="1" applyFill="1" applyBorder="1" applyAlignment="1">
      <alignment horizontal="center" vertical="center" wrapText="1"/>
    </xf>
    <xf numFmtId="177" fontId="19" fillId="0" borderId="72" xfId="0" applyNumberFormat="1" applyFont="1" applyFill="1" applyBorder="1" applyAlignment="1">
      <alignment horizontal="center" vertical="center" wrapText="1"/>
    </xf>
    <xf numFmtId="0" fontId="6" fillId="33" borderId="113" xfId="0" applyFont="1" applyFill="1" applyBorder="1" applyAlignment="1">
      <alignment horizontal="distributed" vertical="center" textRotation="255"/>
    </xf>
    <xf numFmtId="0" fontId="6" fillId="33" borderId="114" xfId="0" applyFont="1" applyFill="1" applyBorder="1" applyAlignment="1">
      <alignment horizontal="distributed" vertical="center" textRotation="255"/>
    </xf>
    <xf numFmtId="0" fontId="6" fillId="33" borderId="115" xfId="0" applyFont="1" applyFill="1" applyBorder="1" applyAlignment="1">
      <alignment horizontal="distributed" vertical="center" textRotation="255"/>
    </xf>
    <xf numFmtId="0" fontId="6" fillId="33" borderId="113" xfId="0" applyFont="1" applyFill="1" applyBorder="1" applyAlignment="1">
      <alignment horizontal="center" vertical="center" textRotation="255"/>
    </xf>
    <xf numFmtId="0" fontId="6" fillId="33" borderId="114" xfId="0" applyFont="1" applyFill="1" applyBorder="1" applyAlignment="1">
      <alignment horizontal="center" vertical="center" textRotation="255"/>
    </xf>
    <xf numFmtId="0" fontId="6" fillId="33" borderId="115" xfId="0" applyFont="1" applyFill="1" applyBorder="1" applyAlignment="1">
      <alignment horizontal="center" vertical="center" textRotation="255"/>
    </xf>
    <xf numFmtId="0" fontId="7" fillId="0" borderId="132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177" fontId="7" fillId="0" borderId="135" xfId="0" applyNumberFormat="1" applyFont="1" applyFill="1" applyBorder="1" applyAlignment="1">
      <alignment horizontal="center" vertical="center"/>
    </xf>
    <xf numFmtId="177" fontId="7" fillId="0" borderId="136" xfId="0" applyNumberFormat="1" applyFont="1" applyFill="1" applyBorder="1" applyAlignment="1">
      <alignment horizontal="center" vertical="center"/>
    </xf>
    <xf numFmtId="177" fontId="7" fillId="0" borderId="137" xfId="0" applyNumberFormat="1" applyFont="1" applyFill="1" applyBorder="1" applyAlignment="1">
      <alignment horizontal="center" vertical="center"/>
    </xf>
    <xf numFmtId="177" fontId="19" fillId="0" borderId="57" xfId="0" applyNumberFormat="1" applyFont="1" applyFill="1" applyBorder="1" applyAlignment="1">
      <alignment horizontal="center" vertical="center" wrapText="1"/>
    </xf>
    <xf numFmtId="177" fontId="19" fillId="0" borderId="58" xfId="0" applyNumberFormat="1" applyFont="1" applyFill="1" applyBorder="1" applyAlignment="1">
      <alignment horizontal="center" vertical="center" wrapText="1"/>
    </xf>
    <xf numFmtId="177" fontId="19" fillId="0" borderId="138" xfId="0" applyNumberFormat="1" applyFont="1" applyFill="1" applyBorder="1" applyAlignment="1">
      <alignment horizontal="center" vertical="center" wrapText="1"/>
    </xf>
    <xf numFmtId="177" fontId="19" fillId="0" borderId="139" xfId="0" applyNumberFormat="1" applyFont="1" applyFill="1" applyBorder="1" applyAlignment="1">
      <alignment horizontal="center" vertical="center" wrapText="1"/>
    </xf>
    <xf numFmtId="177" fontId="19" fillId="0" borderId="140" xfId="0" applyNumberFormat="1" applyFont="1" applyFill="1" applyBorder="1" applyAlignment="1">
      <alignment horizontal="center" vertical="center" wrapText="1"/>
    </xf>
    <xf numFmtId="177" fontId="7" fillId="28" borderId="97" xfId="0" applyNumberFormat="1" applyFont="1" applyFill="1" applyBorder="1" applyAlignment="1">
      <alignment horizontal="center" vertical="center"/>
    </xf>
    <xf numFmtId="177" fontId="7" fillId="28" borderId="99" xfId="0" applyNumberFormat="1" applyFont="1" applyFill="1" applyBorder="1" applyAlignment="1">
      <alignment horizontal="center" vertical="center"/>
    </xf>
    <xf numFmtId="177" fontId="7" fillId="28" borderId="130" xfId="0" applyNumberFormat="1" applyFont="1" applyFill="1" applyBorder="1" applyAlignment="1">
      <alignment horizontal="center" vertical="center"/>
    </xf>
    <xf numFmtId="177" fontId="7" fillId="37" borderId="129" xfId="0" applyNumberFormat="1" applyFont="1" applyFill="1" applyBorder="1" applyAlignment="1">
      <alignment horizontal="center" vertical="center"/>
    </xf>
    <xf numFmtId="177" fontId="7" fillId="37" borderId="99" xfId="0" applyNumberFormat="1" applyFont="1" applyFill="1" applyBorder="1" applyAlignment="1">
      <alignment horizontal="center" vertical="center"/>
    </xf>
    <xf numFmtId="177" fontId="7" fillId="37" borderId="128" xfId="0" applyNumberFormat="1" applyFont="1" applyFill="1" applyBorder="1" applyAlignment="1">
      <alignment horizontal="center" vertical="center"/>
    </xf>
    <xf numFmtId="177" fontId="6" fillId="36" borderId="135" xfId="0" applyNumberFormat="1" applyFont="1" applyFill="1" applyBorder="1" applyAlignment="1">
      <alignment horizontal="center" vertical="center"/>
    </xf>
    <xf numFmtId="177" fontId="6" fillId="36" borderId="136" xfId="0" applyNumberFormat="1" applyFont="1" applyFill="1" applyBorder="1" applyAlignment="1">
      <alignment horizontal="center" vertical="center"/>
    </xf>
    <xf numFmtId="177" fontId="6" fillId="36" borderId="13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06\0101kikaku\620&#12288;&#32113;&#35336;&#36039;&#26009;&#12539;&#32113;&#35336;&#12381;&#12398;&#20182;&#26989;&#21209;\011&#12288;&#33833;&#24066;&#12398;&#20154;&#21475;&#21205;&#24907;&#31561;&#65288;&#37096;&#38263;&#20250;&#35696;&#22577;&#21578;&#20182;&#65289;\10&#12288;&#37096;&#38263;&#20250;&#35696;&#22577;&#21578;&#29992;\&#9313;5&#27507;&#38542;&#32026;&#21029;&#20154;&#21475;&#38598;&#35336;\H31.3&#26376;&#26411;&#12288;&#65301;&#27507;&#38542;&#32026;&#21029;&#20154;&#21475;&#38598;&#35336;&#65288;&#2591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 地域別人口と世帯数"/>
      <sheetName val="② 3区分別人口と割合"/>
      <sheetName val="③３区分男女別人口と割合"/>
      <sheetName val="3区分男女別人口"/>
      <sheetName val="5歳階級別人口"/>
      <sheetName val="集計表（リンク）"/>
      <sheetName val="行政区5歳ごと人口_全体"/>
      <sheetName val="行政区5歳ごと人口_男"/>
      <sheetName val="行政区5歳ごと人口_女"/>
      <sheetName val=" (外国人)男"/>
      <sheetName val=" (外国人)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88"/>
  <sheetViews>
    <sheetView zoomScalePageLayoutView="0" workbookViewId="0" topLeftCell="A1">
      <selection activeCell="O5" sqref="O5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279" t="s">
        <v>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1"/>
    </row>
    <row r="2" spans="2:21" ht="17.25" customHeight="1"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280" t="s">
        <v>89</v>
      </c>
      <c r="N2" s="280"/>
      <c r="O2" s="280"/>
      <c r="P2" s="280"/>
      <c r="Q2" s="280"/>
      <c r="R2" s="280"/>
      <c r="S2" s="280"/>
      <c r="T2" s="4"/>
      <c r="U2" s="1"/>
    </row>
    <row r="3" spans="2:20" ht="17.25" customHeight="1">
      <c r="B3" s="5"/>
      <c r="C3" s="5"/>
      <c r="D3" s="5"/>
      <c r="E3" s="5"/>
      <c r="F3" s="5"/>
      <c r="G3" s="5"/>
      <c r="H3" s="5"/>
      <c r="I3" s="5"/>
      <c r="J3" s="281" t="s">
        <v>1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2:20" ht="21.75" customHeight="1">
      <c r="B4" s="282" t="s">
        <v>2</v>
      </c>
      <c r="C4" s="283"/>
      <c r="D4" s="282" t="s">
        <v>3</v>
      </c>
      <c r="E4" s="284"/>
      <c r="F4" s="284"/>
      <c r="G4" s="284"/>
      <c r="H4" s="282" t="s">
        <v>4</v>
      </c>
      <c r="I4" s="284"/>
      <c r="J4" s="284"/>
      <c r="K4" s="283"/>
      <c r="L4" s="282" t="s">
        <v>5</v>
      </c>
      <c r="M4" s="284"/>
      <c r="N4" s="284"/>
      <c r="O4" s="284"/>
      <c r="P4" s="282" t="s">
        <v>6</v>
      </c>
      <c r="Q4" s="284"/>
      <c r="R4" s="284"/>
      <c r="S4" s="284"/>
      <c r="T4" s="283"/>
    </row>
    <row r="5" spans="2:20" ht="21.75" customHeight="1">
      <c r="B5" s="289" t="s">
        <v>7</v>
      </c>
      <c r="C5" s="6" t="s">
        <v>8</v>
      </c>
      <c r="D5" s="7">
        <v>7401</v>
      </c>
      <c r="E5" s="8" t="s">
        <v>9</v>
      </c>
      <c r="F5" s="9">
        <v>100</v>
      </c>
      <c r="G5" s="10" t="s">
        <v>10</v>
      </c>
      <c r="H5" s="7">
        <v>6687</v>
      </c>
      <c r="I5" s="11" t="s">
        <v>9</v>
      </c>
      <c r="J5" s="9">
        <v>39</v>
      </c>
      <c r="K5" s="10" t="s">
        <v>10</v>
      </c>
      <c r="L5" s="12">
        <v>8087</v>
      </c>
      <c r="M5" s="13" t="s">
        <v>9</v>
      </c>
      <c r="N5" s="9">
        <v>107</v>
      </c>
      <c r="O5" s="10" t="s">
        <v>10</v>
      </c>
      <c r="P5" s="11"/>
      <c r="Q5" s="7">
        <f>SUM(H5,L5)</f>
        <v>14774</v>
      </c>
      <c r="R5" s="13" t="s">
        <v>9</v>
      </c>
      <c r="S5" s="14">
        <f>SUM(J5,N5)</f>
        <v>146</v>
      </c>
      <c r="T5" s="10" t="s">
        <v>10</v>
      </c>
    </row>
    <row r="6" spans="2:20" ht="21.75" customHeight="1">
      <c r="B6" s="290"/>
      <c r="C6" s="15" t="s">
        <v>11</v>
      </c>
      <c r="D6" s="16">
        <v>5324</v>
      </c>
      <c r="E6" s="8" t="s">
        <v>9</v>
      </c>
      <c r="F6" s="17">
        <v>81</v>
      </c>
      <c r="G6" s="18" t="s">
        <v>10</v>
      </c>
      <c r="H6" s="16">
        <v>5132</v>
      </c>
      <c r="I6" s="8" t="s">
        <v>9</v>
      </c>
      <c r="J6" s="17">
        <v>66</v>
      </c>
      <c r="K6" s="18" t="s">
        <v>10</v>
      </c>
      <c r="L6" s="19">
        <v>5873</v>
      </c>
      <c r="M6" s="20" t="s">
        <v>9</v>
      </c>
      <c r="N6" s="17">
        <v>48</v>
      </c>
      <c r="O6" s="18" t="s">
        <v>10</v>
      </c>
      <c r="P6" s="8"/>
      <c r="Q6" s="14">
        <f aca="true" t="shared" si="0" ref="Q6:Q35">SUM(H6,L6)</f>
        <v>11005</v>
      </c>
      <c r="R6" s="20" t="s">
        <v>9</v>
      </c>
      <c r="S6" s="14">
        <f aca="true" t="shared" si="1" ref="S6:S33">SUM(J6,N6)</f>
        <v>114</v>
      </c>
      <c r="T6" s="18" t="s">
        <v>10</v>
      </c>
    </row>
    <row r="7" spans="2:20" ht="21.75" customHeight="1">
      <c r="B7" s="290"/>
      <c r="C7" s="21" t="s">
        <v>12</v>
      </c>
      <c r="D7" s="16">
        <v>985</v>
      </c>
      <c r="E7" s="8" t="s">
        <v>9</v>
      </c>
      <c r="F7" s="17">
        <v>7</v>
      </c>
      <c r="G7" s="18" t="s">
        <v>10</v>
      </c>
      <c r="H7" s="16">
        <v>915</v>
      </c>
      <c r="I7" s="8" t="s">
        <v>9</v>
      </c>
      <c r="J7" s="17">
        <v>6</v>
      </c>
      <c r="K7" s="18" t="s">
        <v>10</v>
      </c>
      <c r="L7" s="19">
        <v>1007</v>
      </c>
      <c r="M7" s="20" t="s">
        <v>9</v>
      </c>
      <c r="N7" s="17">
        <v>4</v>
      </c>
      <c r="O7" s="18" t="s">
        <v>10</v>
      </c>
      <c r="P7" s="8"/>
      <c r="Q7" s="16">
        <f t="shared" si="0"/>
        <v>1922</v>
      </c>
      <c r="R7" s="20" t="s">
        <v>9</v>
      </c>
      <c r="S7" s="14">
        <f t="shared" si="1"/>
        <v>10</v>
      </c>
      <c r="T7" s="18" t="s">
        <v>10</v>
      </c>
    </row>
    <row r="8" spans="2:20" ht="21.75" customHeight="1">
      <c r="B8" s="290"/>
      <c r="C8" s="21" t="s">
        <v>13</v>
      </c>
      <c r="D8" s="16">
        <v>628</v>
      </c>
      <c r="E8" s="8" t="s">
        <v>9</v>
      </c>
      <c r="F8" s="22">
        <v>4</v>
      </c>
      <c r="G8" s="18" t="s">
        <v>10</v>
      </c>
      <c r="H8" s="16">
        <v>641</v>
      </c>
      <c r="I8" s="8" t="s">
        <v>9</v>
      </c>
      <c r="J8" s="22">
        <v>0</v>
      </c>
      <c r="K8" s="18" t="s">
        <v>10</v>
      </c>
      <c r="L8" s="19">
        <v>743</v>
      </c>
      <c r="M8" s="20" t="s">
        <v>9</v>
      </c>
      <c r="N8" s="17">
        <v>4</v>
      </c>
      <c r="O8" s="18" t="s">
        <v>10</v>
      </c>
      <c r="P8" s="8"/>
      <c r="Q8" s="16">
        <f t="shared" si="0"/>
        <v>1384</v>
      </c>
      <c r="R8" s="20" t="s">
        <v>9</v>
      </c>
      <c r="S8" s="14">
        <f t="shared" si="1"/>
        <v>4</v>
      </c>
      <c r="T8" s="18" t="s">
        <v>10</v>
      </c>
    </row>
    <row r="9" spans="2:20" ht="21.75" customHeight="1">
      <c r="B9" s="290"/>
      <c r="C9" s="15" t="s">
        <v>14</v>
      </c>
      <c r="D9" s="14">
        <v>1952</v>
      </c>
      <c r="E9" s="8" t="s">
        <v>9</v>
      </c>
      <c r="F9" s="17">
        <v>17</v>
      </c>
      <c r="G9" s="18" t="s">
        <v>10</v>
      </c>
      <c r="H9" s="14">
        <v>1870</v>
      </c>
      <c r="I9" s="8" t="s">
        <v>9</v>
      </c>
      <c r="J9" s="17">
        <v>8</v>
      </c>
      <c r="K9" s="18" t="s">
        <v>10</v>
      </c>
      <c r="L9" s="19">
        <v>2209</v>
      </c>
      <c r="M9" s="20" t="s">
        <v>9</v>
      </c>
      <c r="N9" s="17">
        <v>14</v>
      </c>
      <c r="O9" s="18" t="s">
        <v>10</v>
      </c>
      <c r="P9" s="8"/>
      <c r="Q9" s="16">
        <f t="shared" si="0"/>
        <v>4079</v>
      </c>
      <c r="R9" s="20" t="s">
        <v>9</v>
      </c>
      <c r="S9" s="14">
        <f t="shared" si="1"/>
        <v>22</v>
      </c>
      <c r="T9" s="18" t="s">
        <v>10</v>
      </c>
    </row>
    <row r="10" spans="2:20" ht="21.75" customHeight="1">
      <c r="B10" s="290"/>
      <c r="C10" s="15" t="s">
        <v>15</v>
      </c>
      <c r="D10" s="16">
        <v>1359</v>
      </c>
      <c r="E10" s="8" t="s">
        <v>9</v>
      </c>
      <c r="F10" s="17">
        <v>1</v>
      </c>
      <c r="G10" s="18" t="s">
        <v>10</v>
      </c>
      <c r="H10" s="16">
        <v>1279</v>
      </c>
      <c r="I10" s="8" t="s">
        <v>9</v>
      </c>
      <c r="J10" s="17">
        <v>0</v>
      </c>
      <c r="K10" s="18" t="s">
        <v>10</v>
      </c>
      <c r="L10" s="19">
        <v>1508</v>
      </c>
      <c r="M10" s="20" t="s">
        <v>9</v>
      </c>
      <c r="N10" s="17">
        <v>5</v>
      </c>
      <c r="O10" s="18" t="s">
        <v>10</v>
      </c>
      <c r="P10" s="8"/>
      <c r="Q10" s="16">
        <f t="shared" si="0"/>
        <v>2787</v>
      </c>
      <c r="R10" s="20" t="s">
        <v>9</v>
      </c>
      <c r="S10" s="14">
        <f t="shared" si="1"/>
        <v>5</v>
      </c>
      <c r="T10" s="18" t="s">
        <v>10</v>
      </c>
    </row>
    <row r="11" spans="2:20" ht="21.75" customHeight="1">
      <c r="B11" s="290"/>
      <c r="C11" s="21" t="s">
        <v>16</v>
      </c>
      <c r="D11" s="16">
        <v>61</v>
      </c>
      <c r="E11" s="8" t="s">
        <v>9</v>
      </c>
      <c r="F11" s="22">
        <v>0</v>
      </c>
      <c r="G11" s="18" t="s">
        <v>10</v>
      </c>
      <c r="H11" s="16">
        <v>51</v>
      </c>
      <c r="I11" s="8" t="s">
        <v>9</v>
      </c>
      <c r="J11" s="22">
        <v>0</v>
      </c>
      <c r="K11" s="18" t="s">
        <v>10</v>
      </c>
      <c r="L11" s="23">
        <v>65</v>
      </c>
      <c r="M11" s="20" t="s">
        <v>9</v>
      </c>
      <c r="N11" s="24">
        <v>0</v>
      </c>
      <c r="O11" s="18" t="s">
        <v>10</v>
      </c>
      <c r="P11" s="8"/>
      <c r="Q11" s="16">
        <f>SUM(H11,L11)</f>
        <v>116</v>
      </c>
      <c r="R11" s="20" t="s">
        <v>9</v>
      </c>
      <c r="S11" s="14">
        <f t="shared" si="1"/>
        <v>0</v>
      </c>
      <c r="T11" s="18" t="s">
        <v>10</v>
      </c>
    </row>
    <row r="12" spans="2:20" ht="21.75" customHeight="1">
      <c r="B12" s="290"/>
      <c r="C12" s="15" t="s">
        <v>17</v>
      </c>
      <c r="D12" s="16">
        <v>568</v>
      </c>
      <c r="E12" s="8" t="s">
        <v>9</v>
      </c>
      <c r="F12" s="22">
        <v>0</v>
      </c>
      <c r="G12" s="18" t="s">
        <v>10</v>
      </c>
      <c r="H12" s="16">
        <v>523</v>
      </c>
      <c r="I12" s="8" t="s">
        <v>9</v>
      </c>
      <c r="J12" s="22">
        <v>0</v>
      </c>
      <c r="K12" s="18" t="s">
        <v>10</v>
      </c>
      <c r="L12" s="19">
        <v>640</v>
      </c>
      <c r="M12" s="20" t="s">
        <v>9</v>
      </c>
      <c r="N12" s="17">
        <v>2</v>
      </c>
      <c r="O12" s="18" t="s">
        <v>10</v>
      </c>
      <c r="P12" s="8"/>
      <c r="Q12" s="16">
        <f t="shared" si="0"/>
        <v>1163</v>
      </c>
      <c r="R12" s="20" t="s">
        <v>9</v>
      </c>
      <c r="S12" s="14">
        <f t="shared" si="1"/>
        <v>2</v>
      </c>
      <c r="T12" s="18" t="s">
        <v>10</v>
      </c>
    </row>
    <row r="13" spans="2:20" ht="21.75" customHeight="1">
      <c r="B13" s="290"/>
      <c r="C13" s="15" t="s">
        <v>18</v>
      </c>
      <c r="D13" s="16">
        <v>930</v>
      </c>
      <c r="E13" s="8" t="s">
        <v>9</v>
      </c>
      <c r="F13" s="17">
        <v>10</v>
      </c>
      <c r="G13" s="18" t="s">
        <v>10</v>
      </c>
      <c r="H13" s="16">
        <v>872</v>
      </c>
      <c r="I13" s="8" t="s">
        <v>9</v>
      </c>
      <c r="J13" s="17">
        <v>1</v>
      </c>
      <c r="K13" s="18" t="s">
        <v>10</v>
      </c>
      <c r="L13" s="19">
        <v>1018</v>
      </c>
      <c r="M13" s="20" t="s">
        <v>9</v>
      </c>
      <c r="N13" s="17">
        <v>11</v>
      </c>
      <c r="O13" s="18" t="s">
        <v>10</v>
      </c>
      <c r="P13" s="8"/>
      <c r="Q13" s="16">
        <f t="shared" si="0"/>
        <v>1890</v>
      </c>
      <c r="R13" s="20" t="s">
        <v>9</v>
      </c>
      <c r="S13" s="14">
        <f t="shared" si="1"/>
        <v>12</v>
      </c>
      <c r="T13" s="18" t="s">
        <v>10</v>
      </c>
    </row>
    <row r="14" spans="2:20" ht="21.75" customHeight="1">
      <c r="B14" s="290"/>
      <c r="C14" s="15" t="s">
        <v>19</v>
      </c>
      <c r="D14" s="16">
        <v>285</v>
      </c>
      <c r="E14" s="8" t="s">
        <v>9</v>
      </c>
      <c r="F14" s="22">
        <v>0</v>
      </c>
      <c r="G14" s="18" t="s">
        <v>10</v>
      </c>
      <c r="H14" s="16">
        <v>338</v>
      </c>
      <c r="I14" s="8" t="s">
        <v>9</v>
      </c>
      <c r="J14" s="22">
        <v>0</v>
      </c>
      <c r="K14" s="18" t="s">
        <v>10</v>
      </c>
      <c r="L14" s="19">
        <v>365</v>
      </c>
      <c r="M14" s="20" t="s">
        <v>9</v>
      </c>
      <c r="N14" s="17">
        <v>1</v>
      </c>
      <c r="O14" s="18" t="s">
        <v>10</v>
      </c>
      <c r="P14" s="8"/>
      <c r="Q14" s="16">
        <f t="shared" si="0"/>
        <v>703</v>
      </c>
      <c r="R14" s="20" t="s">
        <v>9</v>
      </c>
      <c r="S14" s="14">
        <f t="shared" si="1"/>
        <v>1</v>
      </c>
      <c r="T14" s="18" t="s">
        <v>10</v>
      </c>
    </row>
    <row r="15" spans="2:20" ht="21.75" customHeight="1">
      <c r="B15" s="290"/>
      <c r="C15" s="15" t="s">
        <v>91</v>
      </c>
      <c r="D15" s="16">
        <v>71</v>
      </c>
      <c r="E15" s="8" t="s">
        <v>9</v>
      </c>
      <c r="F15" s="22">
        <v>0</v>
      </c>
      <c r="G15" s="18" t="s">
        <v>10</v>
      </c>
      <c r="H15" s="16">
        <v>71</v>
      </c>
      <c r="I15" s="8" t="s">
        <v>9</v>
      </c>
      <c r="J15" s="22">
        <v>0</v>
      </c>
      <c r="K15" s="18" t="s">
        <v>10</v>
      </c>
      <c r="L15" s="19">
        <v>85</v>
      </c>
      <c r="M15" s="20" t="s">
        <v>9</v>
      </c>
      <c r="N15" s="17">
        <v>0</v>
      </c>
      <c r="O15" s="18" t="s">
        <v>10</v>
      </c>
      <c r="P15" s="8"/>
      <c r="Q15" s="16">
        <f>SUM(H15,L15)</f>
        <v>156</v>
      </c>
      <c r="R15" s="20" t="s">
        <v>9</v>
      </c>
      <c r="S15" s="14">
        <f t="shared" si="1"/>
        <v>0</v>
      </c>
      <c r="T15" s="18" t="s">
        <v>10</v>
      </c>
    </row>
    <row r="16" spans="2:20" ht="21.75" customHeight="1">
      <c r="B16" s="290"/>
      <c r="C16" s="15" t="s">
        <v>20</v>
      </c>
      <c r="D16" s="16">
        <v>462</v>
      </c>
      <c r="E16" s="8" t="s">
        <v>9</v>
      </c>
      <c r="F16" s="22">
        <v>0</v>
      </c>
      <c r="G16" s="18" t="s">
        <v>10</v>
      </c>
      <c r="H16" s="16">
        <v>415</v>
      </c>
      <c r="I16" s="8" t="s">
        <v>9</v>
      </c>
      <c r="J16" s="22">
        <v>0</v>
      </c>
      <c r="K16" s="18" t="s">
        <v>10</v>
      </c>
      <c r="L16" s="19">
        <v>374</v>
      </c>
      <c r="M16" s="20" t="s">
        <v>9</v>
      </c>
      <c r="N16" s="17">
        <v>0</v>
      </c>
      <c r="O16" s="18" t="s">
        <v>10</v>
      </c>
      <c r="P16" s="8"/>
      <c r="Q16" s="14">
        <f t="shared" si="0"/>
        <v>789</v>
      </c>
      <c r="R16" s="20" t="s">
        <v>9</v>
      </c>
      <c r="S16" s="14">
        <f t="shared" si="1"/>
        <v>0</v>
      </c>
      <c r="T16" s="18" t="s">
        <v>10</v>
      </c>
    </row>
    <row r="17" spans="2:20" ht="21.75" customHeight="1">
      <c r="B17" s="290"/>
      <c r="C17" s="25" t="s">
        <v>21</v>
      </c>
      <c r="D17" s="26">
        <f>SUM(D5:D6,D9:D10,D12:D16)</f>
        <v>18352</v>
      </c>
      <c r="E17" s="27" t="s">
        <v>9</v>
      </c>
      <c r="F17" s="28">
        <f>SUM(F5:F6,F9:F10,F12:F16)</f>
        <v>209</v>
      </c>
      <c r="G17" s="29" t="s">
        <v>10</v>
      </c>
      <c r="H17" s="26">
        <f>SUM(H5:H6,H9:H10,H12:H16)</f>
        <v>17187</v>
      </c>
      <c r="I17" s="27" t="s">
        <v>9</v>
      </c>
      <c r="J17" s="28">
        <f>SUM(J5:J6,J9:J10,J12:J16)</f>
        <v>114</v>
      </c>
      <c r="K17" s="29" t="s">
        <v>10</v>
      </c>
      <c r="L17" s="26">
        <f>SUM(L5:L6,L9:L10,L12:L16)</f>
        <v>20159</v>
      </c>
      <c r="M17" s="30" t="s">
        <v>9</v>
      </c>
      <c r="N17" s="28">
        <f>SUM(N5:N6,N9:N10,N12:N16)</f>
        <v>188</v>
      </c>
      <c r="O17" s="29" t="s">
        <v>10</v>
      </c>
      <c r="P17" s="27"/>
      <c r="Q17" s="28">
        <f>SUM(H17,L17)</f>
        <v>37346</v>
      </c>
      <c r="R17" s="30" t="s">
        <v>9</v>
      </c>
      <c r="S17" s="28">
        <f t="shared" si="1"/>
        <v>302</v>
      </c>
      <c r="T17" s="29" t="s">
        <v>10</v>
      </c>
    </row>
    <row r="18" spans="2:20" ht="21.75" customHeight="1">
      <c r="B18" s="290" t="s">
        <v>22</v>
      </c>
      <c r="C18" s="6" t="s">
        <v>23</v>
      </c>
      <c r="D18" s="14">
        <v>427</v>
      </c>
      <c r="E18" s="11" t="s">
        <v>9</v>
      </c>
      <c r="F18" s="31">
        <v>9</v>
      </c>
      <c r="G18" s="10" t="s">
        <v>10</v>
      </c>
      <c r="H18" s="9">
        <v>390</v>
      </c>
      <c r="I18" s="11" t="s">
        <v>9</v>
      </c>
      <c r="J18" s="9">
        <v>8</v>
      </c>
      <c r="K18" s="10" t="s">
        <v>10</v>
      </c>
      <c r="L18" s="32">
        <v>453</v>
      </c>
      <c r="M18" s="13" t="s">
        <v>9</v>
      </c>
      <c r="N18" s="9">
        <v>4</v>
      </c>
      <c r="O18" s="10" t="s">
        <v>10</v>
      </c>
      <c r="P18" s="11"/>
      <c r="Q18" s="14">
        <f t="shared" si="0"/>
        <v>843</v>
      </c>
      <c r="R18" s="13" t="s">
        <v>9</v>
      </c>
      <c r="S18" s="14">
        <f t="shared" si="1"/>
        <v>12</v>
      </c>
      <c r="T18" s="10" t="s">
        <v>10</v>
      </c>
    </row>
    <row r="19" spans="2:20" ht="21.75" customHeight="1">
      <c r="B19" s="290"/>
      <c r="C19" s="25" t="s">
        <v>24</v>
      </c>
      <c r="D19" s="33">
        <f>SUM(D18)</f>
        <v>427</v>
      </c>
      <c r="E19" s="27" t="s">
        <v>9</v>
      </c>
      <c r="F19" s="34">
        <f>SUM(F18)</f>
        <v>9</v>
      </c>
      <c r="G19" s="29" t="s">
        <v>10</v>
      </c>
      <c r="H19" s="35">
        <f>SUM(H18)</f>
        <v>390</v>
      </c>
      <c r="I19" s="27" t="s">
        <v>9</v>
      </c>
      <c r="J19" s="36">
        <f>SUM(J18)</f>
        <v>8</v>
      </c>
      <c r="K19" s="29" t="s">
        <v>10</v>
      </c>
      <c r="L19" s="37">
        <f>SUM(L18)</f>
        <v>453</v>
      </c>
      <c r="M19" s="30" t="s">
        <v>9</v>
      </c>
      <c r="N19" s="36">
        <f>SUM(N18)</f>
        <v>4</v>
      </c>
      <c r="O19" s="29" t="s">
        <v>10</v>
      </c>
      <c r="P19" s="27"/>
      <c r="Q19" s="36">
        <f t="shared" si="0"/>
        <v>843</v>
      </c>
      <c r="R19" s="30" t="s">
        <v>9</v>
      </c>
      <c r="S19" s="36">
        <f t="shared" si="1"/>
        <v>12</v>
      </c>
      <c r="T19" s="29" t="s">
        <v>10</v>
      </c>
    </row>
    <row r="20" spans="2:20" ht="21.75" customHeight="1">
      <c r="B20" s="290" t="s">
        <v>25</v>
      </c>
      <c r="C20" s="6" t="s">
        <v>26</v>
      </c>
      <c r="D20" s="14">
        <v>461</v>
      </c>
      <c r="E20" s="11" t="s">
        <v>9</v>
      </c>
      <c r="F20" s="31">
        <v>16</v>
      </c>
      <c r="G20" s="10" t="s">
        <v>10</v>
      </c>
      <c r="H20" s="9">
        <v>432</v>
      </c>
      <c r="I20" s="11" t="s">
        <v>9</v>
      </c>
      <c r="J20" s="9">
        <v>2</v>
      </c>
      <c r="K20" s="10" t="s">
        <v>10</v>
      </c>
      <c r="L20" s="32">
        <v>518</v>
      </c>
      <c r="M20" s="13" t="s">
        <v>9</v>
      </c>
      <c r="N20" s="9">
        <v>17</v>
      </c>
      <c r="O20" s="10" t="s">
        <v>10</v>
      </c>
      <c r="P20" s="11"/>
      <c r="Q20" s="38">
        <f t="shared" si="0"/>
        <v>950</v>
      </c>
      <c r="R20" s="13" t="s">
        <v>9</v>
      </c>
      <c r="S20" s="14">
        <f t="shared" si="1"/>
        <v>19</v>
      </c>
      <c r="T20" s="10" t="s">
        <v>10</v>
      </c>
    </row>
    <row r="21" spans="2:20" ht="21.75" customHeight="1">
      <c r="B21" s="290"/>
      <c r="C21" s="39" t="s">
        <v>27</v>
      </c>
      <c r="D21" s="14">
        <v>800</v>
      </c>
      <c r="E21" s="8" t="s">
        <v>9</v>
      </c>
      <c r="F21" s="31">
        <v>17</v>
      </c>
      <c r="G21" s="18" t="s">
        <v>10</v>
      </c>
      <c r="H21" s="9">
        <v>798</v>
      </c>
      <c r="I21" s="8" t="s">
        <v>9</v>
      </c>
      <c r="J21" s="9">
        <v>6</v>
      </c>
      <c r="K21" s="18" t="s">
        <v>10</v>
      </c>
      <c r="L21" s="32">
        <v>912</v>
      </c>
      <c r="M21" s="20" t="s">
        <v>9</v>
      </c>
      <c r="N21" s="9">
        <v>19</v>
      </c>
      <c r="O21" s="18" t="s">
        <v>10</v>
      </c>
      <c r="P21" s="11"/>
      <c r="Q21" s="16">
        <f t="shared" si="0"/>
        <v>1710</v>
      </c>
      <c r="R21" s="20" t="s">
        <v>9</v>
      </c>
      <c r="S21" s="14">
        <f t="shared" si="1"/>
        <v>25</v>
      </c>
      <c r="T21" s="18" t="s">
        <v>10</v>
      </c>
    </row>
    <row r="22" spans="2:20" ht="21.75" customHeight="1">
      <c r="B22" s="290"/>
      <c r="C22" s="40" t="s">
        <v>21</v>
      </c>
      <c r="D22" s="33">
        <f>SUM(D20:D21)</f>
        <v>1261</v>
      </c>
      <c r="E22" s="27" t="s">
        <v>9</v>
      </c>
      <c r="F22" s="34">
        <f>SUM(F20:F21)</f>
        <v>33</v>
      </c>
      <c r="G22" s="29" t="s">
        <v>10</v>
      </c>
      <c r="H22" s="26">
        <f>SUM(H20:H21)</f>
        <v>1230</v>
      </c>
      <c r="I22" s="27" t="s">
        <v>9</v>
      </c>
      <c r="J22" s="28">
        <f>SUM(J20:J21)</f>
        <v>8</v>
      </c>
      <c r="K22" s="29" t="s">
        <v>10</v>
      </c>
      <c r="L22" s="26">
        <f>SUM(L20:L21)</f>
        <v>1430</v>
      </c>
      <c r="M22" s="30" t="s">
        <v>9</v>
      </c>
      <c r="N22" s="28">
        <f>SUM(N20:N21)</f>
        <v>36</v>
      </c>
      <c r="O22" s="29" t="s">
        <v>10</v>
      </c>
      <c r="P22" s="27"/>
      <c r="Q22" s="41">
        <f t="shared" si="0"/>
        <v>2660</v>
      </c>
      <c r="R22" s="30" t="s">
        <v>9</v>
      </c>
      <c r="S22" s="36">
        <f t="shared" si="1"/>
        <v>44</v>
      </c>
      <c r="T22" s="29" t="s">
        <v>10</v>
      </c>
    </row>
    <row r="23" spans="2:20" ht="21.75" customHeight="1">
      <c r="B23" s="290" t="s">
        <v>28</v>
      </c>
      <c r="C23" s="6" t="s">
        <v>29</v>
      </c>
      <c r="D23" s="14">
        <v>454</v>
      </c>
      <c r="E23" s="11" t="s">
        <v>9</v>
      </c>
      <c r="F23" s="31">
        <v>0</v>
      </c>
      <c r="G23" s="10" t="s">
        <v>10</v>
      </c>
      <c r="H23" s="9">
        <v>423</v>
      </c>
      <c r="I23" s="11" t="s">
        <v>9</v>
      </c>
      <c r="J23" s="9">
        <v>0</v>
      </c>
      <c r="K23" s="10" t="s">
        <v>10</v>
      </c>
      <c r="L23" s="32">
        <v>478</v>
      </c>
      <c r="M23" s="13" t="s">
        <v>9</v>
      </c>
      <c r="N23" s="9">
        <v>0</v>
      </c>
      <c r="O23" s="10" t="s">
        <v>10</v>
      </c>
      <c r="P23" s="11"/>
      <c r="Q23" s="14">
        <f t="shared" si="0"/>
        <v>901</v>
      </c>
      <c r="R23" s="13" t="s">
        <v>9</v>
      </c>
      <c r="S23" s="38">
        <f t="shared" si="1"/>
        <v>0</v>
      </c>
      <c r="T23" s="10" t="s">
        <v>10</v>
      </c>
    </row>
    <row r="24" spans="2:20" ht="21.75" customHeight="1">
      <c r="B24" s="290"/>
      <c r="C24" s="15" t="s">
        <v>30</v>
      </c>
      <c r="D24" s="16">
        <v>280</v>
      </c>
      <c r="E24" s="8" t="s">
        <v>9</v>
      </c>
      <c r="F24" s="22">
        <v>0</v>
      </c>
      <c r="G24" s="18" t="s">
        <v>10</v>
      </c>
      <c r="H24" s="17">
        <v>282</v>
      </c>
      <c r="I24" s="8" t="s">
        <v>9</v>
      </c>
      <c r="J24" s="17">
        <v>0</v>
      </c>
      <c r="K24" s="18" t="s">
        <v>10</v>
      </c>
      <c r="L24" s="19">
        <v>285</v>
      </c>
      <c r="M24" s="20" t="s">
        <v>9</v>
      </c>
      <c r="N24" s="17">
        <v>0</v>
      </c>
      <c r="O24" s="18" t="s">
        <v>10</v>
      </c>
      <c r="P24" s="8"/>
      <c r="Q24" s="16">
        <f t="shared" si="0"/>
        <v>567</v>
      </c>
      <c r="R24" s="20" t="s">
        <v>9</v>
      </c>
      <c r="S24" s="16">
        <f t="shared" si="1"/>
        <v>0</v>
      </c>
      <c r="T24" s="18" t="s">
        <v>10</v>
      </c>
    </row>
    <row r="25" spans="2:20" ht="21.75" customHeight="1">
      <c r="B25" s="290"/>
      <c r="C25" s="40" t="s">
        <v>21</v>
      </c>
      <c r="D25" s="33">
        <f>SUM(D23:D24)</f>
        <v>734</v>
      </c>
      <c r="E25" s="27" t="s">
        <v>9</v>
      </c>
      <c r="F25" s="34">
        <f>SUM(F23:F24)</f>
        <v>0</v>
      </c>
      <c r="G25" s="29" t="s">
        <v>10</v>
      </c>
      <c r="H25" s="28">
        <f>SUM(H23:H24)</f>
        <v>705</v>
      </c>
      <c r="I25" s="27" t="s">
        <v>9</v>
      </c>
      <c r="J25" s="28">
        <f>SUM(J23:J24)</f>
        <v>0</v>
      </c>
      <c r="K25" s="29" t="s">
        <v>10</v>
      </c>
      <c r="L25" s="26">
        <f>SUM(L23:L24)</f>
        <v>763</v>
      </c>
      <c r="M25" s="30" t="s">
        <v>9</v>
      </c>
      <c r="N25" s="28">
        <f>SUM(N23:N24)</f>
        <v>0</v>
      </c>
      <c r="O25" s="29" t="s">
        <v>10</v>
      </c>
      <c r="P25" s="27"/>
      <c r="Q25" s="36">
        <f t="shared" si="0"/>
        <v>1468</v>
      </c>
      <c r="R25" s="30" t="s">
        <v>9</v>
      </c>
      <c r="S25" s="41">
        <f t="shared" si="1"/>
        <v>0</v>
      </c>
      <c r="T25" s="29" t="s">
        <v>10</v>
      </c>
    </row>
    <row r="26" spans="2:20" ht="21.75" customHeight="1">
      <c r="B26" s="291" t="s">
        <v>31</v>
      </c>
      <c r="C26" s="6" t="s">
        <v>32</v>
      </c>
      <c r="D26" s="14">
        <v>1058</v>
      </c>
      <c r="E26" s="11" t="s">
        <v>9</v>
      </c>
      <c r="F26" s="9">
        <v>16</v>
      </c>
      <c r="G26" s="10" t="s">
        <v>10</v>
      </c>
      <c r="H26" s="9">
        <v>940</v>
      </c>
      <c r="I26" s="11" t="s">
        <v>9</v>
      </c>
      <c r="J26" s="9">
        <v>6</v>
      </c>
      <c r="K26" s="10" t="s">
        <v>10</v>
      </c>
      <c r="L26" s="32">
        <v>1098</v>
      </c>
      <c r="M26" s="13" t="s">
        <v>9</v>
      </c>
      <c r="N26" s="9">
        <v>12</v>
      </c>
      <c r="O26" s="10" t="s">
        <v>10</v>
      </c>
      <c r="P26" s="11"/>
      <c r="Q26" s="14">
        <f t="shared" si="0"/>
        <v>2038</v>
      </c>
      <c r="R26" s="13" t="s">
        <v>9</v>
      </c>
      <c r="S26" s="38">
        <f t="shared" si="1"/>
        <v>18</v>
      </c>
      <c r="T26" s="10" t="s">
        <v>10</v>
      </c>
    </row>
    <row r="27" spans="2:20" ht="21.75" customHeight="1">
      <c r="B27" s="292"/>
      <c r="C27" s="15" t="s">
        <v>33</v>
      </c>
      <c r="D27" s="16">
        <v>245</v>
      </c>
      <c r="E27" s="8" t="s">
        <v>9</v>
      </c>
      <c r="F27" s="22">
        <v>0</v>
      </c>
      <c r="G27" s="18" t="s">
        <v>10</v>
      </c>
      <c r="H27" s="17">
        <v>233</v>
      </c>
      <c r="I27" s="8" t="s">
        <v>9</v>
      </c>
      <c r="J27" s="17">
        <v>0</v>
      </c>
      <c r="K27" s="18" t="s">
        <v>10</v>
      </c>
      <c r="L27" s="19">
        <v>259</v>
      </c>
      <c r="M27" s="20" t="s">
        <v>9</v>
      </c>
      <c r="N27" s="17">
        <v>0</v>
      </c>
      <c r="O27" s="18" t="s">
        <v>10</v>
      </c>
      <c r="P27" s="8"/>
      <c r="Q27" s="16">
        <f t="shared" si="0"/>
        <v>492</v>
      </c>
      <c r="R27" s="20" t="s">
        <v>9</v>
      </c>
      <c r="S27" s="16">
        <v>0</v>
      </c>
      <c r="T27" s="18" t="s">
        <v>10</v>
      </c>
    </row>
    <row r="28" spans="2:20" ht="21.75" customHeight="1">
      <c r="B28" s="293"/>
      <c r="C28" s="40" t="s">
        <v>21</v>
      </c>
      <c r="D28" s="33">
        <f>SUM(D26:D27)</f>
        <v>1303</v>
      </c>
      <c r="E28" s="27" t="s">
        <v>9</v>
      </c>
      <c r="F28" s="34">
        <f>SUM(F26:F27)</f>
        <v>16</v>
      </c>
      <c r="G28" s="29" t="s">
        <v>10</v>
      </c>
      <c r="H28" s="28">
        <f>SUM(H26:H27)</f>
        <v>1173</v>
      </c>
      <c r="I28" s="27" t="s">
        <v>9</v>
      </c>
      <c r="J28" s="28">
        <f>SUM(J26:J27)</f>
        <v>6</v>
      </c>
      <c r="K28" s="29" t="s">
        <v>10</v>
      </c>
      <c r="L28" s="26">
        <f>SUM(L26:L27)</f>
        <v>1357</v>
      </c>
      <c r="M28" s="30" t="s">
        <v>9</v>
      </c>
      <c r="N28" s="28">
        <f>SUM(N26:N27)</f>
        <v>12</v>
      </c>
      <c r="O28" s="29" t="s">
        <v>10</v>
      </c>
      <c r="P28" s="27"/>
      <c r="Q28" s="36">
        <f t="shared" si="0"/>
        <v>2530</v>
      </c>
      <c r="R28" s="30" t="s">
        <v>9</v>
      </c>
      <c r="S28" s="41">
        <f t="shared" si="1"/>
        <v>18</v>
      </c>
      <c r="T28" s="29" t="s">
        <v>10</v>
      </c>
    </row>
    <row r="29" spans="2:20" ht="21.75" customHeight="1">
      <c r="B29" s="291" t="s">
        <v>34</v>
      </c>
      <c r="C29" s="6" t="s">
        <v>35</v>
      </c>
      <c r="D29" s="14">
        <v>444</v>
      </c>
      <c r="E29" s="11" t="s">
        <v>9</v>
      </c>
      <c r="F29" s="31">
        <v>0</v>
      </c>
      <c r="G29" s="10" t="s">
        <v>10</v>
      </c>
      <c r="H29" s="9">
        <v>434</v>
      </c>
      <c r="I29" s="11" t="s">
        <v>9</v>
      </c>
      <c r="J29" s="9">
        <v>0</v>
      </c>
      <c r="K29" s="10" t="s">
        <v>10</v>
      </c>
      <c r="L29" s="32">
        <v>522</v>
      </c>
      <c r="M29" s="13" t="s">
        <v>9</v>
      </c>
      <c r="N29" s="9">
        <v>1</v>
      </c>
      <c r="O29" s="10" t="s">
        <v>10</v>
      </c>
      <c r="P29" s="11"/>
      <c r="Q29" s="14">
        <f t="shared" si="0"/>
        <v>956</v>
      </c>
      <c r="R29" s="13" t="s">
        <v>9</v>
      </c>
      <c r="S29" s="38">
        <f t="shared" si="1"/>
        <v>1</v>
      </c>
      <c r="T29" s="10" t="s">
        <v>10</v>
      </c>
    </row>
    <row r="30" spans="2:20" ht="21.75" customHeight="1">
      <c r="B30" s="292"/>
      <c r="C30" s="15" t="s">
        <v>36</v>
      </c>
      <c r="D30" s="16">
        <v>292</v>
      </c>
      <c r="E30" s="8" t="s">
        <v>9</v>
      </c>
      <c r="F30" s="22">
        <v>0</v>
      </c>
      <c r="G30" s="18" t="s">
        <v>10</v>
      </c>
      <c r="H30" s="17">
        <v>301</v>
      </c>
      <c r="I30" s="8" t="s">
        <v>9</v>
      </c>
      <c r="J30" s="17">
        <v>0</v>
      </c>
      <c r="K30" s="18" t="s">
        <v>10</v>
      </c>
      <c r="L30" s="19">
        <v>343</v>
      </c>
      <c r="M30" s="20" t="s">
        <v>9</v>
      </c>
      <c r="N30" s="17">
        <v>0</v>
      </c>
      <c r="O30" s="18" t="s">
        <v>10</v>
      </c>
      <c r="P30" s="8"/>
      <c r="Q30" s="16">
        <f t="shared" si="0"/>
        <v>644</v>
      </c>
      <c r="R30" s="20" t="s">
        <v>9</v>
      </c>
      <c r="S30" s="16">
        <f t="shared" si="1"/>
        <v>0</v>
      </c>
      <c r="T30" s="18" t="s">
        <v>10</v>
      </c>
    </row>
    <row r="31" spans="2:20" ht="21.75" customHeight="1">
      <c r="B31" s="293"/>
      <c r="C31" s="40" t="s">
        <v>21</v>
      </c>
      <c r="D31" s="33">
        <f>SUM(D29:D30)</f>
        <v>736</v>
      </c>
      <c r="E31" s="27" t="s">
        <v>9</v>
      </c>
      <c r="F31" s="34">
        <f>SUM(F29:F30)</f>
        <v>0</v>
      </c>
      <c r="G31" s="29" t="s">
        <v>10</v>
      </c>
      <c r="H31" s="35">
        <f>SUM(H29:H30)</f>
        <v>735</v>
      </c>
      <c r="I31" s="27" t="s">
        <v>9</v>
      </c>
      <c r="J31" s="35">
        <f>SUM(J29:J30)</f>
        <v>0</v>
      </c>
      <c r="K31" s="29" t="s">
        <v>10</v>
      </c>
      <c r="L31" s="26">
        <f>SUM(L29:L30)</f>
        <v>865</v>
      </c>
      <c r="M31" s="30" t="s">
        <v>9</v>
      </c>
      <c r="N31" s="28">
        <f>SUM(N29:N30)</f>
        <v>1</v>
      </c>
      <c r="O31" s="29" t="s">
        <v>10</v>
      </c>
      <c r="P31" s="27"/>
      <c r="Q31" s="36">
        <f t="shared" si="0"/>
        <v>1600</v>
      </c>
      <c r="R31" s="30" t="s">
        <v>9</v>
      </c>
      <c r="S31" s="41">
        <f t="shared" si="1"/>
        <v>1</v>
      </c>
      <c r="T31" s="29" t="s">
        <v>10</v>
      </c>
    </row>
    <row r="32" spans="2:20" ht="21.75" customHeight="1">
      <c r="B32" s="287" t="s">
        <v>37</v>
      </c>
      <c r="C32" s="39" t="s">
        <v>38</v>
      </c>
      <c r="D32" s="14">
        <v>416</v>
      </c>
      <c r="E32" s="11" t="s">
        <v>9</v>
      </c>
      <c r="F32" s="31">
        <v>0</v>
      </c>
      <c r="G32" s="10" t="s">
        <v>10</v>
      </c>
      <c r="H32" s="9">
        <v>420</v>
      </c>
      <c r="I32" s="11" t="s">
        <v>9</v>
      </c>
      <c r="J32" s="9">
        <v>0</v>
      </c>
      <c r="K32" s="10" t="s">
        <v>10</v>
      </c>
      <c r="L32" s="32">
        <v>480</v>
      </c>
      <c r="M32" s="13" t="s">
        <v>9</v>
      </c>
      <c r="N32" s="9">
        <v>1</v>
      </c>
      <c r="O32" s="10" t="s">
        <v>10</v>
      </c>
      <c r="P32" s="11"/>
      <c r="Q32" s="14">
        <f t="shared" si="0"/>
        <v>900</v>
      </c>
      <c r="R32" s="13" t="s">
        <v>9</v>
      </c>
      <c r="S32" s="38">
        <f t="shared" si="1"/>
        <v>1</v>
      </c>
      <c r="T32" s="10" t="s">
        <v>10</v>
      </c>
    </row>
    <row r="33" spans="2:20" ht="21.75" customHeight="1">
      <c r="B33" s="287"/>
      <c r="C33" s="15" t="s">
        <v>39</v>
      </c>
      <c r="D33" s="16">
        <v>389</v>
      </c>
      <c r="E33" s="8" t="s">
        <v>9</v>
      </c>
      <c r="F33" s="22">
        <v>5</v>
      </c>
      <c r="G33" s="18" t="s">
        <v>10</v>
      </c>
      <c r="H33" s="17">
        <v>364</v>
      </c>
      <c r="I33" s="8" t="s">
        <v>9</v>
      </c>
      <c r="J33" s="17">
        <v>1</v>
      </c>
      <c r="K33" s="18" t="s">
        <v>10</v>
      </c>
      <c r="L33" s="19">
        <v>468</v>
      </c>
      <c r="M33" s="20" t="s">
        <v>9</v>
      </c>
      <c r="N33" s="17">
        <v>5</v>
      </c>
      <c r="O33" s="18" t="s">
        <v>10</v>
      </c>
      <c r="P33" s="8"/>
      <c r="Q33" s="16">
        <f t="shared" si="0"/>
        <v>832</v>
      </c>
      <c r="R33" s="20" t="s">
        <v>9</v>
      </c>
      <c r="S33" s="16">
        <f t="shared" si="1"/>
        <v>6</v>
      </c>
      <c r="T33" s="18" t="s">
        <v>10</v>
      </c>
    </row>
    <row r="34" spans="2:20" ht="21.75" customHeight="1" thickBot="1">
      <c r="B34" s="288"/>
      <c r="C34" s="42" t="s">
        <v>21</v>
      </c>
      <c r="D34" s="43">
        <f>SUM(D32:D33)</f>
        <v>805</v>
      </c>
      <c r="E34" s="44" t="s">
        <v>9</v>
      </c>
      <c r="F34" s="45">
        <f>SUM(F32:F33)</f>
        <v>5</v>
      </c>
      <c r="G34" s="46" t="s">
        <v>10</v>
      </c>
      <c r="H34" s="47">
        <f>SUM(H32:H33)</f>
        <v>784</v>
      </c>
      <c r="I34" s="44" t="s">
        <v>9</v>
      </c>
      <c r="J34" s="47">
        <f>SUM(J32:J33)</f>
        <v>1</v>
      </c>
      <c r="K34" s="46" t="s">
        <v>10</v>
      </c>
      <c r="L34" s="48">
        <f>SUM(L32:L33)</f>
        <v>948</v>
      </c>
      <c r="M34" s="49" t="s">
        <v>9</v>
      </c>
      <c r="N34" s="47">
        <f>SUM(N32:N33)</f>
        <v>6</v>
      </c>
      <c r="O34" s="46" t="s">
        <v>10</v>
      </c>
      <c r="P34" s="44"/>
      <c r="Q34" s="50">
        <f t="shared" si="0"/>
        <v>1732</v>
      </c>
      <c r="R34" s="49" t="s">
        <v>9</v>
      </c>
      <c r="S34" s="51">
        <f>SUM(J34,N34)</f>
        <v>7</v>
      </c>
      <c r="T34" s="46" t="s">
        <v>10</v>
      </c>
    </row>
    <row r="35" spans="2:20" ht="21.75" customHeight="1" thickTop="1">
      <c r="B35" s="285" t="s">
        <v>40</v>
      </c>
      <c r="C35" s="286"/>
      <c r="D35" s="52">
        <f>SUM(D17,D19,D22,D25,D28,D31,D34)</f>
        <v>23618</v>
      </c>
      <c r="E35" s="11" t="s">
        <v>9</v>
      </c>
      <c r="F35" s="53">
        <f>SUM(F17,F19,F22,F25,F28,F31,F34)</f>
        <v>272</v>
      </c>
      <c r="G35" s="10" t="s">
        <v>10</v>
      </c>
      <c r="H35" s="54">
        <f>SUM(H34,H31,H28,H25,H22,H19,H17)</f>
        <v>22204</v>
      </c>
      <c r="I35" s="55" t="s">
        <v>9</v>
      </c>
      <c r="J35" s="53">
        <f>SUM(J34,J31,J28,J25,J22,J19,J17)</f>
        <v>137</v>
      </c>
      <c r="K35" s="56" t="s">
        <v>10</v>
      </c>
      <c r="L35" s="54">
        <f>SUM(L17,L19,L22,L25,L28,L31,L34)</f>
        <v>25975</v>
      </c>
      <c r="M35" s="57" t="s">
        <v>9</v>
      </c>
      <c r="N35" s="53">
        <f>SUM(N34,N31,N28,N25,N22,N19,N17)</f>
        <v>247</v>
      </c>
      <c r="O35" s="56" t="s">
        <v>10</v>
      </c>
      <c r="P35" s="55"/>
      <c r="Q35" s="58">
        <f t="shared" si="0"/>
        <v>48179</v>
      </c>
      <c r="R35" s="57" t="s">
        <v>9</v>
      </c>
      <c r="S35" s="59">
        <f>SUM(J35,N35)</f>
        <v>384</v>
      </c>
      <c r="T35" s="60" t="s">
        <v>10</v>
      </c>
    </row>
    <row r="36" spans="2:20" ht="28.5" customHeight="1">
      <c r="B36" s="61" t="s">
        <v>41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61"/>
      <c r="S36" s="61"/>
      <c r="T36" s="61"/>
    </row>
    <row r="37" spans="2:19" ht="20.25" customHeight="1">
      <c r="B37" s="62" t="s">
        <v>42</v>
      </c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2:20" ht="20.25" customHeight="1">
      <c r="B38" s="114" t="s">
        <v>43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</row>
    <row r="39" spans="2:19" ht="19.5" customHeight="1">
      <c r="B39" s="64" t="s">
        <v>44</v>
      </c>
      <c r="C39" s="6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2:19" ht="18.7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2:19" ht="18.75" customHeight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2:19" ht="18.7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2:19" ht="18.7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2:19" ht="18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2:19" ht="18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2:19" ht="18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2:19" ht="18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2:19" ht="18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2:19" ht="18" customHeight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2:19" ht="18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2:19" ht="18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2:19" ht="18" customHeigh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2:19" ht="34.5" customHeight="1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2:19" ht="34.5" customHeight="1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2:19" ht="34.5" customHeight="1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2:19" ht="34.5" customHeight="1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2:19" ht="34.5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2:19" ht="34.5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2:19" ht="34.5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2:19" ht="34.5" customHeight="1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2:19" ht="34.5" customHeight="1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2:19" ht="34.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2:19" ht="34.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2:19" ht="34.5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2:19" ht="34.5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2:19" ht="34.5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2:19" ht="34.5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2:19" ht="34.5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2:19" ht="34.5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2:19" ht="34.5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2:19" ht="34.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2:19" ht="34.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2:19" ht="34.5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2:19" ht="34.5" customHeight="1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2:19" ht="34.5" customHeight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2:19" ht="34.5" customHeight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2:19" ht="34.5" customHeight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2:19" ht="34.5" customHeight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2:19" ht="34.5" customHeight="1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2:19" ht="34.5" customHeight="1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2:19" ht="34.5" customHeight="1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2:19" ht="34.5" customHeight="1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2:19" ht="34.5" customHeight="1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2:19" ht="34.5" customHeight="1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2:19" ht="34.5" customHeight="1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2:19" ht="34.5" customHeight="1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2:19" ht="34.5" customHeight="1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2:19" ht="34.5" customHeight="1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</sheetData>
  <sheetProtection/>
  <mergeCells count="16">
    <mergeCell ref="B35:C35"/>
    <mergeCell ref="B32:B34"/>
    <mergeCell ref="B5:B17"/>
    <mergeCell ref="B18:B19"/>
    <mergeCell ref="B20:B22"/>
    <mergeCell ref="B23:B25"/>
    <mergeCell ref="B26:B28"/>
    <mergeCell ref="B29:B31"/>
    <mergeCell ref="B1:T1"/>
    <mergeCell ref="M2:S2"/>
    <mergeCell ref="J3:T3"/>
    <mergeCell ref="B4:C4"/>
    <mergeCell ref="D4:G4"/>
    <mergeCell ref="H4:K4"/>
    <mergeCell ref="L4:O4"/>
    <mergeCell ref="P4:T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B1">
      <selection activeCell="K26" sqref="K26"/>
    </sheetView>
  </sheetViews>
  <sheetFormatPr defaultColWidth="9.00390625" defaultRowHeight="13.5"/>
  <cols>
    <col min="1" max="1" width="2.50390625" style="0" customWidth="1"/>
    <col min="2" max="3" width="11.625" style="112" customWidth="1"/>
    <col min="4" max="4" width="11.625" style="0" customWidth="1"/>
    <col min="5" max="7" width="11.625" style="112" customWidth="1"/>
    <col min="8" max="8" width="11.625" style="0" customWidth="1"/>
    <col min="9" max="9" width="3.50390625" style="0" customWidth="1"/>
    <col min="10" max="10" width="13.625" style="0" customWidth="1"/>
    <col min="11" max="12" width="9.375" style="112" customWidth="1"/>
    <col min="13" max="13" width="9.375" style="113" customWidth="1"/>
    <col min="14" max="14" width="8.625" style="0" customWidth="1"/>
  </cols>
  <sheetData>
    <row r="1" spans="1:14" s="68" customFormat="1" ht="21" customHeight="1">
      <c r="A1" s="2"/>
      <c r="B1" s="296" t="s">
        <v>45</v>
      </c>
      <c r="C1" s="296"/>
      <c r="D1" s="296"/>
      <c r="E1" s="296"/>
      <c r="F1" s="296"/>
      <c r="G1" s="296"/>
      <c r="H1" s="296"/>
      <c r="I1" s="65"/>
      <c r="J1" s="2"/>
      <c r="K1" s="66"/>
      <c r="L1" s="66"/>
      <c r="M1" s="67"/>
      <c r="N1" s="2"/>
    </row>
    <row r="2" spans="1:14" s="68" customFormat="1" ht="11.25" customHeight="1">
      <c r="A2" s="2"/>
      <c r="B2" s="297"/>
      <c r="C2" s="297"/>
      <c r="D2" s="297"/>
      <c r="E2" s="297"/>
      <c r="F2" s="297"/>
      <c r="G2" s="297"/>
      <c r="H2" s="297"/>
      <c r="I2" s="69"/>
      <c r="J2" s="2"/>
      <c r="K2" s="66"/>
      <c r="L2" s="66"/>
      <c r="M2" s="67"/>
      <c r="N2" s="2"/>
    </row>
    <row r="3" spans="1:14" s="68" customFormat="1" ht="22.5" customHeight="1">
      <c r="A3" s="70"/>
      <c r="B3" s="297" t="s">
        <v>46</v>
      </c>
      <c r="C3" s="297"/>
      <c r="D3" s="297"/>
      <c r="E3" s="297"/>
      <c r="F3" s="297"/>
      <c r="G3" s="297"/>
      <c r="H3" s="297"/>
      <c r="I3" s="69"/>
      <c r="J3" s="71" t="s">
        <v>47</v>
      </c>
      <c r="K3" s="72" t="s">
        <v>48</v>
      </c>
      <c r="L3" s="72" t="s">
        <v>49</v>
      </c>
      <c r="M3" s="73" t="s">
        <v>50</v>
      </c>
      <c r="N3" s="2"/>
    </row>
    <row r="4" spans="1:14" s="68" customFormat="1" ht="22.5" customHeight="1">
      <c r="A4" s="74"/>
      <c r="B4" s="297" t="s">
        <v>100</v>
      </c>
      <c r="C4" s="297"/>
      <c r="D4" s="297"/>
      <c r="E4" s="297"/>
      <c r="F4" s="297"/>
      <c r="G4" s="297"/>
      <c r="H4" s="297"/>
      <c r="I4" s="74"/>
      <c r="J4" s="71" t="s">
        <v>51</v>
      </c>
      <c r="K4" s="75">
        <v>0</v>
      </c>
      <c r="L4" s="75">
        <v>2</v>
      </c>
      <c r="M4" s="76">
        <f>SUM(K4:L4)</f>
        <v>2</v>
      </c>
      <c r="N4" s="2"/>
    </row>
    <row r="5" spans="1:14" s="68" customFormat="1" ht="22.5" customHeight="1">
      <c r="A5" s="74"/>
      <c r="B5" s="77"/>
      <c r="C5" s="298" t="s">
        <v>52</v>
      </c>
      <c r="D5" s="298"/>
      <c r="E5" s="299" t="s">
        <v>53</v>
      </c>
      <c r="F5" s="299"/>
      <c r="G5" s="298" t="s">
        <v>54</v>
      </c>
      <c r="H5" s="298"/>
      <c r="I5" s="78"/>
      <c r="J5" s="79" t="s">
        <v>55</v>
      </c>
      <c r="K5" s="75">
        <v>6</v>
      </c>
      <c r="L5" s="75">
        <v>29</v>
      </c>
      <c r="M5" s="76">
        <f aca="true" t="shared" si="0" ref="M5:M25">SUM(K5:L5)</f>
        <v>35</v>
      </c>
      <c r="N5" s="2"/>
    </row>
    <row r="6" spans="1:14" s="68" customFormat="1" ht="22.5" customHeight="1">
      <c r="A6" s="74"/>
      <c r="B6" s="80" t="s">
        <v>56</v>
      </c>
      <c r="C6" s="294" t="s">
        <v>57</v>
      </c>
      <c r="D6" s="294"/>
      <c r="E6" s="295" t="s">
        <v>58</v>
      </c>
      <c r="F6" s="295"/>
      <c r="G6" s="294" t="s">
        <v>59</v>
      </c>
      <c r="H6" s="294"/>
      <c r="I6" s="78"/>
      <c r="J6" s="79" t="s">
        <v>60</v>
      </c>
      <c r="K6" s="75">
        <v>52</v>
      </c>
      <c r="L6" s="75">
        <v>252</v>
      </c>
      <c r="M6" s="76">
        <f t="shared" si="0"/>
        <v>304</v>
      </c>
      <c r="N6" s="2"/>
    </row>
    <row r="7" spans="1:14" s="68" customFormat="1" ht="22.5" customHeight="1">
      <c r="A7" s="74"/>
      <c r="B7" s="81"/>
      <c r="C7" s="82" t="s">
        <v>61</v>
      </c>
      <c r="D7" s="83" t="s">
        <v>62</v>
      </c>
      <c r="E7" s="82" t="s">
        <v>61</v>
      </c>
      <c r="F7" s="83" t="s">
        <v>62</v>
      </c>
      <c r="G7" s="82" t="s">
        <v>61</v>
      </c>
      <c r="H7" s="83" t="s">
        <v>62</v>
      </c>
      <c r="I7" s="84"/>
      <c r="J7" s="79" t="s">
        <v>63</v>
      </c>
      <c r="K7" s="75">
        <v>248</v>
      </c>
      <c r="L7" s="75">
        <v>840</v>
      </c>
      <c r="M7" s="76">
        <f t="shared" si="0"/>
        <v>1088</v>
      </c>
      <c r="N7" s="2"/>
    </row>
    <row r="8" spans="1:14" s="68" customFormat="1" ht="22.5" customHeight="1">
      <c r="A8" s="74"/>
      <c r="B8" s="85" t="s">
        <v>64</v>
      </c>
      <c r="C8" s="86"/>
      <c r="D8" s="87"/>
      <c r="E8" s="86"/>
      <c r="F8" s="86"/>
      <c r="G8" s="86"/>
      <c r="H8" s="87"/>
      <c r="I8" s="88"/>
      <c r="J8" s="79" t="s">
        <v>65</v>
      </c>
      <c r="K8" s="75">
        <v>815</v>
      </c>
      <c r="L8" s="75">
        <v>1624</v>
      </c>
      <c r="M8" s="76">
        <f t="shared" si="0"/>
        <v>2439</v>
      </c>
      <c r="N8" s="2"/>
    </row>
    <row r="9" spans="1:14" s="68" customFormat="1" ht="22.5" customHeight="1">
      <c r="A9" s="74"/>
      <c r="B9" s="89">
        <f>C9+E9+G9</f>
        <v>22111</v>
      </c>
      <c r="C9" s="90">
        <v>2216</v>
      </c>
      <c r="D9" s="91">
        <f>SUM(C9/B9)</f>
        <v>0.10022160915381484</v>
      </c>
      <c r="E9" s="90">
        <v>11713</v>
      </c>
      <c r="F9" s="91">
        <f>SUM(E9/B9)</f>
        <v>0.5297363303333182</v>
      </c>
      <c r="G9" s="90">
        <v>8182</v>
      </c>
      <c r="H9" s="91">
        <f>SUM(G9/B9)</f>
        <v>0.3700420605128669</v>
      </c>
      <c r="I9" s="88"/>
      <c r="J9" s="79" t="s">
        <v>66</v>
      </c>
      <c r="K9" s="75">
        <v>1238</v>
      </c>
      <c r="L9" s="75">
        <v>2043</v>
      </c>
      <c r="M9" s="76">
        <f t="shared" si="0"/>
        <v>3281</v>
      </c>
      <c r="N9" s="2"/>
    </row>
    <row r="10" spans="1:14" s="68" customFormat="1" ht="22.5" customHeight="1">
      <c r="A10" s="74"/>
      <c r="B10" s="92"/>
      <c r="C10" s="93"/>
      <c r="D10" s="94"/>
      <c r="E10" s="94"/>
      <c r="F10" s="94"/>
      <c r="G10" s="94"/>
      <c r="H10" s="94"/>
      <c r="I10" s="95"/>
      <c r="J10" s="79" t="s">
        <v>67</v>
      </c>
      <c r="K10" s="75">
        <v>1491</v>
      </c>
      <c r="L10" s="75">
        <v>2082</v>
      </c>
      <c r="M10" s="76">
        <f t="shared" si="0"/>
        <v>3573</v>
      </c>
      <c r="N10" s="2"/>
    </row>
    <row r="11" spans="1:14" s="68" customFormat="1" ht="22.5" customHeight="1">
      <c r="A11" s="74"/>
      <c r="B11" s="89" t="s">
        <v>68</v>
      </c>
      <c r="C11" s="96"/>
      <c r="D11" s="88"/>
      <c r="E11" s="96"/>
      <c r="F11" s="96"/>
      <c r="G11" s="97"/>
      <c r="H11" s="88"/>
      <c r="I11" s="88"/>
      <c r="J11" s="79" t="s">
        <v>69</v>
      </c>
      <c r="K11" s="75">
        <v>1861</v>
      </c>
      <c r="L11" s="75">
        <v>2342</v>
      </c>
      <c r="M11" s="76">
        <f t="shared" si="0"/>
        <v>4203</v>
      </c>
      <c r="N11" s="2"/>
    </row>
    <row r="12" spans="1:14" s="68" customFormat="1" ht="22.5" customHeight="1">
      <c r="A12" s="74"/>
      <c r="B12" s="89">
        <f>C12+E12+G12</f>
        <v>25814</v>
      </c>
      <c r="C12" s="90">
        <v>2143</v>
      </c>
      <c r="D12" s="91">
        <f>SUM(C12/B12)</f>
        <v>0.08301696753699543</v>
      </c>
      <c r="E12" s="90">
        <v>11871</v>
      </c>
      <c r="F12" s="91">
        <f>SUM(E12/B12)</f>
        <v>0.45986673897884867</v>
      </c>
      <c r="G12" s="98">
        <v>11800</v>
      </c>
      <c r="H12" s="91">
        <f>SUM(G12/B12)</f>
        <v>0.4571162934841559</v>
      </c>
      <c r="I12" s="88"/>
      <c r="J12" s="79" t="s">
        <v>70</v>
      </c>
      <c r="K12" s="75">
        <v>2471</v>
      </c>
      <c r="L12" s="75">
        <v>2586</v>
      </c>
      <c r="M12" s="76">
        <f t="shared" si="0"/>
        <v>5057</v>
      </c>
      <c r="N12" s="2"/>
    </row>
    <row r="13" spans="1:14" s="68" customFormat="1" ht="22.5" customHeight="1">
      <c r="A13" s="74"/>
      <c r="B13" s="92"/>
      <c r="C13" s="93"/>
      <c r="D13" s="94"/>
      <c r="E13" s="94"/>
      <c r="F13" s="94"/>
      <c r="G13" s="94"/>
      <c r="H13" s="94"/>
      <c r="I13" s="95"/>
      <c r="J13" s="79" t="s">
        <v>71</v>
      </c>
      <c r="K13" s="75">
        <v>1850</v>
      </c>
      <c r="L13" s="75">
        <v>1943</v>
      </c>
      <c r="M13" s="76">
        <f t="shared" si="0"/>
        <v>3793</v>
      </c>
      <c r="N13" s="2"/>
    </row>
    <row r="14" spans="1:14" s="68" customFormat="1" ht="22.5" customHeight="1">
      <c r="A14" s="74"/>
      <c r="B14" s="85" t="s">
        <v>72</v>
      </c>
      <c r="C14" s="86"/>
      <c r="D14" s="87"/>
      <c r="E14" s="86"/>
      <c r="F14" s="86"/>
      <c r="G14" s="86"/>
      <c r="H14" s="87"/>
      <c r="I14" s="88"/>
      <c r="J14" s="79" t="s">
        <v>73</v>
      </c>
      <c r="K14" s="75">
        <v>1402</v>
      </c>
      <c r="L14" s="75">
        <v>1519</v>
      </c>
      <c r="M14" s="76">
        <f t="shared" si="0"/>
        <v>2921</v>
      </c>
      <c r="N14" s="2"/>
    </row>
    <row r="15" spans="1:14" s="68" customFormat="1" ht="22.5" customHeight="1">
      <c r="A15" s="74"/>
      <c r="B15" s="99">
        <f>C15+E15+G15</f>
        <v>47925</v>
      </c>
      <c r="C15" s="90">
        <f>SUM(C9:C13)</f>
        <v>4359</v>
      </c>
      <c r="D15" s="100">
        <f>SUM(C15/B15)</f>
        <v>0.0909546165884194</v>
      </c>
      <c r="E15" s="101">
        <f>SUM(E9:E13)</f>
        <v>23584</v>
      </c>
      <c r="F15" s="100">
        <f>SUM(E15/B15)</f>
        <v>0.4921022430881586</v>
      </c>
      <c r="G15" s="101">
        <f>SUM(G9:G13)</f>
        <v>19982</v>
      </c>
      <c r="H15" s="100">
        <f>SUM(G15/B15)</f>
        <v>0.416943140323422</v>
      </c>
      <c r="I15" s="95"/>
      <c r="J15" s="79" t="s">
        <v>74</v>
      </c>
      <c r="K15" s="75">
        <v>1266</v>
      </c>
      <c r="L15" s="75">
        <v>1354</v>
      </c>
      <c r="M15" s="76">
        <f t="shared" si="0"/>
        <v>2620</v>
      </c>
      <c r="N15" s="2"/>
    </row>
    <row r="16" spans="1:14" s="68" customFormat="1" ht="22.5" customHeight="1">
      <c r="A16" s="2"/>
      <c r="B16" s="102"/>
      <c r="C16" s="103"/>
      <c r="D16" s="104"/>
      <c r="E16" s="103"/>
      <c r="F16" s="103"/>
      <c r="G16" s="103"/>
      <c r="H16" s="104"/>
      <c r="I16" s="105"/>
      <c r="J16" s="79" t="s">
        <v>75</v>
      </c>
      <c r="K16" s="75">
        <v>1363</v>
      </c>
      <c r="L16" s="75">
        <v>1404</v>
      </c>
      <c r="M16" s="76">
        <f t="shared" si="0"/>
        <v>2767</v>
      </c>
      <c r="N16" s="2"/>
    </row>
    <row r="17" spans="1:14" ht="22.5" customHeight="1">
      <c r="A17" s="106"/>
      <c r="B17" s="107" t="s">
        <v>96</v>
      </c>
      <c r="C17" s="108"/>
      <c r="D17" s="106"/>
      <c r="E17" s="108"/>
      <c r="F17" s="108"/>
      <c r="G17" s="108"/>
      <c r="H17" s="106"/>
      <c r="I17" s="106"/>
      <c r="J17" s="79" t="s">
        <v>77</v>
      </c>
      <c r="K17" s="75">
        <v>1421</v>
      </c>
      <c r="L17" s="75">
        <v>1314</v>
      </c>
      <c r="M17" s="76">
        <f t="shared" si="0"/>
        <v>2735</v>
      </c>
      <c r="N17" s="106"/>
    </row>
    <row r="18" spans="1:14" ht="22.5" customHeight="1">
      <c r="A18" s="106"/>
      <c r="B18" s="107" t="s">
        <v>78</v>
      </c>
      <c r="C18" s="108"/>
      <c r="D18" s="106"/>
      <c r="E18" s="108"/>
      <c r="F18" s="108"/>
      <c r="G18" s="109"/>
      <c r="H18" s="109"/>
      <c r="I18" s="106"/>
      <c r="J18" s="79" t="s">
        <v>79</v>
      </c>
      <c r="K18" s="75">
        <v>1056</v>
      </c>
      <c r="L18" s="75">
        <v>1036</v>
      </c>
      <c r="M18" s="76">
        <f t="shared" si="0"/>
        <v>2092</v>
      </c>
      <c r="N18" s="106"/>
    </row>
    <row r="19" spans="1:14" ht="22.5" customHeight="1">
      <c r="A19" s="106"/>
      <c r="B19" s="107" t="s">
        <v>80</v>
      </c>
      <c r="C19" s="108"/>
      <c r="D19" s="106"/>
      <c r="E19" s="108"/>
      <c r="F19" s="108"/>
      <c r="G19" s="108"/>
      <c r="H19" s="106"/>
      <c r="I19" s="106"/>
      <c r="J19" s="79" t="s">
        <v>81</v>
      </c>
      <c r="K19" s="75">
        <v>881</v>
      </c>
      <c r="L19" s="75">
        <v>839</v>
      </c>
      <c r="M19" s="76">
        <f t="shared" si="0"/>
        <v>1720</v>
      </c>
      <c r="N19" s="106"/>
    </row>
    <row r="20" spans="1:14" ht="22.5" customHeight="1">
      <c r="A20" s="106"/>
      <c r="B20" s="108"/>
      <c r="C20" s="108"/>
      <c r="D20" s="106"/>
      <c r="E20" s="108"/>
      <c r="F20" s="108"/>
      <c r="G20" s="108"/>
      <c r="H20" s="106"/>
      <c r="I20" s="106"/>
      <c r="J20" s="79" t="s">
        <v>82</v>
      </c>
      <c r="K20" s="75">
        <v>739</v>
      </c>
      <c r="L20" s="75">
        <v>689</v>
      </c>
      <c r="M20" s="76">
        <f t="shared" si="0"/>
        <v>1428</v>
      </c>
      <c r="N20" s="106"/>
    </row>
    <row r="21" spans="1:14" ht="22.5" customHeight="1">
      <c r="A21" s="106"/>
      <c r="B21" s="108"/>
      <c r="C21" s="108"/>
      <c r="D21" s="106"/>
      <c r="E21" s="108"/>
      <c r="F21" s="108"/>
      <c r="G21" s="108"/>
      <c r="H21" s="106"/>
      <c r="I21" s="106"/>
      <c r="J21" s="79" t="s">
        <v>83</v>
      </c>
      <c r="K21" s="75">
        <v>803</v>
      </c>
      <c r="L21" s="75">
        <v>839</v>
      </c>
      <c r="M21" s="76">
        <f t="shared" si="0"/>
        <v>1642</v>
      </c>
      <c r="N21" s="106"/>
    </row>
    <row r="22" spans="1:14" ht="22.5" customHeight="1">
      <c r="A22" s="106"/>
      <c r="B22" s="108"/>
      <c r="C22" s="108"/>
      <c r="D22" s="106"/>
      <c r="E22" s="108"/>
      <c r="F22" s="108"/>
      <c r="G22" s="108"/>
      <c r="H22" s="106"/>
      <c r="I22" s="106"/>
      <c r="J22" s="79" t="s">
        <v>84</v>
      </c>
      <c r="K22" s="75">
        <v>932</v>
      </c>
      <c r="L22" s="75">
        <v>934</v>
      </c>
      <c r="M22" s="76">
        <f t="shared" si="0"/>
        <v>1866</v>
      </c>
      <c r="N22" s="106"/>
    </row>
    <row r="23" spans="1:14" ht="22.5" customHeight="1">
      <c r="A23" s="106"/>
      <c r="B23" s="108"/>
      <c r="C23" s="108"/>
      <c r="D23" s="106"/>
      <c r="E23" s="108"/>
      <c r="F23" s="108"/>
      <c r="G23" s="108"/>
      <c r="H23" s="106"/>
      <c r="I23" s="106"/>
      <c r="J23" s="79" t="s">
        <v>85</v>
      </c>
      <c r="K23" s="75">
        <v>848</v>
      </c>
      <c r="L23" s="75">
        <v>822</v>
      </c>
      <c r="M23" s="76">
        <f t="shared" si="0"/>
        <v>1670</v>
      </c>
      <c r="N23" s="106"/>
    </row>
    <row r="24" spans="1:14" ht="22.5" customHeight="1">
      <c r="A24" s="106"/>
      <c r="B24" s="108"/>
      <c r="C24" s="108"/>
      <c r="D24" s="106"/>
      <c r="E24" s="108"/>
      <c r="F24" s="108"/>
      <c r="G24" s="108"/>
      <c r="H24" s="106"/>
      <c r="I24" s="106"/>
      <c r="J24" s="79" t="s">
        <v>86</v>
      </c>
      <c r="K24" s="75">
        <v>777</v>
      </c>
      <c r="L24" s="75">
        <v>746</v>
      </c>
      <c r="M24" s="76">
        <f t="shared" si="0"/>
        <v>1523</v>
      </c>
      <c r="N24" s="106"/>
    </row>
    <row r="25" spans="1:14" ht="22.5" customHeight="1">
      <c r="A25" s="106"/>
      <c r="B25" s="108"/>
      <c r="C25" s="108"/>
      <c r="D25" s="106"/>
      <c r="E25" s="108"/>
      <c r="F25" s="108"/>
      <c r="G25" s="108"/>
      <c r="H25" s="106"/>
      <c r="I25" s="106"/>
      <c r="J25" s="79" t="s">
        <v>87</v>
      </c>
      <c r="K25" s="75">
        <v>591</v>
      </c>
      <c r="L25" s="75">
        <v>575</v>
      </c>
      <c r="M25" s="76">
        <f t="shared" si="0"/>
        <v>1166</v>
      </c>
      <c r="N25" s="106"/>
    </row>
    <row r="26" spans="1:14" ht="25.5" customHeight="1">
      <c r="A26" s="106"/>
      <c r="B26" s="108"/>
      <c r="C26" s="108"/>
      <c r="D26" s="106"/>
      <c r="E26" s="108"/>
      <c r="F26" s="108"/>
      <c r="G26" s="108"/>
      <c r="H26" s="106"/>
      <c r="I26" s="106"/>
      <c r="J26" s="71" t="s">
        <v>88</v>
      </c>
      <c r="K26" s="110">
        <f>SUM(K4:K25)</f>
        <v>22111</v>
      </c>
      <c r="L26" s="110">
        <f>SUM(L4:L25)</f>
        <v>25814</v>
      </c>
      <c r="M26" s="110">
        <f>SUM(M4:M25)</f>
        <v>47925</v>
      </c>
      <c r="N26" s="106"/>
    </row>
    <row r="27" spans="1:14" ht="5.25" customHeight="1">
      <c r="A27" s="106"/>
      <c r="B27" s="108"/>
      <c r="C27" s="108"/>
      <c r="D27" s="106"/>
      <c r="E27" s="108"/>
      <c r="F27" s="108"/>
      <c r="G27" s="108"/>
      <c r="H27" s="106"/>
      <c r="I27" s="106"/>
      <c r="J27" s="106"/>
      <c r="K27" s="108"/>
      <c r="L27" s="108"/>
      <c r="M27" s="111"/>
      <c r="N27" s="106"/>
    </row>
    <row r="28" spans="1:14" ht="6" customHeight="1">
      <c r="A28" s="106"/>
      <c r="B28" s="108"/>
      <c r="C28" s="108"/>
      <c r="D28" s="106"/>
      <c r="E28" s="108"/>
      <c r="F28" s="108"/>
      <c r="G28" s="108"/>
      <c r="H28" s="106"/>
      <c r="I28" s="106"/>
      <c r="J28" s="106"/>
      <c r="K28" s="108"/>
      <c r="L28" s="108"/>
      <c r="M28" s="111"/>
      <c r="N28" s="10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88"/>
  <sheetViews>
    <sheetView zoomScalePageLayoutView="0" workbookViewId="0" topLeftCell="A1">
      <selection activeCell="V5" sqref="V5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279" t="s">
        <v>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1"/>
    </row>
    <row r="2" spans="2:21" ht="17.25" customHeight="1"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280" t="s">
        <v>101</v>
      </c>
      <c r="N2" s="280"/>
      <c r="O2" s="280"/>
      <c r="P2" s="280"/>
      <c r="Q2" s="280"/>
      <c r="R2" s="280"/>
      <c r="S2" s="280"/>
      <c r="T2" s="4"/>
      <c r="U2" s="1"/>
    </row>
    <row r="3" spans="2:20" ht="17.25" customHeight="1">
      <c r="B3" s="5"/>
      <c r="C3" s="5"/>
      <c r="D3" s="5"/>
      <c r="E3" s="5"/>
      <c r="F3" s="5"/>
      <c r="G3" s="5"/>
      <c r="H3" s="5"/>
      <c r="I3" s="5"/>
      <c r="J3" s="281" t="s">
        <v>1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2:20" ht="21.75" customHeight="1">
      <c r="B4" s="282" t="s">
        <v>2</v>
      </c>
      <c r="C4" s="283"/>
      <c r="D4" s="282" t="s">
        <v>3</v>
      </c>
      <c r="E4" s="284"/>
      <c r="F4" s="284"/>
      <c r="G4" s="284"/>
      <c r="H4" s="282" t="s">
        <v>4</v>
      </c>
      <c r="I4" s="284"/>
      <c r="J4" s="284"/>
      <c r="K4" s="283"/>
      <c r="L4" s="282" t="s">
        <v>5</v>
      </c>
      <c r="M4" s="284"/>
      <c r="N4" s="284"/>
      <c r="O4" s="284"/>
      <c r="P4" s="282" t="s">
        <v>6</v>
      </c>
      <c r="Q4" s="284"/>
      <c r="R4" s="284"/>
      <c r="S4" s="284"/>
      <c r="T4" s="283"/>
    </row>
    <row r="5" spans="2:20" ht="21.75" customHeight="1">
      <c r="B5" s="289" t="s">
        <v>7</v>
      </c>
      <c r="C5" s="6" t="s">
        <v>8</v>
      </c>
      <c r="D5" s="7">
        <v>7386</v>
      </c>
      <c r="E5" s="8" t="s">
        <v>9</v>
      </c>
      <c r="F5" s="9">
        <v>120</v>
      </c>
      <c r="G5" s="10" t="s">
        <v>10</v>
      </c>
      <c r="H5" s="7">
        <v>6651</v>
      </c>
      <c r="I5" s="11" t="s">
        <v>9</v>
      </c>
      <c r="J5" s="9">
        <v>41</v>
      </c>
      <c r="K5" s="10" t="s">
        <v>10</v>
      </c>
      <c r="L5" s="12">
        <v>8068</v>
      </c>
      <c r="M5" s="13" t="s">
        <v>9</v>
      </c>
      <c r="N5" s="9">
        <v>129</v>
      </c>
      <c r="O5" s="10" t="s">
        <v>10</v>
      </c>
      <c r="P5" s="11"/>
      <c r="Q5" s="7">
        <f>SUM(H5,L5)</f>
        <v>14719</v>
      </c>
      <c r="R5" s="13" t="s">
        <v>9</v>
      </c>
      <c r="S5" s="14">
        <f>SUM(J5,N5)</f>
        <v>170</v>
      </c>
      <c r="T5" s="10" t="s">
        <v>10</v>
      </c>
    </row>
    <row r="6" spans="2:20" ht="21.75" customHeight="1">
      <c r="B6" s="290"/>
      <c r="C6" s="15" t="s">
        <v>11</v>
      </c>
      <c r="D6" s="16">
        <v>5337</v>
      </c>
      <c r="E6" s="8" t="s">
        <v>9</v>
      </c>
      <c r="F6" s="17">
        <v>90</v>
      </c>
      <c r="G6" s="18" t="s">
        <v>10</v>
      </c>
      <c r="H6" s="16">
        <v>5146</v>
      </c>
      <c r="I6" s="8" t="s">
        <v>9</v>
      </c>
      <c r="J6" s="17">
        <v>76</v>
      </c>
      <c r="K6" s="18" t="s">
        <v>10</v>
      </c>
      <c r="L6" s="19">
        <v>5837</v>
      </c>
      <c r="M6" s="20" t="s">
        <v>9</v>
      </c>
      <c r="N6" s="17">
        <v>46</v>
      </c>
      <c r="O6" s="18" t="s">
        <v>10</v>
      </c>
      <c r="P6" s="8"/>
      <c r="Q6" s="14">
        <f aca="true" t="shared" si="0" ref="Q6:Q35">SUM(H6,L6)</f>
        <v>10983</v>
      </c>
      <c r="R6" s="20" t="s">
        <v>9</v>
      </c>
      <c r="S6" s="14">
        <f aca="true" t="shared" si="1" ref="S6:S33">SUM(J6,N6)</f>
        <v>122</v>
      </c>
      <c r="T6" s="18" t="s">
        <v>10</v>
      </c>
    </row>
    <row r="7" spans="2:20" ht="21.75" customHeight="1">
      <c r="B7" s="290"/>
      <c r="C7" s="21" t="s">
        <v>12</v>
      </c>
      <c r="D7" s="16">
        <v>989</v>
      </c>
      <c r="E7" s="8" t="s">
        <v>9</v>
      </c>
      <c r="F7" s="17">
        <v>7</v>
      </c>
      <c r="G7" s="18" t="s">
        <v>10</v>
      </c>
      <c r="H7" s="16">
        <v>915</v>
      </c>
      <c r="I7" s="8" t="s">
        <v>9</v>
      </c>
      <c r="J7" s="17">
        <v>6</v>
      </c>
      <c r="K7" s="18" t="s">
        <v>10</v>
      </c>
      <c r="L7" s="19">
        <v>1005</v>
      </c>
      <c r="M7" s="20" t="s">
        <v>9</v>
      </c>
      <c r="N7" s="17">
        <v>4</v>
      </c>
      <c r="O7" s="18" t="s">
        <v>10</v>
      </c>
      <c r="P7" s="8"/>
      <c r="Q7" s="16">
        <f t="shared" si="0"/>
        <v>1920</v>
      </c>
      <c r="R7" s="20" t="s">
        <v>9</v>
      </c>
      <c r="S7" s="14">
        <f t="shared" si="1"/>
        <v>10</v>
      </c>
      <c r="T7" s="18" t="s">
        <v>10</v>
      </c>
    </row>
    <row r="8" spans="2:20" ht="21.75" customHeight="1">
      <c r="B8" s="290"/>
      <c r="C8" s="21" t="s">
        <v>13</v>
      </c>
      <c r="D8" s="16">
        <v>632</v>
      </c>
      <c r="E8" s="8" t="s">
        <v>9</v>
      </c>
      <c r="F8" s="22">
        <v>7</v>
      </c>
      <c r="G8" s="18" t="s">
        <v>10</v>
      </c>
      <c r="H8" s="16">
        <v>635</v>
      </c>
      <c r="I8" s="8" t="s">
        <v>9</v>
      </c>
      <c r="J8" s="22">
        <v>2</v>
      </c>
      <c r="K8" s="18" t="s">
        <v>10</v>
      </c>
      <c r="L8" s="19">
        <v>732</v>
      </c>
      <c r="M8" s="20" t="s">
        <v>9</v>
      </c>
      <c r="N8" s="17">
        <v>5</v>
      </c>
      <c r="O8" s="18" t="s">
        <v>10</v>
      </c>
      <c r="P8" s="8"/>
      <c r="Q8" s="16">
        <f t="shared" si="0"/>
        <v>1367</v>
      </c>
      <c r="R8" s="20" t="s">
        <v>9</v>
      </c>
      <c r="S8" s="14">
        <f t="shared" si="1"/>
        <v>7</v>
      </c>
      <c r="T8" s="18" t="s">
        <v>10</v>
      </c>
    </row>
    <row r="9" spans="2:20" ht="21.75" customHeight="1">
      <c r="B9" s="290"/>
      <c r="C9" s="15" t="s">
        <v>14</v>
      </c>
      <c r="D9" s="14">
        <v>1971</v>
      </c>
      <c r="E9" s="8" t="s">
        <v>9</v>
      </c>
      <c r="F9" s="17">
        <v>20</v>
      </c>
      <c r="G9" s="18" t="s">
        <v>10</v>
      </c>
      <c r="H9" s="14">
        <v>1851</v>
      </c>
      <c r="I9" s="8" t="s">
        <v>9</v>
      </c>
      <c r="J9" s="17">
        <v>6</v>
      </c>
      <c r="K9" s="18" t="s">
        <v>10</v>
      </c>
      <c r="L9" s="19">
        <v>2203</v>
      </c>
      <c r="M9" s="20" t="s">
        <v>9</v>
      </c>
      <c r="N9" s="17">
        <v>19</v>
      </c>
      <c r="O9" s="18" t="s">
        <v>10</v>
      </c>
      <c r="P9" s="8"/>
      <c r="Q9" s="16">
        <f t="shared" si="0"/>
        <v>4054</v>
      </c>
      <c r="R9" s="20" t="s">
        <v>9</v>
      </c>
      <c r="S9" s="14">
        <f t="shared" si="1"/>
        <v>25</v>
      </c>
      <c r="T9" s="18" t="s">
        <v>10</v>
      </c>
    </row>
    <row r="10" spans="2:20" ht="21.75" customHeight="1">
      <c r="B10" s="290"/>
      <c r="C10" s="15" t="s">
        <v>15</v>
      </c>
      <c r="D10" s="16">
        <v>1353</v>
      </c>
      <c r="E10" s="8" t="s">
        <v>9</v>
      </c>
      <c r="F10" s="17">
        <v>1</v>
      </c>
      <c r="G10" s="18" t="s">
        <v>10</v>
      </c>
      <c r="H10" s="16">
        <v>1270</v>
      </c>
      <c r="I10" s="8" t="s">
        <v>9</v>
      </c>
      <c r="J10" s="17">
        <v>0</v>
      </c>
      <c r="K10" s="18" t="s">
        <v>10</v>
      </c>
      <c r="L10" s="19">
        <v>1481</v>
      </c>
      <c r="M10" s="20" t="s">
        <v>9</v>
      </c>
      <c r="N10" s="17">
        <v>5</v>
      </c>
      <c r="O10" s="18" t="s">
        <v>10</v>
      </c>
      <c r="P10" s="8"/>
      <c r="Q10" s="16">
        <f t="shared" si="0"/>
        <v>2751</v>
      </c>
      <c r="R10" s="20" t="s">
        <v>9</v>
      </c>
      <c r="S10" s="14">
        <f t="shared" si="1"/>
        <v>5</v>
      </c>
      <c r="T10" s="18" t="s">
        <v>10</v>
      </c>
    </row>
    <row r="11" spans="2:20" ht="21.75" customHeight="1">
      <c r="B11" s="290"/>
      <c r="C11" s="21" t="s">
        <v>16</v>
      </c>
      <c r="D11" s="16">
        <v>60</v>
      </c>
      <c r="E11" s="8" t="s">
        <v>9</v>
      </c>
      <c r="F11" s="22">
        <v>0</v>
      </c>
      <c r="G11" s="18" t="s">
        <v>10</v>
      </c>
      <c r="H11" s="16">
        <v>49</v>
      </c>
      <c r="I11" s="8" t="s">
        <v>9</v>
      </c>
      <c r="J11" s="22">
        <v>0</v>
      </c>
      <c r="K11" s="18" t="s">
        <v>10</v>
      </c>
      <c r="L11" s="23">
        <v>64</v>
      </c>
      <c r="M11" s="20" t="s">
        <v>9</v>
      </c>
      <c r="N11" s="24">
        <v>0</v>
      </c>
      <c r="O11" s="18" t="s">
        <v>10</v>
      </c>
      <c r="P11" s="8"/>
      <c r="Q11" s="16">
        <f>SUM(H11,L11)</f>
        <v>113</v>
      </c>
      <c r="R11" s="20" t="s">
        <v>9</v>
      </c>
      <c r="S11" s="14">
        <f t="shared" si="1"/>
        <v>0</v>
      </c>
      <c r="T11" s="18" t="s">
        <v>10</v>
      </c>
    </row>
    <row r="12" spans="2:20" ht="21.75" customHeight="1">
      <c r="B12" s="290"/>
      <c r="C12" s="15" t="s">
        <v>17</v>
      </c>
      <c r="D12" s="16">
        <v>566</v>
      </c>
      <c r="E12" s="8" t="s">
        <v>9</v>
      </c>
      <c r="F12" s="22">
        <v>0</v>
      </c>
      <c r="G12" s="18" t="s">
        <v>10</v>
      </c>
      <c r="H12" s="16">
        <v>519</v>
      </c>
      <c r="I12" s="8" t="s">
        <v>9</v>
      </c>
      <c r="J12" s="22">
        <v>0</v>
      </c>
      <c r="K12" s="18" t="s">
        <v>10</v>
      </c>
      <c r="L12" s="19">
        <v>632</v>
      </c>
      <c r="M12" s="20" t="s">
        <v>9</v>
      </c>
      <c r="N12" s="17">
        <v>2</v>
      </c>
      <c r="O12" s="18" t="s">
        <v>10</v>
      </c>
      <c r="P12" s="8"/>
      <c r="Q12" s="16">
        <f t="shared" si="0"/>
        <v>1151</v>
      </c>
      <c r="R12" s="20" t="s">
        <v>9</v>
      </c>
      <c r="S12" s="14">
        <f t="shared" si="1"/>
        <v>2</v>
      </c>
      <c r="T12" s="18" t="s">
        <v>10</v>
      </c>
    </row>
    <row r="13" spans="2:20" ht="21.75" customHeight="1">
      <c r="B13" s="290"/>
      <c r="C13" s="15" t="s">
        <v>18</v>
      </c>
      <c r="D13" s="16">
        <v>922</v>
      </c>
      <c r="E13" s="8" t="s">
        <v>9</v>
      </c>
      <c r="F13" s="17">
        <v>8</v>
      </c>
      <c r="G13" s="18" t="s">
        <v>10</v>
      </c>
      <c r="H13" s="16">
        <v>861</v>
      </c>
      <c r="I13" s="8" t="s">
        <v>9</v>
      </c>
      <c r="J13" s="17">
        <v>1</v>
      </c>
      <c r="K13" s="18" t="s">
        <v>10</v>
      </c>
      <c r="L13" s="19">
        <v>1002</v>
      </c>
      <c r="M13" s="20" t="s">
        <v>9</v>
      </c>
      <c r="N13" s="17">
        <v>9</v>
      </c>
      <c r="O13" s="18" t="s">
        <v>10</v>
      </c>
      <c r="P13" s="8"/>
      <c r="Q13" s="16">
        <f t="shared" si="0"/>
        <v>1863</v>
      </c>
      <c r="R13" s="20" t="s">
        <v>9</v>
      </c>
      <c r="S13" s="14">
        <f t="shared" si="1"/>
        <v>10</v>
      </c>
      <c r="T13" s="18" t="s">
        <v>10</v>
      </c>
    </row>
    <row r="14" spans="2:20" ht="21.75" customHeight="1">
      <c r="B14" s="290"/>
      <c r="C14" s="15" t="s">
        <v>19</v>
      </c>
      <c r="D14" s="16">
        <v>282</v>
      </c>
      <c r="E14" s="8" t="s">
        <v>9</v>
      </c>
      <c r="F14" s="22">
        <v>0</v>
      </c>
      <c r="G14" s="18" t="s">
        <v>10</v>
      </c>
      <c r="H14" s="16">
        <v>337</v>
      </c>
      <c r="I14" s="8" t="s">
        <v>9</v>
      </c>
      <c r="J14" s="22">
        <v>0</v>
      </c>
      <c r="K14" s="18" t="s">
        <v>10</v>
      </c>
      <c r="L14" s="19">
        <v>358</v>
      </c>
      <c r="M14" s="20" t="s">
        <v>9</v>
      </c>
      <c r="N14" s="17">
        <v>1</v>
      </c>
      <c r="O14" s="18" t="s">
        <v>10</v>
      </c>
      <c r="P14" s="8"/>
      <c r="Q14" s="16">
        <f t="shared" si="0"/>
        <v>695</v>
      </c>
      <c r="R14" s="20" t="s">
        <v>9</v>
      </c>
      <c r="S14" s="14">
        <f t="shared" si="1"/>
        <v>1</v>
      </c>
      <c r="T14" s="18" t="s">
        <v>10</v>
      </c>
    </row>
    <row r="15" spans="2:20" ht="21.75" customHeight="1">
      <c r="B15" s="290"/>
      <c r="C15" s="15" t="s">
        <v>91</v>
      </c>
      <c r="D15" s="16">
        <v>70</v>
      </c>
      <c r="E15" s="8" t="s">
        <v>9</v>
      </c>
      <c r="F15" s="22">
        <v>0</v>
      </c>
      <c r="G15" s="18" t="s">
        <v>10</v>
      </c>
      <c r="H15" s="16">
        <v>70</v>
      </c>
      <c r="I15" s="8" t="s">
        <v>9</v>
      </c>
      <c r="J15" s="22">
        <v>0</v>
      </c>
      <c r="K15" s="18" t="s">
        <v>10</v>
      </c>
      <c r="L15" s="19">
        <v>85</v>
      </c>
      <c r="M15" s="20" t="s">
        <v>9</v>
      </c>
      <c r="N15" s="17">
        <v>0</v>
      </c>
      <c r="O15" s="18" t="s">
        <v>10</v>
      </c>
      <c r="P15" s="8"/>
      <c r="Q15" s="16">
        <f>SUM(H15,L15)</f>
        <v>155</v>
      </c>
      <c r="R15" s="20" t="s">
        <v>9</v>
      </c>
      <c r="S15" s="14">
        <f t="shared" si="1"/>
        <v>0</v>
      </c>
      <c r="T15" s="18" t="s">
        <v>10</v>
      </c>
    </row>
    <row r="16" spans="2:20" ht="21.75" customHeight="1">
      <c r="B16" s="290"/>
      <c r="C16" s="15" t="s">
        <v>20</v>
      </c>
      <c r="D16" s="16">
        <v>452</v>
      </c>
      <c r="E16" s="8" t="s">
        <v>9</v>
      </c>
      <c r="F16" s="22">
        <v>0</v>
      </c>
      <c r="G16" s="18" t="s">
        <v>10</v>
      </c>
      <c r="H16" s="16">
        <v>404</v>
      </c>
      <c r="I16" s="8" t="s">
        <v>9</v>
      </c>
      <c r="J16" s="22">
        <v>0</v>
      </c>
      <c r="K16" s="18" t="s">
        <v>10</v>
      </c>
      <c r="L16" s="19">
        <v>365</v>
      </c>
      <c r="M16" s="20" t="s">
        <v>9</v>
      </c>
      <c r="N16" s="17">
        <v>0</v>
      </c>
      <c r="O16" s="18" t="s">
        <v>10</v>
      </c>
      <c r="P16" s="8"/>
      <c r="Q16" s="14">
        <f t="shared" si="0"/>
        <v>769</v>
      </c>
      <c r="R16" s="20" t="s">
        <v>9</v>
      </c>
      <c r="S16" s="14">
        <f t="shared" si="1"/>
        <v>0</v>
      </c>
      <c r="T16" s="18" t="s">
        <v>10</v>
      </c>
    </row>
    <row r="17" spans="2:20" ht="21.75" customHeight="1">
      <c r="B17" s="300"/>
      <c r="C17" s="25" t="s">
        <v>21</v>
      </c>
      <c r="D17" s="26">
        <f>SUM(D5:D6,D9:D10,D12:D16)</f>
        <v>18339</v>
      </c>
      <c r="E17" s="27" t="s">
        <v>9</v>
      </c>
      <c r="F17" s="28">
        <f>SUM(F5:F6,F9:F10,F12:F16)</f>
        <v>239</v>
      </c>
      <c r="G17" s="29" t="s">
        <v>10</v>
      </c>
      <c r="H17" s="26">
        <f>SUM(H5:H6,H9:H10,H12:H16)</f>
        <v>17109</v>
      </c>
      <c r="I17" s="27" t="s">
        <v>9</v>
      </c>
      <c r="J17" s="28">
        <f>SUM(J5:J6,J9:J10,J12:J16)</f>
        <v>124</v>
      </c>
      <c r="K17" s="29" t="s">
        <v>10</v>
      </c>
      <c r="L17" s="26">
        <f>SUM(L5:L6,L9:L10,L12:L16)</f>
        <v>20031</v>
      </c>
      <c r="M17" s="30" t="s">
        <v>9</v>
      </c>
      <c r="N17" s="28">
        <f>SUM(N5:N6,N9:N10,N12:N16)</f>
        <v>211</v>
      </c>
      <c r="O17" s="29" t="s">
        <v>10</v>
      </c>
      <c r="P17" s="27"/>
      <c r="Q17" s="28">
        <f>SUM(H17,L17)</f>
        <v>37140</v>
      </c>
      <c r="R17" s="30" t="s">
        <v>9</v>
      </c>
      <c r="S17" s="28">
        <f t="shared" si="1"/>
        <v>335</v>
      </c>
      <c r="T17" s="29" t="s">
        <v>10</v>
      </c>
    </row>
    <row r="18" spans="2:20" ht="21.75" customHeight="1">
      <c r="B18" s="289" t="s">
        <v>22</v>
      </c>
      <c r="C18" s="6" t="s">
        <v>23</v>
      </c>
      <c r="D18" s="14">
        <v>426</v>
      </c>
      <c r="E18" s="11" t="s">
        <v>9</v>
      </c>
      <c r="F18" s="31">
        <v>16</v>
      </c>
      <c r="G18" s="10" t="s">
        <v>10</v>
      </c>
      <c r="H18" s="9">
        <v>388</v>
      </c>
      <c r="I18" s="11" t="s">
        <v>9</v>
      </c>
      <c r="J18" s="9">
        <v>12</v>
      </c>
      <c r="K18" s="10" t="s">
        <v>10</v>
      </c>
      <c r="L18" s="32">
        <v>446</v>
      </c>
      <c r="M18" s="13" t="s">
        <v>9</v>
      </c>
      <c r="N18" s="9">
        <v>7</v>
      </c>
      <c r="O18" s="10" t="s">
        <v>10</v>
      </c>
      <c r="P18" s="11"/>
      <c r="Q18" s="14">
        <f t="shared" si="0"/>
        <v>834</v>
      </c>
      <c r="R18" s="13" t="s">
        <v>9</v>
      </c>
      <c r="S18" s="14">
        <f t="shared" si="1"/>
        <v>19</v>
      </c>
      <c r="T18" s="10" t="s">
        <v>10</v>
      </c>
    </row>
    <row r="19" spans="2:20" ht="21.75" customHeight="1">
      <c r="B19" s="300"/>
      <c r="C19" s="25" t="s">
        <v>24</v>
      </c>
      <c r="D19" s="33">
        <f>SUM(D18)</f>
        <v>426</v>
      </c>
      <c r="E19" s="27" t="s">
        <v>9</v>
      </c>
      <c r="F19" s="34">
        <f>SUM(F18)</f>
        <v>16</v>
      </c>
      <c r="G19" s="29" t="s">
        <v>10</v>
      </c>
      <c r="H19" s="35">
        <f>SUM(H18)</f>
        <v>388</v>
      </c>
      <c r="I19" s="27" t="s">
        <v>9</v>
      </c>
      <c r="J19" s="36">
        <f>SUM(J18)</f>
        <v>12</v>
      </c>
      <c r="K19" s="29" t="s">
        <v>10</v>
      </c>
      <c r="L19" s="37">
        <f>SUM(L18)</f>
        <v>446</v>
      </c>
      <c r="M19" s="30" t="s">
        <v>9</v>
      </c>
      <c r="N19" s="36">
        <f>SUM(N18)</f>
        <v>7</v>
      </c>
      <c r="O19" s="29" t="s">
        <v>10</v>
      </c>
      <c r="P19" s="27"/>
      <c r="Q19" s="36">
        <f t="shared" si="0"/>
        <v>834</v>
      </c>
      <c r="R19" s="30" t="s">
        <v>9</v>
      </c>
      <c r="S19" s="36">
        <f t="shared" si="1"/>
        <v>19</v>
      </c>
      <c r="T19" s="29" t="s">
        <v>10</v>
      </c>
    </row>
    <row r="20" spans="2:20" ht="21.75" customHeight="1">
      <c r="B20" s="289" t="s">
        <v>25</v>
      </c>
      <c r="C20" s="6" t="s">
        <v>26</v>
      </c>
      <c r="D20" s="14">
        <v>455</v>
      </c>
      <c r="E20" s="11" t="s">
        <v>9</v>
      </c>
      <c r="F20" s="31">
        <v>15</v>
      </c>
      <c r="G20" s="10" t="s">
        <v>10</v>
      </c>
      <c r="H20" s="9">
        <v>424</v>
      </c>
      <c r="I20" s="11" t="s">
        <v>9</v>
      </c>
      <c r="J20" s="9">
        <v>2</v>
      </c>
      <c r="K20" s="10" t="s">
        <v>10</v>
      </c>
      <c r="L20" s="32">
        <v>514</v>
      </c>
      <c r="M20" s="13" t="s">
        <v>9</v>
      </c>
      <c r="N20" s="9">
        <v>16</v>
      </c>
      <c r="O20" s="10" t="s">
        <v>10</v>
      </c>
      <c r="P20" s="11"/>
      <c r="Q20" s="38">
        <f t="shared" si="0"/>
        <v>938</v>
      </c>
      <c r="R20" s="13" t="s">
        <v>9</v>
      </c>
      <c r="S20" s="14">
        <f t="shared" si="1"/>
        <v>18</v>
      </c>
      <c r="T20" s="10" t="s">
        <v>10</v>
      </c>
    </row>
    <row r="21" spans="2:20" ht="21.75" customHeight="1">
      <c r="B21" s="290"/>
      <c r="C21" s="39" t="s">
        <v>27</v>
      </c>
      <c r="D21" s="14">
        <v>795</v>
      </c>
      <c r="E21" s="8" t="s">
        <v>9</v>
      </c>
      <c r="F21" s="31">
        <v>17</v>
      </c>
      <c r="G21" s="18" t="s">
        <v>10</v>
      </c>
      <c r="H21" s="9">
        <v>789</v>
      </c>
      <c r="I21" s="8" t="s">
        <v>9</v>
      </c>
      <c r="J21" s="9">
        <v>6</v>
      </c>
      <c r="K21" s="18" t="s">
        <v>10</v>
      </c>
      <c r="L21" s="32">
        <v>900</v>
      </c>
      <c r="M21" s="20" t="s">
        <v>9</v>
      </c>
      <c r="N21" s="9">
        <v>17</v>
      </c>
      <c r="O21" s="18" t="s">
        <v>10</v>
      </c>
      <c r="P21" s="11"/>
      <c r="Q21" s="16">
        <f t="shared" si="0"/>
        <v>1689</v>
      </c>
      <c r="R21" s="20" t="s">
        <v>9</v>
      </c>
      <c r="S21" s="14">
        <f t="shared" si="1"/>
        <v>23</v>
      </c>
      <c r="T21" s="18" t="s">
        <v>10</v>
      </c>
    </row>
    <row r="22" spans="2:20" ht="21.75" customHeight="1">
      <c r="B22" s="300"/>
      <c r="C22" s="40" t="s">
        <v>21</v>
      </c>
      <c r="D22" s="33">
        <f>SUM(D20:D21)</f>
        <v>1250</v>
      </c>
      <c r="E22" s="27" t="s">
        <v>9</v>
      </c>
      <c r="F22" s="34">
        <f>SUM(F20:F21)</f>
        <v>32</v>
      </c>
      <c r="G22" s="29" t="s">
        <v>10</v>
      </c>
      <c r="H22" s="26">
        <f>SUM(H20:H21)</f>
        <v>1213</v>
      </c>
      <c r="I22" s="27" t="s">
        <v>9</v>
      </c>
      <c r="J22" s="28">
        <f>SUM(J20:J21)</f>
        <v>8</v>
      </c>
      <c r="K22" s="29" t="s">
        <v>10</v>
      </c>
      <c r="L22" s="26">
        <f>SUM(L20:L21)</f>
        <v>1414</v>
      </c>
      <c r="M22" s="30" t="s">
        <v>9</v>
      </c>
      <c r="N22" s="28">
        <f>SUM(N20:N21)</f>
        <v>33</v>
      </c>
      <c r="O22" s="29" t="s">
        <v>10</v>
      </c>
      <c r="P22" s="27"/>
      <c r="Q22" s="41">
        <f t="shared" si="0"/>
        <v>2627</v>
      </c>
      <c r="R22" s="30" t="s">
        <v>9</v>
      </c>
      <c r="S22" s="36">
        <f t="shared" si="1"/>
        <v>41</v>
      </c>
      <c r="T22" s="29" t="s">
        <v>10</v>
      </c>
    </row>
    <row r="23" spans="2:20" ht="21.75" customHeight="1">
      <c r="B23" s="290" t="s">
        <v>28</v>
      </c>
      <c r="C23" s="6" t="s">
        <v>29</v>
      </c>
      <c r="D23" s="14">
        <v>452</v>
      </c>
      <c r="E23" s="11" t="s">
        <v>9</v>
      </c>
      <c r="F23" s="31">
        <v>0</v>
      </c>
      <c r="G23" s="10" t="s">
        <v>10</v>
      </c>
      <c r="H23" s="9">
        <v>416</v>
      </c>
      <c r="I23" s="11" t="s">
        <v>9</v>
      </c>
      <c r="J23" s="9">
        <v>0</v>
      </c>
      <c r="K23" s="10" t="s">
        <v>10</v>
      </c>
      <c r="L23" s="32">
        <v>471</v>
      </c>
      <c r="M23" s="13" t="s">
        <v>9</v>
      </c>
      <c r="N23" s="9">
        <v>0</v>
      </c>
      <c r="O23" s="10" t="s">
        <v>10</v>
      </c>
      <c r="P23" s="11"/>
      <c r="Q23" s="14">
        <f t="shared" si="0"/>
        <v>887</v>
      </c>
      <c r="R23" s="13" t="s">
        <v>9</v>
      </c>
      <c r="S23" s="38">
        <f t="shared" si="1"/>
        <v>0</v>
      </c>
      <c r="T23" s="10" t="s">
        <v>10</v>
      </c>
    </row>
    <row r="24" spans="2:20" ht="21.75" customHeight="1">
      <c r="B24" s="290"/>
      <c r="C24" s="15" t="s">
        <v>30</v>
      </c>
      <c r="D24" s="16">
        <v>278</v>
      </c>
      <c r="E24" s="8" t="s">
        <v>9</v>
      </c>
      <c r="F24" s="22">
        <v>0</v>
      </c>
      <c r="G24" s="18" t="s">
        <v>10</v>
      </c>
      <c r="H24" s="17">
        <v>279</v>
      </c>
      <c r="I24" s="8" t="s">
        <v>9</v>
      </c>
      <c r="J24" s="17">
        <v>0</v>
      </c>
      <c r="K24" s="18" t="s">
        <v>10</v>
      </c>
      <c r="L24" s="19">
        <v>279</v>
      </c>
      <c r="M24" s="20" t="s">
        <v>9</v>
      </c>
      <c r="N24" s="17">
        <v>0</v>
      </c>
      <c r="O24" s="18" t="s">
        <v>10</v>
      </c>
      <c r="P24" s="8"/>
      <c r="Q24" s="16">
        <f t="shared" si="0"/>
        <v>558</v>
      </c>
      <c r="R24" s="20" t="s">
        <v>9</v>
      </c>
      <c r="S24" s="16">
        <f t="shared" si="1"/>
        <v>0</v>
      </c>
      <c r="T24" s="18" t="s">
        <v>10</v>
      </c>
    </row>
    <row r="25" spans="2:20" ht="21.75" customHeight="1">
      <c r="B25" s="290"/>
      <c r="C25" s="40" t="s">
        <v>21</v>
      </c>
      <c r="D25" s="33">
        <f>SUM(D23:D24)</f>
        <v>730</v>
      </c>
      <c r="E25" s="27" t="s">
        <v>9</v>
      </c>
      <c r="F25" s="34">
        <f>SUM(F23:F24)</f>
        <v>0</v>
      </c>
      <c r="G25" s="29" t="s">
        <v>10</v>
      </c>
      <c r="H25" s="28">
        <f>SUM(H23:H24)</f>
        <v>695</v>
      </c>
      <c r="I25" s="27" t="s">
        <v>9</v>
      </c>
      <c r="J25" s="28">
        <f>SUM(J23:J24)</f>
        <v>0</v>
      </c>
      <c r="K25" s="29" t="s">
        <v>10</v>
      </c>
      <c r="L25" s="26">
        <f>SUM(L23:L24)</f>
        <v>750</v>
      </c>
      <c r="M25" s="30" t="s">
        <v>9</v>
      </c>
      <c r="N25" s="28">
        <f>SUM(N23:N24)</f>
        <v>0</v>
      </c>
      <c r="O25" s="29" t="s">
        <v>10</v>
      </c>
      <c r="P25" s="27"/>
      <c r="Q25" s="36">
        <f t="shared" si="0"/>
        <v>1445</v>
      </c>
      <c r="R25" s="30" t="s">
        <v>9</v>
      </c>
      <c r="S25" s="41">
        <f t="shared" si="1"/>
        <v>0</v>
      </c>
      <c r="T25" s="29" t="s">
        <v>10</v>
      </c>
    </row>
    <row r="26" spans="2:20" ht="21.75" customHeight="1">
      <c r="B26" s="291" t="s">
        <v>31</v>
      </c>
      <c r="C26" s="6" t="s">
        <v>32</v>
      </c>
      <c r="D26" s="14">
        <v>1047</v>
      </c>
      <c r="E26" s="11" t="s">
        <v>9</v>
      </c>
      <c r="F26" s="9">
        <v>18</v>
      </c>
      <c r="G26" s="10" t="s">
        <v>10</v>
      </c>
      <c r="H26" s="9">
        <v>936</v>
      </c>
      <c r="I26" s="11" t="s">
        <v>9</v>
      </c>
      <c r="J26" s="9">
        <v>8</v>
      </c>
      <c r="K26" s="10" t="s">
        <v>10</v>
      </c>
      <c r="L26" s="32">
        <v>1086</v>
      </c>
      <c r="M26" s="13" t="s">
        <v>9</v>
      </c>
      <c r="N26" s="9">
        <v>13</v>
      </c>
      <c r="O26" s="10" t="s">
        <v>10</v>
      </c>
      <c r="P26" s="11"/>
      <c r="Q26" s="14">
        <f t="shared" si="0"/>
        <v>2022</v>
      </c>
      <c r="R26" s="13" t="s">
        <v>9</v>
      </c>
      <c r="S26" s="38">
        <f t="shared" si="1"/>
        <v>21</v>
      </c>
      <c r="T26" s="10" t="s">
        <v>10</v>
      </c>
    </row>
    <row r="27" spans="2:20" ht="21.75" customHeight="1">
      <c r="B27" s="292"/>
      <c r="C27" s="15" t="s">
        <v>33</v>
      </c>
      <c r="D27" s="16">
        <v>241</v>
      </c>
      <c r="E27" s="8" t="s">
        <v>9</v>
      </c>
      <c r="F27" s="22">
        <v>0</v>
      </c>
      <c r="G27" s="18" t="s">
        <v>10</v>
      </c>
      <c r="H27" s="17">
        <v>232</v>
      </c>
      <c r="I27" s="8" t="s">
        <v>9</v>
      </c>
      <c r="J27" s="17">
        <v>0</v>
      </c>
      <c r="K27" s="18" t="s">
        <v>10</v>
      </c>
      <c r="L27" s="19">
        <v>256</v>
      </c>
      <c r="M27" s="20" t="s">
        <v>9</v>
      </c>
      <c r="N27" s="17">
        <v>0</v>
      </c>
      <c r="O27" s="18" t="s">
        <v>10</v>
      </c>
      <c r="P27" s="8"/>
      <c r="Q27" s="16">
        <f t="shared" si="0"/>
        <v>488</v>
      </c>
      <c r="R27" s="20" t="s">
        <v>9</v>
      </c>
      <c r="S27" s="16">
        <v>0</v>
      </c>
      <c r="T27" s="18" t="s">
        <v>10</v>
      </c>
    </row>
    <row r="28" spans="2:20" ht="21.75" customHeight="1">
      <c r="B28" s="293"/>
      <c r="C28" s="40" t="s">
        <v>21</v>
      </c>
      <c r="D28" s="33">
        <f>SUM(D26:D27)</f>
        <v>1288</v>
      </c>
      <c r="E28" s="27" t="s">
        <v>9</v>
      </c>
      <c r="F28" s="34">
        <f>SUM(F26:F27)</f>
        <v>18</v>
      </c>
      <c r="G28" s="29" t="s">
        <v>10</v>
      </c>
      <c r="H28" s="28">
        <f>SUM(H26:H27)</f>
        <v>1168</v>
      </c>
      <c r="I28" s="27" t="s">
        <v>9</v>
      </c>
      <c r="J28" s="28">
        <f>SUM(J26:J27)</f>
        <v>8</v>
      </c>
      <c r="K28" s="29" t="s">
        <v>10</v>
      </c>
      <c r="L28" s="26">
        <f>SUM(L26:L27)</f>
        <v>1342</v>
      </c>
      <c r="M28" s="30" t="s">
        <v>9</v>
      </c>
      <c r="N28" s="28">
        <f>SUM(N26:N27)</f>
        <v>13</v>
      </c>
      <c r="O28" s="29" t="s">
        <v>10</v>
      </c>
      <c r="P28" s="27"/>
      <c r="Q28" s="36">
        <f t="shared" si="0"/>
        <v>2510</v>
      </c>
      <c r="R28" s="30" t="s">
        <v>9</v>
      </c>
      <c r="S28" s="41">
        <f t="shared" si="1"/>
        <v>21</v>
      </c>
      <c r="T28" s="29" t="s">
        <v>10</v>
      </c>
    </row>
    <row r="29" spans="2:20" ht="21.75" customHeight="1">
      <c r="B29" s="291" t="s">
        <v>34</v>
      </c>
      <c r="C29" s="6" t="s">
        <v>35</v>
      </c>
      <c r="D29" s="14">
        <v>444</v>
      </c>
      <c r="E29" s="11" t="s">
        <v>9</v>
      </c>
      <c r="F29" s="31">
        <v>0</v>
      </c>
      <c r="G29" s="10" t="s">
        <v>10</v>
      </c>
      <c r="H29" s="9">
        <v>433</v>
      </c>
      <c r="I29" s="11" t="s">
        <v>9</v>
      </c>
      <c r="J29" s="9">
        <v>0</v>
      </c>
      <c r="K29" s="10" t="s">
        <v>10</v>
      </c>
      <c r="L29" s="32">
        <v>518</v>
      </c>
      <c r="M29" s="13" t="s">
        <v>9</v>
      </c>
      <c r="N29" s="9">
        <v>1</v>
      </c>
      <c r="O29" s="10" t="s">
        <v>10</v>
      </c>
      <c r="P29" s="11"/>
      <c r="Q29" s="14">
        <f t="shared" si="0"/>
        <v>951</v>
      </c>
      <c r="R29" s="13" t="s">
        <v>9</v>
      </c>
      <c r="S29" s="38">
        <f t="shared" si="1"/>
        <v>1</v>
      </c>
      <c r="T29" s="10" t="s">
        <v>10</v>
      </c>
    </row>
    <row r="30" spans="2:20" ht="21.75" customHeight="1">
      <c r="B30" s="292"/>
      <c r="C30" s="15" t="s">
        <v>36</v>
      </c>
      <c r="D30" s="16">
        <v>291</v>
      </c>
      <c r="E30" s="8" t="s">
        <v>9</v>
      </c>
      <c r="F30" s="22">
        <v>0</v>
      </c>
      <c r="G30" s="18" t="s">
        <v>10</v>
      </c>
      <c r="H30" s="17">
        <v>300</v>
      </c>
      <c r="I30" s="8" t="s">
        <v>9</v>
      </c>
      <c r="J30" s="17">
        <v>0</v>
      </c>
      <c r="K30" s="18" t="s">
        <v>10</v>
      </c>
      <c r="L30" s="19">
        <v>340</v>
      </c>
      <c r="M30" s="20" t="s">
        <v>9</v>
      </c>
      <c r="N30" s="17">
        <v>0</v>
      </c>
      <c r="O30" s="18" t="s">
        <v>10</v>
      </c>
      <c r="P30" s="8"/>
      <c r="Q30" s="16">
        <f t="shared" si="0"/>
        <v>640</v>
      </c>
      <c r="R30" s="20" t="s">
        <v>9</v>
      </c>
      <c r="S30" s="16">
        <f t="shared" si="1"/>
        <v>0</v>
      </c>
      <c r="T30" s="18" t="s">
        <v>10</v>
      </c>
    </row>
    <row r="31" spans="2:20" ht="21.75" customHeight="1">
      <c r="B31" s="293"/>
      <c r="C31" s="40" t="s">
        <v>21</v>
      </c>
      <c r="D31" s="33">
        <f>SUM(D29:D30)</f>
        <v>735</v>
      </c>
      <c r="E31" s="27" t="s">
        <v>9</v>
      </c>
      <c r="F31" s="34">
        <f>SUM(F29:F30)</f>
        <v>0</v>
      </c>
      <c r="G31" s="29" t="s">
        <v>10</v>
      </c>
      <c r="H31" s="35">
        <f>SUM(H29:H30)</f>
        <v>733</v>
      </c>
      <c r="I31" s="27" t="s">
        <v>9</v>
      </c>
      <c r="J31" s="35">
        <f>SUM(J29:J30)</f>
        <v>0</v>
      </c>
      <c r="K31" s="29" t="s">
        <v>10</v>
      </c>
      <c r="L31" s="26">
        <f>SUM(L29:L30)</f>
        <v>858</v>
      </c>
      <c r="M31" s="30" t="s">
        <v>9</v>
      </c>
      <c r="N31" s="28">
        <f>SUM(N29:N30)</f>
        <v>1</v>
      </c>
      <c r="O31" s="29" t="s">
        <v>10</v>
      </c>
      <c r="P31" s="27"/>
      <c r="Q31" s="36">
        <f t="shared" si="0"/>
        <v>1591</v>
      </c>
      <c r="R31" s="30" t="s">
        <v>9</v>
      </c>
      <c r="S31" s="41">
        <f t="shared" si="1"/>
        <v>1</v>
      </c>
      <c r="T31" s="29" t="s">
        <v>10</v>
      </c>
    </row>
    <row r="32" spans="2:20" ht="21.75" customHeight="1">
      <c r="B32" s="287" t="s">
        <v>37</v>
      </c>
      <c r="C32" s="39" t="s">
        <v>38</v>
      </c>
      <c r="D32" s="14">
        <v>413</v>
      </c>
      <c r="E32" s="11" t="s">
        <v>9</v>
      </c>
      <c r="F32" s="31">
        <v>0</v>
      </c>
      <c r="G32" s="10" t="s">
        <v>10</v>
      </c>
      <c r="H32" s="9">
        <v>412</v>
      </c>
      <c r="I32" s="11" t="s">
        <v>9</v>
      </c>
      <c r="J32" s="9">
        <v>0</v>
      </c>
      <c r="K32" s="10" t="s">
        <v>10</v>
      </c>
      <c r="L32" s="32">
        <v>476</v>
      </c>
      <c r="M32" s="13" t="s">
        <v>9</v>
      </c>
      <c r="N32" s="9">
        <v>2</v>
      </c>
      <c r="O32" s="10" t="s">
        <v>10</v>
      </c>
      <c r="P32" s="11"/>
      <c r="Q32" s="14">
        <f t="shared" si="0"/>
        <v>888</v>
      </c>
      <c r="R32" s="13" t="s">
        <v>9</v>
      </c>
      <c r="S32" s="38">
        <f t="shared" si="1"/>
        <v>2</v>
      </c>
      <c r="T32" s="10" t="s">
        <v>10</v>
      </c>
    </row>
    <row r="33" spans="2:20" ht="21.75" customHeight="1">
      <c r="B33" s="287"/>
      <c r="C33" s="15" t="s">
        <v>39</v>
      </c>
      <c r="D33" s="16">
        <v>389</v>
      </c>
      <c r="E33" s="8" t="s">
        <v>9</v>
      </c>
      <c r="F33" s="22">
        <v>5</v>
      </c>
      <c r="G33" s="18" t="s">
        <v>10</v>
      </c>
      <c r="H33" s="17">
        <v>360</v>
      </c>
      <c r="I33" s="8" t="s">
        <v>9</v>
      </c>
      <c r="J33" s="17">
        <v>1</v>
      </c>
      <c r="K33" s="18" t="s">
        <v>10</v>
      </c>
      <c r="L33" s="19">
        <v>467</v>
      </c>
      <c r="M33" s="20" t="s">
        <v>9</v>
      </c>
      <c r="N33" s="17">
        <v>5</v>
      </c>
      <c r="O33" s="18" t="s">
        <v>10</v>
      </c>
      <c r="P33" s="8"/>
      <c r="Q33" s="16">
        <f t="shared" si="0"/>
        <v>827</v>
      </c>
      <c r="R33" s="20" t="s">
        <v>9</v>
      </c>
      <c r="S33" s="16">
        <f t="shared" si="1"/>
        <v>6</v>
      </c>
      <c r="T33" s="18" t="s">
        <v>10</v>
      </c>
    </row>
    <row r="34" spans="2:20" ht="21.75" customHeight="1" thickBot="1">
      <c r="B34" s="288"/>
      <c r="C34" s="42" t="s">
        <v>21</v>
      </c>
      <c r="D34" s="43">
        <f>SUM(D32:D33)</f>
        <v>802</v>
      </c>
      <c r="E34" s="44" t="s">
        <v>9</v>
      </c>
      <c r="F34" s="45">
        <f>SUM(F32:F33)</f>
        <v>5</v>
      </c>
      <c r="G34" s="46" t="s">
        <v>10</v>
      </c>
      <c r="H34" s="47">
        <f>SUM(H32:H33)</f>
        <v>772</v>
      </c>
      <c r="I34" s="44" t="s">
        <v>9</v>
      </c>
      <c r="J34" s="47">
        <f>SUM(J32:J33)</f>
        <v>1</v>
      </c>
      <c r="K34" s="46" t="s">
        <v>10</v>
      </c>
      <c r="L34" s="48">
        <f>SUM(L32:L33)</f>
        <v>943</v>
      </c>
      <c r="M34" s="49" t="s">
        <v>9</v>
      </c>
      <c r="N34" s="47">
        <f>SUM(N32:N33)</f>
        <v>7</v>
      </c>
      <c r="O34" s="46" t="s">
        <v>10</v>
      </c>
      <c r="P34" s="44"/>
      <c r="Q34" s="50">
        <f t="shared" si="0"/>
        <v>1715</v>
      </c>
      <c r="R34" s="49" t="s">
        <v>9</v>
      </c>
      <c r="S34" s="51">
        <f>SUM(J34,N34)</f>
        <v>8</v>
      </c>
      <c r="T34" s="46" t="s">
        <v>10</v>
      </c>
    </row>
    <row r="35" spans="2:20" ht="21.75" customHeight="1" thickTop="1">
      <c r="B35" s="285" t="s">
        <v>40</v>
      </c>
      <c r="C35" s="286"/>
      <c r="D35" s="52">
        <f>SUM(D17,D19,D22,D25,D28,D31,D34)</f>
        <v>23570</v>
      </c>
      <c r="E35" s="11" t="s">
        <v>9</v>
      </c>
      <c r="F35" s="53">
        <f>SUM(F17,F19,F22,F25,F28,F31,F34)</f>
        <v>310</v>
      </c>
      <c r="G35" s="10" t="s">
        <v>10</v>
      </c>
      <c r="H35" s="54">
        <f>SUM(H34,H31,H28,H25,H22,H19,H17)</f>
        <v>22078</v>
      </c>
      <c r="I35" s="55" t="s">
        <v>9</v>
      </c>
      <c r="J35" s="53">
        <f>SUM(J34,J31,J28,J25,J22,J19,J17)</f>
        <v>153</v>
      </c>
      <c r="K35" s="56" t="s">
        <v>10</v>
      </c>
      <c r="L35" s="54">
        <f>SUM(L17,L19,L22,L25,L28,L31,L34)</f>
        <v>25784</v>
      </c>
      <c r="M35" s="57" t="s">
        <v>9</v>
      </c>
      <c r="N35" s="53">
        <f>SUM(N34,N31,N28,N25,N22,N19,N17)</f>
        <v>272</v>
      </c>
      <c r="O35" s="56" t="s">
        <v>10</v>
      </c>
      <c r="P35" s="55"/>
      <c r="Q35" s="58">
        <f t="shared" si="0"/>
        <v>47862</v>
      </c>
      <c r="R35" s="57" t="s">
        <v>9</v>
      </c>
      <c r="S35" s="59">
        <f>SUM(J35,N35)</f>
        <v>425</v>
      </c>
      <c r="T35" s="60" t="s">
        <v>10</v>
      </c>
    </row>
    <row r="36" spans="2:20" ht="28.5" customHeight="1">
      <c r="B36" s="61" t="s">
        <v>41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61"/>
      <c r="S36" s="61"/>
      <c r="T36" s="61"/>
    </row>
    <row r="37" spans="2:19" ht="20.25" customHeight="1">
      <c r="B37" s="62" t="s">
        <v>42</v>
      </c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2:20" ht="20.25" customHeight="1">
      <c r="B38" s="114" t="s">
        <v>43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</row>
    <row r="39" spans="2:19" ht="19.5" customHeight="1">
      <c r="B39" s="64" t="s">
        <v>44</v>
      </c>
      <c r="C39" s="6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2:19" ht="18.7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2:19" ht="18.75" customHeight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2:19" ht="18.7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2:19" ht="18.7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2:19" ht="18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2:19" ht="18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2:19" ht="18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2:19" ht="18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2:19" ht="18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2:19" ht="18" customHeight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2:19" ht="18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2:19" ht="18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2:19" ht="18" customHeigh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2:19" ht="34.5" customHeight="1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2:19" ht="34.5" customHeight="1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2:19" ht="34.5" customHeight="1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2:19" ht="34.5" customHeight="1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2:19" ht="34.5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2:19" ht="34.5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2:19" ht="34.5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2:19" ht="34.5" customHeight="1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2:19" ht="34.5" customHeight="1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2:19" ht="34.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2:19" ht="34.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2:19" ht="34.5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2:19" ht="34.5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2:19" ht="34.5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2:19" ht="34.5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2:19" ht="34.5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2:19" ht="34.5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2:19" ht="34.5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2:19" ht="34.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2:19" ht="34.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2:19" ht="34.5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2:19" ht="34.5" customHeight="1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2:19" ht="34.5" customHeight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2:19" ht="34.5" customHeight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2:19" ht="34.5" customHeight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2:19" ht="34.5" customHeight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2:19" ht="34.5" customHeight="1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2:19" ht="34.5" customHeight="1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2:19" ht="34.5" customHeight="1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2:19" ht="34.5" customHeight="1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2:19" ht="34.5" customHeight="1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2:19" ht="34.5" customHeight="1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2:19" ht="34.5" customHeight="1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2:19" ht="34.5" customHeight="1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2:19" ht="34.5" customHeight="1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2:19" ht="34.5" customHeight="1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</sheetData>
  <sheetProtection/>
  <mergeCells count="16">
    <mergeCell ref="B32:B34"/>
    <mergeCell ref="B35:C35"/>
    <mergeCell ref="B5:B17"/>
    <mergeCell ref="B18:B19"/>
    <mergeCell ref="B20:B22"/>
    <mergeCell ref="B23:B25"/>
    <mergeCell ref="B26:B28"/>
    <mergeCell ref="B29:B31"/>
    <mergeCell ref="B1:T1"/>
    <mergeCell ref="M2:S2"/>
    <mergeCell ref="J3:T3"/>
    <mergeCell ref="B4:C4"/>
    <mergeCell ref="D4:G4"/>
    <mergeCell ref="H4:K4"/>
    <mergeCell ref="L4:O4"/>
    <mergeCell ref="P4:T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B1">
      <selection activeCell="L26" sqref="L26"/>
    </sheetView>
  </sheetViews>
  <sheetFormatPr defaultColWidth="9.00390625" defaultRowHeight="13.5"/>
  <cols>
    <col min="1" max="1" width="2.50390625" style="0" customWidth="1"/>
    <col min="2" max="3" width="11.625" style="112" customWidth="1"/>
    <col min="4" max="4" width="11.625" style="0" customWidth="1"/>
    <col min="5" max="7" width="11.625" style="112" customWidth="1"/>
    <col min="8" max="8" width="11.625" style="0" customWidth="1"/>
    <col min="9" max="9" width="3.50390625" style="0" customWidth="1"/>
    <col min="10" max="10" width="13.625" style="0" customWidth="1"/>
    <col min="11" max="12" width="9.375" style="112" customWidth="1"/>
    <col min="13" max="13" width="9.375" style="113" customWidth="1"/>
    <col min="14" max="14" width="8.625" style="0" customWidth="1"/>
  </cols>
  <sheetData>
    <row r="1" spans="1:14" s="68" customFormat="1" ht="21" customHeight="1">
      <c r="A1" s="2"/>
      <c r="B1" s="296" t="s">
        <v>45</v>
      </c>
      <c r="C1" s="296"/>
      <c r="D1" s="296"/>
      <c r="E1" s="296"/>
      <c r="F1" s="296"/>
      <c r="G1" s="296"/>
      <c r="H1" s="296"/>
      <c r="I1" s="65"/>
      <c r="J1" s="2"/>
      <c r="K1" s="66"/>
      <c r="L1" s="66"/>
      <c r="M1" s="67"/>
      <c r="N1" s="2"/>
    </row>
    <row r="2" spans="1:14" s="68" customFormat="1" ht="11.25" customHeight="1">
      <c r="A2" s="2"/>
      <c r="B2" s="297"/>
      <c r="C2" s="297"/>
      <c r="D2" s="297"/>
      <c r="E2" s="297"/>
      <c r="F2" s="297"/>
      <c r="G2" s="297"/>
      <c r="H2" s="297"/>
      <c r="I2" s="69"/>
      <c r="J2" s="2"/>
      <c r="K2" s="66"/>
      <c r="L2" s="66"/>
      <c r="M2" s="67"/>
      <c r="N2" s="2"/>
    </row>
    <row r="3" spans="1:14" s="68" customFormat="1" ht="22.5" customHeight="1">
      <c r="A3" s="70"/>
      <c r="B3" s="297" t="s">
        <v>46</v>
      </c>
      <c r="C3" s="297"/>
      <c r="D3" s="297"/>
      <c r="E3" s="297"/>
      <c r="F3" s="297"/>
      <c r="G3" s="297"/>
      <c r="H3" s="297"/>
      <c r="I3" s="69"/>
      <c r="J3" s="71" t="s">
        <v>47</v>
      </c>
      <c r="K3" s="72" t="s">
        <v>48</v>
      </c>
      <c r="L3" s="72" t="s">
        <v>49</v>
      </c>
      <c r="M3" s="73" t="s">
        <v>50</v>
      </c>
      <c r="N3" s="2"/>
    </row>
    <row r="4" spans="1:14" s="68" customFormat="1" ht="22.5" customHeight="1">
      <c r="A4" s="74"/>
      <c r="B4" s="297" t="s">
        <v>102</v>
      </c>
      <c r="C4" s="297"/>
      <c r="D4" s="297"/>
      <c r="E4" s="297"/>
      <c r="F4" s="297"/>
      <c r="G4" s="297"/>
      <c r="H4" s="297"/>
      <c r="I4" s="74"/>
      <c r="J4" s="71" t="s">
        <v>51</v>
      </c>
      <c r="K4" s="75">
        <v>0</v>
      </c>
      <c r="L4" s="75">
        <v>2</v>
      </c>
      <c r="M4" s="76">
        <f>SUM(K4:L4)</f>
        <v>2</v>
      </c>
      <c r="N4" s="2"/>
    </row>
    <row r="5" spans="1:14" s="68" customFormat="1" ht="22.5" customHeight="1">
      <c r="A5" s="74"/>
      <c r="B5" s="77"/>
      <c r="C5" s="298" t="s">
        <v>52</v>
      </c>
      <c r="D5" s="298"/>
      <c r="E5" s="299" t="s">
        <v>53</v>
      </c>
      <c r="F5" s="299"/>
      <c r="G5" s="298" t="s">
        <v>54</v>
      </c>
      <c r="H5" s="298"/>
      <c r="I5" s="78"/>
      <c r="J5" s="79" t="s">
        <v>55</v>
      </c>
      <c r="K5" s="75">
        <v>6</v>
      </c>
      <c r="L5" s="75">
        <v>27</v>
      </c>
      <c r="M5" s="76">
        <f aca="true" t="shared" si="0" ref="M5:M25">SUM(K5:L5)</f>
        <v>33</v>
      </c>
      <c r="N5" s="2"/>
    </row>
    <row r="6" spans="1:14" s="68" customFormat="1" ht="22.5" customHeight="1">
      <c r="A6" s="74"/>
      <c r="B6" s="80" t="s">
        <v>56</v>
      </c>
      <c r="C6" s="294" t="s">
        <v>57</v>
      </c>
      <c r="D6" s="294"/>
      <c r="E6" s="295" t="s">
        <v>58</v>
      </c>
      <c r="F6" s="295"/>
      <c r="G6" s="294" t="s">
        <v>59</v>
      </c>
      <c r="H6" s="294"/>
      <c r="I6" s="78"/>
      <c r="J6" s="79" t="s">
        <v>60</v>
      </c>
      <c r="K6" s="75">
        <v>54</v>
      </c>
      <c r="L6" s="75">
        <v>257</v>
      </c>
      <c r="M6" s="76">
        <f t="shared" si="0"/>
        <v>311</v>
      </c>
      <c r="N6" s="2"/>
    </row>
    <row r="7" spans="1:14" s="68" customFormat="1" ht="22.5" customHeight="1">
      <c r="A7" s="74"/>
      <c r="B7" s="81"/>
      <c r="C7" s="82" t="s">
        <v>61</v>
      </c>
      <c r="D7" s="83" t="s">
        <v>62</v>
      </c>
      <c r="E7" s="82" t="s">
        <v>61</v>
      </c>
      <c r="F7" s="83" t="s">
        <v>62</v>
      </c>
      <c r="G7" s="82" t="s">
        <v>61</v>
      </c>
      <c r="H7" s="83" t="s">
        <v>62</v>
      </c>
      <c r="I7" s="84"/>
      <c r="J7" s="79" t="s">
        <v>63</v>
      </c>
      <c r="K7" s="75">
        <v>246</v>
      </c>
      <c r="L7" s="75">
        <v>850</v>
      </c>
      <c r="M7" s="76">
        <f t="shared" si="0"/>
        <v>1096</v>
      </c>
      <c r="N7" s="2"/>
    </row>
    <row r="8" spans="1:14" s="68" customFormat="1" ht="22.5" customHeight="1">
      <c r="A8" s="74"/>
      <c r="B8" s="85" t="s">
        <v>64</v>
      </c>
      <c r="C8" s="86"/>
      <c r="D8" s="87"/>
      <c r="E8" s="86"/>
      <c r="F8" s="86"/>
      <c r="G8" s="86"/>
      <c r="H8" s="87"/>
      <c r="I8" s="88"/>
      <c r="J8" s="79" t="s">
        <v>65</v>
      </c>
      <c r="K8" s="75">
        <v>813</v>
      </c>
      <c r="L8" s="75">
        <v>1622</v>
      </c>
      <c r="M8" s="76">
        <f t="shared" si="0"/>
        <v>2435</v>
      </c>
      <c r="N8" s="2"/>
    </row>
    <row r="9" spans="1:14" s="68" customFormat="1" ht="22.5" customHeight="1">
      <c r="A9" s="74"/>
      <c r="B9" s="89">
        <f>C9+E9+G9</f>
        <v>22078</v>
      </c>
      <c r="C9" s="90">
        <v>2211</v>
      </c>
      <c r="D9" s="91">
        <f>SUM(C9/B9)</f>
        <v>0.1001449406649153</v>
      </c>
      <c r="E9" s="90">
        <v>11677</v>
      </c>
      <c r="F9" s="91">
        <f>SUM(E9/B9)</f>
        <v>0.528897545067488</v>
      </c>
      <c r="G9" s="90">
        <v>8190</v>
      </c>
      <c r="H9" s="91">
        <f>SUM(G9/B9)</f>
        <v>0.3709575142675967</v>
      </c>
      <c r="I9" s="88"/>
      <c r="J9" s="79" t="s">
        <v>66</v>
      </c>
      <c r="K9" s="75">
        <v>1237</v>
      </c>
      <c r="L9" s="75">
        <v>2030</v>
      </c>
      <c r="M9" s="76">
        <f t="shared" si="0"/>
        <v>3267</v>
      </c>
      <c r="N9" s="2"/>
    </row>
    <row r="10" spans="1:14" s="68" customFormat="1" ht="22.5" customHeight="1">
      <c r="A10" s="74"/>
      <c r="B10" s="92"/>
      <c r="C10" s="93"/>
      <c r="D10" s="94"/>
      <c r="E10" s="94"/>
      <c r="F10" s="94"/>
      <c r="G10" s="94"/>
      <c r="H10" s="94"/>
      <c r="I10" s="95"/>
      <c r="J10" s="79" t="s">
        <v>67</v>
      </c>
      <c r="K10" s="75">
        <v>1509</v>
      </c>
      <c r="L10" s="75">
        <v>2096</v>
      </c>
      <c r="M10" s="76">
        <f t="shared" si="0"/>
        <v>3605</v>
      </c>
      <c r="N10" s="2"/>
    </row>
    <row r="11" spans="1:14" s="68" customFormat="1" ht="22.5" customHeight="1">
      <c r="A11" s="74"/>
      <c r="B11" s="89" t="s">
        <v>68</v>
      </c>
      <c r="C11" s="96"/>
      <c r="D11" s="88"/>
      <c r="E11" s="96"/>
      <c r="F11" s="96"/>
      <c r="G11" s="97"/>
      <c r="H11" s="88"/>
      <c r="I11" s="88"/>
      <c r="J11" s="79" t="s">
        <v>69</v>
      </c>
      <c r="K11" s="75">
        <v>1869</v>
      </c>
      <c r="L11" s="75">
        <v>2356</v>
      </c>
      <c r="M11" s="76">
        <f t="shared" si="0"/>
        <v>4225</v>
      </c>
      <c r="N11" s="2"/>
    </row>
    <row r="12" spans="1:14" s="68" customFormat="1" ht="22.5" customHeight="1">
      <c r="A12" s="74"/>
      <c r="B12" s="89">
        <f>C12+E12+G12</f>
        <v>25784</v>
      </c>
      <c r="C12" s="90">
        <v>2134</v>
      </c>
      <c r="D12" s="91">
        <f>SUM(C12/B12)</f>
        <v>0.08276450511945392</v>
      </c>
      <c r="E12" s="90">
        <v>11847</v>
      </c>
      <c r="F12" s="91">
        <f>SUM(E12/B12)</f>
        <v>0.45947098976109213</v>
      </c>
      <c r="G12" s="98">
        <v>11803</v>
      </c>
      <c r="H12" s="91">
        <f>SUM(G12/B12)</f>
        <v>0.45776450511945393</v>
      </c>
      <c r="I12" s="88"/>
      <c r="J12" s="79" t="s">
        <v>70</v>
      </c>
      <c r="K12" s="75">
        <v>2456</v>
      </c>
      <c r="L12" s="75">
        <v>2563</v>
      </c>
      <c r="M12" s="76">
        <f t="shared" si="0"/>
        <v>5019</v>
      </c>
      <c r="N12" s="2"/>
    </row>
    <row r="13" spans="1:14" s="68" customFormat="1" ht="22.5" customHeight="1">
      <c r="A13" s="74"/>
      <c r="B13" s="92"/>
      <c r="C13" s="93"/>
      <c r="D13" s="94"/>
      <c r="E13" s="94"/>
      <c r="F13" s="94"/>
      <c r="G13" s="94"/>
      <c r="H13" s="94"/>
      <c r="I13" s="95"/>
      <c r="J13" s="79" t="s">
        <v>71</v>
      </c>
      <c r="K13" s="75">
        <v>1831</v>
      </c>
      <c r="L13" s="75">
        <v>1936</v>
      </c>
      <c r="M13" s="76">
        <f t="shared" si="0"/>
        <v>3767</v>
      </c>
      <c r="N13" s="2"/>
    </row>
    <row r="14" spans="1:14" s="68" customFormat="1" ht="22.5" customHeight="1">
      <c r="A14" s="74"/>
      <c r="B14" s="85" t="s">
        <v>72</v>
      </c>
      <c r="C14" s="86"/>
      <c r="D14" s="87"/>
      <c r="E14" s="86"/>
      <c r="F14" s="86"/>
      <c r="G14" s="86"/>
      <c r="H14" s="87"/>
      <c r="I14" s="88"/>
      <c r="J14" s="79" t="s">
        <v>73</v>
      </c>
      <c r="K14" s="75">
        <v>1407</v>
      </c>
      <c r="L14" s="75">
        <v>1519</v>
      </c>
      <c r="M14" s="76">
        <f t="shared" si="0"/>
        <v>2926</v>
      </c>
      <c r="N14" s="2"/>
    </row>
    <row r="15" spans="1:14" s="68" customFormat="1" ht="22.5" customHeight="1">
      <c r="A15" s="74"/>
      <c r="B15" s="99">
        <f>C15+E15+G15</f>
        <v>47862</v>
      </c>
      <c r="C15" s="90">
        <f>SUM(C9:C13)</f>
        <v>4345</v>
      </c>
      <c r="D15" s="100">
        <f>SUM(C15/B15)</f>
        <v>0.09078183109773934</v>
      </c>
      <c r="E15" s="101">
        <f>SUM(E9:E13)</f>
        <v>23524</v>
      </c>
      <c r="F15" s="100">
        <f>SUM(E15/B15)</f>
        <v>0.49149638544147756</v>
      </c>
      <c r="G15" s="101">
        <f>SUM(G9:G13)</f>
        <v>19993</v>
      </c>
      <c r="H15" s="100">
        <f>SUM(G15/B15)</f>
        <v>0.4177217834607831</v>
      </c>
      <c r="I15" s="95"/>
      <c r="J15" s="79" t="s">
        <v>74</v>
      </c>
      <c r="K15" s="75">
        <v>1270</v>
      </c>
      <c r="L15" s="75">
        <v>1347</v>
      </c>
      <c r="M15" s="76">
        <f t="shared" si="0"/>
        <v>2617</v>
      </c>
      <c r="N15" s="2"/>
    </row>
    <row r="16" spans="1:14" s="68" customFormat="1" ht="22.5" customHeight="1">
      <c r="A16" s="2"/>
      <c r="B16" s="102"/>
      <c r="C16" s="103"/>
      <c r="D16" s="104"/>
      <c r="E16" s="103"/>
      <c r="F16" s="103"/>
      <c r="G16" s="103"/>
      <c r="H16" s="104"/>
      <c r="I16" s="105"/>
      <c r="J16" s="79" t="s">
        <v>75</v>
      </c>
      <c r="K16" s="75">
        <v>1360</v>
      </c>
      <c r="L16" s="75">
        <v>1404</v>
      </c>
      <c r="M16" s="76">
        <f t="shared" si="0"/>
        <v>2764</v>
      </c>
      <c r="N16" s="2"/>
    </row>
    <row r="17" spans="1:14" ht="22.5" customHeight="1">
      <c r="A17" s="106"/>
      <c r="B17" s="107" t="s">
        <v>96</v>
      </c>
      <c r="C17" s="108"/>
      <c r="D17" s="106"/>
      <c r="E17" s="108"/>
      <c r="F17" s="108"/>
      <c r="G17" s="108"/>
      <c r="H17" s="106"/>
      <c r="I17" s="106"/>
      <c r="J17" s="79" t="s">
        <v>77</v>
      </c>
      <c r="K17" s="75">
        <v>1417</v>
      </c>
      <c r="L17" s="75">
        <v>1309</v>
      </c>
      <c r="M17" s="76">
        <f t="shared" si="0"/>
        <v>2726</v>
      </c>
      <c r="N17" s="106"/>
    </row>
    <row r="18" spans="1:14" ht="22.5" customHeight="1">
      <c r="A18" s="106"/>
      <c r="B18" s="107" t="s">
        <v>78</v>
      </c>
      <c r="C18" s="108"/>
      <c r="D18" s="106"/>
      <c r="E18" s="108"/>
      <c r="F18" s="108"/>
      <c r="G18" s="109"/>
      <c r="H18" s="109"/>
      <c r="I18" s="106"/>
      <c r="J18" s="79" t="s">
        <v>79</v>
      </c>
      <c r="K18" s="75">
        <v>1041</v>
      </c>
      <c r="L18" s="75">
        <v>1031</v>
      </c>
      <c r="M18" s="76">
        <f t="shared" si="0"/>
        <v>2072</v>
      </c>
      <c r="N18" s="106"/>
    </row>
    <row r="19" spans="1:14" ht="22.5" customHeight="1">
      <c r="A19" s="106"/>
      <c r="B19" s="107" t="s">
        <v>80</v>
      </c>
      <c r="C19" s="108"/>
      <c r="D19" s="106"/>
      <c r="E19" s="108"/>
      <c r="F19" s="108"/>
      <c r="G19" s="108"/>
      <c r="H19" s="106"/>
      <c r="I19" s="106"/>
      <c r="J19" s="79" t="s">
        <v>81</v>
      </c>
      <c r="K19" s="75">
        <v>883</v>
      </c>
      <c r="L19" s="75">
        <v>838</v>
      </c>
      <c r="M19" s="76">
        <f t="shared" si="0"/>
        <v>1721</v>
      </c>
      <c r="N19" s="106"/>
    </row>
    <row r="20" spans="1:14" ht="22.5" customHeight="1">
      <c r="A20" s="106"/>
      <c r="B20" s="108"/>
      <c r="C20" s="108"/>
      <c r="D20" s="106"/>
      <c r="E20" s="108"/>
      <c r="F20" s="108"/>
      <c r="G20" s="108"/>
      <c r="H20" s="106"/>
      <c r="I20" s="106"/>
      <c r="J20" s="79" t="s">
        <v>82</v>
      </c>
      <c r="K20" s="75">
        <v>727</v>
      </c>
      <c r="L20" s="75">
        <v>694</v>
      </c>
      <c r="M20" s="76">
        <f t="shared" si="0"/>
        <v>1421</v>
      </c>
      <c r="N20" s="106"/>
    </row>
    <row r="21" spans="1:14" ht="22.5" customHeight="1">
      <c r="A21" s="106"/>
      <c r="B21" s="108"/>
      <c r="C21" s="108"/>
      <c r="D21" s="106"/>
      <c r="E21" s="108"/>
      <c r="F21" s="108"/>
      <c r="G21" s="108"/>
      <c r="H21" s="106"/>
      <c r="I21" s="106"/>
      <c r="J21" s="79" t="s">
        <v>83</v>
      </c>
      <c r="K21" s="75">
        <v>810</v>
      </c>
      <c r="L21" s="75">
        <v>833</v>
      </c>
      <c r="M21" s="76">
        <f t="shared" si="0"/>
        <v>1643</v>
      </c>
      <c r="N21" s="106"/>
    </row>
    <row r="22" spans="1:14" ht="22.5" customHeight="1">
      <c r="A22" s="106"/>
      <c r="B22" s="108"/>
      <c r="C22" s="108"/>
      <c r="D22" s="106"/>
      <c r="E22" s="108"/>
      <c r="F22" s="108"/>
      <c r="G22" s="108"/>
      <c r="H22" s="106"/>
      <c r="I22" s="106"/>
      <c r="J22" s="79" t="s">
        <v>84</v>
      </c>
      <c r="K22" s="75">
        <v>931</v>
      </c>
      <c r="L22" s="75">
        <v>936</v>
      </c>
      <c r="M22" s="76">
        <f t="shared" si="0"/>
        <v>1867</v>
      </c>
      <c r="N22" s="106"/>
    </row>
    <row r="23" spans="1:14" ht="22.5" customHeight="1">
      <c r="A23" s="106"/>
      <c r="B23" s="108"/>
      <c r="C23" s="108"/>
      <c r="D23" s="106"/>
      <c r="E23" s="108"/>
      <c r="F23" s="108"/>
      <c r="G23" s="108"/>
      <c r="H23" s="106"/>
      <c r="I23" s="106"/>
      <c r="J23" s="79" t="s">
        <v>85</v>
      </c>
      <c r="K23" s="75">
        <v>847</v>
      </c>
      <c r="L23" s="75">
        <v>825</v>
      </c>
      <c r="M23" s="76">
        <f t="shared" si="0"/>
        <v>1672</v>
      </c>
      <c r="N23" s="106"/>
    </row>
    <row r="24" spans="1:14" ht="22.5" customHeight="1">
      <c r="A24" s="106"/>
      <c r="B24" s="108"/>
      <c r="C24" s="108"/>
      <c r="D24" s="106"/>
      <c r="E24" s="108"/>
      <c r="F24" s="108"/>
      <c r="G24" s="108"/>
      <c r="H24" s="106"/>
      <c r="I24" s="106"/>
      <c r="J24" s="79" t="s">
        <v>86</v>
      </c>
      <c r="K24" s="75">
        <v>772</v>
      </c>
      <c r="L24" s="75">
        <v>742</v>
      </c>
      <c r="M24" s="76">
        <f t="shared" si="0"/>
        <v>1514</v>
      </c>
      <c r="N24" s="106"/>
    </row>
    <row r="25" spans="1:14" ht="22.5" customHeight="1">
      <c r="A25" s="106"/>
      <c r="B25" s="108"/>
      <c r="C25" s="108"/>
      <c r="D25" s="106"/>
      <c r="E25" s="108"/>
      <c r="F25" s="108"/>
      <c r="G25" s="108"/>
      <c r="H25" s="106"/>
      <c r="I25" s="106"/>
      <c r="J25" s="79" t="s">
        <v>87</v>
      </c>
      <c r="K25" s="75">
        <v>592</v>
      </c>
      <c r="L25" s="75">
        <v>567</v>
      </c>
      <c r="M25" s="76">
        <f t="shared" si="0"/>
        <v>1159</v>
      </c>
      <c r="N25" s="106"/>
    </row>
    <row r="26" spans="1:14" ht="25.5" customHeight="1">
      <c r="A26" s="106"/>
      <c r="B26" s="108"/>
      <c r="C26" s="108"/>
      <c r="D26" s="106"/>
      <c r="E26" s="108"/>
      <c r="F26" s="108"/>
      <c r="G26" s="108"/>
      <c r="H26" s="106"/>
      <c r="I26" s="106"/>
      <c r="J26" s="71" t="s">
        <v>88</v>
      </c>
      <c r="K26" s="110">
        <f>SUM(K4:K25)</f>
        <v>22078</v>
      </c>
      <c r="L26" s="110">
        <f>SUM(L4:L25)</f>
        <v>25784</v>
      </c>
      <c r="M26" s="110">
        <f>SUM(M4:M25)</f>
        <v>47862</v>
      </c>
      <c r="N26" s="106"/>
    </row>
    <row r="27" spans="1:14" ht="5.25" customHeight="1">
      <c r="A27" s="106"/>
      <c r="B27" s="108"/>
      <c r="C27" s="108"/>
      <c r="D27" s="106"/>
      <c r="E27" s="108"/>
      <c r="F27" s="108"/>
      <c r="G27" s="108"/>
      <c r="H27" s="106"/>
      <c r="I27" s="106"/>
      <c r="J27" s="106"/>
      <c r="K27" s="108"/>
      <c r="L27" s="108"/>
      <c r="M27" s="111"/>
      <c r="N27" s="106"/>
    </row>
    <row r="28" spans="1:14" ht="6" customHeight="1">
      <c r="A28" s="106"/>
      <c r="B28" s="108"/>
      <c r="C28" s="108"/>
      <c r="D28" s="106"/>
      <c r="E28" s="108"/>
      <c r="F28" s="108"/>
      <c r="G28" s="108"/>
      <c r="H28" s="106"/>
      <c r="I28" s="106"/>
      <c r="J28" s="106"/>
      <c r="K28" s="108"/>
      <c r="L28" s="108"/>
      <c r="M28" s="111"/>
      <c r="N28" s="10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K41" sqref="K41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bestFit="1" customWidth="1"/>
    <col min="6" max="6" width="5.125" style="0" customWidth="1"/>
    <col min="7" max="7" width="2.125" style="0" bestFit="1" customWidth="1"/>
    <col min="8" max="8" width="8.625" style="0" customWidth="1"/>
    <col min="9" max="9" width="2.125" style="0" bestFit="1" customWidth="1"/>
    <col min="10" max="10" width="5.125" style="0" bestFit="1" customWidth="1"/>
    <col min="11" max="11" width="2.125" style="0" bestFit="1" customWidth="1"/>
    <col min="12" max="12" width="8.625" style="0" customWidth="1"/>
    <col min="13" max="13" width="2.125" style="0" bestFit="1" customWidth="1"/>
    <col min="14" max="14" width="5.125" style="0" bestFit="1" customWidth="1"/>
    <col min="15" max="15" width="2.125" style="0" bestFit="1" customWidth="1"/>
    <col min="16" max="16" width="8.625" style="0" customWidth="1"/>
    <col min="17" max="17" width="2.125" style="0" bestFit="1" customWidth="1"/>
    <col min="18" max="18" width="5.125" style="0" bestFit="1" customWidth="1"/>
    <col min="19" max="19" width="2.125" style="0" bestFit="1" customWidth="1"/>
  </cols>
  <sheetData>
    <row r="1" spans="1:19" ht="21">
      <c r="A1" s="303" t="s">
        <v>103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189"/>
    </row>
    <row r="2" spans="1:19" ht="14.25">
      <c r="A2" s="115"/>
      <c r="B2" s="115"/>
      <c r="C2" s="115"/>
      <c r="D2" s="120"/>
      <c r="E2" s="120"/>
      <c r="F2" s="135"/>
      <c r="G2" s="135"/>
      <c r="H2" s="148"/>
      <c r="I2" s="148"/>
      <c r="J2" s="148"/>
      <c r="K2" s="148"/>
      <c r="L2" s="148"/>
      <c r="M2" s="148"/>
      <c r="N2" s="304" t="s">
        <v>117</v>
      </c>
      <c r="O2" s="304"/>
      <c r="P2" s="304"/>
      <c r="Q2" s="304"/>
      <c r="R2" s="304"/>
      <c r="S2" s="190"/>
    </row>
    <row r="3" spans="1:19" ht="13.5">
      <c r="A3" s="115"/>
      <c r="B3" s="115"/>
      <c r="C3" s="115"/>
      <c r="D3" s="120"/>
      <c r="E3" s="120"/>
      <c r="F3" s="135"/>
      <c r="G3" s="135"/>
      <c r="H3" s="305" t="s">
        <v>115</v>
      </c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191"/>
    </row>
    <row r="4" spans="1:19" ht="21.75" customHeight="1">
      <c r="A4" s="306" t="s">
        <v>2</v>
      </c>
      <c r="B4" s="307"/>
      <c r="C4" s="308"/>
      <c r="D4" s="306" t="s">
        <v>112</v>
      </c>
      <c r="E4" s="307"/>
      <c r="F4" s="307"/>
      <c r="G4" s="308"/>
      <c r="H4" s="315" t="s">
        <v>116</v>
      </c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7"/>
    </row>
    <row r="5" spans="1:19" ht="21.75" customHeight="1">
      <c r="A5" s="309"/>
      <c r="B5" s="310"/>
      <c r="C5" s="311"/>
      <c r="D5" s="312"/>
      <c r="E5" s="313"/>
      <c r="F5" s="313"/>
      <c r="G5" s="314"/>
      <c r="H5" s="318" t="s">
        <v>4</v>
      </c>
      <c r="I5" s="319"/>
      <c r="J5" s="319"/>
      <c r="K5" s="320"/>
      <c r="L5" s="321" t="s">
        <v>5</v>
      </c>
      <c r="M5" s="322"/>
      <c r="N5" s="322"/>
      <c r="O5" s="323"/>
      <c r="P5" s="324" t="s">
        <v>50</v>
      </c>
      <c r="Q5" s="325"/>
      <c r="R5" s="325"/>
      <c r="S5" s="326"/>
    </row>
    <row r="6" spans="1:19" ht="21.75" customHeight="1">
      <c r="A6" s="327" t="s">
        <v>118</v>
      </c>
      <c r="B6" s="330" t="s">
        <v>119</v>
      </c>
      <c r="C6" s="331"/>
      <c r="D6" s="121">
        <v>7377</v>
      </c>
      <c r="E6" s="128" t="s">
        <v>113</v>
      </c>
      <c r="F6" s="136">
        <v>120</v>
      </c>
      <c r="G6" s="142" t="s">
        <v>114</v>
      </c>
      <c r="H6" s="149">
        <v>6643</v>
      </c>
      <c r="I6" s="128" t="s">
        <v>113</v>
      </c>
      <c r="J6" s="162">
        <v>40</v>
      </c>
      <c r="K6" s="171" t="s">
        <v>114</v>
      </c>
      <c r="L6" s="149">
        <v>8058</v>
      </c>
      <c r="M6" s="128" t="s">
        <v>113</v>
      </c>
      <c r="N6" s="162">
        <v>130</v>
      </c>
      <c r="O6" s="171" t="s">
        <v>114</v>
      </c>
      <c r="P6" s="149">
        <v>14701</v>
      </c>
      <c r="Q6" s="128" t="s">
        <v>113</v>
      </c>
      <c r="R6" s="162">
        <v>170</v>
      </c>
      <c r="S6" s="171" t="s">
        <v>114</v>
      </c>
    </row>
    <row r="7" spans="1:19" ht="21.75" customHeight="1">
      <c r="A7" s="328"/>
      <c r="B7" s="332" t="s">
        <v>120</v>
      </c>
      <c r="C7" s="333"/>
      <c r="D7" s="122">
        <v>5351</v>
      </c>
      <c r="E7" s="129" t="s">
        <v>113</v>
      </c>
      <c r="F7" s="137">
        <v>102</v>
      </c>
      <c r="G7" s="143" t="s">
        <v>114</v>
      </c>
      <c r="H7" s="150">
        <v>5143</v>
      </c>
      <c r="I7" s="129" t="s">
        <v>113</v>
      </c>
      <c r="J7" s="163">
        <v>78</v>
      </c>
      <c r="K7" s="172" t="s">
        <v>114</v>
      </c>
      <c r="L7" s="155">
        <v>5854</v>
      </c>
      <c r="M7" s="159" t="s">
        <v>113</v>
      </c>
      <c r="N7" s="168">
        <v>55</v>
      </c>
      <c r="O7" s="177" t="s">
        <v>114</v>
      </c>
      <c r="P7" s="151">
        <v>10997</v>
      </c>
      <c r="Q7" s="130" t="s">
        <v>113</v>
      </c>
      <c r="R7" s="164">
        <v>133</v>
      </c>
      <c r="S7" s="173" t="s">
        <v>114</v>
      </c>
    </row>
    <row r="8" spans="1:19" ht="21.75" customHeight="1">
      <c r="A8" s="328"/>
      <c r="B8" s="116"/>
      <c r="C8" s="118" t="s">
        <v>109</v>
      </c>
      <c r="D8" s="123">
        <v>995</v>
      </c>
      <c r="E8" s="130" t="s">
        <v>113</v>
      </c>
      <c r="F8" s="138">
        <v>10</v>
      </c>
      <c r="G8" s="144" t="s">
        <v>114</v>
      </c>
      <c r="H8" s="151">
        <v>918</v>
      </c>
      <c r="I8" s="130" t="s">
        <v>113</v>
      </c>
      <c r="J8" s="164">
        <v>8</v>
      </c>
      <c r="K8" s="173" t="s">
        <v>114</v>
      </c>
      <c r="L8" s="155">
        <v>1011</v>
      </c>
      <c r="M8" s="160" t="s">
        <v>113</v>
      </c>
      <c r="N8" s="169">
        <v>5</v>
      </c>
      <c r="O8" s="178" t="s">
        <v>114</v>
      </c>
      <c r="P8" s="150">
        <v>1929</v>
      </c>
      <c r="Q8" s="129" t="s">
        <v>113</v>
      </c>
      <c r="R8" s="163">
        <v>13</v>
      </c>
      <c r="S8" s="172" t="s">
        <v>114</v>
      </c>
    </row>
    <row r="9" spans="1:19" ht="21.75" customHeight="1">
      <c r="A9" s="328"/>
      <c r="B9" s="117"/>
      <c r="C9" s="118" t="s">
        <v>110</v>
      </c>
      <c r="D9" s="123">
        <v>633</v>
      </c>
      <c r="E9" s="130" t="s">
        <v>113</v>
      </c>
      <c r="F9" s="138">
        <v>8</v>
      </c>
      <c r="G9" s="144" t="s">
        <v>114</v>
      </c>
      <c r="H9" s="151">
        <v>635</v>
      </c>
      <c r="I9" s="130" t="s">
        <v>113</v>
      </c>
      <c r="J9" s="164">
        <v>2</v>
      </c>
      <c r="K9" s="173" t="s">
        <v>114</v>
      </c>
      <c r="L9" s="155">
        <v>732</v>
      </c>
      <c r="M9" s="160" t="s">
        <v>113</v>
      </c>
      <c r="N9" s="169">
        <v>6</v>
      </c>
      <c r="O9" s="178" t="s">
        <v>114</v>
      </c>
      <c r="P9" s="150">
        <v>1367</v>
      </c>
      <c r="Q9" s="129" t="s">
        <v>113</v>
      </c>
      <c r="R9" s="163">
        <v>8</v>
      </c>
      <c r="S9" s="172" t="s">
        <v>114</v>
      </c>
    </row>
    <row r="10" spans="1:19" ht="21.75" customHeight="1">
      <c r="A10" s="328"/>
      <c r="B10" s="332" t="s">
        <v>121</v>
      </c>
      <c r="C10" s="333"/>
      <c r="D10" s="123">
        <v>1962</v>
      </c>
      <c r="E10" s="130" t="s">
        <v>113</v>
      </c>
      <c r="F10" s="138">
        <v>23</v>
      </c>
      <c r="G10" s="144" t="s">
        <v>114</v>
      </c>
      <c r="H10" s="151">
        <v>1851</v>
      </c>
      <c r="I10" s="130" t="s">
        <v>113</v>
      </c>
      <c r="J10" s="164">
        <v>9</v>
      </c>
      <c r="K10" s="173" t="s">
        <v>114</v>
      </c>
      <c r="L10" s="155">
        <v>2197</v>
      </c>
      <c r="M10" s="160" t="s">
        <v>113</v>
      </c>
      <c r="N10" s="169">
        <v>19</v>
      </c>
      <c r="O10" s="178" t="s">
        <v>114</v>
      </c>
      <c r="P10" s="150">
        <v>4048</v>
      </c>
      <c r="Q10" s="129" t="s">
        <v>113</v>
      </c>
      <c r="R10" s="163">
        <v>28</v>
      </c>
      <c r="S10" s="172" t="s">
        <v>114</v>
      </c>
    </row>
    <row r="11" spans="1:19" ht="21.75" customHeight="1">
      <c r="A11" s="328"/>
      <c r="B11" s="332" t="s">
        <v>122</v>
      </c>
      <c r="C11" s="333"/>
      <c r="D11" s="122">
        <v>1354</v>
      </c>
      <c r="E11" s="129" t="s">
        <v>113</v>
      </c>
      <c r="F11" s="137">
        <v>1</v>
      </c>
      <c r="G11" s="143" t="s">
        <v>114</v>
      </c>
      <c r="H11" s="150">
        <v>1263</v>
      </c>
      <c r="I11" s="129" t="s">
        <v>113</v>
      </c>
      <c r="J11" s="163">
        <v>0</v>
      </c>
      <c r="K11" s="172" t="s">
        <v>114</v>
      </c>
      <c r="L11" s="155">
        <v>1473</v>
      </c>
      <c r="M11" s="160" t="s">
        <v>113</v>
      </c>
      <c r="N11" s="169">
        <v>5</v>
      </c>
      <c r="O11" s="178" t="s">
        <v>114</v>
      </c>
      <c r="P11" s="150">
        <v>2736</v>
      </c>
      <c r="Q11" s="129" t="s">
        <v>113</v>
      </c>
      <c r="R11" s="163">
        <v>5</v>
      </c>
      <c r="S11" s="172" t="s">
        <v>114</v>
      </c>
    </row>
    <row r="12" spans="1:19" ht="21.75" customHeight="1">
      <c r="A12" s="328"/>
      <c r="B12" s="117"/>
      <c r="C12" s="119" t="s">
        <v>111</v>
      </c>
      <c r="D12" s="122">
        <v>60</v>
      </c>
      <c r="E12" s="129" t="s">
        <v>113</v>
      </c>
      <c r="F12" s="137">
        <v>0</v>
      </c>
      <c r="G12" s="143" t="s">
        <v>114</v>
      </c>
      <c r="H12" s="150">
        <v>49</v>
      </c>
      <c r="I12" s="129" t="s">
        <v>113</v>
      </c>
      <c r="J12" s="163">
        <v>0</v>
      </c>
      <c r="K12" s="172" t="s">
        <v>114</v>
      </c>
      <c r="L12" s="155">
        <v>64</v>
      </c>
      <c r="M12" s="160" t="s">
        <v>113</v>
      </c>
      <c r="N12" s="169">
        <v>0</v>
      </c>
      <c r="O12" s="178" t="s">
        <v>114</v>
      </c>
      <c r="P12" s="150">
        <v>113</v>
      </c>
      <c r="Q12" s="129" t="s">
        <v>113</v>
      </c>
      <c r="R12" s="163">
        <v>0</v>
      </c>
      <c r="S12" s="172" t="s">
        <v>114</v>
      </c>
    </row>
    <row r="13" spans="1:19" ht="21.75" customHeight="1">
      <c r="A13" s="328"/>
      <c r="B13" s="334" t="s">
        <v>123</v>
      </c>
      <c r="C13" s="333"/>
      <c r="D13" s="122">
        <v>565</v>
      </c>
      <c r="E13" s="129" t="s">
        <v>113</v>
      </c>
      <c r="F13" s="137">
        <v>0</v>
      </c>
      <c r="G13" s="143" t="s">
        <v>114</v>
      </c>
      <c r="H13" s="150">
        <v>518</v>
      </c>
      <c r="I13" s="129" t="s">
        <v>113</v>
      </c>
      <c r="J13" s="163">
        <v>0</v>
      </c>
      <c r="K13" s="172" t="s">
        <v>114</v>
      </c>
      <c r="L13" s="155">
        <v>626</v>
      </c>
      <c r="M13" s="160" t="s">
        <v>113</v>
      </c>
      <c r="N13" s="169">
        <v>2</v>
      </c>
      <c r="O13" s="178" t="s">
        <v>114</v>
      </c>
      <c r="P13" s="150">
        <v>1144</v>
      </c>
      <c r="Q13" s="129" t="s">
        <v>113</v>
      </c>
      <c r="R13" s="163">
        <v>2</v>
      </c>
      <c r="S13" s="172" t="s">
        <v>114</v>
      </c>
    </row>
    <row r="14" spans="1:19" ht="21.75" customHeight="1">
      <c r="A14" s="328"/>
      <c r="B14" s="334" t="s">
        <v>124</v>
      </c>
      <c r="C14" s="333"/>
      <c r="D14" s="122">
        <v>924</v>
      </c>
      <c r="E14" s="129" t="s">
        <v>113</v>
      </c>
      <c r="F14" s="137">
        <v>8</v>
      </c>
      <c r="G14" s="143" t="s">
        <v>114</v>
      </c>
      <c r="H14" s="150">
        <v>861</v>
      </c>
      <c r="I14" s="129" t="s">
        <v>113</v>
      </c>
      <c r="J14" s="163">
        <v>1</v>
      </c>
      <c r="K14" s="172" t="s">
        <v>114</v>
      </c>
      <c r="L14" s="155">
        <v>1001</v>
      </c>
      <c r="M14" s="160" t="s">
        <v>113</v>
      </c>
      <c r="N14" s="169">
        <v>9</v>
      </c>
      <c r="O14" s="178" t="s">
        <v>114</v>
      </c>
      <c r="P14" s="150">
        <v>1862</v>
      </c>
      <c r="Q14" s="129" t="s">
        <v>113</v>
      </c>
      <c r="R14" s="163">
        <v>10</v>
      </c>
      <c r="S14" s="172" t="s">
        <v>114</v>
      </c>
    </row>
    <row r="15" spans="1:19" ht="21.75" customHeight="1">
      <c r="A15" s="328"/>
      <c r="B15" s="334" t="s">
        <v>125</v>
      </c>
      <c r="C15" s="333"/>
      <c r="D15" s="122">
        <v>281</v>
      </c>
      <c r="E15" s="129" t="s">
        <v>113</v>
      </c>
      <c r="F15" s="137">
        <v>0</v>
      </c>
      <c r="G15" s="143" t="s">
        <v>114</v>
      </c>
      <c r="H15" s="150">
        <v>337</v>
      </c>
      <c r="I15" s="129" t="s">
        <v>113</v>
      </c>
      <c r="J15" s="163">
        <v>0</v>
      </c>
      <c r="K15" s="172" t="s">
        <v>114</v>
      </c>
      <c r="L15" s="155">
        <v>356</v>
      </c>
      <c r="M15" s="160" t="s">
        <v>113</v>
      </c>
      <c r="N15" s="169">
        <v>1</v>
      </c>
      <c r="O15" s="178" t="s">
        <v>114</v>
      </c>
      <c r="P15" s="150">
        <v>693</v>
      </c>
      <c r="Q15" s="129" t="s">
        <v>113</v>
      </c>
      <c r="R15" s="163">
        <v>1</v>
      </c>
      <c r="S15" s="172" t="s">
        <v>114</v>
      </c>
    </row>
    <row r="16" spans="1:19" ht="21.75" customHeight="1">
      <c r="A16" s="328"/>
      <c r="B16" s="334" t="s">
        <v>91</v>
      </c>
      <c r="C16" s="333"/>
      <c r="D16" s="122">
        <v>70</v>
      </c>
      <c r="E16" s="129" t="s">
        <v>113</v>
      </c>
      <c r="F16" s="137">
        <v>0</v>
      </c>
      <c r="G16" s="143" t="s">
        <v>114</v>
      </c>
      <c r="H16" s="150">
        <v>69</v>
      </c>
      <c r="I16" s="129" t="s">
        <v>113</v>
      </c>
      <c r="J16" s="163">
        <v>0</v>
      </c>
      <c r="K16" s="172" t="s">
        <v>114</v>
      </c>
      <c r="L16" s="155">
        <v>85</v>
      </c>
      <c r="M16" s="160" t="s">
        <v>113</v>
      </c>
      <c r="N16" s="169">
        <v>0</v>
      </c>
      <c r="O16" s="178" t="s">
        <v>114</v>
      </c>
      <c r="P16" s="150">
        <v>154</v>
      </c>
      <c r="Q16" s="129" t="s">
        <v>113</v>
      </c>
      <c r="R16" s="163">
        <v>0</v>
      </c>
      <c r="S16" s="172" t="s">
        <v>114</v>
      </c>
    </row>
    <row r="17" spans="1:19" ht="21.75" customHeight="1">
      <c r="A17" s="328"/>
      <c r="B17" s="334" t="s">
        <v>20</v>
      </c>
      <c r="C17" s="333"/>
      <c r="D17" s="122">
        <v>452</v>
      </c>
      <c r="E17" s="129" t="s">
        <v>113</v>
      </c>
      <c r="F17" s="137">
        <v>0</v>
      </c>
      <c r="G17" s="143" t="s">
        <v>114</v>
      </c>
      <c r="H17" s="150">
        <v>404</v>
      </c>
      <c r="I17" s="129" t="s">
        <v>113</v>
      </c>
      <c r="J17" s="163">
        <v>0</v>
      </c>
      <c r="K17" s="172" t="s">
        <v>114</v>
      </c>
      <c r="L17" s="155">
        <v>364</v>
      </c>
      <c r="M17" s="159" t="s">
        <v>113</v>
      </c>
      <c r="N17" s="168">
        <v>0</v>
      </c>
      <c r="O17" s="177" t="s">
        <v>114</v>
      </c>
      <c r="P17" s="151">
        <v>768</v>
      </c>
      <c r="Q17" s="130" t="s">
        <v>113</v>
      </c>
      <c r="R17" s="164">
        <v>0</v>
      </c>
      <c r="S17" s="173" t="s">
        <v>114</v>
      </c>
    </row>
    <row r="18" spans="1:19" ht="21.75" customHeight="1">
      <c r="A18" s="329"/>
      <c r="B18" s="301" t="s">
        <v>108</v>
      </c>
      <c r="C18" s="302"/>
      <c r="D18" s="124">
        <v>18336</v>
      </c>
      <c r="E18" s="131" t="s">
        <v>113</v>
      </c>
      <c r="F18" s="139">
        <v>254</v>
      </c>
      <c r="G18" s="145" t="s">
        <v>114</v>
      </c>
      <c r="H18" s="124">
        <v>17089</v>
      </c>
      <c r="I18" s="131" t="s">
        <v>113</v>
      </c>
      <c r="J18" s="165">
        <v>128</v>
      </c>
      <c r="K18" s="174" t="s">
        <v>114</v>
      </c>
      <c r="L18" s="124">
        <v>20014</v>
      </c>
      <c r="M18" s="131" t="s">
        <v>113</v>
      </c>
      <c r="N18" s="165">
        <v>221</v>
      </c>
      <c r="O18" s="174" t="s">
        <v>114</v>
      </c>
      <c r="P18" s="124">
        <v>37103</v>
      </c>
      <c r="Q18" s="131" t="s">
        <v>113</v>
      </c>
      <c r="R18" s="165">
        <v>349</v>
      </c>
      <c r="S18" s="174" t="s">
        <v>114</v>
      </c>
    </row>
    <row r="19" spans="1:19" ht="21.75" customHeight="1">
      <c r="A19" s="335" t="s">
        <v>126</v>
      </c>
      <c r="B19" s="330" t="s">
        <v>127</v>
      </c>
      <c r="C19" s="331"/>
      <c r="D19" s="121">
        <v>427</v>
      </c>
      <c r="E19" s="128" t="s">
        <v>113</v>
      </c>
      <c r="F19" s="136">
        <v>16</v>
      </c>
      <c r="G19" s="142" t="s">
        <v>114</v>
      </c>
      <c r="H19" s="152">
        <v>387</v>
      </c>
      <c r="I19" s="157" t="s">
        <v>113</v>
      </c>
      <c r="J19" s="166">
        <v>12</v>
      </c>
      <c r="K19" s="175" t="s">
        <v>114</v>
      </c>
      <c r="L19" s="152">
        <v>447</v>
      </c>
      <c r="M19" s="157" t="s">
        <v>113</v>
      </c>
      <c r="N19" s="166">
        <v>7</v>
      </c>
      <c r="O19" s="175" t="s">
        <v>114</v>
      </c>
      <c r="P19" s="149">
        <v>834</v>
      </c>
      <c r="Q19" s="128" t="s">
        <v>113</v>
      </c>
      <c r="R19" s="162">
        <v>19</v>
      </c>
      <c r="S19" s="171" t="s">
        <v>114</v>
      </c>
    </row>
    <row r="20" spans="1:19" ht="21.75" customHeight="1">
      <c r="A20" s="336"/>
      <c r="B20" s="337" t="s">
        <v>108</v>
      </c>
      <c r="C20" s="338"/>
      <c r="D20" s="125">
        <v>427</v>
      </c>
      <c r="E20" s="132" t="s">
        <v>113</v>
      </c>
      <c r="F20" s="140">
        <v>16</v>
      </c>
      <c r="G20" s="146" t="s">
        <v>114</v>
      </c>
      <c r="H20" s="153">
        <v>387</v>
      </c>
      <c r="I20" s="158" t="s">
        <v>113</v>
      </c>
      <c r="J20" s="167">
        <v>12</v>
      </c>
      <c r="K20" s="176" t="s">
        <v>114</v>
      </c>
      <c r="L20" s="153">
        <v>447</v>
      </c>
      <c r="M20" s="158" t="s">
        <v>113</v>
      </c>
      <c r="N20" s="167">
        <v>7</v>
      </c>
      <c r="O20" s="176" t="s">
        <v>114</v>
      </c>
      <c r="P20" s="180">
        <v>834</v>
      </c>
      <c r="Q20" s="132" t="s">
        <v>113</v>
      </c>
      <c r="R20" s="185">
        <v>19</v>
      </c>
      <c r="S20" s="192" t="s">
        <v>114</v>
      </c>
    </row>
    <row r="21" spans="1:19" ht="21.75" customHeight="1">
      <c r="A21" s="335" t="s">
        <v>25</v>
      </c>
      <c r="B21" s="340" t="s">
        <v>26</v>
      </c>
      <c r="C21" s="341"/>
      <c r="D21" s="123">
        <v>455</v>
      </c>
      <c r="E21" s="130" t="s">
        <v>113</v>
      </c>
      <c r="F21" s="138">
        <v>15</v>
      </c>
      <c r="G21" s="144" t="s">
        <v>114</v>
      </c>
      <c r="H21" s="154">
        <v>422</v>
      </c>
      <c r="I21" s="159" t="s">
        <v>113</v>
      </c>
      <c r="J21" s="168">
        <v>2</v>
      </c>
      <c r="K21" s="177" t="s">
        <v>114</v>
      </c>
      <c r="L21" s="152">
        <v>511</v>
      </c>
      <c r="M21" s="157" t="s">
        <v>113</v>
      </c>
      <c r="N21" s="166">
        <v>16</v>
      </c>
      <c r="O21" s="175" t="s">
        <v>114</v>
      </c>
      <c r="P21" s="181">
        <v>933</v>
      </c>
      <c r="Q21" s="184" t="s">
        <v>113</v>
      </c>
      <c r="R21" s="186">
        <v>18</v>
      </c>
      <c r="S21" s="193" t="s">
        <v>114</v>
      </c>
    </row>
    <row r="22" spans="1:19" ht="21.75" customHeight="1">
      <c r="A22" s="339"/>
      <c r="B22" s="334" t="s">
        <v>27</v>
      </c>
      <c r="C22" s="333"/>
      <c r="D22" s="123">
        <v>797</v>
      </c>
      <c r="E22" s="130" t="s">
        <v>113</v>
      </c>
      <c r="F22" s="138">
        <v>20</v>
      </c>
      <c r="G22" s="144" t="s">
        <v>114</v>
      </c>
      <c r="H22" s="154">
        <v>784</v>
      </c>
      <c r="I22" s="159" t="s">
        <v>113</v>
      </c>
      <c r="J22" s="168">
        <v>6</v>
      </c>
      <c r="K22" s="177" t="s">
        <v>114</v>
      </c>
      <c r="L22" s="154">
        <v>901</v>
      </c>
      <c r="M22" s="159" t="s">
        <v>113</v>
      </c>
      <c r="N22" s="168">
        <v>20</v>
      </c>
      <c r="O22" s="177" t="s">
        <v>114</v>
      </c>
      <c r="P22" s="150">
        <v>1685</v>
      </c>
      <c r="Q22" s="129" t="s">
        <v>113</v>
      </c>
      <c r="R22" s="163">
        <v>26</v>
      </c>
      <c r="S22" s="172" t="s">
        <v>114</v>
      </c>
    </row>
    <row r="23" spans="1:19" ht="21.75" customHeight="1">
      <c r="A23" s="336"/>
      <c r="B23" s="301" t="s">
        <v>108</v>
      </c>
      <c r="C23" s="302"/>
      <c r="D23" s="126">
        <v>1252</v>
      </c>
      <c r="E23" s="133" t="s">
        <v>113</v>
      </c>
      <c r="F23" s="139">
        <v>35</v>
      </c>
      <c r="G23" s="145" t="s">
        <v>114</v>
      </c>
      <c r="H23" s="124">
        <v>1206</v>
      </c>
      <c r="I23" s="131" t="s">
        <v>113</v>
      </c>
      <c r="J23" s="165">
        <v>8</v>
      </c>
      <c r="K23" s="174" t="s">
        <v>114</v>
      </c>
      <c r="L23" s="124">
        <v>1412</v>
      </c>
      <c r="M23" s="158" t="s">
        <v>113</v>
      </c>
      <c r="N23" s="167">
        <v>36</v>
      </c>
      <c r="O23" s="176" t="s">
        <v>114</v>
      </c>
      <c r="P23" s="180">
        <v>2618</v>
      </c>
      <c r="Q23" s="132" t="s">
        <v>113</v>
      </c>
      <c r="R23" s="185">
        <v>44</v>
      </c>
      <c r="S23" s="192" t="s">
        <v>114</v>
      </c>
    </row>
    <row r="24" spans="1:19" ht="21.75" customHeight="1">
      <c r="A24" s="335" t="s">
        <v>28</v>
      </c>
      <c r="B24" s="330" t="s">
        <v>29</v>
      </c>
      <c r="C24" s="331"/>
      <c r="D24" s="123">
        <v>450</v>
      </c>
      <c r="E24" s="130" t="s">
        <v>113</v>
      </c>
      <c r="F24" s="138">
        <v>0</v>
      </c>
      <c r="G24" s="144" t="s">
        <v>114</v>
      </c>
      <c r="H24" s="154">
        <v>418</v>
      </c>
      <c r="I24" s="159" t="s">
        <v>113</v>
      </c>
      <c r="J24" s="168">
        <v>0</v>
      </c>
      <c r="K24" s="177" t="s">
        <v>114</v>
      </c>
      <c r="L24" s="154">
        <v>466</v>
      </c>
      <c r="M24" s="159" t="s">
        <v>113</v>
      </c>
      <c r="N24" s="168">
        <v>0</v>
      </c>
      <c r="O24" s="177" t="s">
        <v>114</v>
      </c>
      <c r="P24" s="151">
        <v>884</v>
      </c>
      <c r="Q24" s="130" t="s">
        <v>113</v>
      </c>
      <c r="R24" s="164">
        <v>0</v>
      </c>
      <c r="S24" s="173" t="s">
        <v>114</v>
      </c>
    </row>
    <row r="25" spans="1:19" ht="21.75" customHeight="1">
      <c r="A25" s="339"/>
      <c r="B25" s="334" t="s">
        <v>30</v>
      </c>
      <c r="C25" s="333"/>
      <c r="D25" s="122">
        <v>278</v>
      </c>
      <c r="E25" s="129" t="s">
        <v>113</v>
      </c>
      <c r="F25" s="137">
        <v>0</v>
      </c>
      <c r="G25" s="143" t="s">
        <v>114</v>
      </c>
      <c r="H25" s="155">
        <v>278</v>
      </c>
      <c r="I25" s="160" t="s">
        <v>113</v>
      </c>
      <c r="J25" s="169">
        <v>0</v>
      </c>
      <c r="K25" s="178" t="s">
        <v>114</v>
      </c>
      <c r="L25" s="155">
        <v>279</v>
      </c>
      <c r="M25" s="160" t="s">
        <v>113</v>
      </c>
      <c r="N25" s="169">
        <v>0</v>
      </c>
      <c r="O25" s="178" t="s">
        <v>114</v>
      </c>
      <c r="P25" s="150">
        <v>557</v>
      </c>
      <c r="Q25" s="129" t="s">
        <v>113</v>
      </c>
      <c r="R25" s="163">
        <v>0</v>
      </c>
      <c r="S25" s="172" t="s">
        <v>114</v>
      </c>
    </row>
    <row r="26" spans="1:19" ht="21.75" customHeight="1">
      <c r="A26" s="336"/>
      <c r="B26" s="301" t="s">
        <v>21</v>
      </c>
      <c r="C26" s="302"/>
      <c r="D26" s="126">
        <v>728</v>
      </c>
      <c r="E26" s="133" t="s">
        <v>113</v>
      </c>
      <c r="F26" s="139">
        <v>0</v>
      </c>
      <c r="G26" s="145" t="s">
        <v>114</v>
      </c>
      <c r="H26" s="124">
        <v>696</v>
      </c>
      <c r="I26" s="131" t="s">
        <v>113</v>
      </c>
      <c r="J26" s="165">
        <v>0</v>
      </c>
      <c r="K26" s="174" t="s">
        <v>114</v>
      </c>
      <c r="L26" s="124">
        <v>745</v>
      </c>
      <c r="M26" s="131" t="s">
        <v>113</v>
      </c>
      <c r="N26" s="165">
        <v>0</v>
      </c>
      <c r="O26" s="174" t="s">
        <v>114</v>
      </c>
      <c r="P26" s="182">
        <v>1441</v>
      </c>
      <c r="Q26" s="133" t="s">
        <v>113</v>
      </c>
      <c r="R26" s="187">
        <v>0</v>
      </c>
      <c r="S26" s="194" t="s">
        <v>114</v>
      </c>
    </row>
    <row r="27" spans="1:19" ht="21.75" customHeight="1">
      <c r="A27" s="335" t="s">
        <v>104</v>
      </c>
      <c r="B27" s="330" t="s">
        <v>32</v>
      </c>
      <c r="C27" s="331"/>
      <c r="D27" s="123">
        <v>1047</v>
      </c>
      <c r="E27" s="130" t="s">
        <v>113</v>
      </c>
      <c r="F27" s="138">
        <v>18</v>
      </c>
      <c r="G27" s="144" t="s">
        <v>114</v>
      </c>
      <c r="H27" s="154">
        <v>933</v>
      </c>
      <c r="I27" s="159" t="s">
        <v>113</v>
      </c>
      <c r="J27" s="168">
        <v>8</v>
      </c>
      <c r="K27" s="177" t="s">
        <v>114</v>
      </c>
      <c r="L27" s="154">
        <v>1087</v>
      </c>
      <c r="M27" s="159" t="s">
        <v>113</v>
      </c>
      <c r="N27" s="168">
        <v>13</v>
      </c>
      <c r="O27" s="177" t="s">
        <v>114</v>
      </c>
      <c r="P27" s="151">
        <v>2020</v>
      </c>
      <c r="Q27" s="130" t="s">
        <v>113</v>
      </c>
      <c r="R27" s="164">
        <v>21</v>
      </c>
      <c r="S27" s="173" t="s">
        <v>114</v>
      </c>
    </row>
    <row r="28" spans="1:19" ht="21.75" customHeight="1">
      <c r="A28" s="339"/>
      <c r="B28" s="334" t="s">
        <v>33</v>
      </c>
      <c r="C28" s="333"/>
      <c r="D28" s="122">
        <v>241</v>
      </c>
      <c r="E28" s="129" t="s">
        <v>113</v>
      </c>
      <c r="F28" s="137">
        <v>0</v>
      </c>
      <c r="G28" s="143" t="s">
        <v>114</v>
      </c>
      <c r="H28" s="155">
        <v>232</v>
      </c>
      <c r="I28" s="160" t="s">
        <v>113</v>
      </c>
      <c r="J28" s="169">
        <v>0</v>
      </c>
      <c r="K28" s="178" t="s">
        <v>114</v>
      </c>
      <c r="L28" s="155">
        <v>254</v>
      </c>
      <c r="M28" s="160" t="s">
        <v>113</v>
      </c>
      <c r="N28" s="169">
        <v>0</v>
      </c>
      <c r="O28" s="178" t="s">
        <v>114</v>
      </c>
      <c r="P28" s="150">
        <v>486</v>
      </c>
      <c r="Q28" s="129" t="s">
        <v>113</v>
      </c>
      <c r="R28" s="163">
        <v>0</v>
      </c>
      <c r="S28" s="172" t="s">
        <v>114</v>
      </c>
    </row>
    <row r="29" spans="1:19" ht="21.75" customHeight="1">
      <c r="A29" s="336"/>
      <c r="B29" s="301" t="s">
        <v>21</v>
      </c>
      <c r="C29" s="302"/>
      <c r="D29" s="126">
        <v>1288</v>
      </c>
      <c r="E29" s="133" t="s">
        <v>113</v>
      </c>
      <c r="F29" s="139">
        <v>18</v>
      </c>
      <c r="G29" s="145" t="s">
        <v>114</v>
      </c>
      <c r="H29" s="124">
        <v>1165</v>
      </c>
      <c r="I29" s="131" t="s">
        <v>113</v>
      </c>
      <c r="J29" s="165">
        <v>8</v>
      </c>
      <c r="K29" s="174" t="s">
        <v>114</v>
      </c>
      <c r="L29" s="124">
        <v>1341</v>
      </c>
      <c r="M29" s="131" t="s">
        <v>113</v>
      </c>
      <c r="N29" s="165">
        <v>13</v>
      </c>
      <c r="O29" s="174" t="s">
        <v>114</v>
      </c>
      <c r="P29" s="182">
        <v>2506</v>
      </c>
      <c r="Q29" s="133" t="s">
        <v>113</v>
      </c>
      <c r="R29" s="187">
        <v>21</v>
      </c>
      <c r="S29" s="194" t="s">
        <v>114</v>
      </c>
    </row>
    <row r="30" spans="1:19" ht="21.75" customHeight="1">
      <c r="A30" s="347" t="s">
        <v>34</v>
      </c>
      <c r="B30" s="330" t="s">
        <v>35</v>
      </c>
      <c r="C30" s="331"/>
      <c r="D30" s="123">
        <v>444</v>
      </c>
      <c r="E30" s="130" t="s">
        <v>113</v>
      </c>
      <c r="F30" s="138">
        <v>0</v>
      </c>
      <c r="G30" s="144" t="s">
        <v>114</v>
      </c>
      <c r="H30" s="154">
        <v>433</v>
      </c>
      <c r="I30" s="159" t="s">
        <v>113</v>
      </c>
      <c r="J30" s="168">
        <v>0</v>
      </c>
      <c r="K30" s="177" t="s">
        <v>114</v>
      </c>
      <c r="L30" s="154">
        <v>517</v>
      </c>
      <c r="M30" s="159" t="s">
        <v>113</v>
      </c>
      <c r="N30" s="168">
        <v>1</v>
      </c>
      <c r="O30" s="177" t="s">
        <v>114</v>
      </c>
      <c r="P30" s="151">
        <v>950</v>
      </c>
      <c r="Q30" s="130" t="s">
        <v>113</v>
      </c>
      <c r="R30" s="164">
        <v>1</v>
      </c>
      <c r="S30" s="173" t="s">
        <v>114</v>
      </c>
    </row>
    <row r="31" spans="1:19" ht="21.75" customHeight="1">
      <c r="A31" s="348"/>
      <c r="B31" s="334" t="s">
        <v>36</v>
      </c>
      <c r="C31" s="333"/>
      <c r="D31" s="122">
        <v>290</v>
      </c>
      <c r="E31" s="129" t="s">
        <v>113</v>
      </c>
      <c r="F31" s="137">
        <v>0</v>
      </c>
      <c r="G31" s="143" t="s">
        <v>114</v>
      </c>
      <c r="H31" s="155">
        <v>298</v>
      </c>
      <c r="I31" s="160" t="s">
        <v>113</v>
      </c>
      <c r="J31" s="169">
        <v>0</v>
      </c>
      <c r="K31" s="178" t="s">
        <v>114</v>
      </c>
      <c r="L31" s="155">
        <v>340</v>
      </c>
      <c r="M31" s="160" t="s">
        <v>113</v>
      </c>
      <c r="N31" s="169">
        <v>0</v>
      </c>
      <c r="O31" s="178" t="s">
        <v>114</v>
      </c>
      <c r="P31" s="150">
        <v>638</v>
      </c>
      <c r="Q31" s="129" t="s">
        <v>113</v>
      </c>
      <c r="R31" s="163">
        <v>0</v>
      </c>
      <c r="S31" s="172" t="s">
        <v>114</v>
      </c>
    </row>
    <row r="32" spans="1:19" ht="21.75" customHeight="1">
      <c r="A32" s="349"/>
      <c r="B32" s="301" t="s">
        <v>21</v>
      </c>
      <c r="C32" s="302"/>
      <c r="D32" s="126">
        <v>734</v>
      </c>
      <c r="E32" s="133" t="s">
        <v>113</v>
      </c>
      <c r="F32" s="139">
        <v>0</v>
      </c>
      <c r="G32" s="145" t="s">
        <v>114</v>
      </c>
      <c r="H32" s="124">
        <v>731</v>
      </c>
      <c r="I32" s="131" t="s">
        <v>113</v>
      </c>
      <c r="J32" s="165">
        <v>0</v>
      </c>
      <c r="K32" s="174" t="s">
        <v>114</v>
      </c>
      <c r="L32" s="124">
        <v>857</v>
      </c>
      <c r="M32" s="131" t="s">
        <v>113</v>
      </c>
      <c r="N32" s="165">
        <v>1</v>
      </c>
      <c r="O32" s="174" t="s">
        <v>114</v>
      </c>
      <c r="P32" s="182">
        <v>1588</v>
      </c>
      <c r="Q32" s="133" t="s">
        <v>113</v>
      </c>
      <c r="R32" s="187">
        <v>1</v>
      </c>
      <c r="S32" s="194" t="s">
        <v>114</v>
      </c>
    </row>
    <row r="33" spans="1:19" ht="21.75" customHeight="1">
      <c r="A33" s="335" t="s">
        <v>105</v>
      </c>
      <c r="B33" s="330" t="s">
        <v>38</v>
      </c>
      <c r="C33" s="331"/>
      <c r="D33" s="121">
        <v>413</v>
      </c>
      <c r="E33" s="128" t="s">
        <v>113</v>
      </c>
      <c r="F33" s="136">
        <v>0</v>
      </c>
      <c r="G33" s="142" t="s">
        <v>114</v>
      </c>
      <c r="H33" s="152">
        <v>410</v>
      </c>
      <c r="I33" s="157" t="s">
        <v>113</v>
      </c>
      <c r="J33" s="166">
        <v>0</v>
      </c>
      <c r="K33" s="175" t="s">
        <v>114</v>
      </c>
      <c r="L33" s="152">
        <v>474</v>
      </c>
      <c r="M33" s="157" t="s">
        <v>113</v>
      </c>
      <c r="N33" s="166">
        <v>2</v>
      </c>
      <c r="O33" s="175" t="s">
        <v>114</v>
      </c>
      <c r="P33" s="149">
        <v>884</v>
      </c>
      <c r="Q33" s="128" t="s">
        <v>113</v>
      </c>
      <c r="R33" s="162">
        <v>2</v>
      </c>
      <c r="S33" s="171" t="s">
        <v>114</v>
      </c>
    </row>
    <row r="34" spans="1:19" ht="21.75" customHeight="1">
      <c r="A34" s="339"/>
      <c r="B34" s="334" t="s">
        <v>39</v>
      </c>
      <c r="C34" s="333"/>
      <c r="D34" s="122">
        <v>387</v>
      </c>
      <c r="E34" s="129" t="s">
        <v>113</v>
      </c>
      <c r="F34" s="137">
        <v>5</v>
      </c>
      <c r="G34" s="143" t="s">
        <v>114</v>
      </c>
      <c r="H34" s="155">
        <v>359</v>
      </c>
      <c r="I34" s="160" t="s">
        <v>113</v>
      </c>
      <c r="J34" s="169">
        <v>1</v>
      </c>
      <c r="K34" s="178" t="s">
        <v>114</v>
      </c>
      <c r="L34" s="155">
        <v>465</v>
      </c>
      <c r="M34" s="160" t="s">
        <v>113</v>
      </c>
      <c r="N34" s="169">
        <v>5</v>
      </c>
      <c r="O34" s="178" t="s">
        <v>114</v>
      </c>
      <c r="P34" s="150">
        <v>824</v>
      </c>
      <c r="Q34" s="129" t="s">
        <v>113</v>
      </c>
      <c r="R34" s="163">
        <v>6</v>
      </c>
      <c r="S34" s="172" t="s">
        <v>114</v>
      </c>
    </row>
    <row r="35" spans="1:19" ht="21.75" customHeight="1">
      <c r="A35" s="336"/>
      <c r="B35" s="301" t="s">
        <v>21</v>
      </c>
      <c r="C35" s="302"/>
      <c r="D35" s="126">
        <v>800</v>
      </c>
      <c r="E35" s="133" t="s">
        <v>113</v>
      </c>
      <c r="F35" s="139">
        <v>5</v>
      </c>
      <c r="G35" s="145" t="s">
        <v>114</v>
      </c>
      <c r="H35" s="124">
        <v>769</v>
      </c>
      <c r="I35" s="131" t="s">
        <v>113</v>
      </c>
      <c r="J35" s="165">
        <v>1</v>
      </c>
      <c r="K35" s="174" t="s">
        <v>114</v>
      </c>
      <c r="L35" s="124">
        <v>939</v>
      </c>
      <c r="M35" s="131" t="s">
        <v>113</v>
      </c>
      <c r="N35" s="165">
        <v>7</v>
      </c>
      <c r="O35" s="174" t="s">
        <v>114</v>
      </c>
      <c r="P35" s="182">
        <v>1708</v>
      </c>
      <c r="Q35" s="133" t="s">
        <v>113</v>
      </c>
      <c r="R35" s="187">
        <v>8</v>
      </c>
      <c r="S35" s="194" t="s">
        <v>114</v>
      </c>
    </row>
    <row r="36" spans="1:19" ht="21.75" customHeight="1">
      <c r="A36" s="342" t="s">
        <v>40</v>
      </c>
      <c r="B36" s="343"/>
      <c r="C36" s="344"/>
      <c r="D36" s="127">
        <v>23565</v>
      </c>
      <c r="E36" s="134" t="s">
        <v>113</v>
      </c>
      <c r="F36" s="141">
        <v>328</v>
      </c>
      <c r="G36" s="147" t="s">
        <v>114</v>
      </c>
      <c r="H36" s="156">
        <v>22043</v>
      </c>
      <c r="I36" s="161" t="s">
        <v>113</v>
      </c>
      <c r="J36" s="170">
        <v>157</v>
      </c>
      <c r="K36" s="179" t="s">
        <v>114</v>
      </c>
      <c r="L36" s="156">
        <v>25755</v>
      </c>
      <c r="M36" s="161" t="s">
        <v>113</v>
      </c>
      <c r="N36" s="170">
        <v>285</v>
      </c>
      <c r="O36" s="179" t="s">
        <v>114</v>
      </c>
      <c r="P36" s="183">
        <v>47798</v>
      </c>
      <c r="Q36" s="134" t="s">
        <v>113</v>
      </c>
      <c r="R36" s="188">
        <v>442</v>
      </c>
      <c r="S36" s="195" t="s">
        <v>114</v>
      </c>
    </row>
    <row r="37" spans="1:19" ht="24.75" customHeight="1">
      <c r="A37" s="345" t="s">
        <v>106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</row>
    <row r="38" spans="1:19" ht="24.75" customHeight="1">
      <c r="A38" s="346" t="s">
        <v>107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</row>
  </sheetData>
  <sheetProtection/>
  <mergeCells count="46">
    <mergeCell ref="A36:C36"/>
    <mergeCell ref="A37:S37"/>
    <mergeCell ref="A38:S38"/>
    <mergeCell ref="A30:A32"/>
    <mergeCell ref="B30:C30"/>
    <mergeCell ref="B31:C31"/>
    <mergeCell ref="B32:C32"/>
    <mergeCell ref="A33:A35"/>
    <mergeCell ref="B33:C33"/>
    <mergeCell ref="B34:C34"/>
    <mergeCell ref="B35:C35"/>
    <mergeCell ref="A24:A26"/>
    <mergeCell ref="B24:C24"/>
    <mergeCell ref="B25:C25"/>
    <mergeCell ref="B26:C26"/>
    <mergeCell ref="A27:A29"/>
    <mergeCell ref="B27:C27"/>
    <mergeCell ref="B28:C28"/>
    <mergeCell ref="B29:C29"/>
    <mergeCell ref="A19:A20"/>
    <mergeCell ref="B19:C19"/>
    <mergeCell ref="B20:C20"/>
    <mergeCell ref="A21:A23"/>
    <mergeCell ref="B21:C21"/>
    <mergeCell ref="B22:C22"/>
    <mergeCell ref="B23:C23"/>
    <mergeCell ref="A6:A18"/>
    <mergeCell ref="B6:C6"/>
    <mergeCell ref="B7:C7"/>
    <mergeCell ref="B10:C10"/>
    <mergeCell ref="B11:C11"/>
    <mergeCell ref="B13:C13"/>
    <mergeCell ref="B14:C14"/>
    <mergeCell ref="B15:C15"/>
    <mergeCell ref="B16:C16"/>
    <mergeCell ref="B17:C17"/>
    <mergeCell ref="B18:C18"/>
    <mergeCell ref="A1:R1"/>
    <mergeCell ref="N2:R2"/>
    <mergeCell ref="H3:R3"/>
    <mergeCell ref="A4:C5"/>
    <mergeCell ref="D4:G5"/>
    <mergeCell ref="H4:S4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K41" sqref="K41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12" width="8.625" style="0" customWidth="1"/>
  </cols>
  <sheetData>
    <row r="1" spans="1:12" ht="21">
      <c r="A1" s="303" t="s">
        <v>141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14.25">
      <c r="A2" s="115"/>
      <c r="B2" s="115"/>
      <c r="C2" s="115"/>
      <c r="D2" s="115"/>
      <c r="E2" s="115"/>
      <c r="F2" s="115"/>
      <c r="G2" s="196"/>
      <c r="H2" s="196"/>
      <c r="I2" s="350" t="s">
        <v>142</v>
      </c>
      <c r="J2" s="350"/>
      <c r="K2" s="350"/>
      <c r="L2" s="350"/>
    </row>
    <row r="3" spans="1:12" ht="14.25">
      <c r="A3" s="306" t="s">
        <v>2</v>
      </c>
      <c r="B3" s="307"/>
      <c r="C3" s="308"/>
      <c r="D3" s="351" t="s">
        <v>143</v>
      </c>
      <c r="E3" s="354" t="s">
        <v>144</v>
      </c>
      <c r="F3" s="355"/>
      <c r="G3" s="355"/>
      <c r="H3" s="356"/>
      <c r="I3" s="357" t="s">
        <v>145</v>
      </c>
      <c r="J3" s="358"/>
      <c r="K3" s="358"/>
      <c r="L3" s="359"/>
    </row>
    <row r="4" spans="1:12" ht="13.5">
      <c r="A4" s="309"/>
      <c r="B4" s="310"/>
      <c r="C4" s="311"/>
      <c r="D4" s="352"/>
      <c r="E4" s="360" t="s">
        <v>146</v>
      </c>
      <c r="F4" s="362" t="s">
        <v>147</v>
      </c>
      <c r="G4" s="364" t="s">
        <v>148</v>
      </c>
      <c r="H4" s="197"/>
      <c r="I4" s="365" t="s">
        <v>146</v>
      </c>
      <c r="J4" s="362" t="s">
        <v>147</v>
      </c>
      <c r="K4" s="364" t="s">
        <v>148</v>
      </c>
      <c r="L4" s="198"/>
    </row>
    <row r="5" spans="1:12" ht="24">
      <c r="A5" s="312"/>
      <c r="B5" s="313"/>
      <c r="C5" s="314"/>
      <c r="D5" s="353"/>
      <c r="E5" s="361"/>
      <c r="F5" s="363"/>
      <c r="G5" s="363"/>
      <c r="H5" s="199" t="s">
        <v>149</v>
      </c>
      <c r="I5" s="366"/>
      <c r="J5" s="363"/>
      <c r="K5" s="363"/>
      <c r="L5" s="200" t="s">
        <v>149</v>
      </c>
    </row>
    <row r="6" spans="1:12" ht="21.75" customHeight="1">
      <c r="A6" s="306" t="s">
        <v>150</v>
      </c>
      <c r="B6" s="367" t="s">
        <v>151</v>
      </c>
      <c r="C6" s="368"/>
      <c r="D6" s="201">
        <v>14701</v>
      </c>
      <c r="E6" s="202">
        <v>1556</v>
      </c>
      <c r="F6" s="203">
        <v>7839</v>
      </c>
      <c r="G6" s="203">
        <v>5306</v>
      </c>
      <c r="H6" s="204">
        <v>2841</v>
      </c>
      <c r="I6" s="205">
        <v>0.10584313992245425</v>
      </c>
      <c r="J6" s="206">
        <v>0.5332290320386368</v>
      </c>
      <c r="K6" s="206">
        <v>0.36092782803890894</v>
      </c>
      <c r="L6" s="207">
        <v>0.19325215971702606</v>
      </c>
    </row>
    <row r="7" spans="1:12" ht="21.75" customHeight="1">
      <c r="A7" s="309"/>
      <c r="B7" s="332" t="s">
        <v>152</v>
      </c>
      <c r="C7" s="333"/>
      <c r="D7" s="208">
        <v>10997</v>
      </c>
      <c r="E7" s="209">
        <v>1120</v>
      </c>
      <c r="F7" s="210">
        <v>5717</v>
      </c>
      <c r="G7" s="210">
        <v>4160</v>
      </c>
      <c r="H7" s="211">
        <v>1987</v>
      </c>
      <c r="I7" s="212">
        <v>0.10184595798854233</v>
      </c>
      <c r="J7" s="213">
        <v>0.5198690551968719</v>
      </c>
      <c r="K7" s="213">
        <v>0.3782849868145858</v>
      </c>
      <c r="L7" s="214">
        <v>0.18068564153860145</v>
      </c>
    </row>
    <row r="8" spans="1:12" ht="21.75" customHeight="1">
      <c r="A8" s="309"/>
      <c r="B8" s="116"/>
      <c r="C8" s="118" t="s">
        <v>109</v>
      </c>
      <c r="D8" s="215">
        <v>1929</v>
      </c>
      <c r="E8" s="216">
        <v>153</v>
      </c>
      <c r="F8" s="217">
        <v>942</v>
      </c>
      <c r="G8" s="217">
        <v>834</v>
      </c>
      <c r="H8" s="218">
        <v>356</v>
      </c>
      <c r="I8" s="219">
        <v>0.07931570762052877</v>
      </c>
      <c r="J8" s="220">
        <v>0.48833592534992226</v>
      </c>
      <c r="K8" s="220">
        <v>0.432348367029549</v>
      </c>
      <c r="L8" s="221">
        <v>0.18455158113011924</v>
      </c>
    </row>
    <row r="9" spans="1:12" ht="21.75" customHeight="1">
      <c r="A9" s="309"/>
      <c r="B9" s="117"/>
      <c r="C9" s="118" t="s">
        <v>110</v>
      </c>
      <c r="D9" s="215">
        <v>1367</v>
      </c>
      <c r="E9" s="216">
        <v>62</v>
      </c>
      <c r="F9" s="217">
        <v>619</v>
      </c>
      <c r="G9" s="217">
        <v>686</v>
      </c>
      <c r="H9" s="218">
        <v>381</v>
      </c>
      <c r="I9" s="219">
        <v>0.04535479151426482</v>
      </c>
      <c r="J9" s="220">
        <v>0.4528163862472568</v>
      </c>
      <c r="K9" s="220">
        <v>0.5018288222384785</v>
      </c>
      <c r="L9" s="221">
        <v>0.2787125091441112</v>
      </c>
    </row>
    <row r="10" spans="1:12" ht="21.75" customHeight="1">
      <c r="A10" s="309"/>
      <c r="B10" s="369" t="s">
        <v>153</v>
      </c>
      <c r="C10" s="370"/>
      <c r="D10" s="222">
        <v>4048</v>
      </c>
      <c r="E10" s="216">
        <v>505</v>
      </c>
      <c r="F10" s="217">
        <v>2173</v>
      </c>
      <c r="G10" s="217">
        <v>1370</v>
      </c>
      <c r="H10" s="218">
        <v>723</v>
      </c>
      <c r="I10" s="219">
        <v>0.12475296442687747</v>
      </c>
      <c r="J10" s="220">
        <v>0.536808300395257</v>
      </c>
      <c r="K10" s="220">
        <v>0.3384387351778656</v>
      </c>
      <c r="L10" s="221">
        <v>0.17860671936758893</v>
      </c>
    </row>
    <row r="11" spans="1:12" ht="21.75" customHeight="1">
      <c r="A11" s="309"/>
      <c r="B11" s="332" t="s">
        <v>154</v>
      </c>
      <c r="C11" s="333"/>
      <c r="D11" s="222">
        <v>2736</v>
      </c>
      <c r="E11" s="216">
        <v>199</v>
      </c>
      <c r="F11" s="217">
        <v>1341</v>
      </c>
      <c r="G11" s="217">
        <v>1196</v>
      </c>
      <c r="H11" s="218">
        <v>641</v>
      </c>
      <c r="I11" s="219">
        <v>0.07273391812865497</v>
      </c>
      <c r="J11" s="220">
        <v>0.4901315789473684</v>
      </c>
      <c r="K11" s="220">
        <v>0.4371345029239766</v>
      </c>
      <c r="L11" s="221">
        <v>0.23428362573099415</v>
      </c>
    </row>
    <row r="12" spans="1:12" ht="21.75" customHeight="1">
      <c r="A12" s="309"/>
      <c r="B12" s="223"/>
      <c r="C12" s="224" t="s">
        <v>111</v>
      </c>
      <c r="D12" s="215">
        <v>113</v>
      </c>
      <c r="E12" s="216">
        <v>1</v>
      </c>
      <c r="F12" s="217">
        <v>35</v>
      </c>
      <c r="G12" s="217">
        <v>77</v>
      </c>
      <c r="H12" s="218">
        <v>43</v>
      </c>
      <c r="I12" s="219">
        <v>0.008849557522123894</v>
      </c>
      <c r="J12" s="220">
        <v>0.30973451327433627</v>
      </c>
      <c r="K12" s="220">
        <v>0.6814159292035398</v>
      </c>
      <c r="L12" s="221">
        <v>0.3805309734513274</v>
      </c>
    </row>
    <row r="13" spans="1:12" ht="21.75" customHeight="1">
      <c r="A13" s="309"/>
      <c r="B13" s="371" t="s">
        <v>155</v>
      </c>
      <c r="C13" s="370"/>
      <c r="D13" s="222">
        <v>1144</v>
      </c>
      <c r="E13" s="216">
        <v>58</v>
      </c>
      <c r="F13" s="217">
        <v>477</v>
      </c>
      <c r="G13" s="217">
        <v>609</v>
      </c>
      <c r="H13" s="218">
        <v>346</v>
      </c>
      <c r="I13" s="219">
        <v>0.050699300699300696</v>
      </c>
      <c r="J13" s="220">
        <v>0.416958041958042</v>
      </c>
      <c r="K13" s="220">
        <v>0.5323426573426573</v>
      </c>
      <c r="L13" s="221">
        <v>0.30244755244755245</v>
      </c>
    </row>
    <row r="14" spans="1:12" ht="21.75" customHeight="1">
      <c r="A14" s="309"/>
      <c r="B14" s="371" t="s">
        <v>156</v>
      </c>
      <c r="C14" s="370"/>
      <c r="D14" s="222">
        <v>1862</v>
      </c>
      <c r="E14" s="216">
        <v>70</v>
      </c>
      <c r="F14" s="217">
        <v>787</v>
      </c>
      <c r="G14" s="217">
        <v>1005</v>
      </c>
      <c r="H14" s="218">
        <v>547</v>
      </c>
      <c r="I14" s="219">
        <v>0.03759398496240601</v>
      </c>
      <c r="J14" s="220">
        <v>0.42266380236305046</v>
      </c>
      <c r="K14" s="220">
        <v>0.5397422126745435</v>
      </c>
      <c r="L14" s="221">
        <v>0.2937701396348013</v>
      </c>
    </row>
    <row r="15" spans="1:12" ht="21.75" customHeight="1">
      <c r="A15" s="309"/>
      <c r="B15" s="371" t="s">
        <v>157</v>
      </c>
      <c r="C15" s="370"/>
      <c r="D15" s="222">
        <v>693</v>
      </c>
      <c r="E15" s="216">
        <v>75</v>
      </c>
      <c r="F15" s="217">
        <v>358</v>
      </c>
      <c r="G15" s="217">
        <v>260</v>
      </c>
      <c r="H15" s="218">
        <v>147</v>
      </c>
      <c r="I15" s="219">
        <v>0.10822510822510822</v>
      </c>
      <c r="J15" s="220">
        <v>0.5165945165945166</v>
      </c>
      <c r="K15" s="220">
        <v>0.37518037518037517</v>
      </c>
      <c r="L15" s="221">
        <v>0.21212121212121213</v>
      </c>
    </row>
    <row r="16" spans="1:12" ht="21.75" customHeight="1">
      <c r="A16" s="309"/>
      <c r="B16" s="371" t="s">
        <v>91</v>
      </c>
      <c r="C16" s="370"/>
      <c r="D16" s="222">
        <v>154</v>
      </c>
      <c r="E16" s="216">
        <v>10</v>
      </c>
      <c r="F16" s="217">
        <v>65</v>
      </c>
      <c r="G16" s="217">
        <v>79</v>
      </c>
      <c r="H16" s="218">
        <v>42</v>
      </c>
      <c r="I16" s="219">
        <v>0.06493506493506493</v>
      </c>
      <c r="J16" s="220">
        <v>0.42207792207792205</v>
      </c>
      <c r="K16" s="220">
        <v>0.512987012987013</v>
      </c>
      <c r="L16" s="221">
        <v>0.2727272727272727</v>
      </c>
    </row>
    <row r="17" spans="1:12" ht="21.75" customHeight="1">
      <c r="A17" s="309"/>
      <c r="B17" s="371" t="s">
        <v>20</v>
      </c>
      <c r="C17" s="370"/>
      <c r="D17" s="208">
        <v>768</v>
      </c>
      <c r="E17" s="209">
        <v>42</v>
      </c>
      <c r="F17" s="210">
        <v>326</v>
      </c>
      <c r="G17" s="210">
        <v>400</v>
      </c>
      <c r="H17" s="211">
        <v>234</v>
      </c>
      <c r="I17" s="212">
        <v>0.0546875</v>
      </c>
      <c r="J17" s="213">
        <v>0.4244791666666667</v>
      </c>
      <c r="K17" s="213">
        <v>0.5208333333333334</v>
      </c>
      <c r="L17" s="214">
        <v>0.3046875</v>
      </c>
    </row>
    <row r="18" spans="1:12" ht="21.75" customHeight="1">
      <c r="A18" s="312"/>
      <c r="B18" s="372" t="s">
        <v>108</v>
      </c>
      <c r="C18" s="373"/>
      <c r="D18" s="225">
        <v>37103</v>
      </c>
      <c r="E18" s="226">
        <v>3635</v>
      </c>
      <c r="F18" s="227">
        <v>19083</v>
      </c>
      <c r="G18" s="227">
        <v>14385</v>
      </c>
      <c r="H18" s="228">
        <v>7508</v>
      </c>
      <c r="I18" s="229">
        <v>0.09797051451365119</v>
      </c>
      <c r="J18" s="230">
        <v>0.5143249871978007</v>
      </c>
      <c r="K18" s="230">
        <v>0.3877044982885481</v>
      </c>
      <c r="L18" s="231">
        <v>0.20235560466808614</v>
      </c>
    </row>
    <row r="19" spans="1:12" ht="21.75" customHeight="1">
      <c r="A19" s="374" t="s">
        <v>158</v>
      </c>
      <c r="B19" s="367" t="s">
        <v>159</v>
      </c>
      <c r="C19" s="368"/>
      <c r="D19" s="232">
        <v>834</v>
      </c>
      <c r="E19" s="202">
        <v>49</v>
      </c>
      <c r="F19" s="203">
        <v>364</v>
      </c>
      <c r="G19" s="203">
        <v>421</v>
      </c>
      <c r="H19" s="204">
        <v>230</v>
      </c>
      <c r="I19" s="205">
        <v>0.05875299760191847</v>
      </c>
      <c r="J19" s="206">
        <v>0.4364508393285372</v>
      </c>
      <c r="K19" s="206">
        <v>0.5047961630695443</v>
      </c>
      <c r="L19" s="207">
        <v>0.27577937649880097</v>
      </c>
    </row>
    <row r="20" spans="1:12" ht="21.75" customHeight="1">
      <c r="A20" s="375"/>
      <c r="B20" s="376" t="s">
        <v>108</v>
      </c>
      <c r="C20" s="377"/>
      <c r="D20" s="233">
        <v>834</v>
      </c>
      <c r="E20" s="234">
        <v>49</v>
      </c>
      <c r="F20" s="235">
        <v>364</v>
      </c>
      <c r="G20" s="235">
        <v>421</v>
      </c>
      <c r="H20" s="236">
        <v>230</v>
      </c>
      <c r="I20" s="237">
        <v>0.05875299760191847</v>
      </c>
      <c r="J20" s="238">
        <v>0.4364508393285372</v>
      </c>
      <c r="K20" s="238">
        <v>0.5047961630695443</v>
      </c>
      <c r="L20" s="239">
        <v>0.27577937649880097</v>
      </c>
    </row>
    <row r="21" spans="1:12" ht="21.75" customHeight="1">
      <c r="A21" s="309" t="s">
        <v>128</v>
      </c>
      <c r="B21" s="380" t="s">
        <v>129</v>
      </c>
      <c r="C21" s="381"/>
      <c r="D21" s="240">
        <v>933</v>
      </c>
      <c r="E21" s="241">
        <v>64</v>
      </c>
      <c r="F21" s="242">
        <v>383</v>
      </c>
      <c r="G21" s="242">
        <v>486</v>
      </c>
      <c r="H21" s="243">
        <v>311</v>
      </c>
      <c r="I21" s="244">
        <v>0.06859592711682744</v>
      </c>
      <c r="J21" s="245">
        <v>0.4105037513397642</v>
      </c>
      <c r="K21" s="245">
        <v>0.5209003215434084</v>
      </c>
      <c r="L21" s="246">
        <v>0.3333333333333333</v>
      </c>
    </row>
    <row r="22" spans="1:12" ht="21.75" customHeight="1">
      <c r="A22" s="309"/>
      <c r="B22" s="371" t="s">
        <v>130</v>
      </c>
      <c r="C22" s="370"/>
      <c r="D22" s="222">
        <v>1685</v>
      </c>
      <c r="E22" s="216">
        <v>129</v>
      </c>
      <c r="F22" s="217">
        <v>723</v>
      </c>
      <c r="G22" s="217">
        <v>833</v>
      </c>
      <c r="H22" s="218">
        <v>473</v>
      </c>
      <c r="I22" s="219">
        <v>0.07655786350148368</v>
      </c>
      <c r="J22" s="220">
        <v>0.429080118694362</v>
      </c>
      <c r="K22" s="220">
        <v>0.4943620178041543</v>
      </c>
      <c r="L22" s="221">
        <v>0.2807121661721068</v>
      </c>
    </row>
    <row r="23" spans="1:12" ht="21.75" customHeight="1">
      <c r="A23" s="312"/>
      <c r="B23" s="372" t="s">
        <v>108</v>
      </c>
      <c r="C23" s="373"/>
      <c r="D23" s="233">
        <v>2618</v>
      </c>
      <c r="E23" s="234">
        <v>193</v>
      </c>
      <c r="F23" s="235">
        <v>1106</v>
      </c>
      <c r="G23" s="235">
        <v>1319</v>
      </c>
      <c r="H23" s="236">
        <v>784</v>
      </c>
      <c r="I23" s="237">
        <v>0.07372039724980901</v>
      </c>
      <c r="J23" s="238">
        <v>0.42245989304812837</v>
      </c>
      <c r="K23" s="238">
        <v>0.5038197097020627</v>
      </c>
      <c r="L23" s="239">
        <v>0.2994652406417112</v>
      </c>
    </row>
    <row r="24" spans="1:12" ht="21.75" customHeight="1">
      <c r="A24" s="309" t="s">
        <v>131</v>
      </c>
      <c r="B24" s="367" t="s">
        <v>132</v>
      </c>
      <c r="C24" s="368"/>
      <c r="D24" s="208">
        <v>884</v>
      </c>
      <c r="E24" s="209">
        <v>47</v>
      </c>
      <c r="F24" s="210">
        <v>349</v>
      </c>
      <c r="G24" s="210">
        <v>488</v>
      </c>
      <c r="H24" s="211">
        <v>291</v>
      </c>
      <c r="I24" s="212">
        <v>0.053167420814479636</v>
      </c>
      <c r="J24" s="213">
        <v>0.3947963800904977</v>
      </c>
      <c r="K24" s="213">
        <v>0.5520361990950227</v>
      </c>
      <c r="L24" s="214">
        <v>0.32918552036199095</v>
      </c>
    </row>
    <row r="25" spans="1:12" ht="21.75" customHeight="1">
      <c r="A25" s="309"/>
      <c r="B25" s="371" t="s">
        <v>133</v>
      </c>
      <c r="C25" s="370"/>
      <c r="D25" s="222">
        <v>557</v>
      </c>
      <c r="E25" s="216">
        <v>32</v>
      </c>
      <c r="F25" s="217">
        <v>210</v>
      </c>
      <c r="G25" s="217">
        <v>315</v>
      </c>
      <c r="H25" s="218">
        <v>180</v>
      </c>
      <c r="I25" s="219">
        <v>0.05745062836624776</v>
      </c>
      <c r="J25" s="220">
        <v>0.3770197486535009</v>
      </c>
      <c r="K25" s="220">
        <v>0.5655296229802513</v>
      </c>
      <c r="L25" s="221">
        <v>0.3231597845601436</v>
      </c>
    </row>
    <row r="26" spans="1:12" ht="21.75" customHeight="1">
      <c r="A26" s="309"/>
      <c r="B26" s="372" t="s">
        <v>134</v>
      </c>
      <c r="C26" s="373"/>
      <c r="D26" s="225">
        <v>1441</v>
      </c>
      <c r="E26" s="247">
        <v>79</v>
      </c>
      <c r="F26" s="248">
        <v>559</v>
      </c>
      <c r="G26" s="248">
        <v>803</v>
      </c>
      <c r="H26" s="249">
        <v>471</v>
      </c>
      <c r="I26" s="250">
        <v>0.054823039555863984</v>
      </c>
      <c r="J26" s="251">
        <v>0.38792505204718947</v>
      </c>
      <c r="K26" s="251">
        <v>0.5572519083969466</v>
      </c>
      <c r="L26" s="252">
        <v>0.32685634975711314</v>
      </c>
    </row>
    <row r="27" spans="1:12" ht="21.75" customHeight="1">
      <c r="A27" s="335" t="s">
        <v>135</v>
      </c>
      <c r="B27" s="367" t="s">
        <v>136</v>
      </c>
      <c r="C27" s="368"/>
      <c r="D27" s="208">
        <v>2020</v>
      </c>
      <c r="E27" s="209">
        <v>138</v>
      </c>
      <c r="F27" s="210">
        <v>879</v>
      </c>
      <c r="G27" s="210">
        <v>1003</v>
      </c>
      <c r="H27" s="211">
        <v>557</v>
      </c>
      <c r="I27" s="212">
        <v>0.06831683168316832</v>
      </c>
      <c r="J27" s="213">
        <v>0.43514851485148515</v>
      </c>
      <c r="K27" s="213">
        <v>0.49653465346534653</v>
      </c>
      <c r="L27" s="214">
        <v>0.27574257425742577</v>
      </c>
    </row>
    <row r="28" spans="1:12" ht="21.75" customHeight="1">
      <c r="A28" s="339"/>
      <c r="B28" s="371" t="s">
        <v>160</v>
      </c>
      <c r="C28" s="370"/>
      <c r="D28" s="222">
        <v>486</v>
      </c>
      <c r="E28" s="216">
        <v>17</v>
      </c>
      <c r="F28" s="217">
        <v>183</v>
      </c>
      <c r="G28" s="217">
        <v>286</v>
      </c>
      <c r="H28" s="218">
        <v>176</v>
      </c>
      <c r="I28" s="219">
        <v>0.03497942386831276</v>
      </c>
      <c r="J28" s="220">
        <v>0.3765432098765432</v>
      </c>
      <c r="K28" s="220">
        <v>0.588477366255144</v>
      </c>
      <c r="L28" s="221">
        <v>0.36213991769547327</v>
      </c>
    </row>
    <row r="29" spans="1:12" ht="21.75" customHeight="1">
      <c r="A29" s="336"/>
      <c r="B29" s="372" t="s">
        <v>134</v>
      </c>
      <c r="C29" s="373"/>
      <c r="D29" s="225">
        <v>2506</v>
      </c>
      <c r="E29" s="247">
        <v>155</v>
      </c>
      <c r="F29" s="248">
        <v>1062</v>
      </c>
      <c r="G29" s="248">
        <v>1289</v>
      </c>
      <c r="H29" s="249">
        <v>733</v>
      </c>
      <c r="I29" s="250">
        <v>0.06185155626496409</v>
      </c>
      <c r="J29" s="251">
        <v>0.4237829209896249</v>
      </c>
      <c r="K29" s="251">
        <v>0.514365522745411</v>
      </c>
      <c r="L29" s="252">
        <v>0.29249800478850757</v>
      </c>
    </row>
    <row r="30" spans="1:12" ht="21.75" customHeight="1">
      <c r="A30" s="347" t="s">
        <v>161</v>
      </c>
      <c r="B30" s="367" t="s">
        <v>162</v>
      </c>
      <c r="C30" s="368"/>
      <c r="D30" s="208">
        <v>950</v>
      </c>
      <c r="E30" s="209">
        <v>79</v>
      </c>
      <c r="F30" s="210">
        <v>396</v>
      </c>
      <c r="G30" s="210">
        <v>475</v>
      </c>
      <c r="H30" s="211">
        <v>276</v>
      </c>
      <c r="I30" s="212">
        <v>0.08315789473684211</v>
      </c>
      <c r="J30" s="213">
        <v>0.4168421052631579</v>
      </c>
      <c r="K30" s="213">
        <v>0.5</v>
      </c>
      <c r="L30" s="214">
        <v>0.2905263157894737</v>
      </c>
    </row>
    <row r="31" spans="1:12" ht="21.75" customHeight="1">
      <c r="A31" s="348"/>
      <c r="B31" s="371" t="s">
        <v>137</v>
      </c>
      <c r="C31" s="370"/>
      <c r="D31" s="222">
        <v>638</v>
      </c>
      <c r="E31" s="216">
        <v>40</v>
      </c>
      <c r="F31" s="217">
        <v>247</v>
      </c>
      <c r="G31" s="217">
        <v>351</v>
      </c>
      <c r="H31" s="218">
        <v>202</v>
      </c>
      <c r="I31" s="219">
        <v>0.06269592476489028</v>
      </c>
      <c r="J31" s="220">
        <v>0.3871473354231975</v>
      </c>
      <c r="K31" s="220">
        <v>0.5501567398119123</v>
      </c>
      <c r="L31" s="221">
        <v>0.3166144200626959</v>
      </c>
    </row>
    <row r="32" spans="1:12" ht="21.75" customHeight="1">
      <c r="A32" s="349"/>
      <c r="B32" s="372" t="s">
        <v>163</v>
      </c>
      <c r="C32" s="373"/>
      <c r="D32" s="225">
        <v>1588</v>
      </c>
      <c r="E32" s="247">
        <v>119</v>
      </c>
      <c r="F32" s="248">
        <v>643</v>
      </c>
      <c r="G32" s="248">
        <v>826</v>
      </c>
      <c r="H32" s="249">
        <v>478</v>
      </c>
      <c r="I32" s="250">
        <v>0.07493702770780857</v>
      </c>
      <c r="J32" s="251">
        <v>0.404911838790932</v>
      </c>
      <c r="K32" s="251">
        <v>0.5201511335012594</v>
      </c>
      <c r="L32" s="252">
        <v>0.30100755667506296</v>
      </c>
    </row>
    <row r="33" spans="1:12" ht="21.75" customHeight="1">
      <c r="A33" s="335" t="s">
        <v>138</v>
      </c>
      <c r="B33" s="367" t="s">
        <v>139</v>
      </c>
      <c r="C33" s="368"/>
      <c r="D33" s="232">
        <v>884</v>
      </c>
      <c r="E33" s="202">
        <v>55</v>
      </c>
      <c r="F33" s="203">
        <v>352</v>
      </c>
      <c r="G33" s="203">
        <v>477</v>
      </c>
      <c r="H33" s="204">
        <v>268</v>
      </c>
      <c r="I33" s="205">
        <v>0.06221719457013575</v>
      </c>
      <c r="J33" s="206">
        <v>0.39819004524886875</v>
      </c>
      <c r="K33" s="206">
        <v>0.5395927601809954</v>
      </c>
      <c r="L33" s="207">
        <v>0.3031674208144796</v>
      </c>
    </row>
    <row r="34" spans="1:12" ht="21.75" customHeight="1">
      <c r="A34" s="339"/>
      <c r="B34" s="371" t="s">
        <v>140</v>
      </c>
      <c r="C34" s="370"/>
      <c r="D34" s="222">
        <v>824</v>
      </c>
      <c r="E34" s="216">
        <v>50</v>
      </c>
      <c r="F34" s="217">
        <v>337</v>
      </c>
      <c r="G34" s="217">
        <v>437</v>
      </c>
      <c r="H34" s="218">
        <v>250</v>
      </c>
      <c r="I34" s="219">
        <v>0.06067961165048544</v>
      </c>
      <c r="J34" s="220">
        <v>0.40898058252427183</v>
      </c>
      <c r="K34" s="220">
        <v>0.5303398058252428</v>
      </c>
      <c r="L34" s="221">
        <v>0.30339805825242716</v>
      </c>
    </row>
    <row r="35" spans="1:12" ht="21.75" customHeight="1">
      <c r="A35" s="336"/>
      <c r="B35" s="372" t="s">
        <v>134</v>
      </c>
      <c r="C35" s="373"/>
      <c r="D35" s="225">
        <v>1708</v>
      </c>
      <c r="E35" s="247">
        <v>105</v>
      </c>
      <c r="F35" s="248">
        <v>689</v>
      </c>
      <c r="G35" s="248">
        <v>914</v>
      </c>
      <c r="H35" s="249">
        <v>518</v>
      </c>
      <c r="I35" s="250">
        <v>0.06147540983606557</v>
      </c>
      <c r="J35" s="251">
        <v>0.40339578454332553</v>
      </c>
      <c r="K35" s="251">
        <v>0.5351288056206089</v>
      </c>
      <c r="L35" s="252">
        <v>0.30327868852459017</v>
      </c>
    </row>
    <row r="36" spans="1:12" ht="21.75" customHeight="1">
      <c r="A36" s="353" t="s">
        <v>40</v>
      </c>
      <c r="B36" s="378"/>
      <c r="C36" s="379"/>
      <c r="D36" s="253">
        <v>47798</v>
      </c>
      <c r="E36" s="254">
        <v>4335</v>
      </c>
      <c r="F36" s="255">
        <v>23506</v>
      </c>
      <c r="G36" s="255">
        <v>19957</v>
      </c>
      <c r="H36" s="256">
        <v>10722</v>
      </c>
      <c r="I36" s="257">
        <v>0.09069417130423867</v>
      </c>
      <c r="J36" s="258">
        <v>0.49177789865684757</v>
      </c>
      <c r="K36" s="258">
        <v>0.41752793003891375</v>
      </c>
      <c r="L36" s="259">
        <v>0.22431900916356332</v>
      </c>
    </row>
    <row r="37" spans="1:12" ht="22.5" customHeight="1">
      <c r="A37" s="260" t="s">
        <v>164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</row>
    <row r="38" spans="1:12" ht="24" customHeight="1">
      <c r="A38" s="346" t="s">
        <v>165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</sheetData>
  <sheetProtection/>
  <mergeCells count="48">
    <mergeCell ref="A1:L1"/>
    <mergeCell ref="A33:A35"/>
    <mergeCell ref="B33:C33"/>
    <mergeCell ref="B34:C34"/>
    <mergeCell ref="B35:C35"/>
    <mergeCell ref="A36:C36"/>
    <mergeCell ref="A21:A23"/>
    <mergeCell ref="B21:C21"/>
    <mergeCell ref="B22:C22"/>
    <mergeCell ref="B23:C23"/>
    <mergeCell ref="A38:L38"/>
    <mergeCell ref="A27:A29"/>
    <mergeCell ref="B27:C27"/>
    <mergeCell ref="B28:C28"/>
    <mergeCell ref="B29:C29"/>
    <mergeCell ref="A30:A32"/>
    <mergeCell ref="B30:C30"/>
    <mergeCell ref="B31:C31"/>
    <mergeCell ref="B32:C32"/>
    <mergeCell ref="A24:A26"/>
    <mergeCell ref="B24:C24"/>
    <mergeCell ref="B25:C25"/>
    <mergeCell ref="B26:C26"/>
    <mergeCell ref="B16:C16"/>
    <mergeCell ref="B17:C17"/>
    <mergeCell ref="B18:C18"/>
    <mergeCell ref="A19:A20"/>
    <mergeCell ref="B19:C19"/>
    <mergeCell ref="B20:C20"/>
    <mergeCell ref="K4:K5"/>
    <mergeCell ref="A6:A18"/>
    <mergeCell ref="B6:C6"/>
    <mergeCell ref="B7:C7"/>
    <mergeCell ref="B10:C10"/>
    <mergeCell ref="B11:C11"/>
    <mergeCell ref="B13:C13"/>
    <mergeCell ref="B14:C14"/>
    <mergeCell ref="B15:C15"/>
    <mergeCell ref="I2:L2"/>
    <mergeCell ref="A3:C5"/>
    <mergeCell ref="D3:D5"/>
    <mergeCell ref="E3:H3"/>
    <mergeCell ref="I3:L3"/>
    <mergeCell ref="E4:E5"/>
    <mergeCell ref="F4:F5"/>
    <mergeCell ref="G4:G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28">
      <selection activeCell="K41" sqref="K41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5" width="7.625" style="0" customWidth="1"/>
  </cols>
  <sheetData>
    <row r="1" spans="1:15" ht="21">
      <c r="A1" s="303" t="s">
        <v>166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ht="21.75" thickBot="1">
      <c r="A2" s="261"/>
      <c r="B2" s="261"/>
      <c r="C2" s="261"/>
      <c r="D2" s="262"/>
      <c r="E2" s="262"/>
      <c r="F2" s="262"/>
      <c r="G2" s="262"/>
      <c r="H2" s="262"/>
      <c r="I2" s="262"/>
      <c r="J2" s="262"/>
      <c r="K2" s="262"/>
      <c r="L2" s="392" t="s">
        <v>142</v>
      </c>
      <c r="M2" s="392"/>
      <c r="N2" s="392"/>
      <c r="O2" s="392"/>
    </row>
    <row r="3" spans="1:15" ht="14.25">
      <c r="A3" s="393" t="s">
        <v>2</v>
      </c>
      <c r="B3" s="394"/>
      <c r="C3" s="395"/>
      <c r="D3" s="398" t="s">
        <v>167</v>
      </c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00"/>
    </row>
    <row r="4" spans="1:15" ht="13.5" customHeight="1">
      <c r="A4" s="396"/>
      <c r="B4" s="310"/>
      <c r="C4" s="311"/>
      <c r="D4" s="401" t="s">
        <v>168</v>
      </c>
      <c r="E4" s="402"/>
      <c r="F4" s="402"/>
      <c r="G4" s="403"/>
      <c r="H4" s="404" t="s">
        <v>169</v>
      </c>
      <c r="I4" s="402"/>
      <c r="J4" s="402"/>
      <c r="K4" s="403"/>
      <c r="L4" s="404" t="s">
        <v>170</v>
      </c>
      <c r="M4" s="402"/>
      <c r="N4" s="402"/>
      <c r="O4" s="405"/>
    </row>
    <row r="5" spans="1:15" ht="13.5" customHeight="1">
      <c r="A5" s="396"/>
      <c r="B5" s="310"/>
      <c r="C5" s="311"/>
      <c r="D5" s="406" t="s">
        <v>146</v>
      </c>
      <c r="E5" s="390" t="s">
        <v>147</v>
      </c>
      <c r="F5" s="382" t="s">
        <v>148</v>
      </c>
      <c r="G5" s="263"/>
      <c r="H5" s="388" t="s">
        <v>146</v>
      </c>
      <c r="I5" s="390" t="s">
        <v>147</v>
      </c>
      <c r="J5" s="382" t="s">
        <v>148</v>
      </c>
      <c r="K5" s="263"/>
      <c r="L5" s="388" t="s">
        <v>146</v>
      </c>
      <c r="M5" s="390" t="s">
        <v>147</v>
      </c>
      <c r="N5" s="382" t="s">
        <v>148</v>
      </c>
      <c r="O5" s="264"/>
    </row>
    <row r="6" spans="1:15" ht="21.75" customHeight="1">
      <c r="A6" s="397"/>
      <c r="B6" s="313"/>
      <c r="C6" s="314"/>
      <c r="D6" s="407"/>
      <c r="E6" s="391"/>
      <c r="F6" s="383"/>
      <c r="G6" s="199" t="s">
        <v>149</v>
      </c>
      <c r="H6" s="389"/>
      <c r="I6" s="391"/>
      <c r="J6" s="383"/>
      <c r="K6" s="199" t="s">
        <v>149</v>
      </c>
      <c r="L6" s="389"/>
      <c r="M6" s="391"/>
      <c r="N6" s="383"/>
      <c r="O6" s="265" t="s">
        <v>149</v>
      </c>
    </row>
    <row r="7" spans="1:15" ht="21.75" customHeight="1">
      <c r="A7" s="384" t="s">
        <v>7</v>
      </c>
      <c r="B7" s="367" t="s">
        <v>8</v>
      </c>
      <c r="C7" s="368"/>
      <c r="D7" s="202">
        <v>786</v>
      </c>
      <c r="E7" s="203">
        <v>3727</v>
      </c>
      <c r="F7" s="203">
        <v>2130</v>
      </c>
      <c r="G7" s="204">
        <v>992</v>
      </c>
      <c r="H7" s="202">
        <v>770</v>
      </c>
      <c r="I7" s="203">
        <v>4112</v>
      </c>
      <c r="J7" s="203">
        <v>3176</v>
      </c>
      <c r="K7" s="204">
        <v>1849</v>
      </c>
      <c r="L7" s="202">
        <v>1556</v>
      </c>
      <c r="M7" s="203">
        <v>7839</v>
      </c>
      <c r="N7" s="203">
        <v>5306</v>
      </c>
      <c r="O7" s="266">
        <v>2841</v>
      </c>
    </row>
    <row r="8" spans="1:15" ht="21.75" customHeight="1">
      <c r="A8" s="385"/>
      <c r="B8" s="332" t="s">
        <v>11</v>
      </c>
      <c r="C8" s="387"/>
      <c r="D8" s="209">
        <v>559</v>
      </c>
      <c r="E8" s="210">
        <v>2864</v>
      </c>
      <c r="F8" s="210">
        <v>1720</v>
      </c>
      <c r="G8" s="211">
        <v>719</v>
      </c>
      <c r="H8" s="209">
        <v>561</v>
      </c>
      <c r="I8" s="210">
        <v>2853</v>
      </c>
      <c r="J8" s="210">
        <v>2440</v>
      </c>
      <c r="K8" s="211">
        <v>1268</v>
      </c>
      <c r="L8" s="209">
        <v>1120</v>
      </c>
      <c r="M8" s="210">
        <v>5717</v>
      </c>
      <c r="N8" s="210">
        <v>4160</v>
      </c>
      <c r="O8" s="267">
        <v>1987</v>
      </c>
    </row>
    <row r="9" spans="1:15" ht="21.75" customHeight="1">
      <c r="A9" s="385"/>
      <c r="B9" s="116"/>
      <c r="C9" s="118" t="s">
        <v>109</v>
      </c>
      <c r="D9" s="216">
        <v>75</v>
      </c>
      <c r="E9" s="217">
        <v>484</v>
      </c>
      <c r="F9" s="217">
        <v>359</v>
      </c>
      <c r="G9" s="218">
        <v>129</v>
      </c>
      <c r="H9" s="216">
        <v>78</v>
      </c>
      <c r="I9" s="217">
        <v>458</v>
      </c>
      <c r="J9" s="217">
        <v>475</v>
      </c>
      <c r="K9" s="218">
        <v>227</v>
      </c>
      <c r="L9" s="216">
        <v>153</v>
      </c>
      <c r="M9" s="217">
        <v>942</v>
      </c>
      <c r="N9" s="217">
        <v>834</v>
      </c>
      <c r="O9" s="268">
        <v>356</v>
      </c>
    </row>
    <row r="10" spans="1:15" ht="21.75" customHeight="1">
      <c r="A10" s="385"/>
      <c r="B10" s="117"/>
      <c r="C10" s="118" t="s">
        <v>110</v>
      </c>
      <c r="D10" s="216">
        <v>32</v>
      </c>
      <c r="E10" s="217">
        <v>331</v>
      </c>
      <c r="F10" s="217">
        <v>272</v>
      </c>
      <c r="G10" s="218">
        <v>132</v>
      </c>
      <c r="H10" s="216">
        <v>30</v>
      </c>
      <c r="I10" s="217">
        <v>288</v>
      </c>
      <c r="J10" s="217">
        <v>414</v>
      </c>
      <c r="K10" s="218">
        <v>249</v>
      </c>
      <c r="L10" s="216">
        <v>62</v>
      </c>
      <c r="M10" s="217">
        <v>619</v>
      </c>
      <c r="N10" s="217">
        <v>686</v>
      </c>
      <c r="O10" s="268">
        <v>381</v>
      </c>
    </row>
    <row r="11" spans="1:15" ht="21.75" customHeight="1">
      <c r="A11" s="385"/>
      <c r="B11" s="371" t="s">
        <v>14</v>
      </c>
      <c r="C11" s="370"/>
      <c r="D11" s="216">
        <v>273</v>
      </c>
      <c r="E11" s="217">
        <v>1039</v>
      </c>
      <c r="F11" s="217">
        <v>539</v>
      </c>
      <c r="G11" s="218">
        <v>251</v>
      </c>
      <c r="H11" s="216">
        <v>232</v>
      </c>
      <c r="I11" s="217">
        <v>1134</v>
      </c>
      <c r="J11" s="217">
        <v>831</v>
      </c>
      <c r="K11" s="218">
        <v>472</v>
      </c>
      <c r="L11" s="216">
        <v>505</v>
      </c>
      <c r="M11" s="217">
        <v>2173</v>
      </c>
      <c r="N11" s="217">
        <v>1370</v>
      </c>
      <c r="O11" s="268">
        <v>723</v>
      </c>
    </row>
    <row r="12" spans="1:15" ht="21.75" customHeight="1">
      <c r="A12" s="385"/>
      <c r="B12" s="332" t="s">
        <v>15</v>
      </c>
      <c r="C12" s="387"/>
      <c r="D12" s="216">
        <v>103</v>
      </c>
      <c r="E12" s="217">
        <v>659</v>
      </c>
      <c r="F12" s="217">
        <v>501</v>
      </c>
      <c r="G12" s="218">
        <v>255</v>
      </c>
      <c r="H12" s="216">
        <v>96</v>
      </c>
      <c r="I12" s="217">
        <v>682</v>
      </c>
      <c r="J12" s="217">
        <v>695</v>
      </c>
      <c r="K12" s="218">
        <v>386</v>
      </c>
      <c r="L12" s="216">
        <v>199</v>
      </c>
      <c r="M12" s="217">
        <v>1341</v>
      </c>
      <c r="N12" s="217">
        <v>1196</v>
      </c>
      <c r="O12" s="268">
        <v>641</v>
      </c>
    </row>
    <row r="13" spans="1:15" ht="21.75" customHeight="1">
      <c r="A13" s="385"/>
      <c r="B13" s="223"/>
      <c r="C13" s="224" t="s">
        <v>111</v>
      </c>
      <c r="D13" s="216">
        <v>1</v>
      </c>
      <c r="E13" s="217">
        <v>16</v>
      </c>
      <c r="F13" s="217">
        <v>32</v>
      </c>
      <c r="G13" s="218">
        <v>17</v>
      </c>
      <c r="H13" s="216">
        <v>0</v>
      </c>
      <c r="I13" s="217">
        <v>19</v>
      </c>
      <c r="J13" s="217">
        <v>45</v>
      </c>
      <c r="K13" s="218">
        <v>26</v>
      </c>
      <c r="L13" s="216">
        <v>1</v>
      </c>
      <c r="M13" s="217">
        <v>35</v>
      </c>
      <c r="N13" s="217">
        <v>77</v>
      </c>
      <c r="O13" s="268">
        <v>43</v>
      </c>
    </row>
    <row r="14" spans="1:15" ht="21.75" customHeight="1">
      <c r="A14" s="385"/>
      <c r="B14" s="371" t="s">
        <v>171</v>
      </c>
      <c r="C14" s="370"/>
      <c r="D14" s="216">
        <v>23</v>
      </c>
      <c r="E14" s="217">
        <v>243</v>
      </c>
      <c r="F14" s="217">
        <v>252</v>
      </c>
      <c r="G14" s="218">
        <v>132</v>
      </c>
      <c r="H14" s="216">
        <v>35</v>
      </c>
      <c r="I14" s="217">
        <v>234</v>
      </c>
      <c r="J14" s="217">
        <v>357</v>
      </c>
      <c r="K14" s="218">
        <v>214</v>
      </c>
      <c r="L14" s="216">
        <v>58</v>
      </c>
      <c r="M14" s="217">
        <v>477</v>
      </c>
      <c r="N14" s="217">
        <v>609</v>
      </c>
      <c r="O14" s="268">
        <v>346</v>
      </c>
    </row>
    <row r="15" spans="1:15" ht="21.75" customHeight="1">
      <c r="A15" s="385"/>
      <c r="B15" s="371" t="s">
        <v>18</v>
      </c>
      <c r="C15" s="370"/>
      <c r="D15" s="216">
        <v>36</v>
      </c>
      <c r="E15" s="217">
        <v>407</v>
      </c>
      <c r="F15" s="217">
        <v>418</v>
      </c>
      <c r="G15" s="218">
        <v>200</v>
      </c>
      <c r="H15" s="216">
        <v>34</v>
      </c>
      <c r="I15" s="217">
        <v>380</v>
      </c>
      <c r="J15" s="217">
        <v>587</v>
      </c>
      <c r="K15" s="218">
        <v>347</v>
      </c>
      <c r="L15" s="216">
        <v>70</v>
      </c>
      <c r="M15" s="217">
        <v>787</v>
      </c>
      <c r="N15" s="217">
        <v>1005</v>
      </c>
      <c r="O15" s="268">
        <v>547</v>
      </c>
    </row>
    <row r="16" spans="1:15" ht="21.75" customHeight="1">
      <c r="A16" s="385"/>
      <c r="B16" s="371" t="s">
        <v>172</v>
      </c>
      <c r="C16" s="370"/>
      <c r="D16" s="216">
        <v>40</v>
      </c>
      <c r="E16" s="217">
        <v>194</v>
      </c>
      <c r="F16" s="217">
        <v>103</v>
      </c>
      <c r="G16" s="218">
        <v>47</v>
      </c>
      <c r="H16" s="216">
        <v>35</v>
      </c>
      <c r="I16" s="217">
        <v>164</v>
      </c>
      <c r="J16" s="217">
        <v>157</v>
      </c>
      <c r="K16" s="218">
        <v>100</v>
      </c>
      <c r="L16" s="216">
        <v>75</v>
      </c>
      <c r="M16" s="217">
        <v>358</v>
      </c>
      <c r="N16" s="217">
        <v>260</v>
      </c>
      <c r="O16" s="268">
        <v>147</v>
      </c>
    </row>
    <row r="17" spans="1:15" ht="21.75" customHeight="1">
      <c r="A17" s="385"/>
      <c r="B17" s="371" t="s">
        <v>91</v>
      </c>
      <c r="C17" s="370"/>
      <c r="D17" s="216">
        <v>6</v>
      </c>
      <c r="E17" s="217">
        <v>31</v>
      </c>
      <c r="F17" s="217">
        <v>32</v>
      </c>
      <c r="G17" s="218">
        <v>12</v>
      </c>
      <c r="H17" s="216">
        <v>4</v>
      </c>
      <c r="I17" s="217">
        <v>34</v>
      </c>
      <c r="J17" s="217">
        <v>47</v>
      </c>
      <c r="K17" s="218">
        <v>30</v>
      </c>
      <c r="L17" s="216">
        <v>10</v>
      </c>
      <c r="M17" s="217">
        <v>65</v>
      </c>
      <c r="N17" s="217">
        <v>79</v>
      </c>
      <c r="O17" s="268">
        <v>42</v>
      </c>
    </row>
    <row r="18" spans="1:15" ht="21.75" customHeight="1">
      <c r="A18" s="385"/>
      <c r="B18" s="371" t="s">
        <v>20</v>
      </c>
      <c r="C18" s="370"/>
      <c r="D18" s="209">
        <v>24</v>
      </c>
      <c r="E18" s="210">
        <v>208</v>
      </c>
      <c r="F18" s="210">
        <v>172</v>
      </c>
      <c r="G18" s="211">
        <v>90</v>
      </c>
      <c r="H18" s="209">
        <v>18</v>
      </c>
      <c r="I18" s="210">
        <v>118</v>
      </c>
      <c r="J18" s="210">
        <v>228</v>
      </c>
      <c r="K18" s="211">
        <v>144</v>
      </c>
      <c r="L18" s="209">
        <v>42</v>
      </c>
      <c r="M18" s="210">
        <v>326</v>
      </c>
      <c r="N18" s="210">
        <v>400</v>
      </c>
      <c r="O18" s="267">
        <v>234</v>
      </c>
    </row>
    <row r="19" spans="1:15" ht="21.75" customHeight="1">
      <c r="A19" s="386"/>
      <c r="B19" s="372" t="s">
        <v>108</v>
      </c>
      <c r="C19" s="373"/>
      <c r="D19" s="226">
        <v>1850</v>
      </c>
      <c r="E19" s="227">
        <v>9372</v>
      </c>
      <c r="F19" s="227">
        <v>5867</v>
      </c>
      <c r="G19" s="228">
        <v>2698</v>
      </c>
      <c r="H19" s="226">
        <v>1785</v>
      </c>
      <c r="I19" s="227">
        <v>9711</v>
      </c>
      <c r="J19" s="227">
        <v>8518</v>
      </c>
      <c r="K19" s="228">
        <v>4810</v>
      </c>
      <c r="L19" s="226">
        <v>3635</v>
      </c>
      <c r="M19" s="227">
        <v>19083</v>
      </c>
      <c r="N19" s="227">
        <v>14385</v>
      </c>
      <c r="O19" s="269">
        <v>7508</v>
      </c>
    </row>
    <row r="20" spans="1:15" ht="21.75" customHeight="1">
      <c r="A20" s="384" t="s">
        <v>173</v>
      </c>
      <c r="B20" s="367" t="s">
        <v>174</v>
      </c>
      <c r="C20" s="368"/>
      <c r="D20" s="202">
        <v>30</v>
      </c>
      <c r="E20" s="203">
        <v>182</v>
      </c>
      <c r="F20" s="203">
        <v>175</v>
      </c>
      <c r="G20" s="204">
        <v>81</v>
      </c>
      <c r="H20" s="202">
        <v>19</v>
      </c>
      <c r="I20" s="203">
        <v>182</v>
      </c>
      <c r="J20" s="203">
        <v>246</v>
      </c>
      <c r="K20" s="204">
        <v>149</v>
      </c>
      <c r="L20" s="202">
        <v>49</v>
      </c>
      <c r="M20" s="203">
        <v>364</v>
      </c>
      <c r="N20" s="203">
        <v>421</v>
      </c>
      <c r="O20" s="266">
        <v>230</v>
      </c>
    </row>
    <row r="21" spans="1:15" ht="21.75" customHeight="1">
      <c r="A21" s="386"/>
      <c r="B21" s="372" t="s">
        <v>108</v>
      </c>
      <c r="C21" s="373"/>
      <c r="D21" s="234">
        <v>30</v>
      </c>
      <c r="E21" s="235">
        <v>182</v>
      </c>
      <c r="F21" s="235">
        <v>175</v>
      </c>
      <c r="G21" s="236">
        <v>81</v>
      </c>
      <c r="H21" s="234">
        <v>19</v>
      </c>
      <c r="I21" s="235">
        <v>182</v>
      </c>
      <c r="J21" s="235">
        <v>246</v>
      </c>
      <c r="K21" s="236">
        <v>149</v>
      </c>
      <c r="L21" s="234">
        <v>49</v>
      </c>
      <c r="M21" s="235">
        <v>364</v>
      </c>
      <c r="N21" s="235">
        <v>421</v>
      </c>
      <c r="O21" s="270">
        <v>230</v>
      </c>
    </row>
    <row r="22" spans="1:15" ht="21.75" customHeight="1">
      <c r="A22" s="384" t="s">
        <v>175</v>
      </c>
      <c r="B22" s="367" t="s">
        <v>176</v>
      </c>
      <c r="C22" s="368"/>
      <c r="D22" s="241">
        <v>28</v>
      </c>
      <c r="E22" s="242">
        <v>197</v>
      </c>
      <c r="F22" s="242">
        <v>197</v>
      </c>
      <c r="G22" s="243">
        <v>110</v>
      </c>
      <c r="H22" s="241">
        <v>36</v>
      </c>
      <c r="I22" s="242">
        <v>186</v>
      </c>
      <c r="J22" s="242">
        <v>289</v>
      </c>
      <c r="K22" s="243">
        <v>201</v>
      </c>
      <c r="L22" s="241">
        <v>64</v>
      </c>
      <c r="M22" s="242">
        <v>383</v>
      </c>
      <c r="N22" s="242">
        <v>486</v>
      </c>
      <c r="O22" s="271">
        <v>311</v>
      </c>
    </row>
    <row r="23" spans="1:15" ht="21.75" customHeight="1">
      <c r="A23" s="385"/>
      <c r="B23" s="371" t="s">
        <v>177</v>
      </c>
      <c r="C23" s="370"/>
      <c r="D23" s="216">
        <v>60</v>
      </c>
      <c r="E23" s="217">
        <v>361</v>
      </c>
      <c r="F23" s="217">
        <v>363</v>
      </c>
      <c r="G23" s="218">
        <v>188</v>
      </c>
      <c r="H23" s="216">
        <v>69</v>
      </c>
      <c r="I23" s="217">
        <v>362</v>
      </c>
      <c r="J23" s="217">
        <v>470</v>
      </c>
      <c r="K23" s="218">
        <v>285</v>
      </c>
      <c r="L23" s="216">
        <v>129</v>
      </c>
      <c r="M23" s="217">
        <v>723</v>
      </c>
      <c r="N23" s="217">
        <v>833</v>
      </c>
      <c r="O23" s="268">
        <v>473</v>
      </c>
    </row>
    <row r="24" spans="1:15" ht="21.75" customHeight="1">
      <c r="A24" s="386"/>
      <c r="B24" s="372" t="s">
        <v>108</v>
      </c>
      <c r="C24" s="373"/>
      <c r="D24" s="234">
        <v>88</v>
      </c>
      <c r="E24" s="235">
        <v>558</v>
      </c>
      <c r="F24" s="235">
        <v>560</v>
      </c>
      <c r="G24" s="236">
        <v>298</v>
      </c>
      <c r="H24" s="234">
        <v>105</v>
      </c>
      <c r="I24" s="235">
        <v>548</v>
      </c>
      <c r="J24" s="235">
        <v>759</v>
      </c>
      <c r="K24" s="236">
        <v>486</v>
      </c>
      <c r="L24" s="234">
        <v>193</v>
      </c>
      <c r="M24" s="235">
        <v>1106</v>
      </c>
      <c r="N24" s="235">
        <v>1319</v>
      </c>
      <c r="O24" s="270">
        <v>784</v>
      </c>
    </row>
    <row r="25" spans="1:15" ht="21.75" customHeight="1">
      <c r="A25" s="384" t="s">
        <v>28</v>
      </c>
      <c r="B25" s="367" t="s">
        <v>29</v>
      </c>
      <c r="C25" s="368"/>
      <c r="D25" s="209">
        <v>20</v>
      </c>
      <c r="E25" s="210">
        <v>186</v>
      </c>
      <c r="F25" s="210">
        <v>212</v>
      </c>
      <c r="G25" s="211">
        <v>106</v>
      </c>
      <c r="H25" s="209">
        <v>27</v>
      </c>
      <c r="I25" s="210">
        <v>163</v>
      </c>
      <c r="J25" s="210">
        <v>276</v>
      </c>
      <c r="K25" s="211">
        <v>185</v>
      </c>
      <c r="L25" s="209">
        <v>47</v>
      </c>
      <c r="M25" s="210">
        <v>349</v>
      </c>
      <c r="N25" s="210">
        <v>488</v>
      </c>
      <c r="O25" s="267">
        <v>291</v>
      </c>
    </row>
    <row r="26" spans="1:15" ht="21.75" customHeight="1">
      <c r="A26" s="385"/>
      <c r="B26" s="371" t="s">
        <v>30</v>
      </c>
      <c r="C26" s="370"/>
      <c r="D26" s="216">
        <v>17</v>
      </c>
      <c r="E26" s="217">
        <v>121</v>
      </c>
      <c r="F26" s="217">
        <v>140</v>
      </c>
      <c r="G26" s="218">
        <v>74</v>
      </c>
      <c r="H26" s="216">
        <v>15</v>
      </c>
      <c r="I26" s="217">
        <v>89</v>
      </c>
      <c r="J26" s="217">
        <v>175</v>
      </c>
      <c r="K26" s="218">
        <v>106</v>
      </c>
      <c r="L26" s="216">
        <v>32</v>
      </c>
      <c r="M26" s="217">
        <v>210</v>
      </c>
      <c r="N26" s="217">
        <v>315</v>
      </c>
      <c r="O26" s="268">
        <v>180</v>
      </c>
    </row>
    <row r="27" spans="1:15" ht="21.75" customHeight="1">
      <c r="A27" s="386"/>
      <c r="B27" s="372" t="s">
        <v>178</v>
      </c>
      <c r="C27" s="373"/>
      <c r="D27" s="247">
        <v>37</v>
      </c>
      <c r="E27" s="248">
        <v>307</v>
      </c>
      <c r="F27" s="248">
        <v>352</v>
      </c>
      <c r="G27" s="249">
        <v>180</v>
      </c>
      <c r="H27" s="247">
        <v>42</v>
      </c>
      <c r="I27" s="248">
        <v>252</v>
      </c>
      <c r="J27" s="248">
        <v>451</v>
      </c>
      <c r="K27" s="249">
        <v>291</v>
      </c>
      <c r="L27" s="247">
        <v>79</v>
      </c>
      <c r="M27" s="248">
        <v>559</v>
      </c>
      <c r="N27" s="248">
        <v>803</v>
      </c>
      <c r="O27" s="272">
        <v>471</v>
      </c>
    </row>
    <row r="28" spans="1:15" ht="21.75" customHeight="1">
      <c r="A28" s="411" t="s">
        <v>104</v>
      </c>
      <c r="B28" s="367" t="s">
        <v>32</v>
      </c>
      <c r="C28" s="368"/>
      <c r="D28" s="209">
        <v>71</v>
      </c>
      <c r="E28" s="210">
        <v>455</v>
      </c>
      <c r="F28" s="210">
        <v>407</v>
      </c>
      <c r="G28" s="211">
        <v>198</v>
      </c>
      <c r="H28" s="209">
        <v>67</v>
      </c>
      <c r="I28" s="210">
        <v>424</v>
      </c>
      <c r="J28" s="210">
        <v>596</v>
      </c>
      <c r="K28" s="211">
        <v>359</v>
      </c>
      <c r="L28" s="209">
        <v>138</v>
      </c>
      <c r="M28" s="210">
        <v>879</v>
      </c>
      <c r="N28" s="210">
        <v>1003</v>
      </c>
      <c r="O28" s="267">
        <v>557</v>
      </c>
    </row>
    <row r="29" spans="1:15" ht="21.75" customHeight="1">
      <c r="A29" s="412"/>
      <c r="B29" s="371" t="s">
        <v>179</v>
      </c>
      <c r="C29" s="370"/>
      <c r="D29" s="216">
        <v>12</v>
      </c>
      <c r="E29" s="217">
        <v>97</v>
      </c>
      <c r="F29" s="217">
        <v>123</v>
      </c>
      <c r="G29" s="218">
        <v>67</v>
      </c>
      <c r="H29" s="216">
        <v>5</v>
      </c>
      <c r="I29" s="217">
        <v>86</v>
      </c>
      <c r="J29" s="217">
        <v>163</v>
      </c>
      <c r="K29" s="218">
        <v>109</v>
      </c>
      <c r="L29" s="216">
        <v>17</v>
      </c>
      <c r="M29" s="217">
        <v>183</v>
      </c>
      <c r="N29" s="217">
        <v>286</v>
      </c>
      <c r="O29" s="268">
        <v>176</v>
      </c>
    </row>
    <row r="30" spans="1:15" ht="21.75" customHeight="1">
      <c r="A30" s="413"/>
      <c r="B30" s="372" t="s">
        <v>21</v>
      </c>
      <c r="C30" s="373"/>
      <c r="D30" s="247">
        <v>83</v>
      </c>
      <c r="E30" s="248">
        <v>552</v>
      </c>
      <c r="F30" s="248">
        <v>530</v>
      </c>
      <c r="G30" s="249">
        <v>265</v>
      </c>
      <c r="H30" s="247">
        <v>72</v>
      </c>
      <c r="I30" s="248">
        <v>510</v>
      </c>
      <c r="J30" s="248">
        <v>759</v>
      </c>
      <c r="K30" s="249">
        <v>468</v>
      </c>
      <c r="L30" s="247">
        <v>155</v>
      </c>
      <c r="M30" s="248">
        <v>1062</v>
      </c>
      <c r="N30" s="248">
        <v>1289</v>
      </c>
      <c r="O30" s="272">
        <v>733</v>
      </c>
    </row>
    <row r="31" spans="1:15" ht="21.75" customHeight="1">
      <c r="A31" s="408" t="s">
        <v>34</v>
      </c>
      <c r="B31" s="367" t="s">
        <v>35</v>
      </c>
      <c r="C31" s="368"/>
      <c r="D31" s="209">
        <v>45</v>
      </c>
      <c r="E31" s="210">
        <v>206</v>
      </c>
      <c r="F31" s="210">
        <v>182</v>
      </c>
      <c r="G31" s="211">
        <v>82</v>
      </c>
      <c r="H31" s="209">
        <v>34</v>
      </c>
      <c r="I31" s="210">
        <v>190</v>
      </c>
      <c r="J31" s="210">
        <v>293</v>
      </c>
      <c r="K31" s="211">
        <v>194</v>
      </c>
      <c r="L31" s="209">
        <v>79</v>
      </c>
      <c r="M31" s="210">
        <v>396</v>
      </c>
      <c r="N31" s="210">
        <v>475</v>
      </c>
      <c r="O31" s="267">
        <v>276</v>
      </c>
    </row>
    <row r="32" spans="1:15" ht="21.75" customHeight="1">
      <c r="A32" s="409"/>
      <c r="B32" s="371" t="s">
        <v>36</v>
      </c>
      <c r="C32" s="370"/>
      <c r="D32" s="216">
        <v>19</v>
      </c>
      <c r="E32" s="217">
        <v>130</v>
      </c>
      <c r="F32" s="217">
        <v>149</v>
      </c>
      <c r="G32" s="218">
        <v>78</v>
      </c>
      <c r="H32" s="216">
        <v>21</v>
      </c>
      <c r="I32" s="217">
        <v>117</v>
      </c>
      <c r="J32" s="217">
        <v>202</v>
      </c>
      <c r="K32" s="218">
        <v>124</v>
      </c>
      <c r="L32" s="216">
        <v>40</v>
      </c>
      <c r="M32" s="217">
        <v>247</v>
      </c>
      <c r="N32" s="217">
        <v>351</v>
      </c>
      <c r="O32" s="268">
        <v>202</v>
      </c>
    </row>
    <row r="33" spans="1:15" ht="21.75" customHeight="1">
      <c r="A33" s="410"/>
      <c r="B33" s="372" t="s">
        <v>178</v>
      </c>
      <c r="C33" s="373"/>
      <c r="D33" s="247">
        <v>64</v>
      </c>
      <c r="E33" s="248">
        <v>336</v>
      </c>
      <c r="F33" s="248">
        <v>331</v>
      </c>
      <c r="G33" s="249">
        <v>160</v>
      </c>
      <c r="H33" s="247">
        <v>55</v>
      </c>
      <c r="I33" s="248">
        <v>307</v>
      </c>
      <c r="J33" s="248">
        <v>495</v>
      </c>
      <c r="K33" s="249">
        <v>318</v>
      </c>
      <c r="L33" s="247">
        <v>119</v>
      </c>
      <c r="M33" s="248">
        <v>643</v>
      </c>
      <c r="N33" s="248">
        <v>826</v>
      </c>
      <c r="O33" s="272">
        <v>478</v>
      </c>
    </row>
    <row r="34" spans="1:15" ht="21.75" customHeight="1">
      <c r="A34" s="411" t="s">
        <v>105</v>
      </c>
      <c r="B34" s="367" t="s">
        <v>38</v>
      </c>
      <c r="C34" s="368"/>
      <c r="D34" s="202">
        <v>30</v>
      </c>
      <c r="E34" s="203">
        <v>182</v>
      </c>
      <c r="F34" s="203">
        <v>198</v>
      </c>
      <c r="G34" s="204">
        <v>100</v>
      </c>
      <c r="H34" s="202">
        <v>25</v>
      </c>
      <c r="I34" s="203">
        <v>170</v>
      </c>
      <c r="J34" s="203">
        <v>279</v>
      </c>
      <c r="K34" s="204">
        <v>168</v>
      </c>
      <c r="L34" s="202">
        <v>55</v>
      </c>
      <c r="M34" s="203">
        <v>352</v>
      </c>
      <c r="N34" s="203">
        <v>477</v>
      </c>
      <c r="O34" s="266">
        <v>268</v>
      </c>
    </row>
    <row r="35" spans="1:15" ht="21.75" customHeight="1">
      <c r="A35" s="412"/>
      <c r="B35" s="371" t="s">
        <v>180</v>
      </c>
      <c r="C35" s="370"/>
      <c r="D35" s="216">
        <v>25</v>
      </c>
      <c r="E35" s="217">
        <v>160</v>
      </c>
      <c r="F35" s="217">
        <v>174</v>
      </c>
      <c r="G35" s="218">
        <v>76</v>
      </c>
      <c r="H35" s="216">
        <v>25</v>
      </c>
      <c r="I35" s="217">
        <v>177</v>
      </c>
      <c r="J35" s="217">
        <v>263</v>
      </c>
      <c r="K35" s="218">
        <v>174</v>
      </c>
      <c r="L35" s="216">
        <v>50</v>
      </c>
      <c r="M35" s="217">
        <v>337</v>
      </c>
      <c r="N35" s="217">
        <v>437</v>
      </c>
      <c r="O35" s="268">
        <v>250</v>
      </c>
    </row>
    <row r="36" spans="1:15" ht="21.75" customHeight="1">
      <c r="A36" s="413"/>
      <c r="B36" s="372" t="s">
        <v>21</v>
      </c>
      <c r="C36" s="373"/>
      <c r="D36" s="247">
        <v>55</v>
      </c>
      <c r="E36" s="248">
        <v>342</v>
      </c>
      <c r="F36" s="248">
        <v>372</v>
      </c>
      <c r="G36" s="249">
        <v>176</v>
      </c>
      <c r="H36" s="247">
        <v>50</v>
      </c>
      <c r="I36" s="248">
        <v>347</v>
      </c>
      <c r="J36" s="248">
        <v>542</v>
      </c>
      <c r="K36" s="249">
        <v>342</v>
      </c>
      <c r="L36" s="247">
        <v>105</v>
      </c>
      <c r="M36" s="248">
        <v>689</v>
      </c>
      <c r="N36" s="248">
        <v>914</v>
      </c>
      <c r="O36" s="272">
        <v>518</v>
      </c>
    </row>
    <row r="37" spans="1:15" ht="22.5" customHeight="1" thickBot="1">
      <c r="A37" s="414" t="s">
        <v>40</v>
      </c>
      <c r="B37" s="415"/>
      <c r="C37" s="416"/>
      <c r="D37" s="273">
        <v>2207</v>
      </c>
      <c r="E37" s="274">
        <v>11649</v>
      </c>
      <c r="F37" s="274">
        <v>8187</v>
      </c>
      <c r="G37" s="275">
        <v>3858</v>
      </c>
      <c r="H37" s="273">
        <v>2128</v>
      </c>
      <c r="I37" s="274">
        <v>11857</v>
      </c>
      <c r="J37" s="274">
        <v>11770</v>
      </c>
      <c r="K37" s="275">
        <v>6864</v>
      </c>
      <c r="L37" s="273">
        <v>4335</v>
      </c>
      <c r="M37" s="274">
        <v>23506</v>
      </c>
      <c r="N37" s="274">
        <v>19957</v>
      </c>
      <c r="O37" s="276">
        <v>10722</v>
      </c>
    </row>
    <row r="38" spans="1:15" ht="24" customHeight="1">
      <c r="A38" s="260" t="s">
        <v>164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</row>
    <row r="39" spans="1:15" ht="13.5">
      <c r="A39" s="346" t="s">
        <v>181</v>
      </c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</row>
  </sheetData>
  <sheetProtection/>
  <mergeCells count="52">
    <mergeCell ref="B7:C7"/>
    <mergeCell ref="B11:C11"/>
    <mergeCell ref="B14:C14"/>
    <mergeCell ref="B15:C15"/>
    <mergeCell ref="B23:C23"/>
    <mergeCell ref="B24:C24"/>
    <mergeCell ref="B26:C26"/>
    <mergeCell ref="B16:C16"/>
    <mergeCell ref="B17:C17"/>
    <mergeCell ref="B18:C18"/>
    <mergeCell ref="B19:C19"/>
    <mergeCell ref="B20:C20"/>
    <mergeCell ref="A37:C37"/>
    <mergeCell ref="B27:C27"/>
    <mergeCell ref="B28:C28"/>
    <mergeCell ref="B29:C29"/>
    <mergeCell ref="B30:C30"/>
    <mergeCell ref="B31:C31"/>
    <mergeCell ref="B32:C32"/>
    <mergeCell ref="A25:A27"/>
    <mergeCell ref="A28:A30"/>
    <mergeCell ref="B25:C25"/>
    <mergeCell ref="D5:D6"/>
    <mergeCell ref="E5:E6"/>
    <mergeCell ref="B33:C33"/>
    <mergeCell ref="B34:C34"/>
    <mergeCell ref="B35:C35"/>
    <mergeCell ref="A31:A33"/>
    <mergeCell ref="A34:A36"/>
    <mergeCell ref="B36:C36"/>
    <mergeCell ref="B21:C21"/>
    <mergeCell ref="B22:C22"/>
    <mergeCell ref="J5:J6"/>
    <mergeCell ref="L5:L6"/>
    <mergeCell ref="M5:M6"/>
    <mergeCell ref="A1:O1"/>
    <mergeCell ref="L2:O2"/>
    <mergeCell ref="A3:C6"/>
    <mergeCell ref="D3:O3"/>
    <mergeCell ref="D4:G4"/>
    <mergeCell ref="H4:K4"/>
    <mergeCell ref="L4:O4"/>
    <mergeCell ref="A39:O39"/>
    <mergeCell ref="N5:N6"/>
    <mergeCell ref="A7:A19"/>
    <mergeCell ref="B8:C8"/>
    <mergeCell ref="B12:C12"/>
    <mergeCell ref="A20:A21"/>
    <mergeCell ref="A22:A24"/>
    <mergeCell ref="F5:F6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7">
      <selection activeCell="K41" sqref="K41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303" t="s">
        <v>103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189"/>
    </row>
    <row r="2" spans="1:19" ht="14.25">
      <c r="A2" s="115"/>
      <c r="B2" s="115"/>
      <c r="C2" s="115"/>
      <c r="D2" s="120"/>
      <c r="E2" s="120"/>
      <c r="F2" s="135"/>
      <c r="G2" s="135"/>
      <c r="H2" s="148"/>
      <c r="I2" s="148"/>
      <c r="J2" s="148"/>
      <c r="K2" s="148"/>
      <c r="L2" s="148"/>
      <c r="M2" s="148"/>
      <c r="N2" s="304" t="s">
        <v>182</v>
      </c>
      <c r="O2" s="304"/>
      <c r="P2" s="304"/>
      <c r="Q2" s="304"/>
      <c r="R2" s="304"/>
      <c r="S2" s="190"/>
    </row>
    <row r="3" spans="1:19" ht="13.5">
      <c r="A3" s="115"/>
      <c r="B3" s="115"/>
      <c r="C3" s="115"/>
      <c r="D3" s="120"/>
      <c r="E3" s="120"/>
      <c r="F3" s="135"/>
      <c r="G3" s="135"/>
      <c r="H3" s="305" t="s">
        <v>115</v>
      </c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191"/>
    </row>
    <row r="4" spans="1:19" ht="21.75" customHeight="1">
      <c r="A4" s="306" t="s">
        <v>2</v>
      </c>
      <c r="B4" s="307"/>
      <c r="C4" s="308"/>
      <c r="D4" s="306" t="s">
        <v>112</v>
      </c>
      <c r="E4" s="307"/>
      <c r="F4" s="307"/>
      <c r="G4" s="308"/>
      <c r="H4" s="315" t="s">
        <v>116</v>
      </c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7"/>
    </row>
    <row r="5" spans="1:19" ht="21.75" customHeight="1">
      <c r="A5" s="309"/>
      <c r="B5" s="310"/>
      <c r="C5" s="311"/>
      <c r="D5" s="312"/>
      <c r="E5" s="313"/>
      <c r="F5" s="313"/>
      <c r="G5" s="314"/>
      <c r="H5" s="318" t="s">
        <v>4</v>
      </c>
      <c r="I5" s="319"/>
      <c r="J5" s="319"/>
      <c r="K5" s="320"/>
      <c r="L5" s="321" t="s">
        <v>5</v>
      </c>
      <c r="M5" s="322"/>
      <c r="N5" s="322"/>
      <c r="O5" s="323"/>
      <c r="P5" s="324" t="s">
        <v>50</v>
      </c>
      <c r="Q5" s="325"/>
      <c r="R5" s="325"/>
      <c r="S5" s="326"/>
    </row>
    <row r="6" spans="1:19" ht="21.75" customHeight="1">
      <c r="A6" s="327" t="s">
        <v>7</v>
      </c>
      <c r="B6" s="330" t="s">
        <v>8</v>
      </c>
      <c r="C6" s="331"/>
      <c r="D6" s="121">
        <v>7376</v>
      </c>
      <c r="E6" s="128" t="s">
        <v>113</v>
      </c>
      <c r="F6" s="136">
        <v>114</v>
      </c>
      <c r="G6" s="142" t="s">
        <v>114</v>
      </c>
      <c r="H6" s="149">
        <v>6632</v>
      </c>
      <c r="I6" s="128" t="s">
        <v>113</v>
      </c>
      <c r="J6" s="162">
        <v>38</v>
      </c>
      <c r="K6" s="171" t="s">
        <v>114</v>
      </c>
      <c r="L6" s="149">
        <v>8056</v>
      </c>
      <c r="M6" s="128" t="s">
        <v>113</v>
      </c>
      <c r="N6" s="162">
        <v>126</v>
      </c>
      <c r="O6" s="171" t="s">
        <v>114</v>
      </c>
      <c r="P6" s="149">
        <v>14688</v>
      </c>
      <c r="Q6" s="128" t="s">
        <v>113</v>
      </c>
      <c r="R6" s="162">
        <v>164</v>
      </c>
      <c r="S6" s="171" t="s">
        <v>114</v>
      </c>
    </row>
    <row r="7" spans="1:19" ht="21.75" customHeight="1">
      <c r="A7" s="328"/>
      <c r="B7" s="332" t="s">
        <v>11</v>
      </c>
      <c r="C7" s="333"/>
      <c r="D7" s="122">
        <v>5343</v>
      </c>
      <c r="E7" s="129" t="s">
        <v>113</v>
      </c>
      <c r="F7" s="137">
        <v>102</v>
      </c>
      <c r="G7" s="143" t="s">
        <v>114</v>
      </c>
      <c r="H7" s="150">
        <v>5130</v>
      </c>
      <c r="I7" s="129" t="s">
        <v>113</v>
      </c>
      <c r="J7" s="163">
        <v>77</v>
      </c>
      <c r="K7" s="172" t="s">
        <v>114</v>
      </c>
      <c r="L7" s="155">
        <v>5837</v>
      </c>
      <c r="M7" s="159" t="s">
        <v>113</v>
      </c>
      <c r="N7" s="168">
        <v>55</v>
      </c>
      <c r="O7" s="177" t="s">
        <v>114</v>
      </c>
      <c r="P7" s="151">
        <v>10967</v>
      </c>
      <c r="Q7" s="130" t="s">
        <v>113</v>
      </c>
      <c r="R7" s="164">
        <v>132</v>
      </c>
      <c r="S7" s="173" t="s">
        <v>114</v>
      </c>
    </row>
    <row r="8" spans="1:19" ht="21.75" customHeight="1">
      <c r="A8" s="328"/>
      <c r="B8" s="116"/>
      <c r="C8" s="118" t="s">
        <v>109</v>
      </c>
      <c r="D8" s="123">
        <v>996</v>
      </c>
      <c r="E8" s="130" t="s">
        <v>113</v>
      </c>
      <c r="F8" s="138">
        <v>10</v>
      </c>
      <c r="G8" s="144" t="s">
        <v>114</v>
      </c>
      <c r="H8" s="151">
        <v>920</v>
      </c>
      <c r="I8" s="130" t="s">
        <v>113</v>
      </c>
      <c r="J8" s="164">
        <v>8</v>
      </c>
      <c r="K8" s="173" t="s">
        <v>114</v>
      </c>
      <c r="L8" s="155">
        <v>1009</v>
      </c>
      <c r="M8" s="160" t="s">
        <v>113</v>
      </c>
      <c r="N8" s="169">
        <v>5</v>
      </c>
      <c r="O8" s="178" t="s">
        <v>114</v>
      </c>
      <c r="P8" s="150">
        <v>1929</v>
      </c>
      <c r="Q8" s="129" t="s">
        <v>113</v>
      </c>
      <c r="R8" s="163">
        <v>13</v>
      </c>
      <c r="S8" s="172" t="s">
        <v>114</v>
      </c>
    </row>
    <row r="9" spans="1:19" ht="21.75" customHeight="1">
      <c r="A9" s="328"/>
      <c r="B9" s="117"/>
      <c r="C9" s="118" t="s">
        <v>110</v>
      </c>
      <c r="D9" s="123">
        <v>632</v>
      </c>
      <c r="E9" s="130" t="s">
        <v>113</v>
      </c>
      <c r="F9" s="138">
        <v>9</v>
      </c>
      <c r="G9" s="144" t="s">
        <v>114</v>
      </c>
      <c r="H9" s="151">
        <v>633</v>
      </c>
      <c r="I9" s="130" t="s">
        <v>113</v>
      </c>
      <c r="J9" s="164">
        <v>2</v>
      </c>
      <c r="K9" s="173" t="s">
        <v>114</v>
      </c>
      <c r="L9" s="155">
        <v>729</v>
      </c>
      <c r="M9" s="160" t="s">
        <v>113</v>
      </c>
      <c r="N9" s="169">
        <v>7</v>
      </c>
      <c r="O9" s="178" t="s">
        <v>114</v>
      </c>
      <c r="P9" s="150">
        <v>1362</v>
      </c>
      <c r="Q9" s="129" t="s">
        <v>113</v>
      </c>
      <c r="R9" s="163">
        <v>9</v>
      </c>
      <c r="S9" s="172" t="s">
        <v>114</v>
      </c>
    </row>
    <row r="10" spans="1:19" ht="21.75" customHeight="1">
      <c r="A10" s="328"/>
      <c r="B10" s="332" t="s">
        <v>14</v>
      </c>
      <c r="C10" s="333"/>
      <c r="D10" s="123">
        <v>1955</v>
      </c>
      <c r="E10" s="130" t="s">
        <v>113</v>
      </c>
      <c r="F10" s="138">
        <v>23</v>
      </c>
      <c r="G10" s="144" t="s">
        <v>114</v>
      </c>
      <c r="H10" s="151">
        <v>1850</v>
      </c>
      <c r="I10" s="130" t="s">
        <v>113</v>
      </c>
      <c r="J10" s="164">
        <v>9</v>
      </c>
      <c r="K10" s="173" t="s">
        <v>114</v>
      </c>
      <c r="L10" s="155">
        <v>2190</v>
      </c>
      <c r="M10" s="160" t="s">
        <v>113</v>
      </c>
      <c r="N10" s="169">
        <v>19</v>
      </c>
      <c r="O10" s="178" t="s">
        <v>114</v>
      </c>
      <c r="P10" s="150">
        <v>4040</v>
      </c>
      <c r="Q10" s="129" t="s">
        <v>113</v>
      </c>
      <c r="R10" s="163">
        <v>28</v>
      </c>
      <c r="S10" s="172" t="s">
        <v>114</v>
      </c>
    </row>
    <row r="11" spans="1:19" ht="21.75" customHeight="1">
      <c r="A11" s="328"/>
      <c r="B11" s="332" t="s">
        <v>15</v>
      </c>
      <c r="C11" s="333"/>
      <c r="D11" s="122">
        <v>1351</v>
      </c>
      <c r="E11" s="129" t="s">
        <v>113</v>
      </c>
      <c r="F11" s="137">
        <v>1</v>
      </c>
      <c r="G11" s="143" t="s">
        <v>114</v>
      </c>
      <c r="H11" s="150">
        <v>1260</v>
      </c>
      <c r="I11" s="129" t="s">
        <v>113</v>
      </c>
      <c r="J11" s="163">
        <v>0</v>
      </c>
      <c r="K11" s="172" t="s">
        <v>114</v>
      </c>
      <c r="L11" s="155">
        <v>1469</v>
      </c>
      <c r="M11" s="160" t="s">
        <v>113</v>
      </c>
      <c r="N11" s="169">
        <v>5</v>
      </c>
      <c r="O11" s="178" t="s">
        <v>114</v>
      </c>
      <c r="P11" s="150">
        <v>2729</v>
      </c>
      <c r="Q11" s="129" t="s">
        <v>113</v>
      </c>
      <c r="R11" s="163">
        <v>5</v>
      </c>
      <c r="S11" s="172" t="s">
        <v>114</v>
      </c>
    </row>
    <row r="12" spans="1:19" ht="21.75" customHeight="1">
      <c r="A12" s="328"/>
      <c r="B12" s="117"/>
      <c r="C12" s="119" t="s">
        <v>111</v>
      </c>
      <c r="D12" s="122">
        <v>60</v>
      </c>
      <c r="E12" s="129" t="s">
        <v>113</v>
      </c>
      <c r="F12" s="137">
        <v>0</v>
      </c>
      <c r="G12" s="143" t="s">
        <v>114</v>
      </c>
      <c r="H12" s="150">
        <v>48</v>
      </c>
      <c r="I12" s="129" t="s">
        <v>113</v>
      </c>
      <c r="J12" s="163">
        <v>0</v>
      </c>
      <c r="K12" s="172" t="s">
        <v>114</v>
      </c>
      <c r="L12" s="155">
        <v>64</v>
      </c>
      <c r="M12" s="160" t="s">
        <v>113</v>
      </c>
      <c r="N12" s="169">
        <v>0</v>
      </c>
      <c r="O12" s="178" t="s">
        <v>114</v>
      </c>
      <c r="P12" s="150">
        <v>112</v>
      </c>
      <c r="Q12" s="129" t="s">
        <v>113</v>
      </c>
      <c r="R12" s="163">
        <v>0</v>
      </c>
      <c r="S12" s="172" t="s">
        <v>114</v>
      </c>
    </row>
    <row r="13" spans="1:19" ht="21.75" customHeight="1">
      <c r="A13" s="328"/>
      <c r="B13" s="334" t="s">
        <v>17</v>
      </c>
      <c r="C13" s="333"/>
      <c r="D13" s="122">
        <v>565</v>
      </c>
      <c r="E13" s="129" t="s">
        <v>113</v>
      </c>
      <c r="F13" s="137">
        <v>0</v>
      </c>
      <c r="G13" s="143" t="s">
        <v>114</v>
      </c>
      <c r="H13" s="150">
        <v>518</v>
      </c>
      <c r="I13" s="129" t="s">
        <v>113</v>
      </c>
      <c r="J13" s="163">
        <v>0</v>
      </c>
      <c r="K13" s="172" t="s">
        <v>114</v>
      </c>
      <c r="L13" s="155">
        <v>623</v>
      </c>
      <c r="M13" s="160" t="s">
        <v>113</v>
      </c>
      <c r="N13" s="169">
        <v>2</v>
      </c>
      <c r="O13" s="178" t="s">
        <v>114</v>
      </c>
      <c r="P13" s="150">
        <v>1141</v>
      </c>
      <c r="Q13" s="129" t="s">
        <v>113</v>
      </c>
      <c r="R13" s="163">
        <v>2</v>
      </c>
      <c r="S13" s="172" t="s">
        <v>114</v>
      </c>
    </row>
    <row r="14" spans="1:19" ht="21.75" customHeight="1">
      <c r="A14" s="328"/>
      <c r="B14" s="334" t="s">
        <v>18</v>
      </c>
      <c r="C14" s="333"/>
      <c r="D14" s="122">
        <v>916</v>
      </c>
      <c r="E14" s="129" t="s">
        <v>113</v>
      </c>
      <c r="F14" s="137">
        <v>8</v>
      </c>
      <c r="G14" s="143" t="s">
        <v>114</v>
      </c>
      <c r="H14" s="150">
        <v>857</v>
      </c>
      <c r="I14" s="129" t="s">
        <v>113</v>
      </c>
      <c r="J14" s="163">
        <v>1</v>
      </c>
      <c r="K14" s="172" t="s">
        <v>114</v>
      </c>
      <c r="L14" s="155">
        <v>996</v>
      </c>
      <c r="M14" s="160" t="s">
        <v>113</v>
      </c>
      <c r="N14" s="169">
        <v>9</v>
      </c>
      <c r="O14" s="178" t="s">
        <v>114</v>
      </c>
      <c r="P14" s="150">
        <v>1853</v>
      </c>
      <c r="Q14" s="129" t="s">
        <v>113</v>
      </c>
      <c r="R14" s="163">
        <v>10</v>
      </c>
      <c r="S14" s="172" t="s">
        <v>114</v>
      </c>
    </row>
    <row r="15" spans="1:19" ht="21.75" customHeight="1">
      <c r="A15" s="328"/>
      <c r="B15" s="334" t="s">
        <v>19</v>
      </c>
      <c r="C15" s="333"/>
      <c r="D15" s="122">
        <v>279</v>
      </c>
      <c r="E15" s="129" t="s">
        <v>113</v>
      </c>
      <c r="F15" s="137">
        <v>0</v>
      </c>
      <c r="G15" s="143" t="s">
        <v>114</v>
      </c>
      <c r="H15" s="150">
        <v>335</v>
      </c>
      <c r="I15" s="129" t="s">
        <v>113</v>
      </c>
      <c r="J15" s="163">
        <v>0</v>
      </c>
      <c r="K15" s="172" t="s">
        <v>114</v>
      </c>
      <c r="L15" s="155">
        <v>352</v>
      </c>
      <c r="M15" s="160" t="s">
        <v>113</v>
      </c>
      <c r="N15" s="169">
        <v>1</v>
      </c>
      <c r="O15" s="178" t="s">
        <v>114</v>
      </c>
      <c r="P15" s="150">
        <v>687</v>
      </c>
      <c r="Q15" s="129" t="s">
        <v>113</v>
      </c>
      <c r="R15" s="163">
        <v>1</v>
      </c>
      <c r="S15" s="172" t="s">
        <v>114</v>
      </c>
    </row>
    <row r="16" spans="1:19" ht="21.75" customHeight="1">
      <c r="A16" s="328"/>
      <c r="B16" s="334" t="s">
        <v>91</v>
      </c>
      <c r="C16" s="333"/>
      <c r="D16" s="122">
        <v>70</v>
      </c>
      <c r="E16" s="129" t="s">
        <v>113</v>
      </c>
      <c r="F16" s="137">
        <v>0</v>
      </c>
      <c r="G16" s="143" t="s">
        <v>114</v>
      </c>
      <c r="H16" s="150">
        <v>69</v>
      </c>
      <c r="I16" s="129" t="s">
        <v>113</v>
      </c>
      <c r="J16" s="163">
        <v>0</v>
      </c>
      <c r="K16" s="172" t="s">
        <v>114</v>
      </c>
      <c r="L16" s="155">
        <v>84</v>
      </c>
      <c r="M16" s="160" t="s">
        <v>113</v>
      </c>
      <c r="N16" s="169">
        <v>0</v>
      </c>
      <c r="O16" s="178" t="s">
        <v>114</v>
      </c>
      <c r="P16" s="150">
        <v>153</v>
      </c>
      <c r="Q16" s="129" t="s">
        <v>113</v>
      </c>
      <c r="R16" s="163">
        <v>0</v>
      </c>
      <c r="S16" s="172" t="s">
        <v>114</v>
      </c>
    </row>
    <row r="17" spans="1:19" ht="21.75" customHeight="1">
      <c r="A17" s="328"/>
      <c r="B17" s="334" t="s">
        <v>20</v>
      </c>
      <c r="C17" s="333"/>
      <c r="D17" s="122">
        <v>452</v>
      </c>
      <c r="E17" s="129" t="s">
        <v>113</v>
      </c>
      <c r="F17" s="137">
        <v>0</v>
      </c>
      <c r="G17" s="143" t="s">
        <v>114</v>
      </c>
      <c r="H17" s="150">
        <v>404</v>
      </c>
      <c r="I17" s="129" t="s">
        <v>113</v>
      </c>
      <c r="J17" s="163">
        <v>0</v>
      </c>
      <c r="K17" s="172" t="s">
        <v>114</v>
      </c>
      <c r="L17" s="155">
        <v>364</v>
      </c>
      <c r="M17" s="159" t="s">
        <v>113</v>
      </c>
      <c r="N17" s="168">
        <v>0</v>
      </c>
      <c r="O17" s="177" t="s">
        <v>114</v>
      </c>
      <c r="P17" s="151">
        <v>768</v>
      </c>
      <c r="Q17" s="130" t="s">
        <v>113</v>
      </c>
      <c r="R17" s="164">
        <v>0</v>
      </c>
      <c r="S17" s="173" t="s">
        <v>114</v>
      </c>
    </row>
    <row r="18" spans="1:19" ht="21.75" customHeight="1">
      <c r="A18" s="329"/>
      <c r="B18" s="301" t="s">
        <v>108</v>
      </c>
      <c r="C18" s="302"/>
      <c r="D18" s="124">
        <v>18307</v>
      </c>
      <c r="E18" s="131" t="s">
        <v>113</v>
      </c>
      <c r="F18" s="139">
        <v>248</v>
      </c>
      <c r="G18" s="145" t="s">
        <v>114</v>
      </c>
      <c r="H18" s="124">
        <v>17055</v>
      </c>
      <c r="I18" s="131" t="s">
        <v>113</v>
      </c>
      <c r="J18" s="165">
        <v>125</v>
      </c>
      <c r="K18" s="174" t="s">
        <v>114</v>
      </c>
      <c r="L18" s="124">
        <v>19971</v>
      </c>
      <c r="M18" s="131" t="s">
        <v>113</v>
      </c>
      <c r="N18" s="165">
        <v>217</v>
      </c>
      <c r="O18" s="174" t="s">
        <v>114</v>
      </c>
      <c r="P18" s="124">
        <v>37026</v>
      </c>
      <c r="Q18" s="131" t="s">
        <v>113</v>
      </c>
      <c r="R18" s="165">
        <v>342</v>
      </c>
      <c r="S18" s="174" t="s">
        <v>114</v>
      </c>
    </row>
    <row r="19" spans="1:19" ht="21.75" customHeight="1">
      <c r="A19" s="335" t="s">
        <v>126</v>
      </c>
      <c r="B19" s="330" t="s">
        <v>23</v>
      </c>
      <c r="C19" s="331"/>
      <c r="D19" s="121">
        <v>428</v>
      </c>
      <c r="E19" s="128" t="s">
        <v>113</v>
      </c>
      <c r="F19" s="136">
        <v>18</v>
      </c>
      <c r="G19" s="142" t="s">
        <v>114</v>
      </c>
      <c r="H19" s="152">
        <v>385</v>
      </c>
      <c r="I19" s="157" t="s">
        <v>113</v>
      </c>
      <c r="J19" s="166">
        <v>12</v>
      </c>
      <c r="K19" s="175" t="s">
        <v>114</v>
      </c>
      <c r="L19" s="152">
        <v>449</v>
      </c>
      <c r="M19" s="157" t="s">
        <v>113</v>
      </c>
      <c r="N19" s="166">
        <v>9</v>
      </c>
      <c r="O19" s="175" t="s">
        <v>114</v>
      </c>
      <c r="P19" s="149">
        <v>834</v>
      </c>
      <c r="Q19" s="128" t="s">
        <v>113</v>
      </c>
      <c r="R19" s="162">
        <v>21</v>
      </c>
      <c r="S19" s="171" t="s">
        <v>114</v>
      </c>
    </row>
    <row r="20" spans="1:19" ht="21.75" customHeight="1">
      <c r="A20" s="336"/>
      <c r="B20" s="337" t="s">
        <v>108</v>
      </c>
      <c r="C20" s="338"/>
      <c r="D20" s="125">
        <v>428</v>
      </c>
      <c r="E20" s="132" t="s">
        <v>113</v>
      </c>
      <c r="F20" s="140">
        <v>18</v>
      </c>
      <c r="G20" s="146" t="s">
        <v>114</v>
      </c>
      <c r="H20" s="153">
        <v>385</v>
      </c>
      <c r="I20" s="158" t="s">
        <v>113</v>
      </c>
      <c r="J20" s="167">
        <v>12</v>
      </c>
      <c r="K20" s="176" t="s">
        <v>114</v>
      </c>
      <c r="L20" s="153">
        <v>449</v>
      </c>
      <c r="M20" s="158" t="s">
        <v>113</v>
      </c>
      <c r="N20" s="167">
        <v>9</v>
      </c>
      <c r="O20" s="176" t="s">
        <v>114</v>
      </c>
      <c r="P20" s="180">
        <v>834</v>
      </c>
      <c r="Q20" s="132" t="s">
        <v>113</v>
      </c>
      <c r="R20" s="185">
        <v>21</v>
      </c>
      <c r="S20" s="192" t="s">
        <v>114</v>
      </c>
    </row>
    <row r="21" spans="1:19" ht="21.75" customHeight="1">
      <c r="A21" s="335" t="s">
        <v>25</v>
      </c>
      <c r="B21" s="340" t="s">
        <v>26</v>
      </c>
      <c r="C21" s="341"/>
      <c r="D21" s="123">
        <v>458</v>
      </c>
      <c r="E21" s="130" t="s">
        <v>113</v>
      </c>
      <c r="F21" s="138">
        <v>17</v>
      </c>
      <c r="G21" s="144" t="s">
        <v>114</v>
      </c>
      <c r="H21" s="154">
        <v>420</v>
      </c>
      <c r="I21" s="159" t="s">
        <v>113</v>
      </c>
      <c r="J21" s="168">
        <v>2</v>
      </c>
      <c r="K21" s="177" t="s">
        <v>114</v>
      </c>
      <c r="L21" s="152">
        <v>516</v>
      </c>
      <c r="M21" s="157" t="s">
        <v>113</v>
      </c>
      <c r="N21" s="166">
        <v>18</v>
      </c>
      <c r="O21" s="175" t="s">
        <v>114</v>
      </c>
      <c r="P21" s="181">
        <v>936</v>
      </c>
      <c r="Q21" s="184" t="s">
        <v>113</v>
      </c>
      <c r="R21" s="186">
        <v>20</v>
      </c>
      <c r="S21" s="193" t="s">
        <v>114</v>
      </c>
    </row>
    <row r="22" spans="1:19" ht="21.75" customHeight="1">
      <c r="A22" s="339"/>
      <c r="B22" s="334" t="s">
        <v>27</v>
      </c>
      <c r="C22" s="333"/>
      <c r="D22" s="123">
        <v>795</v>
      </c>
      <c r="E22" s="130" t="s">
        <v>113</v>
      </c>
      <c r="F22" s="138">
        <v>20</v>
      </c>
      <c r="G22" s="144" t="s">
        <v>114</v>
      </c>
      <c r="H22" s="154">
        <v>784</v>
      </c>
      <c r="I22" s="159" t="s">
        <v>113</v>
      </c>
      <c r="J22" s="168">
        <v>6</v>
      </c>
      <c r="K22" s="177" t="s">
        <v>114</v>
      </c>
      <c r="L22" s="154">
        <v>897</v>
      </c>
      <c r="M22" s="159" t="s">
        <v>113</v>
      </c>
      <c r="N22" s="168">
        <v>20</v>
      </c>
      <c r="O22" s="177" t="s">
        <v>114</v>
      </c>
      <c r="P22" s="150">
        <v>1681</v>
      </c>
      <c r="Q22" s="129" t="s">
        <v>113</v>
      </c>
      <c r="R22" s="163">
        <v>26</v>
      </c>
      <c r="S22" s="172" t="s">
        <v>114</v>
      </c>
    </row>
    <row r="23" spans="1:19" ht="21.75" customHeight="1">
      <c r="A23" s="336"/>
      <c r="B23" s="301" t="s">
        <v>108</v>
      </c>
      <c r="C23" s="302"/>
      <c r="D23" s="126">
        <v>1253</v>
      </c>
      <c r="E23" s="133" t="s">
        <v>113</v>
      </c>
      <c r="F23" s="139">
        <v>37</v>
      </c>
      <c r="G23" s="145" t="s">
        <v>114</v>
      </c>
      <c r="H23" s="124">
        <v>1204</v>
      </c>
      <c r="I23" s="131" t="s">
        <v>113</v>
      </c>
      <c r="J23" s="165">
        <v>8</v>
      </c>
      <c r="K23" s="174" t="s">
        <v>114</v>
      </c>
      <c r="L23" s="124">
        <v>1413</v>
      </c>
      <c r="M23" s="158" t="s">
        <v>113</v>
      </c>
      <c r="N23" s="167">
        <v>38</v>
      </c>
      <c r="O23" s="176" t="s">
        <v>114</v>
      </c>
      <c r="P23" s="180">
        <v>2617</v>
      </c>
      <c r="Q23" s="132" t="s">
        <v>113</v>
      </c>
      <c r="R23" s="185">
        <v>46</v>
      </c>
      <c r="S23" s="192" t="s">
        <v>114</v>
      </c>
    </row>
    <row r="24" spans="1:19" ht="21.75" customHeight="1">
      <c r="A24" s="335" t="s">
        <v>28</v>
      </c>
      <c r="B24" s="330" t="s">
        <v>29</v>
      </c>
      <c r="C24" s="331"/>
      <c r="D24" s="123">
        <v>447</v>
      </c>
      <c r="E24" s="130" t="s">
        <v>113</v>
      </c>
      <c r="F24" s="138">
        <v>0</v>
      </c>
      <c r="G24" s="144" t="s">
        <v>114</v>
      </c>
      <c r="H24" s="154">
        <v>414</v>
      </c>
      <c r="I24" s="159" t="s">
        <v>113</v>
      </c>
      <c r="J24" s="168">
        <v>0</v>
      </c>
      <c r="K24" s="177" t="s">
        <v>114</v>
      </c>
      <c r="L24" s="154">
        <v>463</v>
      </c>
      <c r="M24" s="159" t="s">
        <v>113</v>
      </c>
      <c r="N24" s="168">
        <v>0</v>
      </c>
      <c r="O24" s="177" t="s">
        <v>114</v>
      </c>
      <c r="P24" s="151">
        <v>877</v>
      </c>
      <c r="Q24" s="130" t="s">
        <v>113</v>
      </c>
      <c r="R24" s="164">
        <v>0</v>
      </c>
      <c r="S24" s="173" t="s">
        <v>114</v>
      </c>
    </row>
    <row r="25" spans="1:19" ht="21.75" customHeight="1">
      <c r="A25" s="339"/>
      <c r="B25" s="334" t="s">
        <v>30</v>
      </c>
      <c r="C25" s="333"/>
      <c r="D25" s="122">
        <v>279</v>
      </c>
      <c r="E25" s="129" t="s">
        <v>113</v>
      </c>
      <c r="F25" s="137">
        <v>0</v>
      </c>
      <c r="G25" s="143" t="s">
        <v>114</v>
      </c>
      <c r="H25" s="155">
        <v>276</v>
      </c>
      <c r="I25" s="160" t="s">
        <v>113</v>
      </c>
      <c r="J25" s="169">
        <v>0</v>
      </c>
      <c r="K25" s="178" t="s">
        <v>114</v>
      </c>
      <c r="L25" s="155">
        <v>278</v>
      </c>
      <c r="M25" s="160" t="s">
        <v>113</v>
      </c>
      <c r="N25" s="169">
        <v>0</v>
      </c>
      <c r="O25" s="178" t="s">
        <v>114</v>
      </c>
      <c r="P25" s="150">
        <v>554</v>
      </c>
      <c r="Q25" s="129" t="s">
        <v>113</v>
      </c>
      <c r="R25" s="163">
        <v>0</v>
      </c>
      <c r="S25" s="172" t="s">
        <v>114</v>
      </c>
    </row>
    <row r="26" spans="1:19" ht="21.75" customHeight="1">
      <c r="A26" s="336"/>
      <c r="B26" s="301" t="s">
        <v>21</v>
      </c>
      <c r="C26" s="302"/>
      <c r="D26" s="126">
        <v>726</v>
      </c>
      <c r="E26" s="133" t="s">
        <v>113</v>
      </c>
      <c r="F26" s="139">
        <v>0</v>
      </c>
      <c r="G26" s="145" t="s">
        <v>114</v>
      </c>
      <c r="H26" s="124">
        <v>690</v>
      </c>
      <c r="I26" s="131" t="s">
        <v>113</v>
      </c>
      <c r="J26" s="165">
        <v>0</v>
      </c>
      <c r="K26" s="174" t="s">
        <v>114</v>
      </c>
      <c r="L26" s="124">
        <v>741</v>
      </c>
      <c r="M26" s="131" t="s">
        <v>113</v>
      </c>
      <c r="N26" s="165">
        <v>0</v>
      </c>
      <c r="O26" s="174" t="s">
        <v>114</v>
      </c>
      <c r="P26" s="182">
        <v>1431</v>
      </c>
      <c r="Q26" s="133" t="s">
        <v>113</v>
      </c>
      <c r="R26" s="187">
        <v>0</v>
      </c>
      <c r="S26" s="194" t="s">
        <v>114</v>
      </c>
    </row>
    <row r="27" spans="1:19" ht="21.75" customHeight="1">
      <c r="A27" s="335" t="s">
        <v>104</v>
      </c>
      <c r="B27" s="330" t="s">
        <v>32</v>
      </c>
      <c r="C27" s="331"/>
      <c r="D27" s="123">
        <v>1045</v>
      </c>
      <c r="E27" s="130" t="s">
        <v>113</v>
      </c>
      <c r="F27" s="138">
        <v>18</v>
      </c>
      <c r="G27" s="144" t="s">
        <v>114</v>
      </c>
      <c r="H27" s="154">
        <v>931</v>
      </c>
      <c r="I27" s="159" t="s">
        <v>113</v>
      </c>
      <c r="J27" s="168">
        <v>8</v>
      </c>
      <c r="K27" s="177" t="s">
        <v>114</v>
      </c>
      <c r="L27" s="154">
        <v>1081</v>
      </c>
      <c r="M27" s="159" t="s">
        <v>113</v>
      </c>
      <c r="N27" s="168">
        <v>13</v>
      </c>
      <c r="O27" s="177" t="s">
        <v>114</v>
      </c>
      <c r="P27" s="151">
        <v>2012</v>
      </c>
      <c r="Q27" s="130" t="s">
        <v>113</v>
      </c>
      <c r="R27" s="164">
        <v>21</v>
      </c>
      <c r="S27" s="173" t="s">
        <v>114</v>
      </c>
    </row>
    <row r="28" spans="1:19" ht="21.75" customHeight="1">
      <c r="A28" s="339"/>
      <c r="B28" s="334" t="s">
        <v>33</v>
      </c>
      <c r="C28" s="333"/>
      <c r="D28" s="122">
        <v>241</v>
      </c>
      <c r="E28" s="129" t="s">
        <v>113</v>
      </c>
      <c r="F28" s="137">
        <v>0</v>
      </c>
      <c r="G28" s="143" t="s">
        <v>114</v>
      </c>
      <c r="H28" s="155">
        <v>232</v>
      </c>
      <c r="I28" s="160" t="s">
        <v>113</v>
      </c>
      <c r="J28" s="169">
        <v>0</v>
      </c>
      <c r="K28" s="178" t="s">
        <v>114</v>
      </c>
      <c r="L28" s="155">
        <v>254</v>
      </c>
      <c r="M28" s="160" t="s">
        <v>113</v>
      </c>
      <c r="N28" s="169">
        <v>0</v>
      </c>
      <c r="O28" s="178" t="s">
        <v>114</v>
      </c>
      <c r="P28" s="150">
        <v>486</v>
      </c>
      <c r="Q28" s="129" t="s">
        <v>113</v>
      </c>
      <c r="R28" s="163">
        <v>0</v>
      </c>
      <c r="S28" s="172" t="s">
        <v>114</v>
      </c>
    </row>
    <row r="29" spans="1:19" ht="21.75" customHeight="1">
      <c r="A29" s="336"/>
      <c r="B29" s="301" t="s">
        <v>21</v>
      </c>
      <c r="C29" s="302"/>
      <c r="D29" s="126">
        <v>1286</v>
      </c>
      <c r="E29" s="133" t="s">
        <v>113</v>
      </c>
      <c r="F29" s="139">
        <v>18</v>
      </c>
      <c r="G29" s="145" t="s">
        <v>114</v>
      </c>
      <c r="H29" s="124">
        <v>1163</v>
      </c>
      <c r="I29" s="131" t="s">
        <v>113</v>
      </c>
      <c r="J29" s="165">
        <v>8</v>
      </c>
      <c r="K29" s="174" t="s">
        <v>114</v>
      </c>
      <c r="L29" s="124">
        <v>1335</v>
      </c>
      <c r="M29" s="131" t="s">
        <v>113</v>
      </c>
      <c r="N29" s="165">
        <v>13</v>
      </c>
      <c r="O29" s="174" t="s">
        <v>114</v>
      </c>
      <c r="P29" s="182">
        <v>2498</v>
      </c>
      <c r="Q29" s="133" t="s">
        <v>113</v>
      </c>
      <c r="R29" s="187">
        <v>21</v>
      </c>
      <c r="S29" s="194" t="s">
        <v>114</v>
      </c>
    </row>
    <row r="30" spans="1:19" ht="21.75" customHeight="1">
      <c r="A30" s="347" t="s">
        <v>34</v>
      </c>
      <c r="B30" s="330" t="s">
        <v>35</v>
      </c>
      <c r="C30" s="331"/>
      <c r="D30" s="123">
        <v>444</v>
      </c>
      <c r="E30" s="130" t="s">
        <v>113</v>
      </c>
      <c r="F30" s="138">
        <v>0</v>
      </c>
      <c r="G30" s="144" t="s">
        <v>114</v>
      </c>
      <c r="H30" s="154">
        <v>431</v>
      </c>
      <c r="I30" s="159" t="s">
        <v>113</v>
      </c>
      <c r="J30" s="168">
        <v>0</v>
      </c>
      <c r="K30" s="177" t="s">
        <v>114</v>
      </c>
      <c r="L30" s="154">
        <v>518</v>
      </c>
      <c r="M30" s="159" t="s">
        <v>113</v>
      </c>
      <c r="N30" s="168">
        <v>1</v>
      </c>
      <c r="O30" s="177" t="s">
        <v>114</v>
      </c>
      <c r="P30" s="151">
        <v>949</v>
      </c>
      <c r="Q30" s="130" t="s">
        <v>113</v>
      </c>
      <c r="R30" s="164">
        <v>1</v>
      </c>
      <c r="S30" s="173" t="s">
        <v>114</v>
      </c>
    </row>
    <row r="31" spans="1:19" ht="21.75" customHeight="1">
      <c r="A31" s="348"/>
      <c r="B31" s="334" t="s">
        <v>36</v>
      </c>
      <c r="C31" s="333"/>
      <c r="D31" s="122">
        <v>290</v>
      </c>
      <c r="E31" s="129" t="s">
        <v>113</v>
      </c>
      <c r="F31" s="137">
        <v>0</v>
      </c>
      <c r="G31" s="143" t="s">
        <v>114</v>
      </c>
      <c r="H31" s="155">
        <v>298</v>
      </c>
      <c r="I31" s="160" t="s">
        <v>113</v>
      </c>
      <c r="J31" s="169">
        <v>0</v>
      </c>
      <c r="K31" s="178" t="s">
        <v>114</v>
      </c>
      <c r="L31" s="155">
        <v>338</v>
      </c>
      <c r="M31" s="160" t="s">
        <v>113</v>
      </c>
      <c r="N31" s="169">
        <v>0</v>
      </c>
      <c r="O31" s="178" t="s">
        <v>114</v>
      </c>
      <c r="P31" s="150">
        <v>636</v>
      </c>
      <c r="Q31" s="129" t="s">
        <v>113</v>
      </c>
      <c r="R31" s="163">
        <v>0</v>
      </c>
      <c r="S31" s="172" t="s">
        <v>114</v>
      </c>
    </row>
    <row r="32" spans="1:19" ht="21.75" customHeight="1">
      <c r="A32" s="349"/>
      <c r="B32" s="301" t="s">
        <v>21</v>
      </c>
      <c r="C32" s="302"/>
      <c r="D32" s="126">
        <v>734</v>
      </c>
      <c r="E32" s="133" t="s">
        <v>113</v>
      </c>
      <c r="F32" s="139">
        <v>0</v>
      </c>
      <c r="G32" s="145" t="s">
        <v>114</v>
      </c>
      <c r="H32" s="124">
        <v>729</v>
      </c>
      <c r="I32" s="131" t="s">
        <v>113</v>
      </c>
      <c r="J32" s="165">
        <v>0</v>
      </c>
      <c r="K32" s="174" t="s">
        <v>114</v>
      </c>
      <c r="L32" s="124">
        <v>856</v>
      </c>
      <c r="M32" s="131" t="s">
        <v>113</v>
      </c>
      <c r="N32" s="165">
        <v>1</v>
      </c>
      <c r="O32" s="174" t="s">
        <v>114</v>
      </c>
      <c r="P32" s="182">
        <v>1585</v>
      </c>
      <c r="Q32" s="133" t="s">
        <v>113</v>
      </c>
      <c r="R32" s="187">
        <v>1</v>
      </c>
      <c r="S32" s="194" t="s">
        <v>114</v>
      </c>
    </row>
    <row r="33" spans="1:19" ht="21.75" customHeight="1">
      <c r="A33" s="335" t="s">
        <v>105</v>
      </c>
      <c r="B33" s="330" t="s">
        <v>38</v>
      </c>
      <c r="C33" s="331"/>
      <c r="D33" s="121">
        <v>414</v>
      </c>
      <c r="E33" s="128" t="s">
        <v>113</v>
      </c>
      <c r="F33" s="136">
        <v>0</v>
      </c>
      <c r="G33" s="142" t="s">
        <v>114</v>
      </c>
      <c r="H33" s="152">
        <v>407</v>
      </c>
      <c r="I33" s="157" t="s">
        <v>113</v>
      </c>
      <c r="J33" s="166">
        <v>0</v>
      </c>
      <c r="K33" s="175" t="s">
        <v>114</v>
      </c>
      <c r="L33" s="152">
        <v>472</v>
      </c>
      <c r="M33" s="157" t="s">
        <v>113</v>
      </c>
      <c r="N33" s="166">
        <v>2</v>
      </c>
      <c r="O33" s="175" t="s">
        <v>114</v>
      </c>
      <c r="P33" s="149">
        <v>879</v>
      </c>
      <c r="Q33" s="128" t="s">
        <v>113</v>
      </c>
      <c r="R33" s="162">
        <v>2</v>
      </c>
      <c r="S33" s="171" t="s">
        <v>114</v>
      </c>
    </row>
    <row r="34" spans="1:19" ht="21.75" customHeight="1">
      <c r="A34" s="339"/>
      <c r="B34" s="334" t="s">
        <v>39</v>
      </c>
      <c r="C34" s="333"/>
      <c r="D34" s="122">
        <v>388</v>
      </c>
      <c r="E34" s="129" t="s">
        <v>113</v>
      </c>
      <c r="F34" s="137">
        <v>5</v>
      </c>
      <c r="G34" s="143" t="s">
        <v>114</v>
      </c>
      <c r="H34" s="155">
        <v>358</v>
      </c>
      <c r="I34" s="160" t="s">
        <v>113</v>
      </c>
      <c r="J34" s="169">
        <v>1</v>
      </c>
      <c r="K34" s="178" t="s">
        <v>114</v>
      </c>
      <c r="L34" s="155">
        <v>463</v>
      </c>
      <c r="M34" s="160" t="s">
        <v>113</v>
      </c>
      <c r="N34" s="169">
        <v>5</v>
      </c>
      <c r="O34" s="178" t="s">
        <v>114</v>
      </c>
      <c r="P34" s="150">
        <v>821</v>
      </c>
      <c r="Q34" s="129" t="s">
        <v>113</v>
      </c>
      <c r="R34" s="163">
        <v>6</v>
      </c>
      <c r="S34" s="172" t="s">
        <v>114</v>
      </c>
    </row>
    <row r="35" spans="1:19" ht="21.75" customHeight="1">
      <c r="A35" s="336"/>
      <c r="B35" s="301" t="s">
        <v>21</v>
      </c>
      <c r="C35" s="302"/>
      <c r="D35" s="126">
        <v>802</v>
      </c>
      <c r="E35" s="133" t="s">
        <v>113</v>
      </c>
      <c r="F35" s="139">
        <v>5</v>
      </c>
      <c r="G35" s="145" t="s">
        <v>114</v>
      </c>
      <c r="H35" s="124">
        <v>765</v>
      </c>
      <c r="I35" s="131" t="s">
        <v>113</v>
      </c>
      <c r="J35" s="165">
        <v>1</v>
      </c>
      <c r="K35" s="174" t="s">
        <v>114</v>
      </c>
      <c r="L35" s="124">
        <v>935</v>
      </c>
      <c r="M35" s="131" t="s">
        <v>113</v>
      </c>
      <c r="N35" s="165">
        <v>7</v>
      </c>
      <c r="O35" s="174" t="s">
        <v>114</v>
      </c>
      <c r="P35" s="182">
        <v>1700</v>
      </c>
      <c r="Q35" s="133" t="s">
        <v>113</v>
      </c>
      <c r="R35" s="187">
        <v>8</v>
      </c>
      <c r="S35" s="194" t="s">
        <v>114</v>
      </c>
    </row>
    <row r="36" spans="1:19" ht="21.75" customHeight="1">
      <c r="A36" s="342" t="s">
        <v>40</v>
      </c>
      <c r="B36" s="343"/>
      <c r="C36" s="344"/>
      <c r="D36" s="127">
        <v>23536</v>
      </c>
      <c r="E36" s="134" t="s">
        <v>113</v>
      </c>
      <c r="F36" s="141">
        <v>326</v>
      </c>
      <c r="G36" s="147" t="s">
        <v>114</v>
      </c>
      <c r="H36" s="156">
        <v>21991</v>
      </c>
      <c r="I36" s="161" t="s">
        <v>113</v>
      </c>
      <c r="J36" s="170">
        <v>154</v>
      </c>
      <c r="K36" s="179" t="s">
        <v>114</v>
      </c>
      <c r="L36" s="156">
        <v>25700</v>
      </c>
      <c r="M36" s="161" t="s">
        <v>113</v>
      </c>
      <c r="N36" s="170">
        <v>285</v>
      </c>
      <c r="O36" s="179" t="s">
        <v>114</v>
      </c>
      <c r="P36" s="183">
        <v>47691</v>
      </c>
      <c r="Q36" s="134" t="s">
        <v>113</v>
      </c>
      <c r="R36" s="188">
        <v>439</v>
      </c>
      <c r="S36" s="195" t="s">
        <v>114</v>
      </c>
    </row>
    <row r="37" spans="1:19" ht="24.75" customHeight="1">
      <c r="A37" s="345" t="s">
        <v>106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</row>
    <row r="38" spans="1:19" ht="24.75" customHeight="1">
      <c r="A38" s="346" t="s">
        <v>107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</row>
  </sheetData>
  <sheetProtection/>
  <mergeCells count="46">
    <mergeCell ref="P5:S5"/>
    <mergeCell ref="B16:C16"/>
    <mergeCell ref="B17:C17"/>
    <mergeCell ref="A1:R1"/>
    <mergeCell ref="N2:R2"/>
    <mergeCell ref="H3:R3"/>
    <mergeCell ref="A4:C5"/>
    <mergeCell ref="D4:G5"/>
    <mergeCell ref="H4:S4"/>
    <mergeCell ref="H5:K5"/>
    <mergeCell ref="L5:O5"/>
    <mergeCell ref="B7:C7"/>
    <mergeCell ref="B10:C10"/>
    <mergeCell ref="B11:C11"/>
    <mergeCell ref="B13:C13"/>
    <mergeCell ref="B14:C14"/>
    <mergeCell ref="B6:C6"/>
    <mergeCell ref="B15:C15"/>
    <mergeCell ref="B18:C18"/>
    <mergeCell ref="A19:A20"/>
    <mergeCell ref="B19:C19"/>
    <mergeCell ref="B20:C20"/>
    <mergeCell ref="A21:A23"/>
    <mergeCell ref="B21:C21"/>
    <mergeCell ref="B22:C22"/>
    <mergeCell ref="B23:C23"/>
    <mergeCell ref="A6:A18"/>
    <mergeCell ref="B35:C35"/>
    <mergeCell ref="A24:A26"/>
    <mergeCell ref="B24:C24"/>
    <mergeCell ref="B25:C25"/>
    <mergeCell ref="B26:C26"/>
    <mergeCell ref="A27:A29"/>
    <mergeCell ref="B27:C27"/>
    <mergeCell ref="B28:C28"/>
    <mergeCell ref="B29:C29"/>
    <mergeCell ref="A36:C36"/>
    <mergeCell ref="A37:S37"/>
    <mergeCell ref="A38:S38"/>
    <mergeCell ref="A30:A32"/>
    <mergeCell ref="B30:C30"/>
    <mergeCell ref="B31:C31"/>
    <mergeCell ref="B32:C32"/>
    <mergeCell ref="A33:A35"/>
    <mergeCell ref="B33:C33"/>
    <mergeCell ref="B34:C34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22">
      <selection activeCell="K41" sqref="K41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303" t="s">
        <v>141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14.25">
      <c r="A2" s="115"/>
      <c r="B2" s="115"/>
      <c r="C2" s="115"/>
      <c r="D2" s="115"/>
      <c r="E2" s="115"/>
      <c r="F2" s="115"/>
      <c r="G2" s="196"/>
      <c r="H2" s="196"/>
      <c r="I2" s="350" t="s">
        <v>183</v>
      </c>
      <c r="J2" s="350"/>
      <c r="K2" s="350"/>
      <c r="L2" s="350"/>
    </row>
    <row r="3" spans="1:12" ht="14.25">
      <c r="A3" s="306" t="s">
        <v>2</v>
      </c>
      <c r="B3" s="307"/>
      <c r="C3" s="308"/>
      <c r="D3" s="351" t="s">
        <v>143</v>
      </c>
      <c r="E3" s="354" t="s">
        <v>144</v>
      </c>
      <c r="F3" s="355"/>
      <c r="G3" s="355"/>
      <c r="H3" s="356"/>
      <c r="I3" s="357" t="s">
        <v>145</v>
      </c>
      <c r="J3" s="358"/>
      <c r="K3" s="358"/>
      <c r="L3" s="359"/>
    </row>
    <row r="4" spans="1:12" ht="13.5">
      <c r="A4" s="309"/>
      <c r="B4" s="310"/>
      <c r="C4" s="311"/>
      <c r="D4" s="352"/>
      <c r="E4" s="360" t="s">
        <v>146</v>
      </c>
      <c r="F4" s="362" t="s">
        <v>147</v>
      </c>
      <c r="G4" s="364" t="s">
        <v>148</v>
      </c>
      <c r="H4" s="197"/>
      <c r="I4" s="365" t="s">
        <v>146</v>
      </c>
      <c r="J4" s="362" t="s">
        <v>147</v>
      </c>
      <c r="K4" s="364" t="s">
        <v>148</v>
      </c>
      <c r="L4" s="198"/>
    </row>
    <row r="5" spans="1:12" ht="24">
      <c r="A5" s="312"/>
      <c r="B5" s="313"/>
      <c r="C5" s="314"/>
      <c r="D5" s="353"/>
      <c r="E5" s="361"/>
      <c r="F5" s="363"/>
      <c r="G5" s="363"/>
      <c r="H5" s="199" t="s">
        <v>149</v>
      </c>
      <c r="I5" s="366"/>
      <c r="J5" s="363"/>
      <c r="K5" s="363"/>
      <c r="L5" s="200" t="s">
        <v>149</v>
      </c>
    </row>
    <row r="6" spans="1:12" ht="21.75" customHeight="1">
      <c r="A6" s="306" t="s">
        <v>7</v>
      </c>
      <c r="B6" s="367" t="s">
        <v>8</v>
      </c>
      <c r="C6" s="368"/>
      <c r="D6" s="201">
        <v>14688</v>
      </c>
      <c r="E6" s="202">
        <v>1561</v>
      </c>
      <c r="F6" s="203">
        <v>7827</v>
      </c>
      <c r="G6" s="203">
        <v>5300</v>
      </c>
      <c r="H6" s="204">
        <v>2834</v>
      </c>
      <c r="I6" s="205">
        <v>0.10627723311546841</v>
      </c>
      <c r="J6" s="206">
        <v>0.5328839869281046</v>
      </c>
      <c r="K6" s="206">
        <v>0.360838779956427</v>
      </c>
      <c r="L6" s="207">
        <v>0.1929466230936819</v>
      </c>
    </row>
    <row r="7" spans="1:12" ht="21.75" customHeight="1">
      <c r="A7" s="309"/>
      <c r="B7" s="332" t="s">
        <v>11</v>
      </c>
      <c r="C7" s="333"/>
      <c r="D7" s="208">
        <v>10967</v>
      </c>
      <c r="E7" s="209">
        <v>1117</v>
      </c>
      <c r="F7" s="210">
        <v>5694</v>
      </c>
      <c r="G7" s="210">
        <v>4156</v>
      </c>
      <c r="H7" s="211">
        <v>1983</v>
      </c>
      <c r="I7" s="212">
        <v>0.10185100756815903</v>
      </c>
      <c r="J7" s="213">
        <v>0.519193945472782</v>
      </c>
      <c r="K7" s="213">
        <v>0.378955046959059</v>
      </c>
      <c r="L7" s="214">
        <v>0.18081517279110057</v>
      </c>
    </row>
    <row r="8" spans="1:12" ht="21.75" customHeight="1">
      <c r="A8" s="309"/>
      <c r="B8" s="116"/>
      <c r="C8" s="118" t="s">
        <v>109</v>
      </c>
      <c r="D8" s="215">
        <v>1929</v>
      </c>
      <c r="E8" s="216">
        <v>151</v>
      </c>
      <c r="F8" s="217">
        <v>943</v>
      </c>
      <c r="G8" s="217">
        <v>835</v>
      </c>
      <c r="H8" s="218">
        <v>357</v>
      </c>
      <c r="I8" s="219">
        <v>0.0782789009849663</v>
      </c>
      <c r="J8" s="220">
        <v>0.48885432866770345</v>
      </c>
      <c r="K8" s="220">
        <v>0.43286677034733023</v>
      </c>
      <c r="L8" s="221">
        <v>0.18506998444790046</v>
      </c>
    </row>
    <row r="9" spans="1:12" ht="21.75" customHeight="1">
      <c r="A9" s="309"/>
      <c r="B9" s="117"/>
      <c r="C9" s="118" t="s">
        <v>110</v>
      </c>
      <c r="D9" s="215">
        <v>1362</v>
      </c>
      <c r="E9" s="216">
        <v>62</v>
      </c>
      <c r="F9" s="217">
        <v>615</v>
      </c>
      <c r="G9" s="217">
        <v>685</v>
      </c>
      <c r="H9" s="218">
        <v>377</v>
      </c>
      <c r="I9" s="219">
        <v>0.04552129221732746</v>
      </c>
      <c r="J9" s="220">
        <v>0.45154185022026433</v>
      </c>
      <c r="K9" s="220">
        <v>0.5029368575624082</v>
      </c>
      <c r="L9" s="221">
        <v>0.276798825256975</v>
      </c>
    </row>
    <row r="10" spans="1:12" ht="21.75" customHeight="1">
      <c r="A10" s="309"/>
      <c r="B10" s="369" t="s">
        <v>14</v>
      </c>
      <c r="C10" s="370"/>
      <c r="D10" s="222">
        <v>4040</v>
      </c>
      <c r="E10" s="216">
        <v>504</v>
      </c>
      <c r="F10" s="217">
        <v>2168</v>
      </c>
      <c r="G10" s="217">
        <v>1368</v>
      </c>
      <c r="H10" s="218">
        <v>719</v>
      </c>
      <c r="I10" s="219">
        <v>0.12475247524752475</v>
      </c>
      <c r="J10" s="220">
        <v>0.5366336633663367</v>
      </c>
      <c r="K10" s="220">
        <v>0.33861386138613864</v>
      </c>
      <c r="L10" s="221">
        <v>0.17797029702970296</v>
      </c>
    </row>
    <row r="11" spans="1:12" ht="21.75" customHeight="1">
      <c r="A11" s="309"/>
      <c r="B11" s="332" t="s">
        <v>15</v>
      </c>
      <c r="C11" s="333"/>
      <c r="D11" s="222">
        <v>2729</v>
      </c>
      <c r="E11" s="216">
        <v>197</v>
      </c>
      <c r="F11" s="217">
        <v>1339</v>
      </c>
      <c r="G11" s="217">
        <v>1193</v>
      </c>
      <c r="H11" s="218">
        <v>637</v>
      </c>
      <c r="I11" s="219">
        <v>0.07218761451080982</v>
      </c>
      <c r="J11" s="220">
        <v>0.49065591791865154</v>
      </c>
      <c r="K11" s="220">
        <v>0.43715646757053866</v>
      </c>
      <c r="L11" s="221">
        <v>0.23341883473799926</v>
      </c>
    </row>
    <row r="12" spans="1:12" ht="21.75" customHeight="1">
      <c r="A12" s="309"/>
      <c r="B12" s="223"/>
      <c r="C12" s="224" t="s">
        <v>111</v>
      </c>
      <c r="D12" s="215">
        <v>112</v>
      </c>
      <c r="E12" s="216">
        <v>1</v>
      </c>
      <c r="F12" s="217">
        <v>34</v>
      </c>
      <c r="G12" s="217">
        <v>77</v>
      </c>
      <c r="H12" s="218">
        <v>43</v>
      </c>
      <c r="I12" s="219">
        <v>0.008928571428571428</v>
      </c>
      <c r="J12" s="220">
        <v>0.30357142857142855</v>
      </c>
      <c r="K12" s="220">
        <v>0.6875</v>
      </c>
      <c r="L12" s="221">
        <v>0.38392857142857145</v>
      </c>
    </row>
    <row r="13" spans="1:12" ht="21.75" customHeight="1">
      <c r="A13" s="309"/>
      <c r="B13" s="371" t="s">
        <v>17</v>
      </c>
      <c r="C13" s="370"/>
      <c r="D13" s="222">
        <v>1141</v>
      </c>
      <c r="E13" s="216">
        <v>58</v>
      </c>
      <c r="F13" s="217">
        <v>472</v>
      </c>
      <c r="G13" s="217">
        <v>611</v>
      </c>
      <c r="H13" s="218">
        <v>345</v>
      </c>
      <c r="I13" s="219">
        <v>0.05083260297984225</v>
      </c>
      <c r="J13" s="220">
        <v>0.4136722173531989</v>
      </c>
      <c r="K13" s="220">
        <v>0.5354951796669588</v>
      </c>
      <c r="L13" s="221">
        <v>0.3023663453111306</v>
      </c>
    </row>
    <row r="14" spans="1:12" ht="21.75" customHeight="1">
      <c r="A14" s="309"/>
      <c r="B14" s="371" t="s">
        <v>18</v>
      </c>
      <c r="C14" s="370"/>
      <c r="D14" s="222">
        <v>1853</v>
      </c>
      <c r="E14" s="216">
        <v>70</v>
      </c>
      <c r="F14" s="217">
        <v>784</v>
      </c>
      <c r="G14" s="217">
        <v>999</v>
      </c>
      <c r="H14" s="218">
        <v>539</v>
      </c>
      <c r="I14" s="219">
        <v>0.037776578521316787</v>
      </c>
      <c r="J14" s="220">
        <v>0.423097679438748</v>
      </c>
      <c r="K14" s="220">
        <v>0.5391257420399352</v>
      </c>
      <c r="L14" s="221">
        <v>0.2908796546141392</v>
      </c>
    </row>
    <row r="15" spans="1:12" ht="21.75" customHeight="1">
      <c r="A15" s="309"/>
      <c r="B15" s="371" t="s">
        <v>19</v>
      </c>
      <c r="C15" s="370"/>
      <c r="D15" s="222">
        <v>687</v>
      </c>
      <c r="E15" s="216">
        <v>73</v>
      </c>
      <c r="F15" s="217">
        <v>356</v>
      </c>
      <c r="G15" s="217">
        <v>258</v>
      </c>
      <c r="H15" s="218">
        <v>144</v>
      </c>
      <c r="I15" s="219">
        <v>0.10625909752547306</v>
      </c>
      <c r="J15" s="220">
        <v>0.5181950509461426</v>
      </c>
      <c r="K15" s="220">
        <v>0.37554585152838427</v>
      </c>
      <c r="L15" s="221">
        <v>0.2096069868995633</v>
      </c>
    </row>
    <row r="16" spans="1:12" ht="21.75" customHeight="1">
      <c r="A16" s="309"/>
      <c r="B16" s="371" t="s">
        <v>91</v>
      </c>
      <c r="C16" s="370"/>
      <c r="D16" s="222">
        <v>153</v>
      </c>
      <c r="E16" s="216">
        <v>10</v>
      </c>
      <c r="F16" s="217">
        <v>65</v>
      </c>
      <c r="G16" s="217">
        <v>78</v>
      </c>
      <c r="H16" s="218">
        <v>41</v>
      </c>
      <c r="I16" s="219">
        <v>0.06535947712418301</v>
      </c>
      <c r="J16" s="220">
        <v>0.42483660130718953</v>
      </c>
      <c r="K16" s="220">
        <v>0.5098039215686274</v>
      </c>
      <c r="L16" s="221">
        <v>0.2679738562091503</v>
      </c>
    </row>
    <row r="17" spans="1:12" ht="21.75" customHeight="1">
      <c r="A17" s="309"/>
      <c r="B17" s="371" t="s">
        <v>20</v>
      </c>
      <c r="C17" s="370"/>
      <c r="D17" s="208">
        <v>768</v>
      </c>
      <c r="E17" s="209">
        <v>41</v>
      </c>
      <c r="F17" s="210">
        <v>326</v>
      </c>
      <c r="G17" s="210">
        <v>401</v>
      </c>
      <c r="H17" s="211">
        <v>239</v>
      </c>
      <c r="I17" s="212">
        <v>0.053385416666666664</v>
      </c>
      <c r="J17" s="213">
        <v>0.4244791666666667</v>
      </c>
      <c r="K17" s="213">
        <v>0.5221354166666666</v>
      </c>
      <c r="L17" s="214">
        <v>0.3111979166666667</v>
      </c>
    </row>
    <row r="18" spans="1:12" ht="21.75" customHeight="1">
      <c r="A18" s="312"/>
      <c r="B18" s="372" t="s">
        <v>108</v>
      </c>
      <c r="C18" s="373"/>
      <c r="D18" s="225">
        <v>37026</v>
      </c>
      <c r="E18" s="226">
        <v>3631</v>
      </c>
      <c r="F18" s="227">
        <v>19031</v>
      </c>
      <c r="G18" s="227">
        <v>14364</v>
      </c>
      <c r="H18" s="228">
        <v>7481</v>
      </c>
      <c r="I18" s="229">
        <v>0.09806622373467293</v>
      </c>
      <c r="J18" s="230">
        <v>0.513990169070383</v>
      </c>
      <c r="K18" s="230">
        <v>0.3879436071949441</v>
      </c>
      <c r="L18" s="231">
        <v>0.20204721006860044</v>
      </c>
    </row>
    <row r="19" spans="1:12" ht="21.75" customHeight="1">
      <c r="A19" s="374" t="s">
        <v>22</v>
      </c>
      <c r="B19" s="367" t="s">
        <v>23</v>
      </c>
      <c r="C19" s="368"/>
      <c r="D19" s="232">
        <v>834</v>
      </c>
      <c r="E19" s="202">
        <v>49</v>
      </c>
      <c r="F19" s="203">
        <v>364</v>
      </c>
      <c r="G19" s="203">
        <v>421</v>
      </c>
      <c r="H19" s="204">
        <v>230</v>
      </c>
      <c r="I19" s="205">
        <v>0.05875299760191847</v>
      </c>
      <c r="J19" s="206">
        <v>0.4364508393285372</v>
      </c>
      <c r="K19" s="206">
        <v>0.5047961630695443</v>
      </c>
      <c r="L19" s="207">
        <v>0.27577937649880097</v>
      </c>
    </row>
    <row r="20" spans="1:12" ht="21.75" customHeight="1">
      <c r="A20" s="375"/>
      <c r="B20" s="376" t="s">
        <v>108</v>
      </c>
      <c r="C20" s="377"/>
      <c r="D20" s="233">
        <v>834</v>
      </c>
      <c r="E20" s="234">
        <v>49</v>
      </c>
      <c r="F20" s="235">
        <v>364</v>
      </c>
      <c r="G20" s="235">
        <v>421</v>
      </c>
      <c r="H20" s="236">
        <v>230</v>
      </c>
      <c r="I20" s="237">
        <v>0.05875299760191847</v>
      </c>
      <c r="J20" s="238">
        <v>0.4364508393285372</v>
      </c>
      <c r="K20" s="238">
        <v>0.5047961630695443</v>
      </c>
      <c r="L20" s="239">
        <v>0.27577937649880097</v>
      </c>
    </row>
    <row r="21" spans="1:12" ht="21.75" customHeight="1">
      <c r="A21" s="309" t="s">
        <v>25</v>
      </c>
      <c r="B21" s="380" t="s">
        <v>26</v>
      </c>
      <c r="C21" s="381"/>
      <c r="D21" s="240">
        <v>936</v>
      </c>
      <c r="E21" s="241">
        <v>64</v>
      </c>
      <c r="F21" s="242">
        <v>384</v>
      </c>
      <c r="G21" s="242">
        <v>488</v>
      </c>
      <c r="H21" s="243">
        <v>311</v>
      </c>
      <c r="I21" s="244">
        <v>0.06837606837606838</v>
      </c>
      <c r="J21" s="245">
        <v>0.41025641025641024</v>
      </c>
      <c r="K21" s="245">
        <v>0.5213675213675214</v>
      </c>
      <c r="L21" s="246">
        <v>0.33226495726495725</v>
      </c>
    </row>
    <row r="22" spans="1:12" ht="21.75" customHeight="1">
      <c r="A22" s="309"/>
      <c r="B22" s="371" t="s">
        <v>27</v>
      </c>
      <c r="C22" s="370"/>
      <c r="D22" s="222">
        <v>1681</v>
      </c>
      <c r="E22" s="216">
        <v>129</v>
      </c>
      <c r="F22" s="217">
        <v>717</v>
      </c>
      <c r="G22" s="217">
        <v>835</v>
      </c>
      <c r="H22" s="218">
        <v>472</v>
      </c>
      <c r="I22" s="219">
        <v>0.07674003569303986</v>
      </c>
      <c r="J22" s="220">
        <v>0.4265318262938727</v>
      </c>
      <c r="K22" s="220">
        <v>0.49672813801308746</v>
      </c>
      <c r="L22" s="221">
        <v>0.280785246876859</v>
      </c>
    </row>
    <row r="23" spans="1:12" ht="21.75" customHeight="1">
      <c r="A23" s="312"/>
      <c r="B23" s="372" t="s">
        <v>108</v>
      </c>
      <c r="C23" s="373"/>
      <c r="D23" s="233">
        <v>2617</v>
      </c>
      <c r="E23" s="234">
        <v>193</v>
      </c>
      <c r="F23" s="235">
        <v>1101</v>
      </c>
      <c r="G23" s="235">
        <v>1323</v>
      </c>
      <c r="H23" s="236">
        <v>783</v>
      </c>
      <c r="I23" s="237">
        <v>0.07374856706152083</v>
      </c>
      <c r="J23" s="238">
        <v>0.4207107374856706</v>
      </c>
      <c r="K23" s="238">
        <v>0.5055406954528086</v>
      </c>
      <c r="L23" s="239">
        <v>0.2991975544516622</v>
      </c>
    </row>
    <row r="24" spans="1:12" ht="21.75" customHeight="1">
      <c r="A24" s="309" t="s">
        <v>28</v>
      </c>
      <c r="B24" s="367" t="s">
        <v>29</v>
      </c>
      <c r="C24" s="368"/>
      <c r="D24" s="208">
        <v>877</v>
      </c>
      <c r="E24" s="209">
        <v>47</v>
      </c>
      <c r="F24" s="210">
        <v>345</v>
      </c>
      <c r="G24" s="210">
        <v>485</v>
      </c>
      <c r="H24" s="211">
        <v>287</v>
      </c>
      <c r="I24" s="212">
        <v>0.053591790193842644</v>
      </c>
      <c r="J24" s="213">
        <v>0.3933865450399088</v>
      </c>
      <c r="K24" s="213">
        <v>0.5530216647662486</v>
      </c>
      <c r="L24" s="214">
        <v>0.3272519954389966</v>
      </c>
    </row>
    <row r="25" spans="1:12" ht="21.75" customHeight="1">
      <c r="A25" s="309"/>
      <c r="B25" s="371" t="s">
        <v>30</v>
      </c>
      <c r="C25" s="370"/>
      <c r="D25" s="222">
        <v>554</v>
      </c>
      <c r="E25" s="216">
        <v>30</v>
      </c>
      <c r="F25" s="217">
        <v>210</v>
      </c>
      <c r="G25" s="217">
        <v>314</v>
      </c>
      <c r="H25" s="218">
        <v>181</v>
      </c>
      <c r="I25" s="219">
        <v>0.05415162454873646</v>
      </c>
      <c r="J25" s="220">
        <v>0.37906137184115524</v>
      </c>
      <c r="K25" s="220">
        <v>0.5667870036101083</v>
      </c>
      <c r="L25" s="221">
        <v>0.3267148014440433</v>
      </c>
    </row>
    <row r="26" spans="1:12" ht="21.75" customHeight="1">
      <c r="A26" s="309"/>
      <c r="B26" s="372" t="s">
        <v>21</v>
      </c>
      <c r="C26" s="373"/>
      <c r="D26" s="225">
        <v>1431</v>
      </c>
      <c r="E26" s="247">
        <v>77</v>
      </c>
      <c r="F26" s="248">
        <v>555</v>
      </c>
      <c r="G26" s="248">
        <v>799</v>
      </c>
      <c r="H26" s="249">
        <v>468</v>
      </c>
      <c r="I26" s="250">
        <v>0.05380852550663871</v>
      </c>
      <c r="J26" s="251">
        <v>0.38784067085953877</v>
      </c>
      <c r="K26" s="251">
        <v>0.5583508036338225</v>
      </c>
      <c r="L26" s="252">
        <v>0.3270440251572327</v>
      </c>
    </row>
    <row r="27" spans="1:12" ht="21.75" customHeight="1">
      <c r="A27" s="335" t="s">
        <v>104</v>
      </c>
      <c r="B27" s="367" t="s">
        <v>32</v>
      </c>
      <c r="C27" s="368"/>
      <c r="D27" s="208">
        <v>2012</v>
      </c>
      <c r="E27" s="209">
        <v>139</v>
      </c>
      <c r="F27" s="210">
        <v>874</v>
      </c>
      <c r="G27" s="210">
        <v>999</v>
      </c>
      <c r="H27" s="211">
        <v>556</v>
      </c>
      <c r="I27" s="212">
        <v>0.06908548707753479</v>
      </c>
      <c r="J27" s="213">
        <v>0.43439363817097415</v>
      </c>
      <c r="K27" s="213">
        <v>0.49652087475149104</v>
      </c>
      <c r="L27" s="214">
        <v>0.27634194831013914</v>
      </c>
    </row>
    <row r="28" spans="1:12" ht="21.75" customHeight="1">
      <c r="A28" s="339"/>
      <c r="B28" s="371" t="s">
        <v>33</v>
      </c>
      <c r="C28" s="370"/>
      <c r="D28" s="222">
        <v>486</v>
      </c>
      <c r="E28" s="216">
        <v>17</v>
      </c>
      <c r="F28" s="217">
        <v>183</v>
      </c>
      <c r="G28" s="217">
        <v>286</v>
      </c>
      <c r="H28" s="218">
        <v>177</v>
      </c>
      <c r="I28" s="219">
        <v>0.03497942386831276</v>
      </c>
      <c r="J28" s="220">
        <v>0.3765432098765432</v>
      </c>
      <c r="K28" s="220">
        <v>0.588477366255144</v>
      </c>
      <c r="L28" s="221">
        <v>0.36419753086419754</v>
      </c>
    </row>
    <row r="29" spans="1:12" ht="21.75" customHeight="1">
      <c r="A29" s="336"/>
      <c r="B29" s="372" t="s">
        <v>21</v>
      </c>
      <c r="C29" s="373"/>
      <c r="D29" s="225">
        <v>2498</v>
      </c>
      <c r="E29" s="247">
        <v>156</v>
      </c>
      <c r="F29" s="248">
        <v>1057</v>
      </c>
      <c r="G29" s="248">
        <v>1285</v>
      </c>
      <c r="H29" s="249">
        <v>733</v>
      </c>
      <c r="I29" s="250">
        <v>0.06244995996797438</v>
      </c>
      <c r="J29" s="251">
        <v>0.4231385108086469</v>
      </c>
      <c r="K29" s="251">
        <v>0.5144115292233787</v>
      </c>
      <c r="L29" s="252">
        <v>0.2934347477982386</v>
      </c>
    </row>
    <row r="30" spans="1:12" ht="21.75" customHeight="1">
      <c r="A30" s="347" t="s">
        <v>34</v>
      </c>
      <c r="B30" s="367" t="s">
        <v>35</v>
      </c>
      <c r="C30" s="368"/>
      <c r="D30" s="208">
        <v>949</v>
      </c>
      <c r="E30" s="209">
        <v>78</v>
      </c>
      <c r="F30" s="210">
        <v>393</v>
      </c>
      <c r="G30" s="210">
        <v>478</v>
      </c>
      <c r="H30" s="211">
        <v>279</v>
      </c>
      <c r="I30" s="212">
        <v>0.0821917808219178</v>
      </c>
      <c r="J30" s="213">
        <v>0.41412012644889357</v>
      </c>
      <c r="K30" s="213">
        <v>0.5036880927291886</v>
      </c>
      <c r="L30" s="214">
        <v>0.2939936775553214</v>
      </c>
    </row>
    <row r="31" spans="1:12" ht="21.75" customHeight="1">
      <c r="A31" s="348"/>
      <c r="B31" s="371" t="s">
        <v>36</v>
      </c>
      <c r="C31" s="370"/>
      <c r="D31" s="222">
        <v>636</v>
      </c>
      <c r="E31" s="216">
        <v>40</v>
      </c>
      <c r="F31" s="217">
        <v>244</v>
      </c>
      <c r="G31" s="217">
        <v>352</v>
      </c>
      <c r="H31" s="218">
        <v>203</v>
      </c>
      <c r="I31" s="219">
        <v>0.06289308176100629</v>
      </c>
      <c r="J31" s="220">
        <v>0.3836477987421384</v>
      </c>
      <c r="K31" s="220">
        <v>0.5534591194968553</v>
      </c>
      <c r="L31" s="221">
        <v>0.3191823899371069</v>
      </c>
    </row>
    <row r="32" spans="1:12" ht="21.75" customHeight="1">
      <c r="A32" s="349"/>
      <c r="B32" s="372" t="s">
        <v>21</v>
      </c>
      <c r="C32" s="373"/>
      <c r="D32" s="225">
        <v>1585</v>
      </c>
      <c r="E32" s="247">
        <v>118</v>
      </c>
      <c r="F32" s="248">
        <v>637</v>
      </c>
      <c r="G32" s="248">
        <v>830</v>
      </c>
      <c r="H32" s="249">
        <v>482</v>
      </c>
      <c r="I32" s="250">
        <v>0.07444794952681388</v>
      </c>
      <c r="J32" s="251">
        <v>0.40189274447949525</v>
      </c>
      <c r="K32" s="251">
        <v>0.5236593059936908</v>
      </c>
      <c r="L32" s="252">
        <v>0.3041009463722397</v>
      </c>
    </row>
    <row r="33" spans="1:12" ht="21.75" customHeight="1">
      <c r="A33" s="335" t="s">
        <v>105</v>
      </c>
      <c r="B33" s="367" t="s">
        <v>38</v>
      </c>
      <c r="C33" s="368"/>
      <c r="D33" s="232">
        <v>879</v>
      </c>
      <c r="E33" s="202">
        <v>55</v>
      </c>
      <c r="F33" s="203">
        <v>349</v>
      </c>
      <c r="G33" s="203">
        <v>475</v>
      </c>
      <c r="H33" s="204">
        <v>264</v>
      </c>
      <c r="I33" s="205">
        <v>0.06257110352673492</v>
      </c>
      <c r="J33" s="206">
        <v>0.3970420932878271</v>
      </c>
      <c r="K33" s="206">
        <v>0.540386803185438</v>
      </c>
      <c r="L33" s="207">
        <v>0.3003412969283277</v>
      </c>
    </row>
    <row r="34" spans="1:12" ht="21.75" customHeight="1">
      <c r="A34" s="339"/>
      <c r="B34" s="371" t="s">
        <v>39</v>
      </c>
      <c r="C34" s="370"/>
      <c r="D34" s="222">
        <v>821</v>
      </c>
      <c r="E34" s="216">
        <v>49</v>
      </c>
      <c r="F34" s="217">
        <v>339</v>
      </c>
      <c r="G34" s="217">
        <v>433</v>
      </c>
      <c r="H34" s="218">
        <v>249</v>
      </c>
      <c r="I34" s="219">
        <v>0.05968331303288672</v>
      </c>
      <c r="J34" s="220">
        <v>0.41291108404384896</v>
      </c>
      <c r="K34" s="220">
        <v>0.5274056029232643</v>
      </c>
      <c r="L34" s="221">
        <v>0.3032886723507917</v>
      </c>
    </row>
    <row r="35" spans="1:12" ht="21.75" customHeight="1">
      <c r="A35" s="336"/>
      <c r="B35" s="372" t="s">
        <v>21</v>
      </c>
      <c r="C35" s="373"/>
      <c r="D35" s="225">
        <v>1700</v>
      </c>
      <c r="E35" s="247">
        <v>104</v>
      </c>
      <c r="F35" s="248">
        <v>688</v>
      </c>
      <c r="G35" s="248">
        <v>908</v>
      </c>
      <c r="H35" s="249">
        <v>513</v>
      </c>
      <c r="I35" s="250">
        <v>0.0611764705882353</v>
      </c>
      <c r="J35" s="251">
        <v>0.4047058823529412</v>
      </c>
      <c r="K35" s="251">
        <v>0.5341176470588235</v>
      </c>
      <c r="L35" s="252">
        <v>0.30176470588235293</v>
      </c>
    </row>
    <row r="36" spans="1:12" ht="21.75" customHeight="1">
      <c r="A36" s="353" t="s">
        <v>40</v>
      </c>
      <c r="B36" s="378"/>
      <c r="C36" s="379"/>
      <c r="D36" s="253">
        <v>47691</v>
      </c>
      <c r="E36" s="254">
        <v>4328</v>
      </c>
      <c r="F36" s="255">
        <v>23433</v>
      </c>
      <c r="G36" s="255">
        <v>19930</v>
      </c>
      <c r="H36" s="256">
        <v>10690</v>
      </c>
      <c r="I36" s="257">
        <v>0.09075087542722945</v>
      </c>
      <c r="J36" s="258">
        <v>0.4913505692898031</v>
      </c>
      <c r="K36" s="258">
        <v>0.41789855528296743</v>
      </c>
      <c r="L36" s="259">
        <v>0.22415130737455705</v>
      </c>
    </row>
    <row r="37" spans="1:12" ht="22.5" customHeight="1">
      <c r="A37" s="260" t="s">
        <v>164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</row>
    <row r="38" spans="1:12" ht="24" customHeight="1">
      <c r="A38" s="346" t="s">
        <v>165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</sheetData>
  <sheetProtection/>
  <mergeCells count="48"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  <mergeCell ref="J4:J5"/>
    <mergeCell ref="K4:K5"/>
    <mergeCell ref="A6:A18"/>
    <mergeCell ref="B6:C6"/>
    <mergeCell ref="B7:C7"/>
    <mergeCell ref="B10:C10"/>
    <mergeCell ref="B11:C11"/>
    <mergeCell ref="B13:C13"/>
    <mergeCell ref="B14:C14"/>
    <mergeCell ref="B15:C15"/>
    <mergeCell ref="B16:C16"/>
    <mergeCell ref="B17:C17"/>
    <mergeCell ref="B18:C18"/>
    <mergeCell ref="A19:A20"/>
    <mergeCell ref="B19:C19"/>
    <mergeCell ref="B20:C20"/>
    <mergeCell ref="A21:A23"/>
    <mergeCell ref="B21:C21"/>
    <mergeCell ref="B22:C22"/>
    <mergeCell ref="B23:C23"/>
    <mergeCell ref="A24:A26"/>
    <mergeCell ref="B24:C24"/>
    <mergeCell ref="B25:C25"/>
    <mergeCell ref="B26:C26"/>
    <mergeCell ref="A27:A29"/>
    <mergeCell ref="B27:C27"/>
    <mergeCell ref="B28:C28"/>
    <mergeCell ref="B29:C29"/>
    <mergeCell ref="A30:A32"/>
    <mergeCell ref="B30:C30"/>
    <mergeCell ref="B31:C31"/>
    <mergeCell ref="B32:C32"/>
    <mergeCell ref="A33:A35"/>
    <mergeCell ref="B33:C33"/>
    <mergeCell ref="B34:C34"/>
    <mergeCell ref="B35:C35"/>
    <mergeCell ref="A36:C36"/>
    <mergeCell ref="A38:L38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K41" sqref="K41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5" width="7.625" style="0" customWidth="1"/>
  </cols>
  <sheetData>
    <row r="1" spans="1:15" ht="21">
      <c r="A1" s="303" t="s">
        <v>166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ht="21.75" thickBot="1">
      <c r="A2" s="261"/>
      <c r="B2" s="261"/>
      <c r="C2" s="261"/>
      <c r="D2" s="262"/>
      <c r="E2" s="262"/>
      <c r="F2" s="262"/>
      <c r="G2" s="262"/>
      <c r="H2" s="262"/>
      <c r="I2" s="262"/>
      <c r="J2" s="262"/>
      <c r="K2" s="262"/>
      <c r="L2" s="392" t="s">
        <v>183</v>
      </c>
      <c r="M2" s="392"/>
      <c r="N2" s="392"/>
      <c r="O2" s="392"/>
    </row>
    <row r="3" spans="1:15" ht="14.25">
      <c r="A3" s="393" t="s">
        <v>2</v>
      </c>
      <c r="B3" s="394"/>
      <c r="C3" s="395"/>
      <c r="D3" s="398" t="s">
        <v>167</v>
      </c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00"/>
    </row>
    <row r="4" spans="1:15" ht="13.5" customHeight="1">
      <c r="A4" s="396"/>
      <c r="B4" s="310"/>
      <c r="C4" s="311"/>
      <c r="D4" s="417" t="s">
        <v>168</v>
      </c>
      <c r="E4" s="418"/>
      <c r="F4" s="418"/>
      <c r="G4" s="419"/>
      <c r="H4" s="417" t="s">
        <v>169</v>
      </c>
      <c r="I4" s="418"/>
      <c r="J4" s="418"/>
      <c r="K4" s="419"/>
      <c r="L4" s="401" t="s">
        <v>170</v>
      </c>
      <c r="M4" s="402"/>
      <c r="N4" s="402"/>
      <c r="O4" s="405"/>
    </row>
    <row r="5" spans="1:15" ht="13.5" customHeight="1">
      <c r="A5" s="396"/>
      <c r="B5" s="310"/>
      <c r="C5" s="311"/>
      <c r="D5" s="420" t="s">
        <v>146</v>
      </c>
      <c r="E5" s="421" t="s">
        <v>147</v>
      </c>
      <c r="F5" s="422" t="s">
        <v>148</v>
      </c>
      <c r="G5" s="263"/>
      <c r="H5" s="420" t="s">
        <v>146</v>
      </c>
      <c r="I5" s="421" t="s">
        <v>147</v>
      </c>
      <c r="J5" s="422" t="s">
        <v>148</v>
      </c>
      <c r="K5" s="263"/>
      <c r="L5" s="406" t="s">
        <v>146</v>
      </c>
      <c r="M5" s="390" t="s">
        <v>147</v>
      </c>
      <c r="N5" s="382" t="s">
        <v>148</v>
      </c>
      <c r="O5" s="264"/>
    </row>
    <row r="6" spans="1:15" ht="21.75" customHeight="1">
      <c r="A6" s="397"/>
      <c r="B6" s="313"/>
      <c r="C6" s="314"/>
      <c r="D6" s="361"/>
      <c r="E6" s="363"/>
      <c r="F6" s="363"/>
      <c r="G6" s="199" t="s">
        <v>149</v>
      </c>
      <c r="H6" s="361"/>
      <c r="I6" s="363"/>
      <c r="J6" s="363"/>
      <c r="K6" s="199" t="s">
        <v>149</v>
      </c>
      <c r="L6" s="407"/>
      <c r="M6" s="391"/>
      <c r="N6" s="383"/>
      <c r="O6" s="265" t="s">
        <v>149</v>
      </c>
    </row>
    <row r="7" spans="1:15" ht="21.75" customHeight="1">
      <c r="A7" s="384" t="s">
        <v>7</v>
      </c>
      <c r="B7" s="367" t="s">
        <v>8</v>
      </c>
      <c r="C7" s="368"/>
      <c r="D7" s="202">
        <v>788</v>
      </c>
      <c r="E7" s="203">
        <v>3719</v>
      </c>
      <c r="F7" s="203">
        <v>2125</v>
      </c>
      <c r="G7" s="204">
        <v>984</v>
      </c>
      <c r="H7" s="202">
        <v>773</v>
      </c>
      <c r="I7" s="203">
        <v>4108</v>
      </c>
      <c r="J7" s="203">
        <v>3175</v>
      </c>
      <c r="K7" s="204">
        <v>1850</v>
      </c>
      <c r="L7" s="202">
        <v>1561</v>
      </c>
      <c r="M7" s="203">
        <v>7827</v>
      </c>
      <c r="N7" s="203">
        <v>5300</v>
      </c>
      <c r="O7" s="266">
        <v>2834</v>
      </c>
    </row>
    <row r="8" spans="1:15" ht="21.75" customHeight="1">
      <c r="A8" s="385"/>
      <c r="B8" s="332" t="s">
        <v>11</v>
      </c>
      <c r="C8" s="387"/>
      <c r="D8" s="209">
        <v>556</v>
      </c>
      <c r="E8" s="210">
        <v>2858</v>
      </c>
      <c r="F8" s="210">
        <v>1716</v>
      </c>
      <c r="G8" s="211">
        <v>712</v>
      </c>
      <c r="H8" s="209">
        <v>561</v>
      </c>
      <c r="I8" s="210">
        <v>2836</v>
      </c>
      <c r="J8" s="210">
        <v>2440</v>
      </c>
      <c r="K8" s="211">
        <v>1271</v>
      </c>
      <c r="L8" s="209">
        <v>1117</v>
      </c>
      <c r="M8" s="210">
        <v>5694</v>
      </c>
      <c r="N8" s="210">
        <v>4156</v>
      </c>
      <c r="O8" s="267">
        <v>1983</v>
      </c>
    </row>
    <row r="9" spans="1:15" ht="21.75" customHeight="1">
      <c r="A9" s="385"/>
      <c r="B9" s="116"/>
      <c r="C9" s="118" t="s">
        <v>109</v>
      </c>
      <c r="D9" s="216">
        <v>73</v>
      </c>
      <c r="E9" s="217">
        <v>487</v>
      </c>
      <c r="F9" s="217">
        <v>360</v>
      </c>
      <c r="G9" s="218">
        <v>129</v>
      </c>
      <c r="H9" s="216">
        <v>78</v>
      </c>
      <c r="I9" s="217">
        <v>456</v>
      </c>
      <c r="J9" s="217">
        <v>475</v>
      </c>
      <c r="K9" s="218">
        <v>228</v>
      </c>
      <c r="L9" s="216">
        <v>151</v>
      </c>
      <c r="M9" s="217">
        <v>943</v>
      </c>
      <c r="N9" s="217">
        <v>835</v>
      </c>
      <c r="O9" s="268">
        <v>357</v>
      </c>
    </row>
    <row r="10" spans="1:15" ht="21.75" customHeight="1">
      <c r="A10" s="385"/>
      <c r="B10" s="117"/>
      <c r="C10" s="118" t="s">
        <v>110</v>
      </c>
      <c r="D10" s="216">
        <v>32</v>
      </c>
      <c r="E10" s="217">
        <v>327</v>
      </c>
      <c r="F10" s="217">
        <v>274</v>
      </c>
      <c r="G10" s="218">
        <v>130</v>
      </c>
      <c r="H10" s="216">
        <v>30</v>
      </c>
      <c r="I10" s="217">
        <v>288</v>
      </c>
      <c r="J10" s="217">
        <v>411</v>
      </c>
      <c r="K10" s="218">
        <v>247</v>
      </c>
      <c r="L10" s="216">
        <v>62</v>
      </c>
      <c r="M10" s="217">
        <v>615</v>
      </c>
      <c r="N10" s="217">
        <v>685</v>
      </c>
      <c r="O10" s="268">
        <v>377</v>
      </c>
    </row>
    <row r="11" spans="1:15" ht="21.75" customHeight="1">
      <c r="A11" s="385"/>
      <c r="B11" s="371" t="s">
        <v>14</v>
      </c>
      <c r="C11" s="370"/>
      <c r="D11" s="216">
        <v>275</v>
      </c>
      <c r="E11" s="217">
        <v>1033</v>
      </c>
      <c r="F11" s="217">
        <v>542</v>
      </c>
      <c r="G11" s="218">
        <v>252</v>
      </c>
      <c r="H11" s="216">
        <v>229</v>
      </c>
      <c r="I11" s="217">
        <v>1135</v>
      </c>
      <c r="J11" s="217">
        <v>826</v>
      </c>
      <c r="K11" s="218">
        <v>467</v>
      </c>
      <c r="L11" s="216">
        <v>504</v>
      </c>
      <c r="M11" s="217">
        <v>2168</v>
      </c>
      <c r="N11" s="217">
        <v>1368</v>
      </c>
      <c r="O11" s="268">
        <v>719</v>
      </c>
    </row>
    <row r="12" spans="1:15" ht="21.75" customHeight="1">
      <c r="A12" s="385"/>
      <c r="B12" s="332" t="s">
        <v>15</v>
      </c>
      <c r="C12" s="387"/>
      <c r="D12" s="216">
        <v>102</v>
      </c>
      <c r="E12" s="217">
        <v>660</v>
      </c>
      <c r="F12" s="217">
        <v>498</v>
      </c>
      <c r="G12" s="218">
        <v>252</v>
      </c>
      <c r="H12" s="216">
        <v>95</v>
      </c>
      <c r="I12" s="217">
        <v>679</v>
      </c>
      <c r="J12" s="217">
        <v>695</v>
      </c>
      <c r="K12" s="218">
        <v>385</v>
      </c>
      <c r="L12" s="216">
        <v>197</v>
      </c>
      <c r="M12" s="217">
        <v>1339</v>
      </c>
      <c r="N12" s="217">
        <v>1193</v>
      </c>
      <c r="O12" s="268">
        <v>637</v>
      </c>
    </row>
    <row r="13" spans="1:15" ht="21.75" customHeight="1">
      <c r="A13" s="385"/>
      <c r="B13" s="223"/>
      <c r="C13" s="224" t="s">
        <v>111</v>
      </c>
      <c r="D13" s="216">
        <v>1</v>
      </c>
      <c r="E13" s="217">
        <v>15</v>
      </c>
      <c r="F13" s="217">
        <v>32</v>
      </c>
      <c r="G13" s="218">
        <v>17</v>
      </c>
      <c r="H13" s="216">
        <v>0</v>
      </c>
      <c r="I13" s="217">
        <v>19</v>
      </c>
      <c r="J13" s="217">
        <v>45</v>
      </c>
      <c r="K13" s="218">
        <v>26</v>
      </c>
      <c r="L13" s="216">
        <v>1</v>
      </c>
      <c r="M13" s="217">
        <v>34</v>
      </c>
      <c r="N13" s="217">
        <v>77</v>
      </c>
      <c r="O13" s="268">
        <v>43</v>
      </c>
    </row>
    <row r="14" spans="1:15" ht="21.75" customHeight="1">
      <c r="A14" s="385"/>
      <c r="B14" s="371" t="s">
        <v>171</v>
      </c>
      <c r="C14" s="370"/>
      <c r="D14" s="216">
        <v>23</v>
      </c>
      <c r="E14" s="217">
        <v>242</v>
      </c>
      <c r="F14" s="217">
        <v>253</v>
      </c>
      <c r="G14" s="218">
        <v>132</v>
      </c>
      <c r="H14" s="216">
        <v>35</v>
      </c>
      <c r="I14" s="217">
        <v>230</v>
      </c>
      <c r="J14" s="217">
        <v>358</v>
      </c>
      <c r="K14" s="218">
        <v>213</v>
      </c>
      <c r="L14" s="216">
        <v>58</v>
      </c>
      <c r="M14" s="217">
        <v>472</v>
      </c>
      <c r="N14" s="217">
        <v>611</v>
      </c>
      <c r="O14" s="268">
        <v>345</v>
      </c>
    </row>
    <row r="15" spans="1:15" ht="21.75" customHeight="1">
      <c r="A15" s="385"/>
      <c r="B15" s="371" t="s">
        <v>18</v>
      </c>
      <c r="C15" s="370"/>
      <c r="D15" s="216">
        <v>36</v>
      </c>
      <c r="E15" s="217">
        <v>408</v>
      </c>
      <c r="F15" s="217">
        <v>413</v>
      </c>
      <c r="G15" s="218">
        <v>196</v>
      </c>
      <c r="H15" s="216">
        <v>34</v>
      </c>
      <c r="I15" s="217">
        <v>376</v>
      </c>
      <c r="J15" s="217">
        <v>586</v>
      </c>
      <c r="K15" s="218">
        <v>343</v>
      </c>
      <c r="L15" s="216">
        <v>70</v>
      </c>
      <c r="M15" s="217">
        <v>784</v>
      </c>
      <c r="N15" s="217">
        <v>999</v>
      </c>
      <c r="O15" s="268">
        <v>539</v>
      </c>
    </row>
    <row r="16" spans="1:15" ht="21.75" customHeight="1">
      <c r="A16" s="385"/>
      <c r="B16" s="371" t="s">
        <v>172</v>
      </c>
      <c r="C16" s="370"/>
      <c r="D16" s="216">
        <v>38</v>
      </c>
      <c r="E16" s="217">
        <v>194</v>
      </c>
      <c r="F16" s="217">
        <v>103</v>
      </c>
      <c r="G16" s="218">
        <v>47</v>
      </c>
      <c r="H16" s="216">
        <v>35</v>
      </c>
      <c r="I16" s="217">
        <v>162</v>
      </c>
      <c r="J16" s="217">
        <v>155</v>
      </c>
      <c r="K16" s="218">
        <v>97</v>
      </c>
      <c r="L16" s="216">
        <v>73</v>
      </c>
      <c r="M16" s="217">
        <v>356</v>
      </c>
      <c r="N16" s="217">
        <v>258</v>
      </c>
      <c r="O16" s="268">
        <v>144</v>
      </c>
    </row>
    <row r="17" spans="1:15" ht="21.75" customHeight="1">
      <c r="A17" s="385"/>
      <c r="B17" s="371" t="s">
        <v>91</v>
      </c>
      <c r="C17" s="370"/>
      <c r="D17" s="216">
        <v>6</v>
      </c>
      <c r="E17" s="217">
        <v>31</v>
      </c>
      <c r="F17" s="217">
        <v>32</v>
      </c>
      <c r="G17" s="218">
        <v>12</v>
      </c>
      <c r="H17" s="216">
        <v>4</v>
      </c>
      <c r="I17" s="217">
        <v>34</v>
      </c>
      <c r="J17" s="217">
        <v>46</v>
      </c>
      <c r="K17" s="218">
        <v>29</v>
      </c>
      <c r="L17" s="216">
        <v>10</v>
      </c>
      <c r="M17" s="217">
        <v>65</v>
      </c>
      <c r="N17" s="217">
        <v>78</v>
      </c>
      <c r="O17" s="268">
        <v>41</v>
      </c>
    </row>
    <row r="18" spans="1:15" ht="21.75" customHeight="1">
      <c r="A18" s="385"/>
      <c r="B18" s="371" t="s">
        <v>20</v>
      </c>
      <c r="C18" s="370"/>
      <c r="D18" s="209">
        <v>23</v>
      </c>
      <c r="E18" s="210">
        <v>208</v>
      </c>
      <c r="F18" s="210">
        <v>173</v>
      </c>
      <c r="G18" s="211">
        <v>92</v>
      </c>
      <c r="H18" s="209">
        <v>18</v>
      </c>
      <c r="I18" s="210">
        <v>118</v>
      </c>
      <c r="J18" s="210">
        <v>228</v>
      </c>
      <c r="K18" s="211">
        <v>147</v>
      </c>
      <c r="L18" s="209">
        <v>41</v>
      </c>
      <c r="M18" s="210">
        <v>326</v>
      </c>
      <c r="N18" s="210">
        <v>401</v>
      </c>
      <c r="O18" s="267">
        <v>239</v>
      </c>
    </row>
    <row r="19" spans="1:15" ht="21.75" customHeight="1">
      <c r="A19" s="386"/>
      <c r="B19" s="372" t="s">
        <v>108</v>
      </c>
      <c r="C19" s="373"/>
      <c r="D19" s="226">
        <v>1847</v>
      </c>
      <c r="E19" s="227">
        <v>9353</v>
      </c>
      <c r="F19" s="227">
        <v>5855</v>
      </c>
      <c r="G19" s="228">
        <v>2679</v>
      </c>
      <c r="H19" s="226">
        <v>1784</v>
      </c>
      <c r="I19" s="227">
        <v>9678</v>
      </c>
      <c r="J19" s="227">
        <v>8509</v>
      </c>
      <c r="K19" s="228">
        <v>4802</v>
      </c>
      <c r="L19" s="226">
        <v>3631</v>
      </c>
      <c r="M19" s="227">
        <v>19031</v>
      </c>
      <c r="N19" s="227">
        <v>14364</v>
      </c>
      <c r="O19" s="269">
        <v>7481</v>
      </c>
    </row>
    <row r="20" spans="1:15" ht="21.75" customHeight="1">
      <c r="A20" s="384" t="s">
        <v>173</v>
      </c>
      <c r="B20" s="367" t="s">
        <v>174</v>
      </c>
      <c r="C20" s="368"/>
      <c r="D20" s="202">
        <v>30</v>
      </c>
      <c r="E20" s="203">
        <v>180</v>
      </c>
      <c r="F20" s="203">
        <v>175</v>
      </c>
      <c r="G20" s="204">
        <v>81</v>
      </c>
      <c r="H20" s="202">
        <v>19</v>
      </c>
      <c r="I20" s="203">
        <v>184</v>
      </c>
      <c r="J20" s="203">
        <v>246</v>
      </c>
      <c r="K20" s="204">
        <v>149</v>
      </c>
      <c r="L20" s="202">
        <v>49</v>
      </c>
      <c r="M20" s="203">
        <v>364</v>
      </c>
      <c r="N20" s="203">
        <v>421</v>
      </c>
      <c r="O20" s="266">
        <v>230</v>
      </c>
    </row>
    <row r="21" spans="1:15" ht="21.75" customHeight="1">
      <c r="A21" s="386"/>
      <c r="B21" s="372" t="s">
        <v>108</v>
      </c>
      <c r="C21" s="373"/>
      <c r="D21" s="234">
        <v>30</v>
      </c>
      <c r="E21" s="235">
        <v>180</v>
      </c>
      <c r="F21" s="235">
        <v>175</v>
      </c>
      <c r="G21" s="236">
        <v>81</v>
      </c>
      <c r="H21" s="234">
        <v>19</v>
      </c>
      <c r="I21" s="235">
        <v>184</v>
      </c>
      <c r="J21" s="235">
        <v>246</v>
      </c>
      <c r="K21" s="236">
        <v>149</v>
      </c>
      <c r="L21" s="234">
        <v>49</v>
      </c>
      <c r="M21" s="235">
        <v>364</v>
      </c>
      <c r="N21" s="235">
        <v>421</v>
      </c>
      <c r="O21" s="270">
        <v>230</v>
      </c>
    </row>
    <row r="22" spans="1:15" ht="21.75" customHeight="1">
      <c r="A22" s="384" t="s">
        <v>175</v>
      </c>
      <c r="B22" s="367" t="s">
        <v>176</v>
      </c>
      <c r="C22" s="368"/>
      <c r="D22" s="241">
        <v>28</v>
      </c>
      <c r="E22" s="242">
        <v>194</v>
      </c>
      <c r="F22" s="242">
        <v>198</v>
      </c>
      <c r="G22" s="243">
        <v>109</v>
      </c>
      <c r="H22" s="241">
        <v>36</v>
      </c>
      <c r="I22" s="242">
        <v>190</v>
      </c>
      <c r="J22" s="242">
        <v>290</v>
      </c>
      <c r="K22" s="243">
        <v>202</v>
      </c>
      <c r="L22" s="241">
        <v>64</v>
      </c>
      <c r="M22" s="242">
        <v>384</v>
      </c>
      <c r="N22" s="242">
        <v>488</v>
      </c>
      <c r="O22" s="271">
        <v>311</v>
      </c>
    </row>
    <row r="23" spans="1:15" ht="21.75" customHeight="1">
      <c r="A23" s="385"/>
      <c r="B23" s="371" t="s">
        <v>177</v>
      </c>
      <c r="C23" s="370"/>
      <c r="D23" s="216">
        <v>60</v>
      </c>
      <c r="E23" s="217">
        <v>359</v>
      </c>
      <c r="F23" s="217">
        <v>365</v>
      </c>
      <c r="G23" s="218">
        <v>188</v>
      </c>
      <c r="H23" s="216">
        <v>69</v>
      </c>
      <c r="I23" s="217">
        <v>358</v>
      </c>
      <c r="J23" s="217">
        <v>470</v>
      </c>
      <c r="K23" s="218">
        <v>284</v>
      </c>
      <c r="L23" s="216">
        <v>129</v>
      </c>
      <c r="M23" s="217">
        <v>717</v>
      </c>
      <c r="N23" s="217">
        <v>835</v>
      </c>
      <c r="O23" s="268">
        <v>472</v>
      </c>
    </row>
    <row r="24" spans="1:15" ht="21.75" customHeight="1">
      <c r="A24" s="386"/>
      <c r="B24" s="372" t="s">
        <v>108</v>
      </c>
      <c r="C24" s="373"/>
      <c r="D24" s="234">
        <v>88</v>
      </c>
      <c r="E24" s="235">
        <v>553</v>
      </c>
      <c r="F24" s="235">
        <v>563</v>
      </c>
      <c r="G24" s="236">
        <v>297</v>
      </c>
      <c r="H24" s="234">
        <v>105</v>
      </c>
      <c r="I24" s="235">
        <v>548</v>
      </c>
      <c r="J24" s="235">
        <v>760</v>
      </c>
      <c r="K24" s="236">
        <v>486</v>
      </c>
      <c r="L24" s="234">
        <v>193</v>
      </c>
      <c r="M24" s="235">
        <v>1101</v>
      </c>
      <c r="N24" s="235">
        <v>1323</v>
      </c>
      <c r="O24" s="270">
        <v>783</v>
      </c>
    </row>
    <row r="25" spans="1:15" ht="21.75" customHeight="1">
      <c r="A25" s="384" t="s">
        <v>28</v>
      </c>
      <c r="B25" s="367" t="s">
        <v>29</v>
      </c>
      <c r="C25" s="368"/>
      <c r="D25" s="209">
        <v>20</v>
      </c>
      <c r="E25" s="210">
        <v>183</v>
      </c>
      <c r="F25" s="210">
        <v>211</v>
      </c>
      <c r="G25" s="211">
        <v>104</v>
      </c>
      <c r="H25" s="209">
        <v>27</v>
      </c>
      <c r="I25" s="210">
        <v>162</v>
      </c>
      <c r="J25" s="210">
        <v>274</v>
      </c>
      <c r="K25" s="211">
        <v>183</v>
      </c>
      <c r="L25" s="209">
        <v>47</v>
      </c>
      <c r="M25" s="210">
        <v>345</v>
      </c>
      <c r="N25" s="210">
        <v>485</v>
      </c>
      <c r="O25" s="267">
        <v>287</v>
      </c>
    </row>
    <row r="26" spans="1:15" ht="21.75" customHeight="1">
      <c r="A26" s="385"/>
      <c r="B26" s="371" t="s">
        <v>30</v>
      </c>
      <c r="C26" s="370"/>
      <c r="D26" s="216">
        <v>17</v>
      </c>
      <c r="E26" s="217">
        <v>119</v>
      </c>
      <c r="F26" s="217">
        <v>140</v>
      </c>
      <c r="G26" s="218">
        <v>74</v>
      </c>
      <c r="H26" s="216">
        <v>13</v>
      </c>
      <c r="I26" s="217">
        <v>91</v>
      </c>
      <c r="J26" s="217">
        <v>174</v>
      </c>
      <c r="K26" s="218">
        <v>107</v>
      </c>
      <c r="L26" s="216">
        <v>30</v>
      </c>
      <c r="M26" s="217">
        <v>210</v>
      </c>
      <c r="N26" s="217">
        <v>314</v>
      </c>
      <c r="O26" s="268">
        <v>181</v>
      </c>
    </row>
    <row r="27" spans="1:15" ht="21.75" customHeight="1">
      <c r="A27" s="386"/>
      <c r="B27" s="372" t="s">
        <v>178</v>
      </c>
      <c r="C27" s="373"/>
      <c r="D27" s="247">
        <v>37</v>
      </c>
      <c r="E27" s="248">
        <v>302</v>
      </c>
      <c r="F27" s="248">
        <v>351</v>
      </c>
      <c r="G27" s="249">
        <v>178</v>
      </c>
      <c r="H27" s="247">
        <v>40</v>
      </c>
      <c r="I27" s="248">
        <v>253</v>
      </c>
      <c r="J27" s="248">
        <v>448</v>
      </c>
      <c r="K27" s="249">
        <v>290</v>
      </c>
      <c r="L27" s="247">
        <v>77</v>
      </c>
      <c r="M27" s="248">
        <v>555</v>
      </c>
      <c r="N27" s="248">
        <v>799</v>
      </c>
      <c r="O27" s="272">
        <v>468</v>
      </c>
    </row>
    <row r="28" spans="1:15" ht="21.75" customHeight="1">
      <c r="A28" s="411" t="s">
        <v>104</v>
      </c>
      <c r="B28" s="367" t="s">
        <v>32</v>
      </c>
      <c r="C28" s="368"/>
      <c r="D28" s="209">
        <v>72</v>
      </c>
      <c r="E28" s="210">
        <v>455</v>
      </c>
      <c r="F28" s="210">
        <v>404</v>
      </c>
      <c r="G28" s="211">
        <v>198</v>
      </c>
      <c r="H28" s="209">
        <v>67</v>
      </c>
      <c r="I28" s="210">
        <v>419</v>
      </c>
      <c r="J28" s="210">
        <v>595</v>
      </c>
      <c r="K28" s="211">
        <v>358</v>
      </c>
      <c r="L28" s="209">
        <v>139</v>
      </c>
      <c r="M28" s="210">
        <v>874</v>
      </c>
      <c r="N28" s="210">
        <v>999</v>
      </c>
      <c r="O28" s="267">
        <v>556</v>
      </c>
    </row>
    <row r="29" spans="1:15" ht="21.75" customHeight="1">
      <c r="A29" s="412"/>
      <c r="B29" s="371" t="s">
        <v>179</v>
      </c>
      <c r="C29" s="370"/>
      <c r="D29" s="216">
        <v>12</v>
      </c>
      <c r="E29" s="217">
        <v>97</v>
      </c>
      <c r="F29" s="217">
        <v>123</v>
      </c>
      <c r="G29" s="218">
        <v>67</v>
      </c>
      <c r="H29" s="216">
        <v>5</v>
      </c>
      <c r="I29" s="217">
        <v>86</v>
      </c>
      <c r="J29" s="217">
        <v>163</v>
      </c>
      <c r="K29" s="218">
        <v>110</v>
      </c>
      <c r="L29" s="216">
        <v>17</v>
      </c>
      <c r="M29" s="217">
        <v>183</v>
      </c>
      <c r="N29" s="217">
        <v>286</v>
      </c>
      <c r="O29" s="268">
        <v>177</v>
      </c>
    </row>
    <row r="30" spans="1:15" ht="21.75" customHeight="1">
      <c r="A30" s="413"/>
      <c r="B30" s="372" t="s">
        <v>21</v>
      </c>
      <c r="C30" s="373"/>
      <c r="D30" s="247">
        <v>84</v>
      </c>
      <c r="E30" s="248">
        <v>552</v>
      </c>
      <c r="F30" s="248">
        <v>527</v>
      </c>
      <c r="G30" s="249">
        <v>265</v>
      </c>
      <c r="H30" s="247">
        <v>72</v>
      </c>
      <c r="I30" s="248">
        <v>505</v>
      </c>
      <c r="J30" s="248">
        <v>758</v>
      </c>
      <c r="K30" s="249">
        <v>468</v>
      </c>
      <c r="L30" s="247">
        <v>156</v>
      </c>
      <c r="M30" s="248">
        <v>1057</v>
      </c>
      <c r="N30" s="248">
        <v>1285</v>
      </c>
      <c r="O30" s="272">
        <v>733</v>
      </c>
    </row>
    <row r="31" spans="1:15" ht="21.75" customHeight="1">
      <c r="A31" s="408" t="s">
        <v>34</v>
      </c>
      <c r="B31" s="367" t="s">
        <v>35</v>
      </c>
      <c r="C31" s="368"/>
      <c r="D31" s="209">
        <v>45</v>
      </c>
      <c r="E31" s="210">
        <v>204</v>
      </c>
      <c r="F31" s="210">
        <v>182</v>
      </c>
      <c r="G31" s="211">
        <v>81</v>
      </c>
      <c r="H31" s="209">
        <v>33</v>
      </c>
      <c r="I31" s="210">
        <v>189</v>
      </c>
      <c r="J31" s="210">
        <v>296</v>
      </c>
      <c r="K31" s="211">
        <v>198</v>
      </c>
      <c r="L31" s="209">
        <v>78</v>
      </c>
      <c r="M31" s="210">
        <v>393</v>
      </c>
      <c r="N31" s="210">
        <v>478</v>
      </c>
      <c r="O31" s="267">
        <v>279</v>
      </c>
    </row>
    <row r="32" spans="1:15" ht="21.75" customHeight="1">
      <c r="A32" s="409"/>
      <c r="B32" s="371" t="s">
        <v>36</v>
      </c>
      <c r="C32" s="370"/>
      <c r="D32" s="216">
        <v>19</v>
      </c>
      <c r="E32" s="217">
        <v>130</v>
      </c>
      <c r="F32" s="217">
        <v>149</v>
      </c>
      <c r="G32" s="218">
        <v>78</v>
      </c>
      <c r="H32" s="216">
        <v>21</v>
      </c>
      <c r="I32" s="217">
        <v>114</v>
      </c>
      <c r="J32" s="217">
        <v>203</v>
      </c>
      <c r="K32" s="218">
        <v>125</v>
      </c>
      <c r="L32" s="216">
        <v>40</v>
      </c>
      <c r="M32" s="217">
        <v>244</v>
      </c>
      <c r="N32" s="217">
        <v>352</v>
      </c>
      <c r="O32" s="268">
        <v>203</v>
      </c>
    </row>
    <row r="33" spans="1:15" ht="21.75" customHeight="1">
      <c r="A33" s="410"/>
      <c r="B33" s="372" t="s">
        <v>178</v>
      </c>
      <c r="C33" s="373"/>
      <c r="D33" s="247">
        <v>64</v>
      </c>
      <c r="E33" s="248">
        <v>334</v>
      </c>
      <c r="F33" s="248">
        <v>331</v>
      </c>
      <c r="G33" s="249">
        <v>159</v>
      </c>
      <c r="H33" s="247">
        <v>54</v>
      </c>
      <c r="I33" s="248">
        <v>303</v>
      </c>
      <c r="J33" s="248">
        <v>499</v>
      </c>
      <c r="K33" s="249">
        <v>323</v>
      </c>
      <c r="L33" s="247">
        <v>118</v>
      </c>
      <c r="M33" s="248">
        <v>637</v>
      </c>
      <c r="N33" s="248">
        <v>830</v>
      </c>
      <c r="O33" s="272">
        <v>482</v>
      </c>
    </row>
    <row r="34" spans="1:15" ht="21.75" customHeight="1">
      <c r="A34" s="411" t="s">
        <v>105</v>
      </c>
      <c r="B34" s="367" t="s">
        <v>38</v>
      </c>
      <c r="C34" s="368"/>
      <c r="D34" s="202">
        <v>30</v>
      </c>
      <c r="E34" s="203">
        <v>182</v>
      </c>
      <c r="F34" s="203">
        <v>195</v>
      </c>
      <c r="G34" s="204">
        <v>98</v>
      </c>
      <c r="H34" s="202">
        <v>25</v>
      </c>
      <c r="I34" s="203">
        <v>167</v>
      </c>
      <c r="J34" s="203">
        <v>280</v>
      </c>
      <c r="K34" s="204">
        <v>166</v>
      </c>
      <c r="L34" s="202">
        <v>55</v>
      </c>
      <c r="M34" s="203">
        <v>349</v>
      </c>
      <c r="N34" s="203">
        <v>475</v>
      </c>
      <c r="O34" s="266">
        <v>264</v>
      </c>
    </row>
    <row r="35" spans="1:15" ht="21.75" customHeight="1">
      <c r="A35" s="412"/>
      <c r="B35" s="371" t="s">
        <v>180</v>
      </c>
      <c r="C35" s="370"/>
      <c r="D35" s="216">
        <v>24</v>
      </c>
      <c r="E35" s="217">
        <v>161</v>
      </c>
      <c r="F35" s="217">
        <v>173</v>
      </c>
      <c r="G35" s="218">
        <v>76</v>
      </c>
      <c r="H35" s="216">
        <v>25</v>
      </c>
      <c r="I35" s="217">
        <v>178</v>
      </c>
      <c r="J35" s="217">
        <v>260</v>
      </c>
      <c r="K35" s="218">
        <v>173</v>
      </c>
      <c r="L35" s="216">
        <v>49</v>
      </c>
      <c r="M35" s="217">
        <v>339</v>
      </c>
      <c r="N35" s="217">
        <v>433</v>
      </c>
      <c r="O35" s="268">
        <v>249</v>
      </c>
    </row>
    <row r="36" spans="1:15" ht="21.75" customHeight="1">
      <c r="A36" s="413"/>
      <c r="B36" s="372" t="s">
        <v>21</v>
      </c>
      <c r="C36" s="373"/>
      <c r="D36" s="247">
        <v>54</v>
      </c>
      <c r="E36" s="248">
        <v>343</v>
      </c>
      <c r="F36" s="248">
        <v>368</v>
      </c>
      <c r="G36" s="249">
        <v>174</v>
      </c>
      <c r="H36" s="247">
        <v>50</v>
      </c>
      <c r="I36" s="248">
        <v>345</v>
      </c>
      <c r="J36" s="248">
        <v>540</v>
      </c>
      <c r="K36" s="249">
        <v>339</v>
      </c>
      <c r="L36" s="247">
        <v>104</v>
      </c>
      <c r="M36" s="248">
        <v>688</v>
      </c>
      <c r="N36" s="248">
        <v>908</v>
      </c>
      <c r="O36" s="272">
        <v>513</v>
      </c>
    </row>
    <row r="37" spans="1:15" ht="22.5" customHeight="1" thickBot="1">
      <c r="A37" s="414" t="s">
        <v>40</v>
      </c>
      <c r="B37" s="415"/>
      <c r="C37" s="416"/>
      <c r="D37" s="273">
        <v>2204</v>
      </c>
      <c r="E37" s="274">
        <v>11617</v>
      </c>
      <c r="F37" s="274">
        <v>8170</v>
      </c>
      <c r="G37" s="275">
        <v>3833</v>
      </c>
      <c r="H37" s="273">
        <v>2124</v>
      </c>
      <c r="I37" s="274">
        <v>11816</v>
      </c>
      <c r="J37" s="274">
        <v>11760</v>
      </c>
      <c r="K37" s="275">
        <v>6857</v>
      </c>
      <c r="L37" s="273">
        <v>4328</v>
      </c>
      <c r="M37" s="274">
        <v>23433</v>
      </c>
      <c r="N37" s="274">
        <v>19930</v>
      </c>
      <c r="O37" s="276">
        <v>10690</v>
      </c>
    </row>
    <row r="38" spans="1:15" ht="24" customHeight="1">
      <c r="A38" s="260" t="s">
        <v>164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</row>
    <row r="39" spans="1:15" ht="13.5">
      <c r="A39" s="346" t="s">
        <v>181</v>
      </c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</row>
  </sheetData>
  <sheetProtection/>
  <mergeCells count="52">
    <mergeCell ref="L4:O4"/>
    <mergeCell ref="D5:D6"/>
    <mergeCell ref="B8:C8"/>
    <mergeCell ref="B11:C11"/>
    <mergeCell ref="M5:M6"/>
    <mergeCell ref="N5:N6"/>
    <mergeCell ref="E5:E6"/>
    <mergeCell ref="F5:F6"/>
    <mergeCell ref="A1:O1"/>
    <mergeCell ref="L2:O2"/>
    <mergeCell ref="A3:C6"/>
    <mergeCell ref="D3:O3"/>
    <mergeCell ref="D4:G4"/>
    <mergeCell ref="H4:K4"/>
    <mergeCell ref="H5:H6"/>
    <mergeCell ref="I5:I6"/>
    <mergeCell ref="J5:J6"/>
    <mergeCell ref="L5:L6"/>
    <mergeCell ref="B19:C19"/>
    <mergeCell ref="A20:A21"/>
    <mergeCell ref="B20:C20"/>
    <mergeCell ref="B21:C21"/>
    <mergeCell ref="B17:C17"/>
    <mergeCell ref="B18:C18"/>
    <mergeCell ref="A22:A24"/>
    <mergeCell ref="B22:C22"/>
    <mergeCell ref="B23:C23"/>
    <mergeCell ref="B24:C24"/>
    <mergeCell ref="A7:A19"/>
    <mergeCell ref="B7:C7"/>
    <mergeCell ref="B12:C12"/>
    <mergeCell ref="B14:C14"/>
    <mergeCell ref="B15:C15"/>
    <mergeCell ref="B16:C16"/>
    <mergeCell ref="A25:A27"/>
    <mergeCell ref="B25:C25"/>
    <mergeCell ref="B26:C26"/>
    <mergeCell ref="B27:C27"/>
    <mergeCell ref="A28:A30"/>
    <mergeCell ref="B28:C28"/>
    <mergeCell ref="B29:C29"/>
    <mergeCell ref="B30:C30"/>
    <mergeCell ref="A37:C37"/>
    <mergeCell ref="A39:O39"/>
    <mergeCell ref="A31:A33"/>
    <mergeCell ref="B31:C31"/>
    <mergeCell ref="B32:C32"/>
    <mergeCell ref="B33:C33"/>
    <mergeCell ref="A34:A36"/>
    <mergeCell ref="B34:C34"/>
    <mergeCell ref="B35:C35"/>
    <mergeCell ref="B36:C36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="60" zoomScalePageLayoutView="0" workbookViewId="0" topLeftCell="A1">
      <selection activeCell="K41" sqref="K41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303" t="s">
        <v>103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189"/>
    </row>
    <row r="2" spans="1:19" ht="14.25">
      <c r="A2" s="115"/>
      <c r="B2" s="115"/>
      <c r="C2" s="115"/>
      <c r="D2" s="120"/>
      <c r="E2" s="120"/>
      <c r="F2" s="135"/>
      <c r="G2" s="135"/>
      <c r="H2" s="148"/>
      <c r="I2" s="148"/>
      <c r="J2" s="148"/>
      <c r="K2" s="148"/>
      <c r="L2" s="148"/>
      <c r="M2" s="148"/>
      <c r="N2" s="304" t="s">
        <v>184</v>
      </c>
      <c r="O2" s="304"/>
      <c r="P2" s="304"/>
      <c r="Q2" s="304"/>
      <c r="R2" s="304"/>
      <c r="S2" s="190"/>
    </row>
    <row r="3" spans="1:19" ht="13.5">
      <c r="A3" s="115"/>
      <c r="B3" s="115"/>
      <c r="C3" s="115"/>
      <c r="D3" s="120"/>
      <c r="E3" s="120"/>
      <c r="F3" s="135"/>
      <c r="G3" s="135"/>
      <c r="H3" s="305" t="s">
        <v>115</v>
      </c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191"/>
    </row>
    <row r="4" spans="1:19" ht="21.75" customHeight="1">
      <c r="A4" s="306" t="s">
        <v>2</v>
      </c>
      <c r="B4" s="307"/>
      <c r="C4" s="308"/>
      <c r="D4" s="306" t="s">
        <v>112</v>
      </c>
      <c r="E4" s="307"/>
      <c r="F4" s="307"/>
      <c r="G4" s="308"/>
      <c r="H4" s="315" t="s">
        <v>116</v>
      </c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7"/>
    </row>
    <row r="5" spans="1:19" ht="21.75" customHeight="1">
      <c r="A5" s="309"/>
      <c r="B5" s="310"/>
      <c r="C5" s="311"/>
      <c r="D5" s="312"/>
      <c r="E5" s="313"/>
      <c r="F5" s="313"/>
      <c r="G5" s="314"/>
      <c r="H5" s="318" t="s">
        <v>4</v>
      </c>
      <c r="I5" s="319"/>
      <c r="J5" s="319"/>
      <c r="K5" s="320"/>
      <c r="L5" s="321" t="s">
        <v>5</v>
      </c>
      <c r="M5" s="322"/>
      <c r="N5" s="322"/>
      <c r="O5" s="323"/>
      <c r="P5" s="324" t="s">
        <v>50</v>
      </c>
      <c r="Q5" s="325"/>
      <c r="R5" s="325"/>
      <c r="S5" s="326"/>
    </row>
    <row r="6" spans="1:19" ht="21.75" customHeight="1">
      <c r="A6" s="327" t="s">
        <v>7</v>
      </c>
      <c r="B6" s="330" t="s">
        <v>8</v>
      </c>
      <c r="C6" s="331"/>
      <c r="D6" s="121">
        <v>7367</v>
      </c>
      <c r="E6" s="128" t="s">
        <v>113</v>
      </c>
      <c r="F6" s="136">
        <v>114</v>
      </c>
      <c r="G6" s="142" t="s">
        <v>114</v>
      </c>
      <c r="H6" s="149">
        <v>6629</v>
      </c>
      <c r="I6" s="128" t="s">
        <v>113</v>
      </c>
      <c r="J6" s="162">
        <v>39</v>
      </c>
      <c r="K6" s="171" t="s">
        <v>114</v>
      </c>
      <c r="L6" s="149">
        <v>8042</v>
      </c>
      <c r="M6" s="128" t="s">
        <v>113</v>
      </c>
      <c r="N6" s="162">
        <v>127</v>
      </c>
      <c r="O6" s="171" t="s">
        <v>114</v>
      </c>
      <c r="P6" s="149">
        <v>14671</v>
      </c>
      <c r="Q6" s="128" t="s">
        <v>113</v>
      </c>
      <c r="R6" s="162">
        <v>166</v>
      </c>
      <c r="S6" s="171" t="s">
        <v>114</v>
      </c>
    </row>
    <row r="7" spans="1:19" ht="21.75" customHeight="1">
      <c r="A7" s="328"/>
      <c r="B7" s="332" t="s">
        <v>11</v>
      </c>
      <c r="C7" s="333"/>
      <c r="D7" s="122">
        <v>5341</v>
      </c>
      <c r="E7" s="129" t="s">
        <v>113</v>
      </c>
      <c r="F7" s="137">
        <v>102</v>
      </c>
      <c r="G7" s="143" t="s">
        <v>114</v>
      </c>
      <c r="H7" s="150">
        <v>5119</v>
      </c>
      <c r="I7" s="129" t="s">
        <v>113</v>
      </c>
      <c r="J7" s="163">
        <v>77</v>
      </c>
      <c r="K7" s="172" t="s">
        <v>114</v>
      </c>
      <c r="L7" s="155">
        <v>5832</v>
      </c>
      <c r="M7" s="159" t="s">
        <v>113</v>
      </c>
      <c r="N7" s="168">
        <v>55</v>
      </c>
      <c r="O7" s="177" t="s">
        <v>114</v>
      </c>
      <c r="P7" s="151">
        <v>10951</v>
      </c>
      <c r="Q7" s="130" t="s">
        <v>113</v>
      </c>
      <c r="R7" s="164">
        <v>132</v>
      </c>
      <c r="S7" s="173" t="s">
        <v>114</v>
      </c>
    </row>
    <row r="8" spans="1:19" ht="21.75" customHeight="1">
      <c r="A8" s="328"/>
      <c r="B8" s="116"/>
      <c r="C8" s="118" t="s">
        <v>109</v>
      </c>
      <c r="D8" s="123">
        <v>997</v>
      </c>
      <c r="E8" s="130" t="s">
        <v>113</v>
      </c>
      <c r="F8" s="138">
        <v>10</v>
      </c>
      <c r="G8" s="144" t="s">
        <v>114</v>
      </c>
      <c r="H8" s="151">
        <v>920</v>
      </c>
      <c r="I8" s="130" t="s">
        <v>113</v>
      </c>
      <c r="J8" s="164">
        <v>8</v>
      </c>
      <c r="K8" s="173" t="s">
        <v>114</v>
      </c>
      <c r="L8" s="155">
        <v>1009</v>
      </c>
      <c r="M8" s="160" t="s">
        <v>113</v>
      </c>
      <c r="N8" s="169">
        <v>5</v>
      </c>
      <c r="O8" s="178" t="s">
        <v>114</v>
      </c>
      <c r="P8" s="150">
        <v>1929</v>
      </c>
      <c r="Q8" s="129" t="s">
        <v>113</v>
      </c>
      <c r="R8" s="163">
        <v>13</v>
      </c>
      <c r="S8" s="172" t="s">
        <v>114</v>
      </c>
    </row>
    <row r="9" spans="1:19" ht="21.75" customHeight="1">
      <c r="A9" s="328"/>
      <c r="B9" s="117"/>
      <c r="C9" s="118" t="s">
        <v>110</v>
      </c>
      <c r="D9" s="123">
        <v>635</v>
      </c>
      <c r="E9" s="130" t="s">
        <v>113</v>
      </c>
      <c r="F9" s="138">
        <v>9</v>
      </c>
      <c r="G9" s="144" t="s">
        <v>114</v>
      </c>
      <c r="H9" s="151">
        <v>632</v>
      </c>
      <c r="I9" s="130" t="s">
        <v>113</v>
      </c>
      <c r="J9" s="164">
        <v>2</v>
      </c>
      <c r="K9" s="173" t="s">
        <v>114</v>
      </c>
      <c r="L9" s="155">
        <v>730</v>
      </c>
      <c r="M9" s="160" t="s">
        <v>113</v>
      </c>
      <c r="N9" s="169">
        <v>7</v>
      </c>
      <c r="O9" s="178" t="s">
        <v>114</v>
      </c>
      <c r="P9" s="150">
        <v>1362</v>
      </c>
      <c r="Q9" s="129" t="s">
        <v>113</v>
      </c>
      <c r="R9" s="163">
        <v>9</v>
      </c>
      <c r="S9" s="172" t="s">
        <v>114</v>
      </c>
    </row>
    <row r="10" spans="1:19" ht="21.75" customHeight="1">
      <c r="A10" s="328"/>
      <c r="B10" s="332" t="s">
        <v>14</v>
      </c>
      <c r="C10" s="333"/>
      <c r="D10" s="123">
        <v>1953</v>
      </c>
      <c r="E10" s="130" t="s">
        <v>113</v>
      </c>
      <c r="F10" s="138">
        <v>24</v>
      </c>
      <c r="G10" s="144" t="s">
        <v>114</v>
      </c>
      <c r="H10" s="151">
        <v>1846</v>
      </c>
      <c r="I10" s="130" t="s">
        <v>113</v>
      </c>
      <c r="J10" s="164">
        <v>10</v>
      </c>
      <c r="K10" s="173" t="s">
        <v>114</v>
      </c>
      <c r="L10" s="155">
        <v>2186</v>
      </c>
      <c r="M10" s="160" t="s">
        <v>113</v>
      </c>
      <c r="N10" s="169">
        <v>19</v>
      </c>
      <c r="O10" s="178" t="s">
        <v>114</v>
      </c>
      <c r="P10" s="150">
        <v>4032</v>
      </c>
      <c r="Q10" s="129" t="s">
        <v>113</v>
      </c>
      <c r="R10" s="163">
        <v>29</v>
      </c>
      <c r="S10" s="172" t="s">
        <v>114</v>
      </c>
    </row>
    <row r="11" spans="1:19" ht="21.75" customHeight="1">
      <c r="A11" s="328"/>
      <c r="B11" s="332" t="s">
        <v>15</v>
      </c>
      <c r="C11" s="333"/>
      <c r="D11" s="122">
        <v>1349</v>
      </c>
      <c r="E11" s="129" t="s">
        <v>113</v>
      </c>
      <c r="F11" s="137">
        <v>1</v>
      </c>
      <c r="G11" s="143" t="s">
        <v>114</v>
      </c>
      <c r="H11" s="150">
        <v>1259</v>
      </c>
      <c r="I11" s="129" t="s">
        <v>113</v>
      </c>
      <c r="J11" s="163">
        <v>0</v>
      </c>
      <c r="K11" s="172" t="s">
        <v>114</v>
      </c>
      <c r="L11" s="155">
        <v>1467</v>
      </c>
      <c r="M11" s="160" t="s">
        <v>113</v>
      </c>
      <c r="N11" s="169">
        <v>5</v>
      </c>
      <c r="O11" s="178" t="s">
        <v>114</v>
      </c>
      <c r="P11" s="150">
        <v>2726</v>
      </c>
      <c r="Q11" s="129" t="s">
        <v>113</v>
      </c>
      <c r="R11" s="163">
        <v>5</v>
      </c>
      <c r="S11" s="172" t="s">
        <v>114</v>
      </c>
    </row>
    <row r="12" spans="1:19" ht="21.75" customHeight="1">
      <c r="A12" s="328"/>
      <c r="B12" s="117"/>
      <c r="C12" s="119" t="s">
        <v>111</v>
      </c>
      <c r="D12" s="122">
        <v>60</v>
      </c>
      <c r="E12" s="129" t="s">
        <v>113</v>
      </c>
      <c r="F12" s="137">
        <v>0</v>
      </c>
      <c r="G12" s="143" t="s">
        <v>114</v>
      </c>
      <c r="H12" s="150">
        <v>48</v>
      </c>
      <c r="I12" s="129" t="s">
        <v>113</v>
      </c>
      <c r="J12" s="163">
        <v>0</v>
      </c>
      <c r="K12" s="172" t="s">
        <v>114</v>
      </c>
      <c r="L12" s="155">
        <v>63</v>
      </c>
      <c r="M12" s="160" t="s">
        <v>113</v>
      </c>
      <c r="N12" s="169">
        <v>0</v>
      </c>
      <c r="O12" s="178" t="s">
        <v>114</v>
      </c>
      <c r="P12" s="150">
        <v>111</v>
      </c>
      <c r="Q12" s="129" t="s">
        <v>113</v>
      </c>
      <c r="R12" s="163">
        <v>0</v>
      </c>
      <c r="S12" s="172" t="s">
        <v>114</v>
      </c>
    </row>
    <row r="13" spans="1:19" ht="21.75" customHeight="1">
      <c r="A13" s="328"/>
      <c r="B13" s="334" t="s">
        <v>17</v>
      </c>
      <c r="C13" s="333"/>
      <c r="D13" s="122">
        <v>566</v>
      </c>
      <c r="E13" s="129" t="s">
        <v>113</v>
      </c>
      <c r="F13" s="137">
        <v>0</v>
      </c>
      <c r="G13" s="143" t="s">
        <v>114</v>
      </c>
      <c r="H13" s="150">
        <v>519</v>
      </c>
      <c r="I13" s="129" t="s">
        <v>113</v>
      </c>
      <c r="J13" s="163">
        <v>0</v>
      </c>
      <c r="K13" s="172" t="s">
        <v>114</v>
      </c>
      <c r="L13" s="155">
        <v>627</v>
      </c>
      <c r="M13" s="160" t="s">
        <v>113</v>
      </c>
      <c r="N13" s="169">
        <v>2</v>
      </c>
      <c r="O13" s="178" t="s">
        <v>114</v>
      </c>
      <c r="P13" s="150">
        <v>1146</v>
      </c>
      <c r="Q13" s="129" t="s">
        <v>113</v>
      </c>
      <c r="R13" s="163">
        <v>2</v>
      </c>
      <c r="S13" s="172" t="s">
        <v>114</v>
      </c>
    </row>
    <row r="14" spans="1:19" ht="21.75" customHeight="1">
      <c r="A14" s="328"/>
      <c r="B14" s="334" t="s">
        <v>18</v>
      </c>
      <c r="C14" s="333"/>
      <c r="D14" s="122">
        <v>915</v>
      </c>
      <c r="E14" s="129" t="s">
        <v>113</v>
      </c>
      <c r="F14" s="137">
        <v>8</v>
      </c>
      <c r="G14" s="143" t="s">
        <v>114</v>
      </c>
      <c r="H14" s="150">
        <v>859</v>
      </c>
      <c r="I14" s="129" t="s">
        <v>113</v>
      </c>
      <c r="J14" s="163">
        <v>1</v>
      </c>
      <c r="K14" s="172" t="s">
        <v>114</v>
      </c>
      <c r="L14" s="155">
        <v>989</v>
      </c>
      <c r="M14" s="160" t="s">
        <v>113</v>
      </c>
      <c r="N14" s="169">
        <v>9</v>
      </c>
      <c r="O14" s="178" t="s">
        <v>114</v>
      </c>
      <c r="P14" s="150">
        <v>1848</v>
      </c>
      <c r="Q14" s="129" t="s">
        <v>113</v>
      </c>
      <c r="R14" s="163">
        <v>10</v>
      </c>
      <c r="S14" s="172" t="s">
        <v>114</v>
      </c>
    </row>
    <row r="15" spans="1:19" ht="21.75" customHeight="1">
      <c r="A15" s="328"/>
      <c r="B15" s="334" t="s">
        <v>19</v>
      </c>
      <c r="C15" s="333"/>
      <c r="D15" s="122">
        <v>278</v>
      </c>
      <c r="E15" s="129" t="s">
        <v>113</v>
      </c>
      <c r="F15" s="137">
        <v>0</v>
      </c>
      <c r="G15" s="143" t="s">
        <v>114</v>
      </c>
      <c r="H15" s="150">
        <v>334</v>
      </c>
      <c r="I15" s="129" t="s">
        <v>113</v>
      </c>
      <c r="J15" s="163">
        <v>0</v>
      </c>
      <c r="K15" s="172" t="s">
        <v>114</v>
      </c>
      <c r="L15" s="155">
        <v>351</v>
      </c>
      <c r="M15" s="160" t="s">
        <v>113</v>
      </c>
      <c r="N15" s="169">
        <v>1</v>
      </c>
      <c r="O15" s="178" t="s">
        <v>114</v>
      </c>
      <c r="P15" s="150">
        <v>685</v>
      </c>
      <c r="Q15" s="129" t="s">
        <v>113</v>
      </c>
      <c r="R15" s="163">
        <v>1</v>
      </c>
      <c r="S15" s="172" t="s">
        <v>114</v>
      </c>
    </row>
    <row r="16" spans="1:19" ht="21.75" customHeight="1">
      <c r="A16" s="328"/>
      <c r="B16" s="334" t="s">
        <v>91</v>
      </c>
      <c r="C16" s="333"/>
      <c r="D16" s="122">
        <v>70</v>
      </c>
      <c r="E16" s="129" t="s">
        <v>113</v>
      </c>
      <c r="F16" s="137">
        <v>0</v>
      </c>
      <c r="G16" s="143" t="s">
        <v>114</v>
      </c>
      <c r="H16" s="150">
        <v>69</v>
      </c>
      <c r="I16" s="129" t="s">
        <v>113</v>
      </c>
      <c r="J16" s="163">
        <v>0</v>
      </c>
      <c r="K16" s="172" t="s">
        <v>114</v>
      </c>
      <c r="L16" s="155">
        <v>84</v>
      </c>
      <c r="M16" s="160" t="s">
        <v>113</v>
      </c>
      <c r="N16" s="169">
        <v>0</v>
      </c>
      <c r="O16" s="178" t="s">
        <v>114</v>
      </c>
      <c r="P16" s="150">
        <v>153</v>
      </c>
      <c r="Q16" s="129" t="s">
        <v>113</v>
      </c>
      <c r="R16" s="163">
        <v>0</v>
      </c>
      <c r="S16" s="172" t="s">
        <v>114</v>
      </c>
    </row>
    <row r="17" spans="1:19" ht="21.75" customHeight="1">
      <c r="A17" s="328"/>
      <c r="B17" s="334" t="s">
        <v>20</v>
      </c>
      <c r="C17" s="333"/>
      <c r="D17" s="122">
        <v>449</v>
      </c>
      <c r="E17" s="129" t="s">
        <v>113</v>
      </c>
      <c r="F17" s="137">
        <v>0</v>
      </c>
      <c r="G17" s="143" t="s">
        <v>114</v>
      </c>
      <c r="H17" s="150">
        <v>402</v>
      </c>
      <c r="I17" s="129" t="s">
        <v>113</v>
      </c>
      <c r="J17" s="163">
        <v>0</v>
      </c>
      <c r="K17" s="172" t="s">
        <v>114</v>
      </c>
      <c r="L17" s="155">
        <v>362</v>
      </c>
      <c r="M17" s="159" t="s">
        <v>113</v>
      </c>
      <c r="N17" s="168">
        <v>0</v>
      </c>
      <c r="O17" s="177" t="s">
        <v>114</v>
      </c>
      <c r="P17" s="151">
        <v>764</v>
      </c>
      <c r="Q17" s="130" t="s">
        <v>113</v>
      </c>
      <c r="R17" s="164">
        <v>0</v>
      </c>
      <c r="S17" s="173" t="s">
        <v>114</v>
      </c>
    </row>
    <row r="18" spans="1:19" ht="21.75" customHeight="1">
      <c r="A18" s="329"/>
      <c r="B18" s="301" t="s">
        <v>108</v>
      </c>
      <c r="C18" s="302"/>
      <c r="D18" s="124">
        <v>18288</v>
      </c>
      <c r="E18" s="131" t="s">
        <v>113</v>
      </c>
      <c r="F18" s="139">
        <v>249</v>
      </c>
      <c r="G18" s="145" t="s">
        <v>114</v>
      </c>
      <c r="H18" s="124">
        <v>17036</v>
      </c>
      <c r="I18" s="131" t="s">
        <v>113</v>
      </c>
      <c r="J18" s="165">
        <v>127</v>
      </c>
      <c r="K18" s="174" t="s">
        <v>114</v>
      </c>
      <c r="L18" s="124">
        <v>19940</v>
      </c>
      <c r="M18" s="131" t="s">
        <v>113</v>
      </c>
      <c r="N18" s="165">
        <v>218</v>
      </c>
      <c r="O18" s="174" t="s">
        <v>114</v>
      </c>
      <c r="P18" s="124">
        <v>36976</v>
      </c>
      <c r="Q18" s="131" t="s">
        <v>113</v>
      </c>
      <c r="R18" s="165">
        <v>345</v>
      </c>
      <c r="S18" s="174" t="s">
        <v>114</v>
      </c>
    </row>
    <row r="19" spans="1:19" ht="21.75" customHeight="1">
      <c r="A19" s="335" t="s">
        <v>126</v>
      </c>
      <c r="B19" s="330" t="s">
        <v>23</v>
      </c>
      <c r="C19" s="331"/>
      <c r="D19" s="121">
        <v>424</v>
      </c>
      <c r="E19" s="128" t="s">
        <v>113</v>
      </c>
      <c r="F19" s="136">
        <v>16</v>
      </c>
      <c r="G19" s="142" t="s">
        <v>114</v>
      </c>
      <c r="H19" s="152">
        <v>385</v>
      </c>
      <c r="I19" s="157" t="s">
        <v>113</v>
      </c>
      <c r="J19" s="166">
        <v>12</v>
      </c>
      <c r="K19" s="175" t="s">
        <v>114</v>
      </c>
      <c r="L19" s="152">
        <v>447</v>
      </c>
      <c r="M19" s="157" t="s">
        <v>113</v>
      </c>
      <c r="N19" s="166">
        <v>7</v>
      </c>
      <c r="O19" s="175" t="s">
        <v>114</v>
      </c>
      <c r="P19" s="149">
        <v>832</v>
      </c>
      <c r="Q19" s="128" t="s">
        <v>113</v>
      </c>
      <c r="R19" s="162">
        <v>19</v>
      </c>
      <c r="S19" s="171" t="s">
        <v>114</v>
      </c>
    </row>
    <row r="20" spans="1:19" ht="21.75" customHeight="1">
      <c r="A20" s="336"/>
      <c r="B20" s="337" t="s">
        <v>108</v>
      </c>
      <c r="C20" s="338"/>
      <c r="D20" s="125">
        <v>424</v>
      </c>
      <c r="E20" s="132" t="s">
        <v>113</v>
      </c>
      <c r="F20" s="140">
        <v>16</v>
      </c>
      <c r="G20" s="146" t="s">
        <v>114</v>
      </c>
      <c r="H20" s="153">
        <v>385</v>
      </c>
      <c r="I20" s="158" t="s">
        <v>113</v>
      </c>
      <c r="J20" s="167">
        <v>12</v>
      </c>
      <c r="K20" s="176" t="s">
        <v>114</v>
      </c>
      <c r="L20" s="153">
        <v>447</v>
      </c>
      <c r="M20" s="158" t="s">
        <v>113</v>
      </c>
      <c r="N20" s="167">
        <v>7</v>
      </c>
      <c r="O20" s="176" t="s">
        <v>114</v>
      </c>
      <c r="P20" s="180">
        <v>832</v>
      </c>
      <c r="Q20" s="132" t="s">
        <v>113</v>
      </c>
      <c r="R20" s="185">
        <v>19</v>
      </c>
      <c r="S20" s="192" t="s">
        <v>114</v>
      </c>
    </row>
    <row r="21" spans="1:19" ht="21.75" customHeight="1">
      <c r="A21" s="335" t="s">
        <v>25</v>
      </c>
      <c r="B21" s="340" t="s">
        <v>26</v>
      </c>
      <c r="C21" s="341"/>
      <c r="D21" s="123">
        <v>456</v>
      </c>
      <c r="E21" s="130" t="s">
        <v>113</v>
      </c>
      <c r="F21" s="138">
        <v>18</v>
      </c>
      <c r="G21" s="144" t="s">
        <v>114</v>
      </c>
      <c r="H21" s="154">
        <v>419</v>
      </c>
      <c r="I21" s="159" t="s">
        <v>113</v>
      </c>
      <c r="J21" s="168">
        <v>2</v>
      </c>
      <c r="K21" s="177" t="s">
        <v>114</v>
      </c>
      <c r="L21" s="152">
        <v>515</v>
      </c>
      <c r="M21" s="157" t="s">
        <v>113</v>
      </c>
      <c r="N21" s="166">
        <v>19</v>
      </c>
      <c r="O21" s="175" t="s">
        <v>114</v>
      </c>
      <c r="P21" s="181">
        <v>934</v>
      </c>
      <c r="Q21" s="184" t="s">
        <v>113</v>
      </c>
      <c r="R21" s="186">
        <v>21</v>
      </c>
      <c r="S21" s="193" t="s">
        <v>114</v>
      </c>
    </row>
    <row r="22" spans="1:19" ht="21.75" customHeight="1">
      <c r="A22" s="339"/>
      <c r="B22" s="334" t="s">
        <v>27</v>
      </c>
      <c r="C22" s="333"/>
      <c r="D22" s="123">
        <v>796</v>
      </c>
      <c r="E22" s="130" t="s">
        <v>113</v>
      </c>
      <c r="F22" s="138">
        <v>20</v>
      </c>
      <c r="G22" s="144" t="s">
        <v>114</v>
      </c>
      <c r="H22" s="154">
        <v>785</v>
      </c>
      <c r="I22" s="159" t="s">
        <v>113</v>
      </c>
      <c r="J22" s="168">
        <v>6</v>
      </c>
      <c r="K22" s="177" t="s">
        <v>114</v>
      </c>
      <c r="L22" s="154">
        <v>898</v>
      </c>
      <c r="M22" s="159" t="s">
        <v>113</v>
      </c>
      <c r="N22" s="168">
        <v>20</v>
      </c>
      <c r="O22" s="177" t="s">
        <v>114</v>
      </c>
      <c r="P22" s="150">
        <v>1683</v>
      </c>
      <c r="Q22" s="129" t="s">
        <v>113</v>
      </c>
      <c r="R22" s="163">
        <v>26</v>
      </c>
      <c r="S22" s="172" t="s">
        <v>114</v>
      </c>
    </row>
    <row r="23" spans="1:19" ht="21.75" customHeight="1">
      <c r="A23" s="336"/>
      <c r="B23" s="301" t="s">
        <v>108</v>
      </c>
      <c r="C23" s="302"/>
      <c r="D23" s="126">
        <v>1252</v>
      </c>
      <c r="E23" s="133" t="s">
        <v>113</v>
      </c>
      <c r="F23" s="139">
        <v>38</v>
      </c>
      <c r="G23" s="145" t="s">
        <v>114</v>
      </c>
      <c r="H23" s="124">
        <v>1204</v>
      </c>
      <c r="I23" s="131" t="s">
        <v>113</v>
      </c>
      <c r="J23" s="165">
        <v>8</v>
      </c>
      <c r="K23" s="174" t="s">
        <v>114</v>
      </c>
      <c r="L23" s="124">
        <v>1413</v>
      </c>
      <c r="M23" s="158" t="s">
        <v>113</v>
      </c>
      <c r="N23" s="167">
        <v>39</v>
      </c>
      <c r="O23" s="176" t="s">
        <v>114</v>
      </c>
      <c r="P23" s="180">
        <v>2617</v>
      </c>
      <c r="Q23" s="132" t="s">
        <v>113</v>
      </c>
      <c r="R23" s="185">
        <v>47</v>
      </c>
      <c r="S23" s="192" t="s">
        <v>114</v>
      </c>
    </row>
    <row r="24" spans="1:19" ht="21.75" customHeight="1">
      <c r="A24" s="335" t="s">
        <v>28</v>
      </c>
      <c r="B24" s="330" t="s">
        <v>29</v>
      </c>
      <c r="C24" s="331"/>
      <c r="D24" s="123">
        <v>446</v>
      </c>
      <c r="E24" s="130" t="s">
        <v>113</v>
      </c>
      <c r="F24" s="138">
        <v>0</v>
      </c>
      <c r="G24" s="144" t="s">
        <v>114</v>
      </c>
      <c r="H24" s="154">
        <v>415</v>
      </c>
      <c r="I24" s="159" t="s">
        <v>113</v>
      </c>
      <c r="J24" s="168">
        <v>0</v>
      </c>
      <c r="K24" s="177" t="s">
        <v>114</v>
      </c>
      <c r="L24" s="154">
        <v>462</v>
      </c>
      <c r="M24" s="159" t="s">
        <v>113</v>
      </c>
      <c r="N24" s="168">
        <v>0</v>
      </c>
      <c r="O24" s="177" t="s">
        <v>114</v>
      </c>
      <c r="P24" s="151">
        <v>877</v>
      </c>
      <c r="Q24" s="130" t="s">
        <v>113</v>
      </c>
      <c r="R24" s="164">
        <v>0</v>
      </c>
      <c r="S24" s="173" t="s">
        <v>114</v>
      </c>
    </row>
    <row r="25" spans="1:19" ht="21.75" customHeight="1">
      <c r="A25" s="339"/>
      <c r="B25" s="334" t="s">
        <v>30</v>
      </c>
      <c r="C25" s="333"/>
      <c r="D25" s="122">
        <v>278</v>
      </c>
      <c r="E25" s="129" t="s">
        <v>113</v>
      </c>
      <c r="F25" s="137">
        <v>0</v>
      </c>
      <c r="G25" s="143" t="s">
        <v>114</v>
      </c>
      <c r="H25" s="155">
        <v>272</v>
      </c>
      <c r="I25" s="160" t="s">
        <v>113</v>
      </c>
      <c r="J25" s="169">
        <v>0</v>
      </c>
      <c r="K25" s="178" t="s">
        <v>114</v>
      </c>
      <c r="L25" s="155">
        <v>276</v>
      </c>
      <c r="M25" s="160" t="s">
        <v>113</v>
      </c>
      <c r="N25" s="169">
        <v>0</v>
      </c>
      <c r="O25" s="178" t="s">
        <v>114</v>
      </c>
      <c r="P25" s="150">
        <v>548</v>
      </c>
      <c r="Q25" s="129" t="s">
        <v>113</v>
      </c>
      <c r="R25" s="163">
        <v>0</v>
      </c>
      <c r="S25" s="172" t="s">
        <v>114</v>
      </c>
    </row>
    <row r="26" spans="1:19" ht="21.75" customHeight="1">
      <c r="A26" s="336"/>
      <c r="B26" s="301" t="s">
        <v>21</v>
      </c>
      <c r="C26" s="302"/>
      <c r="D26" s="126">
        <v>724</v>
      </c>
      <c r="E26" s="133" t="s">
        <v>113</v>
      </c>
      <c r="F26" s="139">
        <v>0</v>
      </c>
      <c r="G26" s="145" t="s">
        <v>114</v>
      </c>
      <c r="H26" s="124">
        <v>687</v>
      </c>
      <c r="I26" s="131" t="s">
        <v>113</v>
      </c>
      <c r="J26" s="165">
        <v>0</v>
      </c>
      <c r="K26" s="174" t="s">
        <v>114</v>
      </c>
      <c r="L26" s="124">
        <v>738</v>
      </c>
      <c r="M26" s="131" t="s">
        <v>113</v>
      </c>
      <c r="N26" s="165">
        <v>0</v>
      </c>
      <c r="O26" s="174" t="s">
        <v>114</v>
      </c>
      <c r="P26" s="182">
        <v>1425</v>
      </c>
      <c r="Q26" s="133" t="s">
        <v>113</v>
      </c>
      <c r="R26" s="187">
        <v>0</v>
      </c>
      <c r="S26" s="194" t="s">
        <v>114</v>
      </c>
    </row>
    <row r="27" spans="1:19" ht="21.75" customHeight="1">
      <c r="A27" s="335" t="s">
        <v>104</v>
      </c>
      <c r="B27" s="330" t="s">
        <v>32</v>
      </c>
      <c r="C27" s="331"/>
      <c r="D27" s="123">
        <v>1042</v>
      </c>
      <c r="E27" s="130" t="s">
        <v>113</v>
      </c>
      <c r="F27" s="138">
        <v>18</v>
      </c>
      <c r="G27" s="144" t="s">
        <v>114</v>
      </c>
      <c r="H27" s="154">
        <v>926</v>
      </c>
      <c r="I27" s="159" t="s">
        <v>113</v>
      </c>
      <c r="J27" s="168">
        <v>8</v>
      </c>
      <c r="K27" s="177" t="s">
        <v>114</v>
      </c>
      <c r="L27" s="154">
        <v>1076</v>
      </c>
      <c r="M27" s="159" t="s">
        <v>113</v>
      </c>
      <c r="N27" s="168">
        <v>13</v>
      </c>
      <c r="O27" s="177" t="s">
        <v>114</v>
      </c>
      <c r="P27" s="151">
        <v>2002</v>
      </c>
      <c r="Q27" s="130" t="s">
        <v>113</v>
      </c>
      <c r="R27" s="164">
        <v>21</v>
      </c>
      <c r="S27" s="173" t="s">
        <v>114</v>
      </c>
    </row>
    <row r="28" spans="1:19" ht="21.75" customHeight="1">
      <c r="A28" s="339"/>
      <c r="B28" s="334" t="s">
        <v>33</v>
      </c>
      <c r="C28" s="333"/>
      <c r="D28" s="122">
        <v>242</v>
      </c>
      <c r="E28" s="129" t="s">
        <v>113</v>
      </c>
      <c r="F28" s="137">
        <v>0</v>
      </c>
      <c r="G28" s="143" t="s">
        <v>114</v>
      </c>
      <c r="H28" s="155">
        <v>231</v>
      </c>
      <c r="I28" s="160" t="s">
        <v>113</v>
      </c>
      <c r="J28" s="169">
        <v>0</v>
      </c>
      <c r="K28" s="178" t="s">
        <v>114</v>
      </c>
      <c r="L28" s="155">
        <v>254</v>
      </c>
      <c r="M28" s="160" t="s">
        <v>113</v>
      </c>
      <c r="N28" s="169">
        <v>0</v>
      </c>
      <c r="O28" s="178" t="s">
        <v>114</v>
      </c>
      <c r="P28" s="150">
        <v>485</v>
      </c>
      <c r="Q28" s="129" t="s">
        <v>113</v>
      </c>
      <c r="R28" s="163">
        <v>0</v>
      </c>
      <c r="S28" s="172" t="s">
        <v>114</v>
      </c>
    </row>
    <row r="29" spans="1:19" ht="21.75" customHeight="1">
      <c r="A29" s="336"/>
      <c r="B29" s="301" t="s">
        <v>21</v>
      </c>
      <c r="C29" s="302"/>
      <c r="D29" s="126">
        <v>1284</v>
      </c>
      <c r="E29" s="133" t="s">
        <v>113</v>
      </c>
      <c r="F29" s="139">
        <v>18</v>
      </c>
      <c r="G29" s="145" t="s">
        <v>114</v>
      </c>
      <c r="H29" s="124">
        <v>1157</v>
      </c>
      <c r="I29" s="131" t="s">
        <v>113</v>
      </c>
      <c r="J29" s="165">
        <v>8</v>
      </c>
      <c r="K29" s="174" t="s">
        <v>114</v>
      </c>
      <c r="L29" s="124">
        <v>1330</v>
      </c>
      <c r="M29" s="131" t="s">
        <v>113</v>
      </c>
      <c r="N29" s="165">
        <v>13</v>
      </c>
      <c r="O29" s="174" t="s">
        <v>114</v>
      </c>
      <c r="P29" s="182">
        <v>2487</v>
      </c>
      <c r="Q29" s="133" t="s">
        <v>113</v>
      </c>
      <c r="R29" s="187">
        <v>21</v>
      </c>
      <c r="S29" s="194" t="s">
        <v>114</v>
      </c>
    </row>
    <row r="30" spans="1:19" ht="21.75" customHeight="1">
      <c r="A30" s="347" t="s">
        <v>34</v>
      </c>
      <c r="B30" s="330" t="s">
        <v>35</v>
      </c>
      <c r="C30" s="331"/>
      <c r="D30" s="123">
        <v>445</v>
      </c>
      <c r="E30" s="130" t="s">
        <v>113</v>
      </c>
      <c r="F30" s="138">
        <v>0</v>
      </c>
      <c r="G30" s="144" t="s">
        <v>114</v>
      </c>
      <c r="H30" s="154">
        <v>432</v>
      </c>
      <c r="I30" s="159" t="s">
        <v>113</v>
      </c>
      <c r="J30" s="168">
        <v>0</v>
      </c>
      <c r="K30" s="177" t="s">
        <v>114</v>
      </c>
      <c r="L30" s="154">
        <v>520</v>
      </c>
      <c r="M30" s="159" t="s">
        <v>113</v>
      </c>
      <c r="N30" s="168">
        <v>1</v>
      </c>
      <c r="O30" s="177" t="s">
        <v>114</v>
      </c>
      <c r="P30" s="151">
        <v>952</v>
      </c>
      <c r="Q30" s="130" t="s">
        <v>113</v>
      </c>
      <c r="R30" s="164">
        <v>1</v>
      </c>
      <c r="S30" s="173" t="s">
        <v>114</v>
      </c>
    </row>
    <row r="31" spans="1:19" ht="21.75" customHeight="1">
      <c r="A31" s="348"/>
      <c r="B31" s="334" t="s">
        <v>36</v>
      </c>
      <c r="C31" s="333"/>
      <c r="D31" s="122">
        <v>287</v>
      </c>
      <c r="E31" s="129" t="s">
        <v>113</v>
      </c>
      <c r="F31" s="137">
        <v>0</v>
      </c>
      <c r="G31" s="143" t="s">
        <v>114</v>
      </c>
      <c r="H31" s="155">
        <v>298</v>
      </c>
      <c r="I31" s="160" t="s">
        <v>113</v>
      </c>
      <c r="J31" s="169">
        <v>0</v>
      </c>
      <c r="K31" s="178" t="s">
        <v>114</v>
      </c>
      <c r="L31" s="155">
        <v>335</v>
      </c>
      <c r="M31" s="160" t="s">
        <v>113</v>
      </c>
      <c r="N31" s="169">
        <v>0</v>
      </c>
      <c r="O31" s="178" t="s">
        <v>114</v>
      </c>
      <c r="P31" s="150">
        <v>633</v>
      </c>
      <c r="Q31" s="129" t="s">
        <v>113</v>
      </c>
      <c r="R31" s="163">
        <v>0</v>
      </c>
      <c r="S31" s="172" t="s">
        <v>114</v>
      </c>
    </row>
    <row r="32" spans="1:19" ht="21.75" customHeight="1">
      <c r="A32" s="349"/>
      <c r="B32" s="301" t="s">
        <v>21</v>
      </c>
      <c r="C32" s="302"/>
      <c r="D32" s="126">
        <v>732</v>
      </c>
      <c r="E32" s="133" t="s">
        <v>113</v>
      </c>
      <c r="F32" s="139">
        <v>0</v>
      </c>
      <c r="G32" s="145" t="s">
        <v>114</v>
      </c>
      <c r="H32" s="124">
        <v>730</v>
      </c>
      <c r="I32" s="131" t="s">
        <v>113</v>
      </c>
      <c r="J32" s="165">
        <v>0</v>
      </c>
      <c r="K32" s="174" t="s">
        <v>114</v>
      </c>
      <c r="L32" s="124">
        <v>855</v>
      </c>
      <c r="M32" s="131" t="s">
        <v>113</v>
      </c>
      <c r="N32" s="165">
        <v>1</v>
      </c>
      <c r="O32" s="174" t="s">
        <v>114</v>
      </c>
      <c r="P32" s="182">
        <v>1585</v>
      </c>
      <c r="Q32" s="133" t="s">
        <v>113</v>
      </c>
      <c r="R32" s="187">
        <v>1</v>
      </c>
      <c r="S32" s="194" t="s">
        <v>114</v>
      </c>
    </row>
    <row r="33" spans="1:19" ht="21.75" customHeight="1">
      <c r="A33" s="335" t="s">
        <v>105</v>
      </c>
      <c r="B33" s="330" t="s">
        <v>38</v>
      </c>
      <c r="C33" s="331"/>
      <c r="D33" s="121">
        <v>415</v>
      </c>
      <c r="E33" s="128" t="s">
        <v>113</v>
      </c>
      <c r="F33" s="136">
        <v>0</v>
      </c>
      <c r="G33" s="142" t="s">
        <v>114</v>
      </c>
      <c r="H33" s="152">
        <v>409</v>
      </c>
      <c r="I33" s="157" t="s">
        <v>113</v>
      </c>
      <c r="J33" s="166">
        <v>0</v>
      </c>
      <c r="K33" s="175" t="s">
        <v>114</v>
      </c>
      <c r="L33" s="152">
        <v>476</v>
      </c>
      <c r="M33" s="157" t="s">
        <v>113</v>
      </c>
      <c r="N33" s="166">
        <v>2</v>
      </c>
      <c r="O33" s="175" t="s">
        <v>114</v>
      </c>
      <c r="P33" s="149">
        <v>885</v>
      </c>
      <c r="Q33" s="128" t="s">
        <v>113</v>
      </c>
      <c r="R33" s="162">
        <v>2</v>
      </c>
      <c r="S33" s="171" t="s">
        <v>114</v>
      </c>
    </row>
    <row r="34" spans="1:19" ht="21.75" customHeight="1">
      <c r="A34" s="339"/>
      <c r="B34" s="334" t="s">
        <v>39</v>
      </c>
      <c r="C34" s="333"/>
      <c r="D34" s="122">
        <v>386</v>
      </c>
      <c r="E34" s="129" t="s">
        <v>113</v>
      </c>
      <c r="F34" s="137">
        <v>5</v>
      </c>
      <c r="G34" s="143" t="s">
        <v>114</v>
      </c>
      <c r="H34" s="155">
        <v>357</v>
      </c>
      <c r="I34" s="160" t="s">
        <v>113</v>
      </c>
      <c r="J34" s="169">
        <v>1</v>
      </c>
      <c r="K34" s="178" t="s">
        <v>114</v>
      </c>
      <c r="L34" s="155">
        <v>461</v>
      </c>
      <c r="M34" s="160" t="s">
        <v>113</v>
      </c>
      <c r="N34" s="169">
        <v>5</v>
      </c>
      <c r="O34" s="178" t="s">
        <v>114</v>
      </c>
      <c r="P34" s="150">
        <v>818</v>
      </c>
      <c r="Q34" s="129" t="s">
        <v>113</v>
      </c>
      <c r="R34" s="163">
        <v>6</v>
      </c>
      <c r="S34" s="172" t="s">
        <v>114</v>
      </c>
    </row>
    <row r="35" spans="1:19" ht="21.75" customHeight="1">
      <c r="A35" s="336"/>
      <c r="B35" s="301" t="s">
        <v>21</v>
      </c>
      <c r="C35" s="302"/>
      <c r="D35" s="126">
        <v>801</v>
      </c>
      <c r="E35" s="133" t="s">
        <v>113</v>
      </c>
      <c r="F35" s="139">
        <v>5</v>
      </c>
      <c r="G35" s="145" t="s">
        <v>114</v>
      </c>
      <c r="H35" s="124">
        <v>766</v>
      </c>
      <c r="I35" s="131" t="s">
        <v>113</v>
      </c>
      <c r="J35" s="165">
        <v>1</v>
      </c>
      <c r="K35" s="174" t="s">
        <v>114</v>
      </c>
      <c r="L35" s="124">
        <v>937</v>
      </c>
      <c r="M35" s="131" t="s">
        <v>113</v>
      </c>
      <c r="N35" s="165">
        <v>7</v>
      </c>
      <c r="O35" s="174" t="s">
        <v>114</v>
      </c>
      <c r="P35" s="182">
        <v>1703</v>
      </c>
      <c r="Q35" s="133" t="s">
        <v>113</v>
      </c>
      <c r="R35" s="187">
        <v>8</v>
      </c>
      <c r="S35" s="194" t="s">
        <v>114</v>
      </c>
    </row>
    <row r="36" spans="1:19" ht="21.75" customHeight="1">
      <c r="A36" s="342" t="s">
        <v>40</v>
      </c>
      <c r="B36" s="343"/>
      <c r="C36" s="344"/>
      <c r="D36" s="127">
        <v>23505</v>
      </c>
      <c r="E36" s="134" t="s">
        <v>113</v>
      </c>
      <c r="F36" s="141">
        <v>326</v>
      </c>
      <c r="G36" s="147" t="s">
        <v>114</v>
      </c>
      <c r="H36" s="156">
        <v>21965</v>
      </c>
      <c r="I36" s="161" t="s">
        <v>113</v>
      </c>
      <c r="J36" s="170">
        <v>156</v>
      </c>
      <c r="K36" s="179" t="s">
        <v>114</v>
      </c>
      <c r="L36" s="156">
        <v>25660</v>
      </c>
      <c r="M36" s="161" t="s">
        <v>113</v>
      </c>
      <c r="N36" s="170">
        <v>285</v>
      </c>
      <c r="O36" s="179" t="s">
        <v>114</v>
      </c>
      <c r="P36" s="183">
        <v>47625</v>
      </c>
      <c r="Q36" s="134" t="s">
        <v>113</v>
      </c>
      <c r="R36" s="188">
        <v>441</v>
      </c>
      <c r="S36" s="195" t="s">
        <v>114</v>
      </c>
    </row>
    <row r="37" spans="1:19" ht="24.75" customHeight="1">
      <c r="A37" s="345" t="s">
        <v>106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</row>
    <row r="38" spans="1:19" ht="24.75" customHeight="1">
      <c r="A38" s="346" t="s">
        <v>107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</row>
  </sheetData>
  <sheetProtection/>
  <mergeCells count="46">
    <mergeCell ref="P5:S5"/>
    <mergeCell ref="B16:C16"/>
    <mergeCell ref="B17:C17"/>
    <mergeCell ref="A1:R1"/>
    <mergeCell ref="N2:R2"/>
    <mergeCell ref="H3:R3"/>
    <mergeCell ref="A4:C5"/>
    <mergeCell ref="D4:G5"/>
    <mergeCell ref="H4:S4"/>
    <mergeCell ref="H5:K5"/>
    <mergeCell ref="L5:O5"/>
    <mergeCell ref="B7:C7"/>
    <mergeCell ref="B10:C10"/>
    <mergeCell ref="B11:C11"/>
    <mergeCell ref="B13:C13"/>
    <mergeCell ref="B14:C14"/>
    <mergeCell ref="B6:C6"/>
    <mergeCell ref="B15:C15"/>
    <mergeCell ref="B18:C18"/>
    <mergeCell ref="A19:A20"/>
    <mergeCell ref="B19:C19"/>
    <mergeCell ref="B20:C20"/>
    <mergeCell ref="A21:A23"/>
    <mergeCell ref="B21:C21"/>
    <mergeCell ref="B22:C22"/>
    <mergeCell ref="B23:C23"/>
    <mergeCell ref="A6:A18"/>
    <mergeCell ref="B35:C35"/>
    <mergeCell ref="A24:A26"/>
    <mergeCell ref="B24:C24"/>
    <mergeCell ref="B25:C25"/>
    <mergeCell ref="B26:C26"/>
    <mergeCell ref="A27:A29"/>
    <mergeCell ref="B27:C27"/>
    <mergeCell ref="B28:C28"/>
    <mergeCell ref="B29:C29"/>
    <mergeCell ref="A36:C36"/>
    <mergeCell ref="A37:S37"/>
    <mergeCell ref="A38:S38"/>
    <mergeCell ref="A30:A32"/>
    <mergeCell ref="B30:C30"/>
    <mergeCell ref="B31:C31"/>
    <mergeCell ref="B32:C32"/>
    <mergeCell ref="A33:A35"/>
    <mergeCell ref="B33:C33"/>
    <mergeCell ref="B34:C34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B1">
      <selection activeCell="P25" sqref="P25"/>
    </sheetView>
  </sheetViews>
  <sheetFormatPr defaultColWidth="9.00390625" defaultRowHeight="13.5"/>
  <cols>
    <col min="1" max="1" width="2.50390625" style="0" customWidth="1"/>
    <col min="2" max="3" width="11.625" style="112" customWidth="1"/>
    <col min="4" max="4" width="11.625" style="0" customWidth="1"/>
    <col min="5" max="7" width="11.625" style="112" customWidth="1"/>
    <col min="8" max="8" width="11.625" style="0" customWidth="1"/>
    <col min="9" max="9" width="3.50390625" style="0" customWidth="1"/>
    <col min="10" max="10" width="13.625" style="0" customWidth="1"/>
    <col min="11" max="12" width="9.375" style="112" customWidth="1"/>
    <col min="13" max="13" width="9.375" style="113" customWidth="1"/>
    <col min="14" max="14" width="8.625" style="0" customWidth="1"/>
  </cols>
  <sheetData>
    <row r="1" spans="1:14" s="68" customFormat="1" ht="21" customHeight="1">
      <c r="A1" s="2"/>
      <c r="B1" s="296" t="s">
        <v>45</v>
      </c>
      <c r="C1" s="296"/>
      <c r="D1" s="296"/>
      <c r="E1" s="296"/>
      <c r="F1" s="296"/>
      <c r="G1" s="296"/>
      <c r="H1" s="296"/>
      <c r="I1" s="65"/>
      <c r="J1" s="2"/>
      <c r="K1" s="66"/>
      <c r="L1" s="66"/>
      <c r="M1" s="67"/>
      <c r="N1" s="2"/>
    </row>
    <row r="2" spans="1:14" s="68" customFormat="1" ht="11.25" customHeight="1">
      <c r="A2" s="2"/>
      <c r="B2" s="297"/>
      <c r="C2" s="297"/>
      <c r="D2" s="297"/>
      <c r="E2" s="297"/>
      <c r="F2" s="297"/>
      <c r="G2" s="297"/>
      <c r="H2" s="297"/>
      <c r="I2" s="69"/>
      <c r="J2" s="2"/>
      <c r="K2" s="66"/>
      <c r="L2" s="66"/>
      <c r="M2" s="67"/>
      <c r="N2" s="2"/>
    </row>
    <row r="3" spans="1:14" s="68" customFormat="1" ht="22.5" customHeight="1">
      <c r="A3" s="70"/>
      <c r="B3" s="297" t="s">
        <v>46</v>
      </c>
      <c r="C3" s="297"/>
      <c r="D3" s="297"/>
      <c r="E3" s="297"/>
      <c r="F3" s="297"/>
      <c r="G3" s="297"/>
      <c r="H3" s="297"/>
      <c r="I3" s="69"/>
      <c r="J3" s="71" t="s">
        <v>47</v>
      </c>
      <c r="K3" s="72" t="s">
        <v>48</v>
      </c>
      <c r="L3" s="72" t="s">
        <v>49</v>
      </c>
      <c r="M3" s="73" t="s">
        <v>50</v>
      </c>
      <c r="N3" s="2"/>
    </row>
    <row r="4" spans="1:14" s="68" customFormat="1" ht="22.5" customHeight="1">
      <c r="A4" s="74"/>
      <c r="B4" s="297" t="s">
        <v>90</v>
      </c>
      <c r="C4" s="297"/>
      <c r="D4" s="297"/>
      <c r="E4" s="297"/>
      <c r="F4" s="297"/>
      <c r="G4" s="297"/>
      <c r="H4" s="297"/>
      <c r="I4" s="74"/>
      <c r="J4" s="71" t="s">
        <v>51</v>
      </c>
      <c r="K4" s="75">
        <v>0</v>
      </c>
      <c r="L4" s="75">
        <v>2</v>
      </c>
      <c r="M4" s="76">
        <f>SUM(K4:L4)</f>
        <v>2</v>
      </c>
      <c r="N4" s="2"/>
    </row>
    <row r="5" spans="1:14" s="68" customFormat="1" ht="22.5" customHeight="1">
      <c r="A5" s="74"/>
      <c r="B5" s="77"/>
      <c r="C5" s="298" t="s">
        <v>52</v>
      </c>
      <c r="D5" s="298"/>
      <c r="E5" s="299" t="s">
        <v>53</v>
      </c>
      <c r="F5" s="299"/>
      <c r="G5" s="298" t="s">
        <v>54</v>
      </c>
      <c r="H5" s="298"/>
      <c r="I5" s="78"/>
      <c r="J5" s="79" t="s">
        <v>55</v>
      </c>
      <c r="K5" s="75">
        <v>7</v>
      </c>
      <c r="L5" s="75">
        <v>33</v>
      </c>
      <c r="M5" s="76">
        <f aca="true" t="shared" si="0" ref="M5:M25">SUM(K5:L5)</f>
        <v>40</v>
      </c>
      <c r="N5" s="2"/>
    </row>
    <row r="6" spans="1:14" s="68" customFormat="1" ht="22.5" customHeight="1">
      <c r="A6" s="74"/>
      <c r="B6" s="80" t="s">
        <v>56</v>
      </c>
      <c r="C6" s="294" t="s">
        <v>57</v>
      </c>
      <c r="D6" s="294"/>
      <c r="E6" s="295" t="s">
        <v>58</v>
      </c>
      <c r="F6" s="295"/>
      <c r="G6" s="294" t="s">
        <v>59</v>
      </c>
      <c r="H6" s="294"/>
      <c r="I6" s="78"/>
      <c r="J6" s="79" t="s">
        <v>60</v>
      </c>
      <c r="K6" s="75">
        <v>54</v>
      </c>
      <c r="L6" s="75">
        <v>247</v>
      </c>
      <c r="M6" s="76">
        <f t="shared" si="0"/>
        <v>301</v>
      </c>
      <c r="N6" s="2"/>
    </row>
    <row r="7" spans="1:14" s="68" customFormat="1" ht="22.5" customHeight="1">
      <c r="A7" s="74"/>
      <c r="B7" s="81"/>
      <c r="C7" s="82" t="s">
        <v>61</v>
      </c>
      <c r="D7" s="83" t="s">
        <v>62</v>
      </c>
      <c r="E7" s="82" t="s">
        <v>61</v>
      </c>
      <c r="F7" s="83" t="s">
        <v>62</v>
      </c>
      <c r="G7" s="82" t="s">
        <v>61</v>
      </c>
      <c r="H7" s="83" t="s">
        <v>62</v>
      </c>
      <c r="I7" s="84"/>
      <c r="J7" s="79" t="s">
        <v>63</v>
      </c>
      <c r="K7" s="75">
        <v>242</v>
      </c>
      <c r="L7" s="75">
        <v>856</v>
      </c>
      <c r="M7" s="76">
        <f t="shared" si="0"/>
        <v>1098</v>
      </c>
      <c r="N7" s="2"/>
    </row>
    <row r="8" spans="1:14" s="68" customFormat="1" ht="22.5" customHeight="1">
      <c r="A8" s="74"/>
      <c r="B8" s="85" t="s">
        <v>64</v>
      </c>
      <c r="C8" s="86"/>
      <c r="D8" s="87"/>
      <c r="E8" s="86"/>
      <c r="F8" s="86"/>
      <c r="G8" s="86"/>
      <c r="H8" s="87"/>
      <c r="I8" s="88"/>
      <c r="J8" s="79" t="s">
        <v>65</v>
      </c>
      <c r="K8" s="75">
        <v>820</v>
      </c>
      <c r="L8" s="75">
        <v>1645</v>
      </c>
      <c r="M8" s="76">
        <f t="shared" si="0"/>
        <v>2465</v>
      </c>
      <c r="N8" s="2"/>
    </row>
    <row r="9" spans="1:14" s="68" customFormat="1" ht="22.5" customHeight="1">
      <c r="A9" s="74"/>
      <c r="B9" s="89">
        <f>C9+E9+G9</f>
        <v>22204</v>
      </c>
      <c r="C9" s="90">
        <v>2244</v>
      </c>
      <c r="D9" s="91">
        <f>SUM(C9/B9)</f>
        <v>0.10106287155467483</v>
      </c>
      <c r="E9" s="90">
        <v>11800</v>
      </c>
      <c r="F9" s="91">
        <f>SUM(E9/B9)</f>
        <v>0.5314357773374166</v>
      </c>
      <c r="G9" s="90">
        <v>8160</v>
      </c>
      <c r="H9" s="91">
        <f>SUM(G9/B9)</f>
        <v>0.3675013511079085</v>
      </c>
      <c r="I9" s="88"/>
      <c r="J9" s="79" t="s">
        <v>66</v>
      </c>
      <c r="K9" s="75">
        <v>1246</v>
      </c>
      <c r="L9" s="75">
        <v>2057</v>
      </c>
      <c r="M9" s="76">
        <f t="shared" si="0"/>
        <v>3303</v>
      </c>
      <c r="N9" s="2"/>
    </row>
    <row r="10" spans="1:14" s="68" customFormat="1" ht="22.5" customHeight="1">
      <c r="A10" s="74"/>
      <c r="B10" s="92"/>
      <c r="C10" s="93"/>
      <c r="D10" s="94"/>
      <c r="E10" s="94"/>
      <c r="F10" s="94"/>
      <c r="G10" s="94"/>
      <c r="H10" s="94"/>
      <c r="I10" s="95"/>
      <c r="J10" s="79" t="s">
        <v>67</v>
      </c>
      <c r="K10" s="75">
        <v>1492</v>
      </c>
      <c r="L10" s="75">
        <v>2074</v>
      </c>
      <c r="M10" s="76">
        <f t="shared" si="0"/>
        <v>3566</v>
      </c>
      <c r="N10" s="2"/>
    </row>
    <row r="11" spans="1:14" s="68" customFormat="1" ht="22.5" customHeight="1">
      <c r="A11" s="74"/>
      <c r="B11" s="89" t="s">
        <v>68</v>
      </c>
      <c r="C11" s="96"/>
      <c r="D11" s="88"/>
      <c r="E11" s="96"/>
      <c r="F11" s="96"/>
      <c r="G11" s="97"/>
      <c r="H11" s="88"/>
      <c r="I11" s="88"/>
      <c r="J11" s="79" t="s">
        <v>69</v>
      </c>
      <c r="K11" s="75">
        <v>1790</v>
      </c>
      <c r="L11" s="75">
        <v>2312</v>
      </c>
      <c r="M11" s="76">
        <f t="shared" si="0"/>
        <v>4102</v>
      </c>
      <c r="N11" s="2"/>
    </row>
    <row r="12" spans="1:14" s="68" customFormat="1" ht="22.5" customHeight="1">
      <c r="A12" s="74"/>
      <c r="B12" s="89">
        <f>C12+E12+G12</f>
        <v>25975</v>
      </c>
      <c r="C12" s="90">
        <v>2185</v>
      </c>
      <c r="D12" s="91">
        <f>SUM(C12/B12)</f>
        <v>0.08411934552454282</v>
      </c>
      <c r="E12" s="90">
        <v>11948</v>
      </c>
      <c r="F12" s="91">
        <f>SUM(E12/B12)</f>
        <v>0.4599807507218479</v>
      </c>
      <c r="G12" s="98">
        <v>11842</v>
      </c>
      <c r="H12" s="91">
        <f>SUM(G12/B12)</f>
        <v>0.4558999037536092</v>
      </c>
      <c r="I12" s="88"/>
      <c r="J12" s="79" t="s">
        <v>70</v>
      </c>
      <c r="K12" s="75">
        <v>2509</v>
      </c>
      <c r="L12" s="75">
        <v>2616</v>
      </c>
      <c r="M12" s="76">
        <f t="shared" si="0"/>
        <v>5125</v>
      </c>
      <c r="N12" s="2"/>
    </row>
    <row r="13" spans="1:14" s="68" customFormat="1" ht="22.5" customHeight="1">
      <c r="A13" s="74"/>
      <c r="B13" s="92"/>
      <c r="C13" s="93"/>
      <c r="D13" s="94"/>
      <c r="E13" s="94"/>
      <c r="F13" s="94"/>
      <c r="G13" s="94"/>
      <c r="H13" s="94"/>
      <c r="I13" s="95"/>
      <c r="J13" s="79" t="s">
        <v>71</v>
      </c>
      <c r="K13" s="75">
        <v>1897</v>
      </c>
      <c r="L13" s="75">
        <v>1972</v>
      </c>
      <c r="M13" s="76">
        <f t="shared" si="0"/>
        <v>3869</v>
      </c>
      <c r="N13" s="2"/>
    </row>
    <row r="14" spans="1:14" s="68" customFormat="1" ht="22.5" customHeight="1">
      <c r="A14" s="74"/>
      <c r="B14" s="85" t="s">
        <v>72</v>
      </c>
      <c r="C14" s="86"/>
      <c r="D14" s="87"/>
      <c r="E14" s="86"/>
      <c r="F14" s="86"/>
      <c r="G14" s="86"/>
      <c r="H14" s="87"/>
      <c r="I14" s="88"/>
      <c r="J14" s="79" t="s">
        <v>73</v>
      </c>
      <c r="K14" s="75">
        <v>1415</v>
      </c>
      <c r="L14" s="75">
        <v>1548</v>
      </c>
      <c r="M14" s="76">
        <f t="shared" si="0"/>
        <v>2963</v>
      </c>
      <c r="N14" s="2"/>
    </row>
    <row r="15" spans="1:14" s="68" customFormat="1" ht="22.5" customHeight="1">
      <c r="A15" s="74"/>
      <c r="B15" s="99">
        <f>C15+E15+G15</f>
        <v>48179</v>
      </c>
      <c r="C15" s="90">
        <f>SUM(C9:C13)</f>
        <v>4429</v>
      </c>
      <c r="D15" s="100">
        <f>SUM(C15/B15)</f>
        <v>0.09192801843126673</v>
      </c>
      <c r="E15" s="101">
        <f>SUM(E9:E13)</f>
        <v>23748</v>
      </c>
      <c r="F15" s="100">
        <f>SUM(E15/B15)</f>
        <v>0.4929118495610121</v>
      </c>
      <c r="G15" s="101">
        <f>SUM(G9:G13)</f>
        <v>20002</v>
      </c>
      <c r="H15" s="100">
        <f>SUM(G15/B15)</f>
        <v>0.4151601320077212</v>
      </c>
      <c r="I15" s="95"/>
      <c r="J15" s="79" t="s">
        <v>74</v>
      </c>
      <c r="K15" s="75">
        <v>1265</v>
      </c>
      <c r="L15" s="75">
        <v>1342</v>
      </c>
      <c r="M15" s="76">
        <f t="shared" si="0"/>
        <v>2607</v>
      </c>
      <c r="N15" s="2"/>
    </row>
    <row r="16" spans="1:14" s="68" customFormat="1" ht="22.5" customHeight="1">
      <c r="A16" s="2"/>
      <c r="B16" s="102"/>
      <c r="C16" s="103"/>
      <c r="D16" s="104"/>
      <c r="E16" s="103"/>
      <c r="F16" s="103"/>
      <c r="G16" s="103"/>
      <c r="H16" s="104"/>
      <c r="I16" s="105"/>
      <c r="J16" s="79" t="s">
        <v>75</v>
      </c>
      <c r="K16" s="75">
        <v>1347</v>
      </c>
      <c r="L16" s="75">
        <v>1382</v>
      </c>
      <c r="M16" s="76">
        <f t="shared" si="0"/>
        <v>2729</v>
      </c>
      <c r="N16" s="2"/>
    </row>
    <row r="17" spans="1:14" ht="22.5" customHeight="1">
      <c r="A17" s="106"/>
      <c r="B17" s="107" t="s">
        <v>76</v>
      </c>
      <c r="C17" s="108"/>
      <c r="D17" s="106"/>
      <c r="E17" s="108"/>
      <c r="F17" s="108"/>
      <c r="G17" s="108"/>
      <c r="H17" s="106"/>
      <c r="I17" s="106"/>
      <c r="J17" s="79" t="s">
        <v>77</v>
      </c>
      <c r="K17" s="75">
        <v>1426</v>
      </c>
      <c r="L17" s="75">
        <v>1358</v>
      </c>
      <c r="M17" s="76">
        <f t="shared" si="0"/>
        <v>2784</v>
      </c>
      <c r="N17" s="106"/>
    </row>
    <row r="18" spans="1:14" ht="22.5" customHeight="1">
      <c r="A18" s="106"/>
      <c r="B18" s="107" t="s">
        <v>78</v>
      </c>
      <c r="C18" s="108"/>
      <c r="D18" s="106"/>
      <c r="E18" s="108"/>
      <c r="F18" s="108"/>
      <c r="G18" s="109"/>
      <c r="H18" s="109"/>
      <c r="I18" s="106"/>
      <c r="J18" s="79" t="s">
        <v>79</v>
      </c>
      <c r="K18" s="75">
        <v>1078</v>
      </c>
      <c r="L18" s="75">
        <v>1049</v>
      </c>
      <c r="M18" s="76">
        <f t="shared" si="0"/>
        <v>2127</v>
      </c>
      <c r="N18" s="106"/>
    </row>
    <row r="19" spans="1:14" ht="22.5" customHeight="1">
      <c r="A19" s="106"/>
      <c r="B19" s="107" t="s">
        <v>80</v>
      </c>
      <c r="C19" s="108"/>
      <c r="D19" s="106"/>
      <c r="E19" s="108"/>
      <c r="F19" s="108"/>
      <c r="G19" s="108"/>
      <c r="H19" s="106"/>
      <c r="I19" s="106"/>
      <c r="J19" s="79" t="s">
        <v>81</v>
      </c>
      <c r="K19" s="75">
        <v>898</v>
      </c>
      <c r="L19" s="75">
        <v>865</v>
      </c>
      <c r="M19" s="76">
        <f t="shared" si="0"/>
        <v>1763</v>
      </c>
      <c r="N19" s="106"/>
    </row>
    <row r="20" spans="1:14" ht="22.5" customHeight="1">
      <c r="A20" s="106"/>
      <c r="B20" s="108"/>
      <c r="C20" s="108"/>
      <c r="D20" s="106"/>
      <c r="E20" s="108"/>
      <c r="F20" s="108"/>
      <c r="G20" s="108"/>
      <c r="H20" s="106"/>
      <c r="I20" s="106"/>
      <c r="J20" s="79" t="s">
        <v>82</v>
      </c>
      <c r="K20" s="75">
        <v>751</v>
      </c>
      <c r="L20" s="75">
        <v>698</v>
      </c>
      <c r="M20" s="76">
        <f t="shared" si="0"/>
        <v>1449</v>
      </c>
      <c r="N20" s="106"/>
    </row>
    <row r="21" spans="1:14" ht="22.5" customHeight="1">
      <c r="A21" s="106"/>
      <c r="B21" s="108"/>
      <c r="C21" s="108"/>
      <c r="D21" s="106"/>
      <c r="E21" s="108"/>
      <c r="F21" s="108"/>
      <c r="G21" s="108"/>
      <c r="H21" s="106"/>
      <c r="I21" s="106"/>
      <c r="J21" s="79" t="s">
        <v>83</v>
      </c>
      <c r="K21" s="75">
        <v>794</v>
      </c>
      <c r="L21" s="75">
        <v>791</v>
      </c>
      <c r="M21" s="76">
        <f t="shared" si="0"/>
        <v>1585</v>
      </c>
      <c r="N21" s="106"/>
    </row>
    <row r="22" spans="1:14" ht="22.5" customHeight="1">
      <c r="A22" s="106"/>
      <c r="B22" s="108"/>
      <c r="C22" s="108"/>
      <c r="D22" s="106"/>
      <c r="E22" s="108"/>
      <c r="F22" s="108"/>
      <c r="G22" s="108"/>
      <c r="H22" s="106"/>
      <c r="I22" s="106"/>
      <c r="J22" s="79" t="s">
        <v>84</v>
      </c>
      <c r="K22" s="75">
        <v>929</v>
      </c>
      <c r="L22" s="75">
        <v>943</v>
      </c>
      <c r="M22" s="76">
        <f t="shared" si="0"/>
        <v>1872</v>
      </c>
      <c r="N22" s="106"/>
    </row>
    <row r="23" spans="1:14" ht="22.5" customHeight="1">
      <c r="A23" s="106"/>
      <c r="B23" s="108"/>
      <c r="C23" s="108"/>
      <c r="D23" s="106"/>
      <c r="E23" s="108"/>
      <c r="F23" s="108"/>
      <c r="G23" s="108"/>
      <c r="H23" s="106"/>
      <c r="I23" s="106"/>
      <c r="J23" s="79" t="s">
        <v>85</v>
      </c>
      <c r="K23" s="75">
        <v>864</v>
      </c>
      <c r="L23" s="75">
        <v>836</v>
      </c>
      <c r="M23" s="76">
        <f t="shared" si="0"/>
        <v>1700</v>
      </c>
      <c r="N23" s="106"/>
    </row>
    <row r="24" spans="1:14" ht="22.5" customHeight="1">
      <c r="A24" s="106"/>
      <c r="B24" s="108"/>
      <c r="C24" s="108"/>
      <c r="D24" s="106"/>
      <c r="E24" s="108"/>
      <c r="F24" s="108"/>
      <c r="G24" s="108"/>
      <c r="H24" s="106"/>
      <c r="I24" s="106"/>
      <c r="J24" s="79" t="s">
        <v>86</v>
      </c>
      <c r="K24" s="75">
        <v>766</v>
      </c>
      <c r="L24" s="75">
        <v>764</v>
      </c>
      <c r="M24" s="76">
        <f t="shared" si="0"/>
        <v>1530</v>
      </c>
      <c r="N24" s="106"/>
    </row>
    <row r="25" spans="1:14" ht="22.5" customHeight="1">
      <c r="A25" s="106"/>
      <c r="B25" s="108"/>
      <c r="C25" s="108"/>
      <c r="D25" s="106"/>
      <c r="E25" s="108"/>
      <c r="F25" s="108"/>
      <c r="G25" s="108"/>
      <c r="H25" s="106"/>
      <c r="I25" s="106"/>
      <c r="J25" s="79" t="s">
        <v>87</v>
      </c>
      <c r="K25" s="75">
        <v>614</v>
      </c>
      <c r="L25" s="75">
        <v>585</v>
      </c>
      <c r="M25" s="76">
        <f t="shared" si="0"/>
        <v>1199</v>
      </c>
      <c r="N25" s="106"/>
    </row>
    <row r="26" spans="1:14" ht="25.5" customHeight="1">
      <c r="A26" s="106"/>
      <c r="B26" s="108"/>
      <c r="C26" s="108"/>
      <c r="D26" s="106"/>
      <c r="E26" s="108"/>
      <c r="F26" s="108"/>
      <c r="G26" s="108"/>
      <c r="H26" s="106"/>
      <c r="I26" s="106"/>
      <c r="J26" s="71" t="s">
        <v>88</v>
      </c>
      <c r="K26" s="110">
        <f>SUM(K4:K25)</f>
        <v>22204</v>
      </c>
      <c r="L26" s="110">
        <f>SUM(L4:L25)</f>
        <v>25975</v>
      </c>
      <c r="M26" s="110">
        <f>SUM(M4:M25)</f>
        <v>48179</v>
      </c>
      <c r="N26" s="106"/>
    </row>
    <row r="27" spans="1:14" ht="5.25" customHeight="1">
      <c r="A27" s="106"/>
      <c r="B27" s="108"/>
      <c r="C27" s="108"/>
      <c r="D27" s="106"/>
      <c r="E27" s="108"/>
      <c r="F27" s="108"/>
      <c r="G27" s="108"/>
      <c r="H27" s="106"/>
      <c r="I27" s="106"/>
      <c r="J27" s="106"/>
      <c r="K27" s="108"/>
      <c r="L27" s="108"/>
      <c r="M27" s="111"/>
      <c r="N27" s="106"/>
    </row>
    <row r="28" spans="1:14" ht="6" customHeight="1">
      <c r="A28" s="106"/>
      <c r="B28" s="108"/>
      <c r="C28" s="108"/>
      <c r="D28" s="106"/>
      <c r="E28" s="108"/>
      <c r="F28" s="108"/>
      <c r="G28" s="108"/>
      <c r="H28" s="106"/>
      <c r="I28" s="106"/>
      <c r="J28" s="106"/>
      <c r="K28" s="108"/>
      <c r="L28" s="108"/>
      <c r="M28" s="111"/>
      <c r="N28" s="10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="60" zoomScalePageLayoutView="0" workbookViewId="0" topLeftCell="A1">
      <selection activeCell="K41" sqref="K41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303" t="s">
        <v>141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14.25">
      <c r="A2" s="115"/>
      <c r="B2" s="115"/>
      <c r="C2" s="115"/>
      <c r="D2" s="115"/>
      <c r="E2" s="115"/>
      <c r="F2" s="115"/>
      <c r="G2" s="196"/>
      <c r="H2" s="196"/>
      <c r="I2" s="350" t="s">
        <v>185</v>
      </c>
      <c r="J2" s="350"/>
      <c r="K2" s="350"/>
      <c r="L2" s="350"/>
    </row>
    <row r="3" spans="1:12" ht="14.25">
      <c r="A3" s="306" t="s">
        <v>2</v>
      </c>
      <c r="B3" s="307"/>
      <c r="C3" s="308"/>
      <c r="D3" s="351" t="s">
        <v>143</v>
      </c>
      <c r="E3" s="354" t="s">
        <v>144</v>
      </c>
      <c r="F3" s="355"/>
      <c r="G3" s="355"/>
      <c r="H3" s="356"/>
      <c r="I3" s="357" t="s">
        <v>145</v>
      </c>
      <c r="J3" s="358"/>
      <c r="K3" s="358"/>
      <c r="L3" s="359"/>
    </row>
    <row r="4" spans="1:12" ht="13.5">
      <c r="A4" s="309"/>
      <c r="B4" s="310"/>
      <c r="C4" s="311"/>
      <c r="D4" s="352"/>
      <c r="E4" s="360" t="s">
        <v>146</v>
      </c>
      <c r="F4" s="362" t="s">
        <v>147</v>
      </c>
      <c r="G4" s="364" t="s">
        <v>148</v>
      </c>
      <c r="H4" s="197"/>
      <c r="I4" s="365" t="s">
        <v>146</v>
      </c>
      <c r="J4" s="362" t="s">
        <v>147</v>
      </c>
      <c r="K4" s="364" t="s">
        <v>148</v>
      </c>
      <c r="L4" s="198"/>
    </row>
    <row r="5" spans="1:12" ht="24">
      <c r="A5" s="312"/>
      <c r="B5" s="313"/>
      <c r="C5" s="314"/>
      <c r="D5" s="353"/>
      <c r="E5" s="361"/>
      <c r="F5" s="363"/>
      <c r="G5" s="363"/>
      <c r="H5" s="199" t="s">
        <v>149</v>
      </c>
      <c r="I5" s="366"/>
      <c r="J5" s="363"/>
      <c r="K5" s="363"/>
      <c r="L5" s="200" t="s">
        <v>149</v>
      </c>
    </row>
    <row r="6" spans="1:12" ht="21.75" customHeight="1">
      <c r="A6" s="306" t="s">
        <v>7</v>
      </c>
      <c r="B6" s="367" t="s">
        <v>8</v>
      </c>
      <c r="C6" s="368"/>
      <c r="D6" s="201">
        <v>14671</v>
      </c>
      <c r="E6" s="202">
        <v>1558</v>
      </c>
      <c r="F6" s="203">
        <v>7825</v>
      </c>
      <c r="G6" s="203">
        <v>5288</v>
      </c>
      <c r="H6" s="204">
        <v>2824</v>
      </c>
      <c r="I6" s="205">
        <v>0.10619589666689387</v>
      </c>
      <c r="J6" s="206">
        <v>0.5333651421171017</v>
      </c>
      <c r="K6" s="206">
        <v>0.3604389612160044</v>
      </c>
      <c r="L6" s="207">
        <v>0.19248858291868312</v>
      </c>
    </row>
    <row r="7" spans="1:12" ht="21.75" customHeight="1">
      <c r="A7" s="309"/>
      <c r="B7" s="332" t="s">
        <v>11</v>
      </c>
      <c r="C7" s="333"/>
      <c r="D7" s="208">
        <v>10951</v>
      </c>
      <c r="E7" s="209">
        <v>1114</v>
      </c>
      <c r="F7" s="210">
        <v>5670</v>
      </c>
      <c r="G7" s="210">
        <v>4167</v>
      </c>
      <c r="H7" s="211">
        <v>1985</v>
      </c>
      <c r="I7" s="212">
        <v>0.1017258697835814</v>
      </c>
      <c r="J7" s="213">
        <v>0.5177609350744224</v>
      </c>
      <c r="K7" s="213">
        <v>0.38051319514199616</v>
      </c>
      <c r="L7" s="214">
        <v>0.18126198520683043</v>
      </c>
    </row>
    <row r="8" spans="1:12" ht="21.75" customHeight="1">
      <c r="A8" s="309"/>
      <c r="B8" s="116"/>
      <c r="C8" s="118" t="s">
        <v>109</v>
      </c>
      <c r="D8" s="215">
        <v>1929</v>
      </c>
      <c r="E8" s="216">
        <v>151</v>
      </c>
      <c r="F8" s="217">
        <v>939</v>
      </c>
      <c r="G8" s="217">
        <v>839</v>
      </c>
      <c r="H8" s="218">
        <v>360</v>
      </c>
      <c r="I8" s="219">
        <v>0.0782789009849663</v>
      </c>
      <c r="J8" s="220">
        <v>0.4867807153965785</v>
      </c>
      <c r="K8" s="220">
        <v>0.43494038361845516</v>
      </c>
      <c r="L8" s="221">
        <v>0.18662519440124417</v>
      </c>
    </row>
    <row r="9" spans="1:12" ht="21.75" customHeight="1">
      <c r="A9" s="309"/>
      <c r="B9" s="117"/>
      <c r="C9" s="118" t="s">
        <v>110</v>
      </c>
      <c r="D9" s="215">
        <v>1362</v>
      </c>
      <c r="E9" s="216">
        <v>62</v>
      </c>
      <c r="F9" s="217">
        <v>615</v>
      </c>
      <c r="G9" s="217">
        <v>685</v>
      </c>
      <c r="H9" s="218">
        <v>380</v>
      </c>
      <c r="I9" s="219">
        <v>0.04552129221732746</v>
      </c>
      <c r="J9" s="220">
        <v>0.45154185022026433</v>
      </c>
      <c r="K9" s="220">
        <v>0.5029368575624082</v>
      </c>
      <c r="L9" s="221">
        <v>0.2790014684287812</v>
      </c>
    </row>
    <row r="10" spans="1:12" ht="21.75" customHeight="1">
      <c r="A10" s="309"/>
      <c r="B10" s="369" t="s">
        <v>14</v>
      </c>
      <c r="C10" s="370"/>
      <c r="D10" s="222">
        <v>4032</v>
      </c>
      <c r="E10" s="216">
        <v>496</v>
      </c>
      <c r="F10" s="217">
        <v>2166</v>
      </c>
      <c r="G10" s="217">
        <v>1370</v>
      </c>
      <c r="H10" s="218">
        <v>716</v>
      </c>
      <c r="I10" s="219">
        <v>0.12301587301587301</v>
      </c>
      <c r="J10" s="220">
        <v>0.5372023809523809</v>
      </c>
      <c r="K10" s="220">
        <v>0.33978174603174605</v>
      </c>
      <c r="L10" s="221">
        <v>0.1775793650793651</v>
      </c>
    </row>
    <row r="11" spans="1:12" ht="21.75" customHeight="1">
      <c r="A11" s="309"/>
      <c r="B11" s="332" t="s">
        <v>15</v>
      </c>
      <c r="C11" s="333"/>
      <c r="D11" s="222">
        <v>2726</v>
      </c>
      <c r="E11" s="216">
        <v>203</v>
      </c>
      <c r="F11" s="217">
        <v>1337</v>
      </c>
      <c r="G11" s="217">
        <v>1186</v>
      </c>
      <c r="H11" s="218">
        <v>633</v>
      </c>
      <c r="I11" s="219">
        <v>0.07446808510638298</v>
      </c>
      <c r="J11" s="220">
        <v>0.4904622157006603</v>
      </c>
      <c r="K11" s="220">
        <v>0.43506969919295674</v>
      </c>
      <c r="L11" s="221">
        <v>0.2322083639031548</v>
      </c>
    </row>
    <row r="12" spans="1:12" ht="21.75" customHeight="1">
      <c r="A12" s="309"/>
      <c r="B12" s="223"/>
      <c r="C12" s="224" t="s">
        <v>111</v>
      </c>
      <c r="D12" s="215">
        <v>111</v>
      </c>
      <c r="E12" s="216">
        <v>1</v>
      </c>
      <c r="F12" s="217">
        <v>34</v>
      </c>
      <c r="G12" s="217">
        <v>76</v>
      </c>
      <c r="H12" s="218">
        <v>42</v>
      </c>
      <c r="I12" s="219">
        <v>0.009009009009009009</v>
      </c>
      <c r="J12" s="220">
        <v>0.3063063063063063</v>
      </c>
      <c r="K12" s="220">
        <v>0.6846846846846847</v>
      </c>
      <c r="L12" s="221">
        <v>0.3783783783783784</v>
      </c>
    </row>
    <row r="13" spans="1:12" ht="21.75" customHeight="1">
      <c r="A13" s="309"/>
      <c r="B13" s="371" t="s">
        <v>17</v>
      </c>
      <c r="C13" s="370"/>
      <c r="D13" s="222">
        <v>1146</v>
      </c>
      <c r="E13" s="216">
        <v>58</v>
      </c>
      <c r="F13" s="217">
        <v>472</v>
      </c>
      <c r="G13" s="217">
        <v>616</v>
      </c>
      <c r="H13" s="218">
        <v>350</v>
      </c>
      <c r="I13" s="219">
        <v>0.0506108202443281</v>
      </c>
      <c r="J13" s="220">
        <v>0.4118673647469459</v>
      </c>
      <c r="K13" s="220">
        <v>0.537521815008726</v>
      </c>
      <c r="L13" s="221">
        <v>0.3054101221640489</v>
      </c>
    </row>
    <row r="14" spans="1:12" ht="21.75" customHeight="1">
      <c r="A14" s="309"/>
      <c r="B14" s="371" t="s">
        <v>18</v>
      </c>
      <c r="C14" s="370"/>
      <c r="D14" s="222">
        <v>1848</v>
      </c>
      <c r="E14" s="216">
        <v>70</v>
      </c>
      <c r="F14" s="217">
        <v>783</v>
      </c>
      <c r="G14" s="217">
        <v>995</v>
      </c>
      <c r="H14" s="218">
        <v>538</v>
      </c>
      <c r="I14" s="219">
        <v>0.03787878787878788</v>
      </c>
      <c r="J14" s="220">
        <v>0.4237012987012987</v>
      </c>
      <c r="K14" s="220">
        <v>0.5384199134199135</v>
      </c>
      <c r="L14" s="221">
        <v>0.2911255411255411</v>
      </c>
    </row>
    <row r="15" spans="1:12" ht="21.75" customHeight="1">
      <c r="A15" s="309"/>
      <c r="B15" s="371" t="s">
        <v>19</v>
      </c>
      <c r="C15" s="370"/>
      <c r="D15" s="222">
        <v>685</v>
      </c>
      <c r="E15" s="216">
        <v>73</v>
      </c>
      <c r="F15" s="217">
        <v>353</v>
      </c>
      <c r="G15" s="217">
        <v>259</v>
      </c>
      <c r="H15" s="218">
        <v>144</v>
      </c>
      <c r="I15" s="219">
        <v>0.10656934306569343</v>
      </c>
      <c r="J15" s="220">
        <v>0.5153284671532846</v>
      </c>
      <c r="K15" s="220">
        <v>0.3781021897810219</v>
      </c>
      <c r="L15" s="221">
        <v>0.21021897810218979</v>
      </c>
    </row>
    <row r="16" spans="1:12" ht="21.75" customHeight="1">
      <c r="A16" s="309"/>
      <c r="B16" s="371" t="s">
        <v>91</v>
      </c>
      <c r="C16" s="370"/>
      <c r="D16" s="222">
        <v>153</v>
      </c>
      <c r="E16" s="216">
        <v>10</v>
      </c>
      <c r="F16" s="217">
        <v>65</v>
      </c>
      <c r="G16" s="217">
        <v>78</v>
      </c>
      <c r="H16" s="218">
        <v>41</v>
      </c>
      <c r="I16" s="219">
        <v>0.06535947712418301</v>
      </c>
      <c r="J16" s="220">
        <v>0.42483660130718953</v>
      </c>
      <c r="K16" s="220">
        <v>0.5098039215686274</v>
      </c>
      <c r="L16" s="221">
        <v>0.2679738562091503</v>
      </c>
    </row>
    <row r="17" spans="1:12" ht="21.75" customHeight="1">
      <c r="A17" s="309"/>
      <c r="B17" s="371" t="s">
        <v>20</v>
      </c>
      <c r="C17" s="370"/>
      <c r="D17" s="208">
        <v>764</v>
      </c>
      <c r="E17" s="209">
        <v>42</v>
      </c>
      <c r="F17" s="210">
        <v>323</v>
      </c>
      <c r="G17" s="210">
        <v>399</v>
      </c>
      <c r="H17" s="211">
        <v>236</v>
      </c>
      <c r="I17" s="212">
        <v>0.0549738219895288</v>
      </c>
      <c r="J17" s="213">
        <v>0.42277486910994766</v>
      </c>
      <c r="K17" s="213">
        <v>0.5222513089005235</v>
      </c>
      <c r="L17" s="214">
        <v>0.3089005235602094</v>
      </c>
    </row>
    <row r="18" spans="1:12" ht="21.75" customHeight="1">
      <c r="A18" s="312"/>
      <c r="B18" s="372" t="s">
        <v>108</v>
      </c>
      <c r="C18" s="373"/>
      <c r="D18" s="225">
        <v>36976</v>
      </c>
      <c r="E18" s="226">
        <v>3624</v>
      </c>
      <c r="F18" s="227">
        <v>18994</v>
      </c>
      <c r="G18" s="227">
        <v>14358</v>
      </c>
      <c r="H18" s="228">
        <v>7467</v>
      </c>
      <c r="I18" s="229">
        <v>0.09800951968844655</v>
      </c>
      <c r="J18" s="230">
        <v>0.5136845521419299</v>
      </c>
      <c r="K18" s="230">
        <v>0.38830592816962356</v>
      </c>
      <c r="L18" s="231">
        <v>0.2019418000865426</v>
      </c>
    </row>
    <row r="19" spans="1:12" ht="21.75" customHeight="1">
      <c r="A19" s="374" t="s">
        <v>22</v>
      </c>
      <c r="B19" s="367" t="s">
        <v>23</v>
      </c>
      <c r="C19" s="368"/>
      <c r="D19" s="232">
        <v>832</v>
      </c>
      <c r="E19" s="202">
        <v>48</v>
      </c>
      <c r="F19" s="203">
        <v>361</v>
      </c>
      <c r="G19" s="203">
        <v>423</v>
      </c>
      <c r="H19" s="204">
        <v>230</v>
      </c>
      <c r="I19" s="205">
        <v>0.057692307692307696</v>
      </c>
      <c r="J19" s="206">
        <v>0.4338942307692308</v>
      </c>
      <c r="K19" s="206">
        <v>0.5084134615384616</v>
      </c>
      <c r="L19" s="207">
        <v>0.2764423076923077</v>
      </c>
    </row>
    <row r="20" spans="1:12" ht="21.75" customHeight="1">
      <c r="A20" s="375"/>
      <c r="B20" s="376" t="s">
        <v>108</v>
      </c>
      <c r="C20" s="377"/>
      <c r="D20" s="233">
        <v>832</v>
      </c>
      <c r="E20" s="234">
        <v>48</v>
      </c>
      <c r="F20" s="235">
        <v>361</v>
      </c>
      <c r="G20" s="235">
        <v>423</v>
      </c>
      <c r="H20" s="236">
        <v>230</v>
      </c>
      <c r="I20" s="237">
        <v>0.057692307692307696</v>
      </c>
      <c r="J20" s="238">
        <v>0.4338942307692308</v>
      </c>
      <c r="K20" s="238">
        <v>0.5084134615384616</v>
      </c>
      <c r="L20" s="239">
        <v>0.2764423076923077</v>
      </c>
    </row>
    <row r="21" spans="1:12" ht="21.75" customHeight="1">
      <c r="A21" s="309" t="s">
        <v>25</v>
      </c>
      <c r="B21" s="380" t="s">
        <v>26</v>
      </c>
      <c r="C21" s="381"/>
      <c r="D21" s="240">
        <v>934</v>
      </c>
      <c r="E21" s="241">
        <v>64</v>
      </c>
      <c r="F21" s="242">
        <v>385</v>
      </c>
      <c r="G21" s="242">
        <v>485</v>
      </c>
      <c r="H21" s="243">
        <v>311</v>
      </c>
      <c r="I21" s="244">
        <v>0.06852248394004283</v>
      </c>
      <c r="J21" s="245">
        <v>0.41220556745182013</v>
      </c>
      <c r="K21" s="245">
        <v>0.5192719486081371</v>
      </c>
      <c r="L21" s="246">
        <v>0.3329764453961456</v>
      </c>
    </row>
    <row r="22" spans="1:12" ht="21.75" customHeight="1">
      <c r="A22" s="309"/>
      <c r="B22" s="371" t="s">
        <v>27</v>
      </c>
      <c r="C22" s="370"/>
      <c r="D22" s="222">
        <v>1683</v>
      </c>
      <c r="E22" s="216">
        <v>129</v>
      </c>
      <c r="F22" s="217">
        <v>715</v>
      </c>
      <c r="G22" s="217">
        <v>839</v>
      </c>
      <c r="H22" s="218">
        <v>476</v>
      </c>
      <c r="I22" s="219">
        <v>0.0766488413547237</v>
      </c>
      <c r="J22" s="220">
        <v>0.42483660130718953</v>
      </c>
      <c r="K22" s="220">
        <v>0.49851455733808675</v>
      </c>
      <c r="L22" s="221">
        <v>0.2828282828282828</v>
      </c>
    </row>
    <row r="23" spans="1:12" ht="21.75" customHeight="1">
      <c r="A23" s="312"/>
      <c r="B23" s="372" t="s">
        <v>108</v>
      </c>
      <c r="C23" s="373"/>
      <c r="D23" s="233">
        <v>2617</v>
      </c>
      <c r="E23" s="234">
        <v>193</v>
      </c>
      <c r="F23" s="235">
        <v>1100</v>
      </c>
      <c r="G23" s="235">
        <v>1324</v>
      </c>
      <c r="H23" s="236">
        <v>787</v>
      </c>
      <c r="I23" s="237">
        <v>0.07374856706152083</v>
      </c>
      <c r="J23" s="238">
        <v>0.4203286205578907</v>
      </c>
      <c r="K23" s="238">
        <v>0.5059228123805884</v>
      </c>
      <c r="L23" s="239">
        <v>0.3007260221627818</v>
      </c>
    </row>
    <row r="24" spans="1:12" ht="21.75" customHeight="1">
      <c r="A24" s="309" t="s">
        <v>28</v>
      </c>
      <c r="B24" s="367" t="s">
        <v>29</v>
      </c>
      <c r="C24" s="368"/>
      <c r="D24" s="208">
        <v>877</v>
      </c>
      <c r="E24" s="209">
        <v>46</v>
      </c>
      <c r="F24" s="210">
        <v>345</v>
      </c>
      <c r="G24" s="210">
        <v>486</v>
      </c>
      <c r="H24" s="211">
        <v>287</v>
      </c>
      <c r="I24" s="212">
        <v>0.052451539338654506</v>
      </c>
      <c r="J24" s="213">
        <v>0.3933865450399088</v>
      </c>
      <c r="K24" s="213">
        <v>0.5541619156214367</v>
      </c>
      <c r="L24" s="214">
        <v>0.3272519954389966</v>
      </c>
    </row>
    <row r="25" spans="1:12" ht="21.75" customHeight="1">
      <c r="A25" s="309"/>
      <c r="B25" s="371" t="s">
        <v>30</v>
      </c>
      <c r="C25" s="370"/>
      <c r="D25" s="222">
        <v>548</v>
      </c>
      <c r="E25" s="216">
        <v>30</v>
      </c>
      <c r="F25" s="217">
        <v>207</v>
      </c>
      <c r="G25" s="217">
        <v>311</v>
      </c>
      <c r="H25" s="218">
        <v>178</v>
      </c>
      <c r="I25" s="219">
        <v>0.05474452554744526</v>
      </c>
      <c r="J25" s="220">
        <v>0.3777372262773723</v>
      </c>
      <c r="K25" s="220">
        <v>0.5675182481751825</v>
      </c>
      <c r="L25" s="221">
        <v>0.3248175182481752</v>
      </c>
    </row>
    <row r="26" spans="1:12" ht="21.75" customHeight="1">
      <c r="A26" s="309"/>
      <c r="B26" s="372" t="s">
        <v>21</v>
      </c>
      <c r="C26" s="373"/>
      <c r="D26" s="225">
        <v>1425</v>
      </c>
      <c r="E26" s="247">
        <v>76</v>
      </c>
      <c r="F26" s="248">
        <v>552</v>
      </c>
      <c r="G26" s="248">
        <v>797</v>
      </c>
      <c r="H26" s="249">
        <v>465</v>
      </c>
      <c r="I26" s="250">
        <v>0.05333333333333334</v>
      </c>
      <c r="J26" s="251">
        <v>0.3873684210526316</v>
      </c>
      <c r="K26" s="251">
        <v>0.5592982456140351</v>
      </c>
      <c r="L26" s="252">
        <v>0.3263157894736842</v>
      </c>
    </row>
    <row r="27" spans="1:12" ht="21.75" customHeight="1">
      <c r="A27" s="335" t="s">
        <v>104</v>
      </c>
      <c r="B27" s="367" t="s">
        <v>32</v>
      </c>
      <c r="C27" s="368"/>
      <c r="D27" s="208">
        <v>2002</v>
      </c>
      <c r="E27" s="209">
        <v>136</v>
      </c>
      <c r="F27" s="210">
        <v>864</v>
      </c>
      <c r="G27" s="210">
        <v>1002</v>
      </c>
      <c r="H27" s="211">
        <v>556</v>
      </c>
      <c r="I27" s="212">
        <v>0.06793206793206794</v>
      </c>
      <c r="J27" s="213">
        <v>0.43156843156843155</v>
      </c>
      <c r="K27" s="213">
        <v>0.5004995004995005</v>
      </c>
      <c r="L27" s="214">
        <v>0.2777222777222777</v>
      </c>
    </row>
    <row r="28" spans="1:12" ht="21.75" customHeight="1">
      <c r="A28" s="339"/>
      <c r="B28" s="371" t="s">
        <v>33</v>
      </c>
      <c r="C28" s="370"/>
      <c r="D28" s="222">
        <v>485</v>
      </c>
      <c r="E28" s="216">
        <v>17</v>
      </c>
      <c r="F28" s="217">
        <v>180</v>
      </c>
      <c r="G28" s="217">
        <v>288</v>
      </c>
      <c r="H28" s="218">
        <v>176</v>
      </c>
      <c r="I28" s="219">
        <v>0.03505154639175258</v>
      </c>
      <c r="J28" s="220">
        <v>0.3711340206185567</v>
      </c>
      <c r="K28" s="220">
        <v>0.5938144329896907</v>
      </c>
      <c r="L28" s="221">
        <v>0.3628865979381443</v>
      </c>
    </row>
    <row r="29" spans="1:12" ht="21.75" customHeight="1">
      <c r="A29" s="336"/>
      <c r="B29" s="372" t="s">
        <v>21</v>
      </c>
      <c r="C29" s="373"/>
      <c r="D29" s="225">
        <v>2487</v>
      </c>
      <c r="E29" s="247">
        <v>153</v>
      </c>
      <c r="F29" s="248">
        <v>1044</v>
      </c>
      <c r="G29" s="248">
        <v>1290</v>
      </c>
      <c r="H29" s="249">
        <v>732</v>
      </c>
      <c r="I29" s="250">
        <v>0.061519903498190594</v>
      </c>
      <c r="J29" s="251">
        <v>0.41978287092882993</v>
      </c>
      <c r="K29" s="251">
        <v>0.5186972255729795</v>
      </c>
      <c r="L29" s="252">
        <v>0.2943305186972256</v>
      </c>
    </row>
    <row r="30" spans="1:12" ht="21.75" customHeight="1">
      <c r="A30" s="347" t="s">
        <v>34</v>
      </c>
      <c r="B30" s="367" t="s">
        <v>35</v>
      </c>
      <c r="C30" s="368"/>
      <c r="D30" s="208">
        <v>952</v>
      </c>
      <c r="E30" s="209">
        <v>78</v>
      </c>
      <c r="F30" s="210">
        <v>393</v>
      </c>
      <c r="G30" s="210">
        <v>481</v>
      </c>
      <c r="H30" s="211">
        <v>280</v>
      </c>
      <c r="I30" s="212">
        <v>0.0819327731092437</v>
      </c>
      <c r="J30" s="213">
        <v>0.41281512605042014</v>
      </c>
      <c r="K30" s="213">
        <v>0.5052521008403361</v>
      </c>
      <c r="L30" s="214">
        <v>0.29411764705882354</v>
      </c>
    </row>
    <row r="31" spans="1:12" ht="21.75" customHeight="1">
      <c r="A31" s="348"/>
      <c r="B31" s="371" t="s">
        <v>36</v>
      </c>
      <c r="C31" s="370"/>
      <c r="D31" s="222">
        <v>633</v>
      </c>
      <c r="E31" s="216">
        <v>41</v>
      </c>
      <c r="F31" s="217">
        <v>243</v>
      </c>
      <c r="G31" s="217">
        <v>349</v>
      </c>
      <c r="H31" s="218">
        <v>200</v>
      </c>
      <c r="I31" s="219">
        <v>0.06477093206951026</v>
      </c>
      <c r="J31" s="220">
        <v>0.38388625592417064</v>
      </c>
      <c r="K31" s="220">
        <v>0.5513428120063191</v>
      </c>
      <c r="L31" s="221">
        <v>0.315955766192733</v>
      </c>
    </row>
    <row r="32" spans="1:12" ht="21.75" customHeight="1">
      <c r="A32" s="349"/>
      <c r="B32" s="372" t="s">
        <v>21</v>
      </c>
      <c r="C32" s="373"/>
      <c r="D32" s="225">
        <v>1585</v>
      </c>
      <c r="E32" s="247">
        <v>119</v>
      </c>
      <c r="F32" s="248">
        <v>636</v>
      </c>
      <c r="G32" s="248">
        <v>830</v>
      </c>
      <c r="H32" s="249">
        <v>480</v>
      </c>
      <c r="I32" s="250">
        <v>0.0750788643533123</v>
      </c>
      <c r="J32" s="251">
        <v>0.40126182965299684</v>
      </c>
      <c r="K32" s="251">
        <v>0.5236593059936908</v>
      </c>
      <c r="L32" s="252">
        <v>0.3028391167192429</v>
      </c>
    </row>
    <row r="33" spans="1:12" ht="21.75" customHeight="1">
      <c r="A33" s="335" t="s">
        <v>105</v>
      </c>
      <c r="B33" s="367" t="s">
        <v>38</v>
      </c>
      <c r="C33" s="368"/>
      <c r="D33" s="232">
        <v>885</v>
      </c>
      <c r="E33" s="202">
        <v>59</v>
      </c>
      <c r="F33" s="203">
        <v>348</v>
      </c>
      <c r="G33" s="203">
        <v>478</v>
      </c>
      <c r="H33" s="204">
        <v>266</v>
      </c>
      <c r="I33" s="205">
        <v>0.06666666666666667</v>
      </c>
      <c r="J33" s="206">
        <v>0.39322033898305087</v>
      </c>
      <c r="K33" s="206">
        <v>0.5401129943502825</v>
      </c>
      <c r="L33" s="207">
        <v>0.30056497175141245</v>
      </c>
    </row>
    <row r="34" spans="1:12" ht="21.75" customHeight="1">
      <c r="A34" s="339"/>
      <c r="B34" s="371" t="s">
        <v>39</v>
      </c>
      <c r="C34" s="370"/>
      <c r="D34" s="222">
        <v>818</v>
      </c>
      <c r="E34" s="216">
        <v>48</v>
      </c>
      <c r="F34" s="217">
        <v>338</v>
      </c>
      <c r="G34" s="217">
        <v>432</v>
      </c>
      <c r="H34" s="218">
        <v>247</v>
      </c>
      <c r="I34" s="219">
        <v>0.05867970660146699</v>
      </c>
      <c r="J34" s="220">
        <v>0.4132029339853301</v>
      </c>
      <c r="K34" s="220">
        <v>0.5281173594132029</v>
      </c>
      <c r="L34" s="221">
        <v>0.3019559902200489</v>
      </c>
    </row>
    <row r="35" spans="1:12" ht="21.75" customHeight="1">
      <c r="A35" s="336"/>
      <c r="B35" s="372" t="s">
        <v>21</v>
      </c>
      <c r="C35" s="373"/>
      <c r="D35" s="225">
        <v>1703</v>
      </c>
      <c r="E35" s="247">
        <v>107</v>
      </c>
      <c r="F35" s="248">
        <v>686</v>
      </c>
      <c r="G35" s="248">
        <v>910</v>
      </c>
      <c r="H35" s="249">
        <v>513</v>
      </c>
      <c r="I35" s="250">
        <v>0.06283029947152084</v>
      </c>
      <c r="J35" s="251">
        <v>0.4028185554903112</v>
      </c>
      <c r="K35" s="251">
        <v>0.5343511450381679</v>
      </c>
      <c r="L35" s="252">
        <v>0.30123311802701114</v>
      </c>
    </row>
    <row r="36" spans="1:12" ht="21.75" customHeight="1">
      <c r="A36" s="353" t="s">
        <v>40</v>
      </c>
      <c r="B36" s="378"/>
      <c r="C36" s="379"/>
      <c r="D36" s="253">
        <v>47625</v>
      </c>
      <c r="E36" s="254">
        <v>4320</v>
      </c>
      <c r="F36" s="255">
        <v>23373</v>
      </c>
      <c r="G36" s="255">
        <v>19932</v>
      </c>
      <c r="H36" s="256">
        <v>10674</v>
      </c>
      <c r="I36" s="257">
        <v>0.09070866141732284</v>
      </c>
      <c r="J36" s="258">
        <v>0.4907716535433071</v>
      </c>
      <c r="K36" s="258">
        <v>0.4185196850393701</v>
      </c>
      <c r="L36" s="259">
        <v>0.2241259842519685</v>
      </c>
    </row>
    <row r="37" spans="1:12" ht="22.5" customHeight="1">
      <c r="A37" s="260" t="s">
        <v>164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</row>
    <row r="38" spans="1:12" ht="24" customHeight="1">
      <c r="A38" s="346" t="s">
        <v>165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</sheetData>
  <sheetProtection/>
  <mergeCells count="48"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  <mergeCell ref="J4:J5"/>
    <mergeCell ref="K4:K5"/>
    <mergeCell ref="A6:A18"/>
    <mergeCell ref="B6:C6"/>
    <mergeCell ref="B7:C7"/>
    <mergeCell ref="B10:C10"/>
    <mergeCell ref="B11:C11"/>
    <mergeCell ref="B13:C13"/>
    <mergeCell ref="B14:C14"/>
    <mergeCell ref="B15:C15"/>
    <mergeCell ref="B16:C16"/>
    <mergeCell ref="B17:C17"/>
    <mergeCell ref="B18:C18"/>
    <mergeCell ref="A19:A20"/>
    <mergeCell ref="B19:C19"/>
    <mergeCell ref="B20:C20"/>
    <mergeCell ref="A21:A23"/>
    <mergeCell ref="B21:C21"/>
    <mergeCell ref="B22:C22"/>
    <mergeCell ref="B23:C23"/>
    <mergeCell ref="A24:A26"/>
    <mergeCell ref="B24:C24"/>
    <mergeCell ref="B25:C25"/>
    <mergeCell ref="B26:C26"/>
    <mergeCell ref="A27:A29"/>
    <mergeCell ref="B27:C27"/>
    <mergeCell ref="B28:C28"/>
    <mergeCell ref="B29:C29"/>
    <mergeCell ref="A30:A32"/>
    <mergeCell ref="B30:C30"/>
    <mergeCell ref="B31:C31"/>
    <mergeCell ref="B32:C32"/>
    <mergeCell ref="A33:A35"/>
    <mergeCell ref="B33:C33"/>
    <mergeCell ref="B34:C34"/>
    <mergeCell ref="B35:C35"/>
    <mergeCell ref="A36:C36"/>
    <mergeCell ref="A38:L38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view="pageBreakPreview" zoomScaleSheetLayoutView="100" zoomScalePageLayoutView="0" workbookViewId="0" topLeftCell="A3">
      <selection activeCell="K41" sqref="K41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5" width="7.625" style="0" customWidth="1"/>
  </cols>
  <sheetData>
    <row r="1" spans="1:15" ht="21">
      <c r="A1" s="303" t="s">
        <v>166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ht="21.75" thickBot="1">
      <c r="A2" s="261"/>
      <c r="B2" s="261"/>
      <c r="C2" s="261"/>
      <c r="D2" s="262"/>
      <c r="E2" s="262"/>
      <c r="F2" s="262"/>
      <c r="G2" s="262"/>
      <c r="H2" s="262"/>
      <c r="I2" s="262"/>
      <c r="J2" s="262"/>
      <c r="K2" s="262"/>
      <c r="L2" s="392" t="s">
        <v>185</v>
      </c>
      <c r="M2" s="392"/>
      <c r="N2" s="392"/>
      <c r="O2" s="392"/>
    </row>
    <row r="3" spans="1:15" ht="14.25">
      <c r="A3" s="393" t="s">
        <v>2</v>
      </c>
      <c r="B3" s="394"/>
      <c r="C3" s="395"/>
      <c r="D3" s="398" t="s">
        <v>167</v>
      </c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00"/>
    </row>
    <row r="4" spans="1:15" ht="13.5" customHeight="1">
      <c r="A4" s="396"/>
      <c r="B4" s="310"/>
      <c r="C4" s="311"/>
      <c r="D4" s="417" t="s">
        <v>168</v>
      </c>
      <c r="E4" s="418"/>
      <c r="F4" s="418"/>
      <c r="G4" s="419"/>
      <c r="H4" s="417" t="s">
        <v>169</v>
      </c>
      <c r="I4" s="418"/>
      <c r="J4" s="418"/>
      <c r="K4" s="419"/>
      <c r="L4" s="401" t="s">
        <v>170</v>
      </c>
      <c r="M4" s="402"/>
      <c r="N4" s="402"/>
      <c r="O4" s="405"/>
    </row>
    <row r="5" spans="1:15" ht="13.5" customHeight="1">
      <c r="A5" s="396"/>
      <c r="B5" s="310"/>
      <c r="C5" s="311"/>
      <c r="D5" s="420" t="s">
        <v>146</v>
      </c>
      <c r="E5" s="421" t="s">
        <v>147</v>
      </c>
      <c r="F5" s="422" t="s">
        <v>148</v>
      </c>
      <c r="G5" s="263"/>
      <c r="H5" s="420" t="s">
        <v>146</v>
      </c>
      <c r="I5" s="421" t="s">
        <v>147</v>
      </c>
      <c r="J5" s="422" t="s">
        <v>148</v>
      </c>
      <c r="K5" s="263"/>
      <c r="L5" s="406" t="s">
        <v>146</v>
      </c>
      <c r="M5" s="390" t="s">
        <v>147</v>
      </c>
      <c r="N5" s="382" t="s">
        <v>148</v>
      </c>
      <c r="O5" s="264"/>
    </row>
    <row r="6" spans="1:15" ht="21.75" customHeight="1">
      <c r="A6" s="397"/>
      <c r="B6" s="313"/>
      <c r="C6" s="314"/>
      <c r="D6" s="361"/>
      <c r="E6" s="363"/>
      <c r="F6" s="363"/>
      <c r="G6" s="199" t="s">
        <v>149</v>
      </c>
      <c r="H6" s="361"/>
      <c r="I6" s="363"/>
      <c r="J6" s="363"/>
      <c r="K6" s="199" t="s">
        <v>149</v>
      </c>
      <c r="L6" s="407"/>
      <c r="M6" s="391"/>
      <c r="N6" s="383"/>
      <c r="O6" s="265" t="s">
        <v>149</v>
      </c>
    </row>
    <row r="7" spans="1:15" ht="21.75" customHeight="1">
      <c r="A7" s="384" t="s">
        <v>7</v>
      </c>
      <c r="B7" s="367" t="s">
        <v>8</v>
      </c>
      <c r="C7" s="368"/>
      <c r="D7" s="202">
        <v>790</v>
      </c>
      <c r="E7" s="203">
        <v>3718</v>
      </c>
      <c r="F7" s="203">
        <v>2121</v>
      </c>
      <c r="G7" s="204">
        <v>982</v>
      </c>
      <c r="H7" s="202">
        <v>768</v>
      </c>
      <c r="I7" s="203">
        <v>4107</v>
      </c>
      <c r="J7" s="203">
        <v>3167</v>
      </c>
      <c r="K7" s="204">
        <v>1842</v>
      </c>
      <c r="L7" s="202">
        <v>1558</v>
      </c>
      <c r="M7" s="203">
        <v>7825</v>
      </c>
      <c r="N7" s="203">
        <v>5288</v>
      </c>
      <c r="O7" s="266">
        <v>2824</v>
      </c>
    </row>
    <row r="8" spans="1:15" ht="21.75" customHeight="1">
      <c r="A8" s="385"/>
      <c r="B8" s="332" t="s">
        <v>11</v>
      </c>
      <c r="C8" s="387"/>
      <c r="D8" s="209">
        <v>553</v>
      </c>
      <c r="E8" s="210">
        <v>2843</v>
      </c>
      <c r="F8" s="210">
        <v>1723</v>
      </c>
      <c r="G8" s="211">
        <v>712</v>
      </c>
      <c r="H8" s="209">
        <v>561</v>
      </c>
      <c r="I8" s="210">
        <v>2827</v>
      </c>
      <c r="J8" s="210">
        <v>2444</v>
      </c>
      <c r="K8" s="211">
        <v>1273</v>
      </c>
      <c r="L8" s="209">
        <v>1114</v>
      </c>
      <c r="M8" s="210">
        <v>5670</v>
      </c>
      <c r="N8" s="210">
        <v>4167</v>
      </c>
      <c r="O8" s="267">
        <v>1985</v>
      </c>
    </row>
    <row r="9" spans="1:15" ht="21.75" customHeight="1">
      <c r="A9" s="385"/>
      <c r="B9" s="116"/>
      <c r="C9" s="118" t="s">
        <v>109</v>
      </c>
      <c r="D9" s="216">
        <v>72</v>
      </c>
      <c r="E9" s="217">
        <v>485</v>
      </c>
      <c r="F9" s="217">
        <v>363</v>
      </c>
      <c r="G9" s="218">
        <v>131</v>
      </c>
      <c r="H9" s="216">
        <v>79</v>
      </c>
      <c r="I9" s="217">
        <v>454</v>
      </c>
      <c r="J9" s="217">
        <v>476</v>
      </c>
      <c r="K9" s="218">
        <v>229</v>
      </c>
      <c r="L9" s="216">
        <v>151</v>
      </c>
      <c r="M9" s="217">
        <v>939</v>
      </c>
      <c r="N9" s="217">
        <v>839</v>
      </c>
      <c r="O9" s="268">
        <v>360</v>
      </c>
    </row>
    <row r="10" spans="1:15" ht="21.75" customHeight="1">
      <c r="A10" s="385"/>
      <c r="B10" s="117"/>
      <c r="C10" s="118" t="s">
        <v>110</v>
      </c>
      <c r="D10" s="216">
        <v>32</v>
      </c>
      <c r="E10" s="217">
        <v>328</v>
      </c>
      <c r="F10" s="217">
        <v>272</v>
      </c>
      <c r="G10" s="218">
        <v>130</v>
      </c>
      <c r="H10" s="216">
        <v>30</v>
      </c>
      <c r="I10" s="217">
        <v>287</v>
      </c>
      <c r="J10" s="217">
        <v>413</v>
      </c>
      <c r="K10" s="218">
        <v>250</v>
      </c>
      <c r="L10" s="216">
        <v>62</v>
      </c>
      <c r="M10" s="217">
        <v>615</v>
      </c>
      <c r="N10" s="217">
        <v>685</v>
      </c>
      <c r="O10" s="268">
        <v>380</v>
      </c>
    </row>
    <row r="11" spans="1:15" ht="21.75" customHeight="1">
      <c r="A11" s="385"/>
      <c r="B11" s="371" t="s">
        <v>14</v>
      </c>
      <c r="C11" s="370"/>
      <c r="D11" s="216">
        <v>272</v>
      </c>
      <c r="E11" s="217">
        <v>1034</v>
      </c>
      <c r="F11" s="217">
        <v>540</v>
      </c>
      <c r="G11" s="218">
        <v>248</v>
      </c>
      <c r="H11" s="216">
        <v>224</v>
      </c>
      <c r="I11" s="217">
        <v>1132</v>
      </c>
      <c r="J11" s="217">
        <v>830</v>
      </c>
      <c r="K11" s="218">
        <v>468</v>
      </c>
      <c r="L11" s="216">
        <v>496</v>
      </c>
      <c r="M11" s="217">
        <v>2166</v>
      </c>
      <c r="N11" s="217">
        <v>1370</v>
      </c>
      <c r="O11" s="268">
        <v>716</v>
      </c>
    </row>
    <row r="12" spans="1:15" ht="21.75" customHeight="1">
      <c r="A12" s="385"/>
      <c r="B12" s="332" t="s">
        <v>15</v>
      </c>
      <c r="C12" s="387"/>
      <c r="D12" s="216">
        <v>105</v>
      </c>
      <c r="E12" s="217">
        <v>659</v>
      </c>
      <c r="F12" s="217">
        <v>495</v>
      </c>
      <c r="G12" s="218">
        <v>249</v>
      </c>
      <c r="H12" s="216">
        <v>98</v>
      </c>
      <c r="I12" s="217">
        <v>678</v>
      </c>
      <c r="J12" s="217">
        <v>691</v>
      </c>
      <c r="K12" s="218">
        <v>384</v>
      </c>
      <c r="L12" s="216">
        <v>203</v>
      </c>
      <c r="M12" s="217">
        <v>1337</v>
      </c>
      <c r="N12" s="217">
        <v>1186</v>
      </c>
      <c r="O12" s="268">
        <v>633</v>
      </c>
    </row>
    <row r="13" spans="1:15" ht="21.75" customHeight="1">
      <c r="A13" s="385"/>
      <c r="B13" s="223"/>
      <c r="C13" s="224" t="s">
        <v>111</v>
      </c>
      <c r="D13" s="216">
        <v>1</v>
      </c>
      <c r="E13" s="217">
        <v>15</v>
      </c>
      <c r="F13" s="217">
        <v>32</v>
      </c>
      <c r="G13" s="218">
        <v>17</v>
      </c>
      <c r="H13" s="216">
        <v>0</v>
      </c>
      <c r="I13" s="217">
        <v>19</v>
      </c>
      <c r="J13" s="217">
        <v>44</v>
      </c>
      <c r="K13" s="218">
        <v>25</v>
      </c>
      <c r="L13" s="216">
        <v>1</v>
      </c>
      <c r="M13" s="217">
        <v>34</v>
      </c>
      <c r="N13" s="217">
        <v>76</v>
      </c>
      <c r="O13" s="268">
        <v>42</v>
      </c>
    </row>
    <row r="14" spans="1:15" ht="21.75" customHeight="1">
      <c r="A14" s="385"/>
      <c r="B14" s="371" t="s">
        <v>17</v>
      </c>
      <c r="C14" s="370"/>
      <c r="D14" s="216">
        <v>23</v>
      </c>
      <c r="E14" s="217">
        <v>242</v>
      </c>
      <c r="F14" s="217">
        <v>254</v>
      </c>
      <c r="G14" s="218">
        <v>134</v>
      </c>
      <c r="H14" s="216">
        <v>35</v>
      </c>
      <c r="I14" s="217">
        <v>230</v>
      </c>
      <c r="J14" s="217">
        <v>362</v>
      </c>
      <c r="K14" s="218">
        <v>216</v>
      </c>
      <c r="L14" s="216">
        <v>58</v>
      </c>
      <c r="M14" s="217">
        <v>472</v>
      </c>
      <c r="N14" s="217">
        <v>616</v>
      </c>
      <c r="O14" s="268">
        <v>350</v>
      </c>
    </row>
    <row r="15" spans="1:15" ht="21.75" customHeight="1">
      <c r="A15" s="385"/>
      <c r="B15" s="371" t="s">
        <v>18</v>
      </c>
      <c r="C15" s="370"/>
      <c r="D15" s="216">
        <v>36</v>
      </c>
      <c r="E15" s="217">
        <v>408</v>
      </c>
      <c r="F15" s="217">
        <v>415</v>
      </c>
      <c r="G15" s="218">
        <v>198</v>
      </c>
      <c r="H15" s="216">
        <v>34</v>
      </c>
      <c r="I15" s="217">
        <v>375</v>
      </c>
      <c r="J15" s="217">
        <v>580</v>
      </c>
      <c r="K15" s="218">
        <v>340</v>
      </c>
      <c r="L15" s="216">
        <v>70</v>
      </c>
      <c r="M15" s="217">
        <v>783</v>
      </c>
      <c r="N15" s="217">
        <v>995</v>
      </c>
      <c r="O15" s="268">
        <v>538</v>
      </c>
    </row>
    <row r="16" spans="1:15" ht="21.75" customHeight="1">
      <c r="A16" s="385"/>
      <c r="B16" s="371" t="s">
        <v>19</v>
      </c>
      <c r="C16" s="370"/>
      <c r="D16" s="216">
        <v>38</v>
      </c>
      <c r="E16" s="217">
        <v>192</v>
      </c>
      <c r="F16" s="217">
        <v>104</v>
      </c>
      <c r="G16" s="218">
        <v>47</v>
      </c>
      <c r="H16" s="216">
        <v>35</v>
      </c>
      <c r="I16" s="217">
        <v>161</v>
      </c>
      <c r="J16" s="217">
        <v>155</v>
      </c>
      <c r="K16" s="218">
        <v>97</v>
      </c>
      <c r="L16" s="216">
        <v>73</v>
      </c>
      <c r="M16" s="217">
        <v>353</v>
      </c>
      <c r="N16" s="217">
        <v>259</v>
      </c>
      <c r="O16" s="268">
        <v>144</v>
      </c>
    </row>
    <row r="17" spans="1:15" ht="21.75" customHeight="1">
      <c r="A17" s="385"/>
      <c r="B17" s="371" t="s">
        <v>91</v>
      </c>
      <c r="C17" s="370"/>
      <c r="D17" s="216">
        <v>6</v>
      </c>
      <c r="E17" s="217">
        <v>31</v>
      </c>
      <c r="F17" s="217">
        <v>32</v>
      </c>
      <c r="G17" s="218">
        <v>12</v>
      </c>
      <c r="H17" s="216">
        <v>4</v>
      </c>
      <c r="I17" s="217">
        <v>34</v>
      </c>
      <c r="J17" s="217">
        <v>46</v>
      </c>
      <c r="K17" s="218">
        <v>29</v>
      </c>
      <c r="L17" s="216">
        <v>10</v>
      </c>
      <c r="M17" s="217">
        <v>65</v>
      </c>
      <c r="N17" s="217">
        <v>78</v>
      </c>
      <c r="O17" s="268">
        <v>41</v>
      </c>
    </row>
    <row r="18" spans="1:15" ht="21.75" customHeight="1">
      <c r="A18" s="385"/>
      <c r="B18" s="371" t="s">
        <v>20</v>
      </c>
      <c r="C18" s="370"/>
      <c r="D18" s="209">
        <v>24</v>
      </c>
      <c r="E18" s="210">
        <v>206</v>
      </c>
      <c r="F18" s="210">
        <v>172</v>
      </c>
      <c r="G18" s="211">
        <v>91</v>
      </c>
      <c r="H18" s="209">
        <v>18</v>
      </c>
      <c r="I18" s="210">
        <v>117</v>
      </c>
      <c r="J18" s="210">
        <v>227</v>
      </c>
      <c r="K18" s="211">
        <v>145</v>
      </c>
      <c r="L18" s="209">
        <v>42</v>
      </c>
      <c r="M18" s="210">
        <v>323</v>
      </c>
      <c r="N18" s="210">
        <v>399</v>
      </c>
      <c r="O18" s="267">
        <v>236</v>
      </c>
    </row>
    <row r="19" spans="1:15" ht="21.75" customHeight="1">
      <c r="A19" s="386"/>
      <c r="B19" s="372" t="s">
        <v>108</v>
      </c>
      <c r="C19" s="373"/>
      <c r="D19" s="226">
        <v>1847</v>
      </c>
      <c r="E19" s="227">
        <v>9333</v>
      </c>
      <c r="F19" s="227">
        <v>5856</v>
      </c>
      <c r="G19" s="228">
        <v>2673</v>
      </c>
      <c r="H19" s="226">
        <v>1777</v>
      </c>
      <c r="I19" s="227">
        <v>9661</v>
      </c>
      <c r="J19" s="227">
        <v>8502</v>
      </c>
      <c r="K19" s="228">
        <v>4794</v>
      </c>
      <c r="L19" s="226">
        <v>3624</v>
      </c>
      <c r="M19" s="227">
        <v>18994</v>
      </c>
      <c r="N19" s="227">
        <v>14358</v>
      </c>
      <c r="O19" s="269">
        <v>7467</v>
      </c>
    </row>
    <row r="20" spans="1:15" ht="21.75" customHeight="1">
      <c r="A20" s="384" t="s">
        <v>22</v>
      </c>
      <c r="B20" s="367" t="s">
        <v>23</v>
      </c>
      <c r="C20" s="368"/>
      <c r="D20" s="202">
        <v>29</v>
      </c>
      <c r="E20" s="203">
        <v>181</v>
      </c>
      <c r="F20" s="203">
        <v>175</v>
      </c>
      <c r="G20" s="204">
        <v>81</v>
      </c>
      <c r="H20" s="202">
        <v>19</v>
      </c>
      <c r="I20" s="203">
        <v>180</v>
      </c>
      <c r="J20" s="203">
        <v>248</v>
      </c>
      <c r="K20" s="204">
        <v>149</v>
      </c>
      <c r="L20" s="202">
        <v>48</v>
      </c>
      <c r="M20" s="203">
        <v>361</v>
      </c>
      <c r="N20" s="203">
        <v>423</v>
      </c>
      <c r="O20" s="266">
        <v>230</v>
      </c>
    </row>
    <row r="21" spans="1:15" ht="21.75" customHeight="1">
      <c r="A21" s="386"/>
      <c r="B21" s="372" t="s">
        <v>108</v>
      </c>
      <c r="C21" s="373"/>
      <c r="D21" s="234">
        <v>29</v>
      </c>
      <c r="E21" s="235">
        <v>181</v>
      </c>
      <c r="F21" s="235">
        <v>175</v>
      </c>
      <c r="G21" s="236">
        <v>81</v>
      </c>
      <c r="H21" s="234">
        <v>19</v>
      </c>
      <c r="I21" s="235">
        <v>180</v>
      </c>
      <c r="J21" s="235">
        <v>248</v>
      </c>
      <c r="K21" s="236">
        <v>149</v>
      </c>
      <c r="L21" s="234">
        <v>48</v>
      </c>
      <c r="M21" s="235">
        <v>361</v>
      </c>
      <c r="N21" s="235">
        <v>423</v>
      </c>
      <c r="O21" s="270">
        <v>230</v>
      </c>
    </row>
    <row r="22" spans="1:15" ht="21.75" customHeight="1">
      <c r="A22" s="384" t="s">
        <v>25</v>
      </c>
      <c r="B22" s="367" t="s">
        <v>26</v>
      </c>
      <c r="C22" s="368"/>
      <c r="D22" s="241">
        <v>28</v>
      </c>
      <c r="E22" s="242">
        <v>194</v>
      </c>
      <c r="F22" s="242">
        <v>197</v>
      </c>
      <c r="G22" s="243">
        <v>110</v>
      </c>
      <c r="H22" s="241">
        <v>36</v>
      </c>
      <c r="I22" s="242">
        <v>191</v>
      </c>
      <c r="J22" s="242">
        <v>288</v>
      </c>
      <c r="K22" s="243">
        <v>201</v>
      </c>
      <c r="L22" s="241">
        <v>64</v>
      </c>
      <c r="M22" s="242">
        <v>385</v>
      </c>
      <c r="N22" s="242">
        <v>485</v>
      </c>
      <c r="O22" s="271">
        <v>311</v>
      </c>
    </row>
    <row r="23" spans="1:15" ht="21.75" customHeight="1">
      <c r="A23" s="385"/>
      <c r="B23" s="371" t="s">
        <v>27</v>
      </c>
      <c r="C23" s="370"/>
      <c r="D23" s="216">
        <v>60</v>
      </c>
      <c r="E23" s="217">
        <v>359</v>
      </c>
      <c r="F23" s="217">
        <v>366</v>
      </c>
      <c r="G23" s="218">
        <v>190</v>
      </c>
      <c r="H23" s="216">
        <v>69</v>
      </c>
      <c r="I23" s="217">
        <v>356</v>
      </c>
      <c r="J23" s="217">
        <v>473</v>
      </c>
      <c r="K23" s="218">
        <v>286</v>
      </c>
      <c r="L23" s="216">
        <v>129</v>
      </c>
      <c r="M23" s="217">
        <v>715</v>
      </c>
      <c r="N23" s="217">
        <v>839</v>
      </c>
      <c r="O23" s="268">
        <v>476</v>
      </c>
    </row>
    <row r="24" spans="1:15" ht="21.75" customHeight="1">
      <c r="A24" s="386"/>
      <c r="B24" s="372" t="s">
        <v>108</v>
      </c>
      <c r="C24" s="373"/>
      <c r="D24" s="234">
        <v>88</v>
      </c>
      <c r="E24" s="235">
        <v>553</v>
      </c>
      <c r="F24" s="235">
        <v>563</v>
      </c>
      <c r="G24" s="236">
        <v>300</v>
      </c>
      <c r="H24" s="234">
        <v>105</v>
      </c>
      <c r="I24" s="235">
        <v>547</v>
      </c>
      <c r="J24" s="235">
        <v>761</v>
      </c>
      <c r="K24" s="236">
        <v>487</v>
      </c>
      <c r="L24" s="234">
        <v>193</v>
      </c>
      <c r="M24" s="235">
        <v>1100</v>
      </c>
      <c r="N24" s="235">
        <v>1324</v>
      </c>
      <c r="O24" s="270">
        <v>787</v>
      </c>
    </row>
    <row r="25" spans="1:15" ht="21.75" customHeight="1">
      <c r="A25" s="384" t="s">
        <v>28</v>
      </c>
      <c r="B25" s="367" t="s">
        <v>29</v>
      </c>
      <c r="C25" s="368"/>
      <c r="D25" s="209">
        <v>20</v>
      </c>
      <c r="E25" s="210">
        <v>183</v>
      </c>
      <c r="F25" s="210">
        <v>212</v>
      </c>
      <c r="G25" s="211">
        <v>105</v>
      </c>
      <c r="H25" s="209">
        <v>26</v>
      </c>
      <c r="I25" s="210">
        <v>162</v>
      </c>
      <c r="J25" s="210">
        <v>274</v>
      </c>
      <c r="K25" s="211">
        <v>182</v>
      </c>
      <c r="L25" s="209">
        <v>46</v>
      </c>
      <c r="M25" s="210">
        <v>345</v>
      </c>
      <c r="N25" s="210">
        <v>486</v>
      </c>
      <c r="O25" s="267">
        <v>287</v>
      </c>
    </row>
    <row r="26" spans="1:15" ht="21.75" customHeight="1">
      <c r="A26" s="385"/>
      <c r="B26" s="371" t="s">
        <v>30</v>
      </c>
      <c r="C26" s="370"/>
      <c r="D26" s="216">
        <v>17</v>
      </c>
      <c r="E26" s="217">
        <v>116</v>
      </c>
      <c r="F26" s="217">
        <v>139</v>
      </c>
      <c r="G26" s="218">
        <v>73</v>
      </c>
      <c r="H26" s="216">
        <v>13</v>
      </c>
      <c r="I26" s="217">
        <v>91</v>
      </c>
      <c r="J26" s="217">
        <v>172</v>
      </c>
      <c r="K26" s="218">
        <v>105</v>
      </c>
      <c r="L26" s="216">
        <v>30</v>
      </c>
      <c r="M26" s="217">
        <v>207</v>
      </c>
      <c r="N26" s="217">
        <v>311</v>
      </c>
      <c r="O26" s="268">
        <v>178</v>
      </c>
    </row>
    <row r="27" spans="1:15" ht="21.75" customHeight="1">
      <c r="A27" s="386"/>
      <c r="B27" s="372" t="s">
        <v>21</v>
      </c>
      <c r="C27" s="373"/>
      <c r="D27" s="247">
        <v>37</v>
      </c>
      <c r="E27" s="248">
        <v>299</v>
      </c>
      <c r="F27" s="248">
        <v>351</v>
      </c>
      <c r="G27" s="249">
        <v>178</v>
      </c>
      <c r="H27" s="247">
        <v>39</v>
      </c>
      <c r="I27" s="248">
        <v>253</v>
      </c>
      <c r="J27" s="248">
        <v>446</v>
      </c>
      <c r="K27" s="249">
        <v>287</v>
      </c>
      <c r="L27" s="247">
        <v>76</v>
      </c>
      <c r="M27" s="248">
        <v>552</v>
      </c>
      <c r="N27" s="248">
        <v>797</v>
      </c>
      <c r="O27" s="272">
        <v>465</v>
      </c>
    </row>
    <row r="28" spans="1:15" ht="21.75" customHeight="1">
      <c r="A28" s="411" t="s">
        <v>104</v>
      </c>
      <c r="B28" s="367" t="s">
        <v>32</v>
      </c>
      <c r="C28" s="368"/>
      <c r="D28" s="209">
        <v>72</v>
      </c>
      <c r="E28" s="210">
        <v>449</v>
      </c>
      <c r="F28" s="210">
        <v>405</v>
      </c>
      <c r="G28" s="211">
        <v>197</v>
      </c>
      <c r="H28" s="209">
        <v>64</v>
      </c>
      <c r="I28" s="210">
        <v>415</v>
      </c>
      <c r="J28" s="210">
        <v>597</v>
      </c>
      <c r="K28" s="211">
        <v>359</v>
      </c>
      <c r="L28" s="209">
        <v>136</v>
      </c>
      <c r="M28" s="210">
        <v>864</v>
      </c>
      <c r="N28" s="210">
        <v>1002</v>
      </c>
      <c r="O28" s="267">
        <v>556</v>
      </c>
    </row>
    <row r="29" spans="1:15" ht="21.75" customHeight="1">
      <c r="A29" s="412"/>
      <c r="B29" s="371" t="s">
        <v>33</v>
      </c>
      <c r="C29" s="370"/>
      <c r="D29" s="216">
        <v>12</v>
      </c>
      <c r="E29" s="217">
        <v>94</v>
      </c>
      <c r="F29" s="217">
        <v>125</v>
      </c>
      <c r="G29" s="218">
        <v>66</v>
      </c>
      <c r="H29" s="216">
        <v>5</v>
      </c>
      <c r="I29" s="217">
        <v>86</v>
      </c>
      <c r="J29" s="217">
        <v>163</v>
      </c>
      <c r="K29" s="218">
        <v>110</v>
      </c>
      <c r="L29" s="216">
        <v>17</v>
      </c>
      <c r="M29" s="217">
        <v>180</v>
      </c>
      <c r="N29" s="217">
        <v>288</v>
      </c>
      <c r="O29" s="268">
        <v>176</v>
      </c>
    </row>
    <row r="30" spans="1:15" ht="21.75" customHeight="1">
      <c r="A30" s="413"/>
      <c r="B30" s="372" t="s">
        <v>21</v>
      </c>
      <c r="C30" s="373"/>
      <c r="D30" s="247">
        <v>84</v>
      </c>
      <c r="E30" s="248">
        <v>543</v>
      </c>
      <c r="F30" s="248">
        <v>530</v>
      </c>
      <c r="G30" s="249">
        <v>263</v>
      </c>
      <c r="H30" s="247">
        <v>69</v>
      </c>
      <c r="I30" s="248">
        <v>501</v>
      </c>
      <c r="J30" s="248">
        <v>760</v>
      </c>
      <c r="K30" s="249">
        <v>469</v>
      </c>
      <c r="L30" s="247">
        <v>153</v>
      </c>
      <c r="M30" s="248">
        <v>1044</v>
      </c>
      <c r="N30" s="248">
        <v>1290</v>
      </c>
      <c r="O30" s="272">
        <v>732</v>
      </c>
    </row>
    <row r="31" spans="1:15" ht="21.75" customHeight="1">
      <c r="A31" s="408" t="s">
        <v>34</v>
      </c>
      <c r="B31" s="367" t="s">
        <v>35</v>
      </c>
      <c r="C31" s="368"/>
      <c r="D31" s="209">
        <v>45</v>
      </c>
      <c r="E31" s="210">
        <v>203</v>
      </c>
      <c r="F31" s="210">
        <v>184</v>
      </c>
      <c r="G31" s="211">
        <v>81</v>
      </c>
      <c r="H31" s="209">
        <v>33</v>
      </c>
      <c r="I31" s="210">
        <v>190</v>
      </c>
      <c r="J31" s="210">
        <v>297</v>
      </c>
      <c r="K31" s="211">
        <v>199</v>
      </c>
      <c r="L31" s="209">
        <v>78</v>
      </c>
      <c r="M31" s="210">
        <v>393</v>
      </c>
      <c r="N31" s="210">
        <v>481</v>
      </c>
      <c r="O31" s="267">
        <v>280</v>
      </c>
    </row>
    <row r="32" spans="1:15" ht="21.75" customHeight="1">
      <c r="A32" s="409"/>
      <c r="B32" s="371" t="s">
        <v>36</v>
      </c>
      <c r="C32" s="370"/>
      <c r="D32" s="216">
        <v>20</v>
      </c>
      <c r="E32" s="217">
        <v>128</v>
      </c>
      <c r="F32" s="217">
        <v>150</v>
      </c>
      <c r="G32" s="218">
        <v>78</v>
      </c>
      <c r="H32" s="216">
        <v>21</v>
      </c>
      <c r="I32" s="217">
        <v>115</v>
      </c>
      <c r="J32" s="217">
        <v>199</v>
      </c>
      <c r="K32" s="218">
        <v>122</v>
      </c>
      <c r="L32" s="216">
        <v>41</v>
      </c>
      <c r="M32" s="217">
        <v>243</v>
      </c>
      <c r="N32" s="217">
        <v>349</v>
      </c>
      <c r="O32" s="268">
        <v>200</v>
      </c>
    </row>
    <row r="33" spans="1:15" ht="21.75" customHeight="1">
      <c r="A33" s="410"/>
      <c r="B33" s="372" t="s">
        <v>21</v>
      </c>
      <c r="C33" s="373"/>
      <c r="D33" s="247">
        <v>65</v>
      </c>
      <c r="E33" s="248">
        <v>331</v>
      </c>
      <c r="F33" s="248">
        <v>334</v>
      </c>
      <c r="G33" s="249">
        <v>159</v>
      </c>
      <c r="H33" s="247">
        <v>54</v>
      </c>
      <c r="I33" s="248">
        <v>305</v>
      </c>
      <c r="J33" s="248">
        <v>496</v>
      </c>
      <c r="K33" s="249">
        <v>321</v>
      </c>
      <c r="L33" s="247">
        <v>119</v>
      </c>
      <c r="M33" s="248">
        <v>636</v>
      </c>
      <c r="N33" s="248">
        <v>830</v>
      </c>
      <c r="O33" s="272">
        <v>480</v>
      </c>
    </row>
    <row r="34" spans="1:15" ht="21.75" customHeight="1">
      <c r="A34" s="411" t="s">
        <v>105</v>
      </c>
      <c r="B34" s="367" t="s">
        <v>38</v>
      </c>
      <c r="C34" s="368"/>
      <c r="D34" s="202">
        <v>31</v>
      </c>
      <c r="E34" s="203">
        <v>180</v>
      </c>
      <c r="F34" s="203">
        <v>198</v>
      </c>
      <c r="G34" s="204">
        <v>99</v>
      </c>
      <c r="H34" s="202">
        <v>28</v>
      </c>
      <c r="I34" s="203">
        <v>168</v>
      </c>
      <c r="J34" s="203">
        <v>280</v>
      </c>
      <c r="K34" s="204">
        <v>167</v>
      </c>
      <c r="L34" s="202">
        <v>59</v>
      </c>
      <c r="M34" s="203">
        <v>348</v>
      </c>
      <c r="N34" s="203">
        <v>478</v>
      </c>
      <c r="O34" s="266">
        <v>266</v>
      </c>
    </row>
    <row r="35" spans="1:15" ht="21.75" customHeight="1">
      <c r="A35" s="412"/>
      <c r="B35" s="371" t="s">
        <v>39</v>
      </c>
      <c r="C35" s="370"/>
      <c r="D35" s="216">
        <v>23</v>
      </c>
      <c r="E35" s="217">
        <v>162</v>
      </c>
      <c r="F35" s="217">
        <v>172</v>
      </c>
      <c r="G35" s="218">
        <v>76</v>
      </c>
      <c r="H35" s="216">
        <v>25</v>
      </c>
      <c r="I35" s="217">
        <v>176</v>
      </c>
      <c r="J35" s="217">
        <v>260</v>
      </c>
      <c r="K35" s="218">
        <v>171</v>
      </c>
      <c r="L35" s="216">
        <v>48</v>
      </c>
      <c r="M35" s="217">
        <v>338</v>
      </c>
      <c r="N35" s="217">
        <v>432</v>
      </c>
      <c r="O35" s="268">
        <v>247</v>
      </c>
    </row>
    <row r="36" spans="1:15" ht="21.75" customHeight="1">
      <c r="A36" s="413"/>
      <c r="B36" s="372" t="s">
        <v>21</v>
      </c>
      <c r="C36" s="373"/>
      <c r="D36" s="247">
        <v>54</v>
      </c>
      <c r="E36" s="248">
        <v>342</v>
      </c>
      <c r="F36" s="248">
        <v>370</v>
      </c>
      <c r="G36" s="249">
        <v>175</v>
      </c>
      <c r="H36" s="247">
        <v>53</v>
      </c>
      <c r="I36" s="248">
        <v>344</v>
      </c>
      <c r="J36" s="248">
        <v>540</v>
      </c>
      <c r="K36" s="249">
        <v>338</v>
      </c>
      <c r="L36" s="247">
        <v>107</v>
      </c>
      <c r="M36" s="248">
        <v>686</v>
      </c>
      <c r="N36" s="248">
        <v>910</v>
      </c>
      <c r="O36" s="272">
        <v>513</v>
      </c>
    </row>
    <row r="37" spans="1:15" ht="22.5" customHeight="1" thickBot="1">
      <c r="A37" s="414" t="s">
        <v>40</v>
      </c>
      <c r="B37" s="415"/>
      <c r="C37" s="416"/>
      <c r="D37" s="273">
        <v>2204</v>
      </c>
      <c r="E37" s="274">
        <v>11582</v>
      </c>
      <c r="F37" s="274">
        <v>8179</v>
      </c>
      <c r="G37" s="275">
        <v>3829</v>
      </c>
      <c r="H37" s="273">
        <v>2116</v>
      </c>
      <c r="I37" s="274">
        <v>11791</v>
      </c>
      <c r="J37" s="274">
        <v>11753</v>
      </c>
      <c r="K37" s="275">
        <v>6845</v>
      </c>
      <c r="L37" s="273">
        <v>4320</v>
      </c>
      <c r="M37" s="274">
        <v>23373</v>
      </c>
      <c r="N37" s="274">
        <v>19932</v>
      </c>
      <c r="O37" s="276">
        <v>10674</v>
      </c>
    </row>
    <row r="38" spans="1:15" ht="24" customHeight="1">
      <c r="A38" s="260" t="s">
        <v>164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</row>
    <row r="39" spans="1:15" ht="13.5">
      <c r="A39" s="346" t="s">
        <v>165</v>
      </c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</row>
  </sheetData>
  <sheetProtection/>
  <mergeCells count="52">
    <mergeCell ref="L4:O4"/>
    <mergeCell ref="D5:D6"/>
    <mergeCell ref="B8:C8"/>
    <mergeCell ref="B11:C11"/>
    <mergeCell ref="M5:M6"/>
    <mergeCell ref="N5:N6"/>
    <mergeCell ref="E5:E6"/>
    <mergeCell ref="F5:F6"/>
    <mergeCell ref="A1:O1"/>
    <mergeCell ref="L2:O2"/>
    <mergeCell ref="A3:C6"/>
    <mergeCell ref="D3:O3"/>
    <mergeCell ref="D4:G4"/>
    <mergeCell ref="H4:K4"/>
    <mergeCell ref="H5:H6"/>
    <mergeCell ref="I5:I6"/>
    <mergeCell ref="J5:J6"/>
    <mergeCell ref="L5:L6"/>
    <mergeCell ref="B19:C19"/>
    <mergeCell ref="A20:A21"/>
    <mergeCell ref="B20:C20"/>
    <mergeCell ref="B21:C21"/>
    <mergeCell ref="B17:C17"/>
    <mergeCell ref="B18:C18"/>
    <mergeCell ref="A22:A24"/>
    <mergeCell ref="B22:C22"/>
    <mergeCell ref="B23:C23"/>
    <mergeCell ref="B24:C24"/>
    <mergeCell ref="A7:A19"/>
    <mergeCell ref="B7:C7"/>
    <mergeCell ref="B12:C12"/>
    <mergeCell ref="B14:C14"/>
    <mergeCell ref="B15:C15"/>
    <mergeCell ref="B16:C16"/>
    <mergeCell ref="A25:A27"/>
    <mergeCell ref="B25:C25"/>
    <mergeCell ref="B26:C26"/>
    <mergeCell ref="B27:C27"/>
    <mergeCell ref="A28:A30"/>
    <mergeCell ref="B28:C28"/>
    <mergeCell ref="B29:C29"/>
    <mergeCell ref="B30:C30"/>
    <mergeCell ref="A37:C37"/>
    <mergeCell ref="A39:O39"/>
    <mergeCell ref="A31:A33"/>
    <mergeCell ref="B31:C31"/>
    <mergeCell ref="B32:C32"/>
    <mergeCell ref="B33:C33"/>
    <mergeCell ref="A34:A36"/>
    <mergeCell ref="B34:C34"/>
    <mergeCell ref="B35:C35"/>
    <mergeCell ref="B36:C36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28">
      <selection activeCell="K41" sqref="K41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303" t="s">
        <v>103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189"/>
    </row>
    <row r="2" spans="1:19" ht="14.25">
      <c r="A2" s="115"/>
      <c r="B2" s="115"/>
      <c r="C2" s="115"/>
      <c r="D2" s="120"/>
      <c r="E2" s="120"/>
      <c r="F2" s="135"/>
      <c r="G2" s="135"/>
      <c r="H2" s="148"/>
      <c r="I2" s="148"/>
      <c r="J2" s="148"/>
      <c r="K2" s="148"/>
      <c r="L2" s="148"/>
      <c r="M2" s="148"/>
      <c r="N2" s="304" t="s">
        <v>186</v>
      </c>
      <c r="O2" s="304"/>
      <c r="P2" s="304"/>
      <c r="Q2" s="304"/>
      <c r="R2" s="304"/>
      <c r="S2" s="190"/>
    </row>
    <row r="3" spans="1:19" ht="13.5">
      <c r="A3" s="115"/>
      <c r="B3" s="115"/>
      <c r="C3" s="115"/>
      <c r="D3" s="120"/>
      <c r="E3" s="120"/>
      <c r="F3" s="135"/>
      <c r="G3" s="135"/>
      <c r="H3" s="305" t="s">
        <v>115</v>
      </c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191"/>
    </row>
    <row r="4" spans="1:19" ht="21.75" customHeight="1">
      <c r="A4" s="306" t="s">
        <v>2</v>
      </c>
      <c r="B4" s="307"/>
      <c r="C4" s="308"/>
      <c r="D4" s="306" t="s">
        <v>112</v>
      </c>
      <c r="E4" s="307"/>
      <c r="F4" s="307"/>
      <c r="G4" s="308"/>
      <c r="H4" s="315" t="s">
        <v>116</v>
      </c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7"/>
    </row>
    <row r="5" spans="1:19" ht="21.75" customHeight="1">
      <c r="A5" s="309"/>
      <c r="B5" s="310"/>
      <c r="C5" s="311"/>
      <c r="D5" s="312"/>
      <c r="E5" s="313"/>
      <c r="F5" s="313"/>
      <c r="G5" s="314"/>
      <c r="H5" s="318" t="s">
        <v>4</v>
      </c>
      <c r="I5" s="319"/>
      <c r="J5" s="319"/>
      <c r="K5" s="320"/>
      <c r="L5" s="321" t="s">
        <v>5</v>
      </c>
      <c r="M5" s="322"/>
      <c r="N5" s="322"/>
      <c r="O5" s="323"/>
      <c r="P5" s="324" t="s">
        <v>50</v>
      </c>
      <c r="Q5" s="325"/>
      <c r="R5" s="325"/>
      <c r="S5" s="326"/>
    </row>
    <row r="6" spans="1:19" ht="21.75" customHeight="1">
      <c r="A6" s="327" t="s">
        <v>7</v>
      </c>
      <c r="B6" s="330" t="s">
        <v>8</v>
      </c>
      <c r="C6" s="331"/>
      <c r="D6" s="121">
        <v>7357</v>
      </c>
      <c r="E6" s="128" t="s">
        <v>113</v>
      </c>
      <c r="F6" s="136">
        <v>111</v>
      </c>
      <c r="G6" s="142" t="s">
        <v>114</v>
      </c>
      <c r="H6" s="149">
        <v>6628</v>
      </c>
      <c r="I6" s="128" t="s">
        <v>113</v>
      </c>
      <c r="J6" s="162">
        <v>39</v>
      </c>
      <c r="K6" s="171" t="s">
        <v>114</v>
      </c>
      <c r="L6" s="149">
        <v>8033</v>
      </c>
      <c r="M6" s="128" t="s">
        <v>113</v>
      </c>
      <c r="N6" s="162">
        <v>124</v>
      </c>
      <c r="O6" s="171" t="s">
        <v>114</v>
      </c>
      <c r="P6" s="149">
        <v>14661</v>
      </c>
      <c r="Q6" s="128" t="s">
        <v>113</v>
      </c>
      <c r="R6" s="162">
        <v>163</v>
      </c>
      <c r="S6" s="171" t="s">
        <v>114</v>
      </c>
    </row>
    <row r="7" spans="1:19" ht="21.75" customHeight="1">
      <c r="A7" s="328"/>
      <c r="B7" s="332" t="s">
        <v>11</v>
      </c>
      <c r="C7" s="333"/>
      <c r="D7" s="122">
        <v>5330</v>
      </c>
      <c r="E7" s="129" t="s">
        <v>113</v>
      </c>
      <c r="F7" s="137">
        <v>99</v>
      </c>
      <c r="G7" s="143" t="s">
        <v>114</v>
      </c>
      <c r="H7" s="150">
        <v>5105</v>
      </c>
      <c r="I7" s="129" t="s">
        <v>113</v>
      </c>
      <c r="J7" s="163">
        <v>75</v>
      </c>
      <c r="K7" s="172" t="s">
        <v>114</v>
      </c>
      <c r="L7" s="155">
        <v>5826</v>
      </c>
      <c r="M7" s="159" t="s">
        <v>113</v>
      </c>
      <c r="N7" s="168">
        <v>54</v>
      </c>
      <c r="O7" s="177" t="s">
        <v>114</v>
      </c>
      <c r="P7" s="151">
        <v>10931</v>
      </c>
      <c r="Q7" s="130" t="s">
        <v>113</v>
      </c>
      <c r="R7" s="164">
        <v>129</v>
      </c>
      <c r="S7" s="173" t="s">
        <v>114</v>
      </c>
    </row>
    <row r="8" spans="1:19" ht="21.75" customHeight="1">
      <c r="A8" s="328"/>
      <c r="B8" s="116"/>
      <c r="C8" s="118" t="s">
        <v>109</v>
      </c>
      <c r="D8" s="123">
        <v>995</v>
      </c>
      <c r="E8" s="130" t="s">
        <v>113</v>
      </c>
      <c r="F8" s="138">
        <v>8</v>
      </c>
      <c r="G8" s="144" t="s">
        <v>114</v>
      </c>
      <c r="H8" s="151">
        <v>919</v>
      </c>
      <c r="I8" s="130" t="s">
        <v>113</v>
      </c>
      <c r="J8" s="164">
        <v>7</v>
      </c>
      <c r="K8" s="173" t="s">
        <v>114</v>
      </c>
      <c r="L8" s="155">
        <v>1008</v>
      </c>
      <c r="M8" s="160" t="s">
        <v>113</v>
      </c>
      <c r="N8" s="169">
        <v>4</v>
      </c>
      <c r="O8" s="178" t="s">
        <v>114</v>
      </c>
      <c r="P8" s="150">
        <v>1927</v>
      </c>
      <c r="Q8" s="129" t="s">
        <v>113</v>
      </c>
      <c r="R8" s="163">
        <v>11</v>
      </c>
      <c r="S8" s="172" t="s">
        <v>114</v>
      </c>
    </row>
    <row r="9" spans="1:19" ht="21.75" customHeight="1">
      <c r="A9" s="328"/>
      <c r="B9" s="117"/>
      <c r="C9" s="118" t="s">
        <v>110</v>
      </c>
      <c r="D9" s="123">
        <v>631</v>
      </c>
      <c r="E9" s="130" t="s">
        <v>113</v>
      </c>
      <c r="F9" s="138">
        <v>9</v>
      </c>
      <c r="G9" s="144" t="s">
        <v>114</v>
      </c>
      <c r="H9" s="151">
        <v>628</v>
      </c>
      <c r="I9" s="130" t="s">
        <v>113</v>
      </c>
      <c r="J9" s="164">
        <v>2</v>
      </c>
      <c r="K9" s="173" t="s">
        <v>114</v>
      </c>
      <c r="L9" s="155">
        <v>728</v>
      </c>
      <c r="M9" s="160" t="s">
        <v>113</v>
      </c>
      <c r="N9" s="169">
        <v>7</v>
      </c>
      <c r="O9" s="178" t="s">
        <v>114</v>
      </c>
      <c r="P9" s="150">
        <v>1356</v>
      </c>
      <c r="Q9" s="129" t="s">
        <v>113</v>
      </c>
      <c r="R9" s="163">
        <v>9</v>
      </c>
      <c r="S9" s="172" t="s">
        <v>114</v>
      </c>
    </row>
    <row r="10" spans="1:19" ht="21.75" customHeight="1">
      <c r="A10" s="328"/>
      <c r="B10" s="332" t="s">
        <v>14</v>
      </c>
      <c r="C10" s="333"/>
      <c r="D10" s="123">
        <v>1953</v>
      </c>
      <c r="E10" s="130" t="s">
        <v>113</v>
      </c>
      <c r="F10" s="138">
        <v>25</v>
      </c>
      <c r="G10" s="144" t="s">
        <v>114</v>
      </c>
      <c r="H10" s="151">
        <v>1835</v>
      </c>
      <c r="I10" s="130" t="s">
        <v>113</v>
      </c>
      <c r="J10" s="164">
        <v>10</v>
      </c>
      <c r="K10" s="173" t="s">
        <v>114</v>
      </c>
      <c r="L10" s="155">
        <v>2176</v>
      </c>
      <c r="M10" s="160" t="s">
        <v>113</v>
      </c>
      <c r="N10" s="169">
        <v>20</v>
      </c>
      <c r="O10" s="178" t="s">
        <v>114</v>
      </c>
      <c r="P10" s="150">
        <v>4011</v>
      </c>
      <c r="Q10" s="129" t="s">
        <v>113</v>
      </c>
      <c r="R10" s="163">
        <v>30</v>
      </c>
      <c r="S10" s="172" t="s">
        <v>114</v>
      </c>
    </row>
    <row r="11" spans="1:19" ht="21.75" customHeight="1">
      <c r="A11" s="328"/>
      <c r="B11" s="332" t="s">
        <v>15</v>
      </c>
      <c r="C11" s="333"/>
      <c r="D11" s="122">
        <v>1345</v>
      </c>
      <c r="E11" s="129" t="s">
        <v>113</v>
      </c>
      <c r="F11" s="137">
        <v>1</v>
      </c>
      <c r="G11" s="143" t="s">
        <v>114</v>
      </c>
      <c r="H11" s="150">
        <v>1252</v>
      </c>
      <c r="I11" s="129" t="s">
        <v>113</v>
      </c>
      <c r="J11" s="163">
        <v>0</v>
      </c>
      <c r="K11" s="172" t="s">
        <v>114</v>
      </c>
      <c r="L11" s="155">
        <v>1464</v>
      </c>
      <c r="M11" s="160" t="s">
        <v>113</v>
      </c>
      <c r="N11" s="169">
        <v>5</v>
      </c>
      <c r="O11" s="178" t="s">
        <v>114</v>
      </c>
      <c r="P11" s="150">
        <v>2716</v>
      </c>
      <c r="Q11" s="129" t="s">
        <v>113</v>
      </c>
      <c r="R11" s="163">
        <v>5</v>
      </c>
      <c r="S11" s="172" t="s">
        <v>114</v>
      </c>
    </row>
    <row r="12" spans="1:19" ht="21.75" customHeight="1">
      <c r="A12" s="328"/>
      <c r="B12" s="117"/>
      <c r="C12" s="119" t="s">
        <v>111</v>
      </c>
      <c r="D12" s="122">
        <v>60</v>
      </c>
      <c r="E12" s="129" t="s">
        <v>113</v>
      </c>
      <c r="F12" s="137">
        <v>0</v>
      </c>
      <c r="G12" s="143" t="s">
        <v>114</v>
      </c>
      <c r="H12" s="150">
        <v>48</v>
      </c>
      <c r="I12" s="129" t="s">
        <v>113</v>
      </c>
      <c r="J12" s="163">
        <v>0</v>
      </c>
      <c r="K12" s="172" t="s">
        <v>114</v>
      </c>
      <c r="L12" s="155">
        <v>62</v>
      </c>
      <c r="M12" s="160" t="s">
        <v>113</v>
      </c>
      <c r="N12" s="169">
        <v>0</v>
      </c>
      <c r="O12" s="178" t="s">
        <v>114</v>
      </c>
      <c r="P12" s="150">
        <v>110</v>
      </c>
      <c r="Q12" s="129" t="s">
        <v>113</v>
      </c>
      <c r="R12" s="163">
        <v>0</v>
      </c>
      <c r="S12" s="172" t="s">
        <v>114</v>
      </c>
    </row>
    <row r="13" spans="1:19" ht="21.75" customHeight="1">
      <c r="A13" s="328"/>
      <c r="B13" s="334" t="s">
        <v>17</v>
      </c>
      <c r="C13" s="333"/>
      <c r="D13" s="122">
        <v>567</v>
      </c>
      <c r="E13" s="129" t="s">
        <v>113</v>
      </c>
      <c r="F13" s="137">
        <v>0</v>
      </c>
      <c r="G13" s="143" t="s">
        <v>114</v>
      </c>
      <c r="H13" s="150">
        <v>516</v>
      </c>
      <c r="I13" s="129" t="s">
        <v>113</v>
      </c>
      <c r="J13" s="163">
        <v>0</v>
      </c>
      <c r="K13" s="172" t="s">
        <v>114</v>
      </c>
      <c r="L13" s="155">
        <v>626</v>
      </c>
      <c r="M13" s="160" t="s">
        <v>113</v>
      </c>
      <c r="N13" s="169">
        <v>2</v>
      </c>
      <c r="O13" s="178" t="s">
        <v>114</v>
      </c>
      <c r="P13" s="150">
        <v>1142</v>
      </c>
      <c r="Q13" s="129" t="s">
        <v>113</v>
      </c>
      <c r="R13" s="163">
        <v>2</v>
      </c>
      <c r="S13" s="172" t="s">
        <v>114</v>
      </c>
    </row>
    <row r="14" spans="1:19" ht="21.75" customHeight="1">
      <c r="A14" s="328"/>
      <c r="B14" s="334" t="s">
        <v>18</v>
      </c>
      <c r="C14" s="333"/>
      <c r="D14" s="122">
        <v>911</v>
      </c>
      <c r="E14" s="129" t="s">
        <v>113</v>
      </c>
      <c r="F14" s="137">
        <v>8</v>
      </c>
      <c r="G14" s="143" t="s">
        <v>114</v>
      </c>
      <c r="H14" s="150">
        <v>856</v>
      </c>
      <c r="I14" s="129" t="s">
        <v>113</v>
      </c>
      <c r="J14" s="163">
        <v>1</v>
      </c>
      <c r="K14" s="172" t="s">
        <v>114</v>
      </c>
      <c r="L14" s="155">
        <v>988</v>
      </c>
      <c r="M14" s="160" t="s">
        <v>113</v>
      </c>
      <c r="N14" s="169">
        <v>9</v>
      </c>
      <c r="O14" s="178" t="s">
        <v>114</v>
      </c>
      <c r="P14" s="150">
        <v>1844</v>
      </c>
      <c r="Q14" s="129" t="s">
        <v>113</v>
      </c>
      <c r="R14" s="163">
        <v>10</v>
      </c>
      <c r="S14" s="172" t="s">
        <v>114</v>
      </c>
    </row>
    <row r="15" spans="1:19" ht="21.75" customHeight="1">
      <c r="A15" s="328"/>
      <c r="B15" s="334" t="s">
        <v>19</v>
      </c>
      <c r="C15" s="333"/>
      <c r="D15" s="122">
        <v>277</v>
      </c>
      <c r="E15" s="129" t="s">
        <v>113</v>
      </c>
      <c r="F15" s="137">
        <v>0</v>
      </c>
      <c r="G15" s="143" t="s">
        <v>114</v>
      </c>
      <c r="H15" s="150">
        <v>332</v>
      </c>
      <c r="I15" s="129" t="s">
        <v>113</v>
      </c>
      <c r="J15" s="163">
        <v>0</v>
      </c>
      <c r="K15" s="172" t="s">
        <v>114</v>
      </c>
      <c r="L15" s="155">
        <v>348</v>
      </c>
      <c r="M15" s="160" t="s">
        <v>113</v>
      </c>
      <c r="N15" s="169">
        <v>1</v>
      </c>
      <c r="O15" s="178" t="s">
        <v>114</v>
      </c>
      <c r="P15" s="150">
        <v>680</v>
      </c>
      <c r="Q15" s="129" t="s">
        <v>113</v>
      </c>
      <c r="R15" s="163">
        <v>1</v>
      </c>
      <c r="S15" s="172" t="s">
        <v>114</v>
      </c>
    </row>
    <row r="16" spans="1:19" ht="21.75" customHeight="1">
      <c r="A16" s="328"/>
      <c r="B16" s="334" t="s">
        <v>91</v>
      </c>
      <c r="C16" s="333"/>
      <c r="D16" s="122">
        <v>70</v>
      </c>
      <c r="E16" s="129" t="s">
        <v>113</v>
      </c>
      <c r="F16" s="137">
        <v>0</v>
      </c>
      <c r="G16" s="143" t="s">
        <v>114</v>
      </c>
      <c r="H16" s="150">
        <v>68</v>
      </c>
      <c r="I16" s="129" t="s">
        <v>113</v>
      </c>
      <c r="J16" s="163">
        <v>0</v>
      </c>
      <c r="K16" s="172" t="s">
        <v>114</v>
      </c>
      <c r="L16" s="155">
        <v>83</v>
      </c>
      <c r="M16" s="160" t="s">
        <v>113</v>
      </c>
      <c r="N16" s="169">
        <v>0</v>
      </c>
      <c r="O16" s="178" t="s">
        <v>114</v>
      </c>
      <c r="P16" s="150">
        <v>151</v>
      </c>
      <c r="Q16" s="129" t="s">
        <v>113</v>
      </c>
      <c r="R16" s="163">
        <v>0</v>
      </c>
      <c r="S16" s="172" t="s">
        <v>114</v>
      </c>
    </row>
    <row r="17" spans="1:19" ht="21.75" customHeight="1">
      <c r="A17" s="328"/>
      <c r="B17" s="334" t="s">
        <v>20</v>
      </c>
      <c r="C17" s="333"/>
      <c r="D17" s="122">
        <v>447</v>
      </c>
      <c r="E17" s="129" t="s">
        <v>113</v>
      </c>
      <c r="F17" s="137">
        <v>0</v>
      </c>
      <c r="G17" s="143" t="s">
        <v>114</v>
      </c>
      <c r="H17" s="150">
        <v>401</v>
      </c>
      <c r="I17" s="129" t="s">
        <v>113</v>
      </c>
      <c r="J17" s="163">
        <v>0</v>
      </c>
      <c r="K17" s="172" t="s">
        <v>114</v>
      </c>
      <c r="L17" s="155">
        <v>359</v>
      </c>
      <c r="M17" s="159" t="s">
        <v>113</v>
      </c>
      <c r="N17" s="168">
        <v>0</v>
      </c>
      <c r="O17" s="177" t="s">
        <v>114</v>
      </c>
      <c r="P17" s="151">
        <v>760</v>
      </c>
      <c r="Q17" s="130" t="s">
        <v>113</v>
      </c>
      <c r="R17" s="164">
        <v>0</v>
      </c>
      <c r="S17" s="173" t="s">
        <v>114</v>
      </c>
    </row>
    <row r="18" spans="1:19" ht="21.75" customHeight="1">
      <c r="A18" s="329"/>
      <c r="B18" s="301" t="s">
        <v>108</v>
      </c>
      <c r="C18" s="302"/>
      <c r="D18" s="124">
        <v>18257</v>
      </c>
      <c r="E18" s="131" t="s">
        <v>113</v>
      </c>
      <c r="F18" s="139">
        <v>244</v>
      </c>
      <c r="G18" s="145" t="s">
        <v>114</v>
      </c>
      <c r="H18" s="124">
        <v>16993</v>
      </c>
      <c r="I18" s="131" t="s">
        <v>113</v>
      </c>
      <c r="J18" s="165">
        <v>125</v>
      </c>
      <c r="K18" s="174" t="s">
        <v>114</v>
      </c>
      <c r="L18" s="124">
        <v>19903</v>
      </c>
      <c r="M18" s="131" t="s">
        <v>113</v>
      </c>
      <c r="N18" s="165">
        <v>215</v>
      </c>
      <c r="O18" s="174" t="s">
        <v>114</v>
      </c>
      <c r="P18" s="124">
        <v>36896</v>
      </c>
      <c r="Q18" s="131" t="s">
        <v>113</v>
      </c>
      <c r="R18" s="165">
        <v>340</v>
      </c>
      <c r="S18" s="174" t="s">
        <v>114</v>
      </c>
    </row>
    <row r="19" spans="1:19" ht="21.75" customHeight="1">
      <c r="A19" s="335" t="s">
        <v>126</v>
      </c>
      <c r="B19" s="330" t="s">
        <v>23</v>
      </c>
      <c r="C19" s="331"/>
      <c r="D19" s="121">
        <v>425</v>
      </c>
      <c r="E19" s="128" t="s">
        <v>113</v>
      </c>
      <c r="F19" s="136">
        <v>16</v>
      </c>
      <c r="G19" s="142" t="s">
        <v>114</v>
      </c>
      <c r="H19" s="152">
        <v>386</v>
      </c>
      <c r="I19" s="157" t="s">
        <v>113</v>
      </c>
      <c r="J19" s="166">
        <v>12</v>
      </c>
      <c r="K19" s="175" t="s">
        <v>114</v>
      </c>
      <c r="L19" s="152">
        <v>449</v>
      </c>
      <c r="M19" s="157" t="s">
        <v>113</v>
      </c>
      <c r="N19" s="166">
        <v>8</v>
      </c>
      <c r="O19" s="175" t="s">
        <v>114</v>
      </c>
      <c r="P19" s="149">
        <v>835</v>
      </c>
      <c r="Q19" s="128" t="s">
        <v>113</v>
      </c>
      <c r="R19" s="162">
        <v>20</v>
      </c>
      <c r="S19" s="171" t="s">
        <v>114</v>
      </c>
    </row>
    <row r="20" spans="1:19" ht="21.75" customHeight="1">
      <c r="A20" s="336"/>
      <c r="B20" s="337" t="s">
        <v>108</v>
      </c>
      <c r="C20" s="338"/>
      <c r="D20" s="125">
        <v>425</v>
      </c>
      <c r="E20" s="132" t="s">
        <v>113</v>
      </c>
      <c r="F20" s="140">
        <v>16</v>
      </c>
      <c r="G20" s="146" t="s">
        <v>114</v>
      </c>
      <c r="H20" s="153">
        <v>386</v>
      </c>
      <c r="I20" s="158" t="s">
        <v>113</v>
      </c>
      <c r="J20" s="167">
        <v>12</v>
      </c>
      <c r="K20" s="176" t="s">
        <v>114</v>
      </c>
      <c r="L20" s="153">
        <v>449</v>
      </c>
      <c r="M20" s="158" t="s">
        <v>113</v>
      </c>
      <c r="N20" s="167">
        <v>8</v>
      </c>
      <c r="O20" s="176" t="s">
        <v>114</v>
      </c>
      <c r="P20" s="180">
        <v>835</v>
      </c>
      <c r="Q20" s="132" t="s">
        <v>113</v>
      </c>
      <c r="R20" s="185">
        <v>20</v>
      </c>
      <c r="S20" s="192" t="s">
        <v>114</v>
      </c>
    </row>
    <row r="21" spans="1:19" ht="21.75" customHeight="1">
      <c r="A21" s="335" t="s">
        <v>25</v>
      </c>
      <c r="B21" s="340" t="s">
        <v>26</v>
      </c>
      <c r="C21" s="341"/>
      <c r="D21" s="123">
        <v>451</v>
      </c>
      <c r="E21" s="130" t="s">
        <v>113</v>
      </c>
      <c r="F21" s="138">
        <v>17</v>
      </c>
      <c r="G21" s="144" t="s">
        <v>114</v>
      </c>
      <c r="H21" s="154">
        <v>415</v>
      </c>
      <c r="I21" s="159" t="s">
        <v>113</v>
      </c>
      <c r="J21" s="168">
        <v>2</v>
      </c>
      <c r="K21" s="177" t="s">
        <v>114</v>
      </c>
      <c r="L21" s="152">
        <v>512</v>
      </c>
      <c r="M21" s="157" t="s">
        <v>113</v>
      </c>
      <c r="N21" s="166">
        <v>18</v>
      </c>
      <c r="O21" s="175" t="s">
        <v>114</v>
      </c>
      <c r="P21" s="181">
        <v>927</v>
      </c>
      <c r="Q21" s="184" t="s">
        <v>113</v>
      </c>
      <c r="R21" s="186">
        <v>20</v>
      </c>
      <c r="S21" s="193" t="s">
        <v>114</v>
      </c>
    </row>
    <row r="22" spans="1:19" ht="21.75" customHeight="1">
      <c r="A22" s="339"/>
      <c r="B22" s="334" t="s">
        <v>27</v>
      </c>
      <c r="C22" s="333"/>
      <c r="D22" s="123">
        <v>796</v>
      </c>
      <c r="E22" s="130" t="s">
        <v>113</v>
      </c>
      <c r="F22" s="138">
        <v>22</v>
      </c>
      <c r="G22" s="144" t="s">
        <v>114</v>
      </c>
      <c r="H22" s="154">
        <v>783</v>
      </c>
      <c r="I22" s="159" t="s">
        <v>113</v>
      </c>
      <c r="J22" s="168">
        <v>6</v>
      </c>
      <c r="K22" s="177" t="s">
        <v>114</v>
      </c>
      <c r="L22" s="154">
        <v>896</v>
      </c>
      <c r="M22" s="159" t="s">
        <v>113</v>
      </c>
      <c r="N22" s="168">
        <v>22</v>
      </c>
      <c r="O22" s="177" t="s">
        <v>114</v>
      </c>
      <c r="P22" s="150">
        <v>1679</v>
      </c>
      <c r="Q22" s="129" t="s">
        <v>113</v>
      </c>
      <c r="R22" s="163">
        <v>28</v>
      </c>
      <c r="S22" s="172" t="s">
        <v>114</v>
      </c>
    </row>
    <row r="23" spans="1:19" ht="21.75" customHeight="1">
      <c r="A23" s="336"/>
      <c r="B23" s="301" t="s">
        <v>108</v>
      </c>
      <c r="C23" s="302"/>
      <c r="D23" s="126">
        <v>1247</v>
      </c>
      <c r="E23" s="133" t="s">
        <v>113</v>
      </c>
      <c r="F23" s="139">
        <v>39</v>
      </c>
      <c r="G23" s="145" t="s">
        <v>114</v>
      </c>
      <c r="H23" s="124">
        <v>1198</v>
      </c>
      <c r="I23" s="131" t="s">
        <v>113</v>
      </c>
      <c r="J23" s="165">
        <v>8</v>
      </c>
      <c r="K23" s="174" t="s">
        <v>114</v>
      </c>
      <c r="L23" s="124">
        <v>1408</v>
      </c>
      <c r="M23" s="158" t="s">
        <v>113</v>
      </c>
      <c r="N23" s="167">
        <v>40</v>
      </c>
      <c r="O23" s="176" t="s">
        <v>114</v>
      </c>
      <c r="P23" s="180">
        <v>2606</v>
      </c>
      <c r="Q23" s="132" t="s">
        <v>113</v>
      </c>
      <c r="R23" s="185">
        <v>48</v>
      </c>
      <c r="S23" s="192" t="s">
        <v>114</v>
      </c>
    </row>
    <row r="24" spans="1:19" ht="21.75" customHeight="1">
      <c r="A24" s="335" t="s">
        <v>28</v>
      </c>
      <c r="B24" s="330" t="s">
        <v>29</v>
      </c>
      <c r="C24" s="331"/>
      <c r="D24" s="123">
        <v>446</v>
      </c>
      <c r="E24" s="130" t="s">
        <v>113</v>
      </c>
      <c r="F24" s="138">
        <v>0</v>
      </c>
      <c r="G24" s="144" t="s">
        <v>114</v>
      </c>
      <c r="H24" s="154">
        <v>416</v>
      </c>
      <c r="I24" s="159" t="s">
        <v>113</v>
      </c>
      <c r="J24" s="168">
        <v>0</v>
      </c>
      <c r="K24" s="177" t="s">
        <v>114</v>
      </c>
      <c r="L24" s="154">
        <v>460</v>
      </c>
      <c r="M24" s="159" t="s">
        <v>113</v>
      </c>
      <c r="N24" s="168">
        <v>0</v>
      </c>
      <c r="O24" s="177" t="s">
        <v>114</v>
      </c>
      <c r="P24" s="151">
        <v>876</v>
      </c>
      <c r="Q24" s="130" t="s">
        <v>113</v>
      </c>
      <c r="R24" s="164">
        <v>0</v>
      </c>
      <c r="S24" s="173" t="s">
        <v>114</v>
      </c>
    </row>
    <row r="25" spans="1:19" ht="21.75" customHeight="1">
      <c r="A25" s="339"/>
      <c r="B25" s="334" t="s">
        <v>30</v>
      </c>
      <c r="C25" s="333"/>
      <c r="D25" s="122">
        <v>274</v>
      </c>
      <c r="E25" s="129" t="s">
        <v>113</v>
      </c>
      <c r="F25" s="137">
        <v>0</v>
      </c>
      <c r="G25" s="143" t="s">
        <v>114</v>
      </c>
      <c r="H25" s="155">
        <v>270</v>
      </c>
      <c r="I25" s="160" t="s">
        <v>113</v>
      </c>
      <c r="J25" s="169">
        <v>0</v>
      </c>
      <c r="K25" s="178" t="s">
        <v>114</v>
      </c>
      <c r="L25" s="155">
        <v>273</v>
      </c>
      <c r="M25" s="160" t="s">
        <v>113</v>
      </c>
      <c r="N25" s="169">
        <v>0</v>
      </c>
      <c r="O25" s="178" t="s">
        <v>114</v>
      </c>
      <c r="P25" s="150">
        <v>543</v>
      </c>
      <c r="Q25" s="129" t="s">
        <v>113</v>
      </c>
      <c r="R25" s="163">
        <v>0</v>
      </c>
      <c r="S25" s="172" t="s">
        <v>114</v>
      </c>
    </row>
    <row r="26" spans="1:19" ht="21.75" customHeight="1">
      <c r="A26" s="336"/>
      <c r="B26" s="301" t="s">
        <v>21</v>
      </c>
      <c r="C26" s="302"/>
      <c r="D26" s="126">
        <v>720</v>
      </c>
      <c r="E26" s="133" t="s">
        <v>113</v>
      </c>
      <c r="F26" s="139">
        <v>0</v>
      </c>
      <c r="G26" s="145" t="s">
        <v>114</v>
      </c>
      <c r="H26" s="124">
        <v>686</v>
      </c>
      <c r="I26" s="131" t="s">
        <v>113</v>
      </c>
      <c r="J26" s="165">
        <v>0</v>
      </c>
      <c r="K26" s="174" t="s">
        <v>114</v>
      </c>
      <c r="L26" s="124">
        <v>733</v>
      </c>
      <c r="M26" s="131" t="s">
        <v>113</v>
      </c>
      <c r="N26" s="165">
        <v>0</v>
      </c>
      <c r="O26" s="174" t="s">
        <v>114</v>
      </c>
      <c r="P26" s="182">
        <v>1419</v>
      </c>
      <c r="Q26" s="133" t="s">
        <v>113</v>
      </c>
      <c r="R26" s="187">
        <v>0</v>
      </c>
      <c r="S26" s="194" t="s">
        <v>114</v>
      </c>
    </row>
    <row r="27" spans="1:19" ht="21.75" customHeight="1">
      <c r="A27" s="335" t="s">
        <v>104</v>
      </c>
      <c r="B27" s="330" t="s">
        <v>32</v>
      </c>
      <c r="C27" s="331"/>
      <c r="D27" s="123">
        <v>1040</v>
      </c>
      <c r="E27" s="130" t="s">
        <v>113</v>
      </c>
      <c r="F27" s="138">
        <v>17</v>
      </c>
      <c r="G27" s="144" t="s">
        <v>114</v>
      </c>
      <c r="H27" s="154">
        <v>922</v>
      </c>
      <c r="I27" s="159" t="s">
        <v>113</v>
      </c>
      <c r="J27" s="168">
        <v>7</v>
      </c>
      <c r="K27" s="177" t="s">
        <v>114</v>
      </c>
      <c r="L27" s="154">
        <v>1076</v>
      </c>
      <c r="M27" s="159" t="s">
        <v>113</v>
      </c>
      <c r="N27" s="168">
        <v>13</v>
      </c>
      <c r="O27" s="177" t="s">
        <v>114</v>
      </c>
      <c r="P27" s="151">
        <v>1998</v>
      </c>
      <c r="Q27" s="130" t="s">
        <v>113</v>
      </c>
      <c r="R27" s="164">
        <v>20</v>
      </c>
      <c r="S27" s="173" t="s">
        <v>114</v>
      </c>
    </row>
    <row r="28" spans="1:19" ht="21.75" customHeight="1">
      <c r="A28" s="339"/>
      <c r="B28" s="334" t="s">
        <v>33</v>
      </c>
      <c r="C28" s="333"/>
      <c r="D28" s="122">
        <v>242</v>
      </c>
      <c r="E28" s="129" t="s">
        <v>113</v>
      </c>
      <c r="F28" s="137">
        <v>0</v>
      </c>
      <c r="G28" s="143" t="s">
        <v>114</v>
      </c>
      <c r="H28" s="155">
        <v>231</v>
      </c>
      <c r="I28" s="160" t="s">
        <v>113</v>
      </c>
      <c r="J28" s="169">
        <v>0</v>
      </c>
      <c r="K28" s="178" t="s">
        <v>114</v>
      </c>
      <c r="L28" s="155">
        <v>252</v>
      </c>
      <c r="M28" s="160" t="s">
        <v>113</v>
      </c>
      <c r="N28" s="169">
        <v>0</v>
      </c>
      <c r="O28" s="178" t="s">
        <v>114</v>
      </c>
      <c r="P28" s="150">
        <v>483</v>
      </c>
      <c r="Q28" s="129" t="s">
        <v>113</v>
      </c>
      <c r="R28" s="163">
        <v>0</v>
      </c>
      <c r="S28" s="172" t="s">
        <v>114</v>
      </c>
    </row>
    <row r="29" spans="1:19" ht="21.75" customHeight="1">
      <c r="A29" s="336"/>
      <c r="B29" s="301" t="s">
        <v>21</v>
      </c>
      <c r="C29" s="302"/>
      <c r="D29" s="126">
        <v>1282</v>
      </c>
      <c r="E29" s="133" t="s">
        <v>113</v>
      </c>
      <c r="F29" s="139">
        <v>17</v>
      </c>
      <c r="G29" s="145" t="s">
        <v>114</v>
      </c>
      <c r="H29" s="124">
        <v>1153</v>
      </c>
      <c r="I29" s="131" t="s">
        <v>113</v>
      </c>
      <c r="J29" s="165">
        <v>7</v>
      </c>
      <c r="K29" s="174" t="s">
        <v>114</v>
      </c>
      <c r="L29" s="124">
        <v>1328</v>
      </c>
      <c r="M29" s="131" t="s">
        <v>113</v>
      </c>
      <c r="N29" s="165">
        <v>13</v>
      </c>
      <c r="O29" s="174" t="s">
        <v>114</v>
      </c>
      <c r="P29" s="182">
        <v>2481</v>
      </c>
      <c r="Q29" s="133" t="s">
        <v>113</v>
      </c>
      <c r="R29" s="187">
        <v>20</v>
      </c>
      <c r="S29" s="194" t="s">
        <v>114</v>
      </c>
    </row>
    <row r="30" spans="1:19" ht="21.75" customHeight="1">
      <c r="A30" s="347" t="s">
        <v>34</v>
      </c>
      <c r="B30" s="330" t="s">
        <v>35</v>
      </c>
      <c r="C30" s="331"/>
      <c r="D30" s="123">
        <v>442</v>
      </c>
      <c r="E30" s="130" t="s">
        <v>113</v>
      </c>
      <c r="F30" s="138">
        <v>0</v>
      </c>
      <c r="G30" s="144" t="s">
        <v>114</v>
      </c>
      <c r="H30" s="154">
        <v>431</v>
      </c>
      <c r="I30" s="159" t="s">
        <v>113</v>
      </c>
      <c r="J30" s="168">
        <v>0</v>
      </c>
      <c r="K30" s="177" t="s">
        <v>114</v>
      </c>
      <c r="L30" s="154">
        <v>515</v>
      </c>
      <c r="M30" s="159" t="s">
        <v>113</v>
      </c>
      <c r="N30" s="168">
        <v>1</v>
      </c>
      <c r="O30" s="177" t="s">
        <v>114</v>
      </c>
      <c r="P30" s="151">
        <v>946</v>
      </c>
      <c r="Q30" s="130" t="s">
        <v>113</v>
      </c>
      <c r="R30" s="164">
        <v>1</v>
      </c>
      <c r="S30" s="173" t="s">
        <v>114</v>
      </c>
    </row>
    <row r="31" spans="1:19" ht="21.75" customHeight="1">
      <c r="A31" s="348"/>
      <c r="B31" s="334" t="s">
        <v>36</v>
      </c>
      <c r="C31" s="333"/>
      <c r="D31" s="122">
        <v>286</v>
      </c>
      <c r="E31" s="129" t="s">
        <v>113</v>
      </c>
      <c r="F31" s="137">
        <v>0</v>
      </c>
      <c r="G31" s="143" t="s">
        <v>114</v>
      </c>
      <c r="H31" s="155">
        <v>296</v>
      </c>
      <c r="I31" s="160" t="s">
        <v>113</v>
      </c>
      <c r="J31" s="169">
        <v>0</v>
      </c>
      <c r="K31" s="178" t="s">
        <v>114</v>
      </c>
      <c r="L31" s="155">
        <v>333</v>
      </c>
      <c r="M31" s="160" t="s">
        <v>113</v>
      </c>
      <c r="N31" s="169">
        <v>0</v>
      </c>
      <c r="O31" s="178" t="s">
        <v>114</v>
      </c>
      <c r="P31" s="150">
        <v>629</v>
      </c>
      <c r="Q31" s="129" t="s">
        <v>113</v>
      </c>
      <c r="R31" s="163">
        <v>0</v>
      </c>
      <c r="S31" s="172" t="s">
        <v>114</v>
      </c>
    </row>
    <row r="32" spans="1:19" ht="21.75" customHeight="1">
      <c r="A32" s="349"/>
      <c r="B32" s="301" t="s">
        <v>21</v>
      </c>
      <c r="C32" s="302"/>
      <c r="D32" s="126">
        <v>728</v>
      </c>
      <c r="E32" s="133" t="s">
        <v>113</v>
      </c>
      <c r="F32" s="139">
        <v>0</v>
      </c>
      <c r="G32" s="145" t="s">
        <v>114</v>
      </c>
      <c r="H32" s="124">
        <v>727</v>
      </c>
      <c r="I32" s="131" t="s">
        <v>113</v>
      </c>
      <c r="J32" s="165">
        <v>0</v>
      </c>
      <c r="K32" s="174" t="s">
        <v>114</v>
      </c>
      <c r="L32" s="124">
        <v>848</v>
      </c>
      <c r="M32" s="131" t="s">
        <v>113</v>
      </c>
      <c r="N32" s="165">
        <v>1</v>
      </c>
      <c r="O32" s="174" t="s">
        <v>114</v>
      </c>
      <c r="P32" s="182">
        <v>1575</v>
      </c>
      <c r="Q32" s="133" t="s">
        <v>113</v>
      </c>
      <c r="R32" s="187">
        <v>1</v>
      </c>
      <c r="S32" s="194" t="s">
        <v>114</v>
      </c>
    </row>
    <row r="33" spans="1:19" ht="21.75" customHeight="1">
      <c r="A33" s="335" t="s">
        <v>105</v>
      </c>
      <c r="B33" s="330" t="s">
        <v>38</v>
      </c>
      <c r="C33" s="331"/>
      <c r="D33" s="121">
        <v>414</v>
      </c>
      <c r="E33" s="128" t="s">
        <v>113</v>
      </c>
      <c r="F33" s="136">
        <v>0</v>
      </c>
      <c r="G33" s="142" t="s">
        <v>114</v>
      </c>
      <c r="H33" s="152">
        <v>409</v>
      </c>
      <c r="I33" s="157" t="s">
        <v>113</v>
      </c>
      <c r="J33" s="166">
        <v>0</v>
      </c>
      <c r="K33" s="175" t="s">
        <v>114</v>
      </c>
      <c r="L33" s="152">
        <v>474</v>
      </c>
      <c r="M33" s="157" t="s">
        <v>113</v>
      </c>
      <c r="N33" s="166">
        <v>2</v>
      </c>
      <c r="O33" s="175" t="s">
        <v>114</v>
      </c>
      <c r="P33" s="149">
        <v>883</v>
      </c>
      <c r="Q33" s="128" t="s">
        <v>113</v>
      </c>
      <c r="R33" s="162">
        <v>2</v>
      </c>
      <c r="S33" s="171" t="s">
        <v>114</v>
      </c>
    </row>
    <row r="34" spans="1:19" ht="21.75" customHeight="1">
      <c r="A34" s="339"/>
      <c r="B34" s="334" t="s">
        <v>39</v>
      </c>
      <c r="C34" s="333"/>
      <c r="D34" s="122">
        <v>387</v>
      </c>
      <c r="E34" s="129" t="s">
        <v>113</v>
      </c>
      <c r="F34" s="137">
        <v>6</v>
      </c>
      <c r="G34" s="143" t="s">
        <v>114</v>
      </c>
      <c r="H34" s="155">
        <v>357</v>
      </c>
      <c r="I34" s="160" t="s">
        <v>113</v>
      </c>
      <c r="J34" s="169">
        <v>1</v>
      </c>
      <c r="K34" s="178" t="s">
        <v>114</v>
      </c>
      <c r="L34" s="155">
        <v>461</v>
      </c>
      <c r="M34" s="160" t="s">
        <v>113</v>
      </c>
      <c r="N34" s="169">
        <v>6</v>
      </c>
      <c r="O34" s="178" t="s">
        <v>114</v>
      </c>
      <c r="P34" s="150">
        <v>818</v>
      </c>
      <c r="Q34" s="129" t="s">
        <v>113</v>
      </c>
      <c r="R34" s="163">
        <v>7</v>
      </c>
      <c r="S34" s="172" t="s">
        <v>114</v>
      </c>
    </row>
    <row r="35" spans="1:19" ht="21.75" customHeight="1">
      <c r="A35" s="336"/>
      <c r="B35" s="301" t="s">
        <v>21</v>
      </c>
      <c r="C35" s="302"/>
      <c r="D35" s="126">
        <v>801</v>
      </c>
      <c r="E35" s="133" t="s">
        <v>113</v>
      </c>
      <c r="F35" s="139">
        <v>6</v>
      </c>
      <c r="G35" s="145" t="s">
        <v>114</v>
      </c>
      <c r="H35" s="124">
        <v>766</v>
      </c>
      <c r="I35" s="131" t="s">
        <v>113</v>
      </c>
      <c r="J35" s="165">
        <v>1</v>
      </c>
      <c r="K35" s="174" t="s">
        <v>114</v>
      </c>
      <c r="L35" s="124">
        <v>935</v>
      </c>
      <c r="M35" s="131" t="s">
        <v>113</v>
      </c>
      <c r="N35" s="165">
        <v>8</v>
      </c>
      <c r="O35" s="174" t="s">
        <v>114</v>
      </c>
      <c r="P35" s="182">
        <v>1701</v>
      </c>
      <c r="Q35" s="133" t="s">
        <v>113</v>
      </c>
      <c r="R35" s="187">
        <v>9</v>
      </c>
      <c r="S35" s="194" t="s">
        <v>114</v>
      </c>
    </row>
    <row r="36" spans="1:19" ht="21.75" customHeight="1">
      <c r="A36" s="342" t="s">
        <v>40</v>
      </c>
      <c r="B36" s="343"/>
      <c r="C36" s="344"/>
      <c r="D36" s="127">
        <v>23460</v>
      </c>
      <c r="E36" s="134" t="s">
        <v>113</v>
      </c>
      <c r="F36" s="141">
        <v>322</v>
      </c>
      <c r="G36" s="147" t="s">
        <v>114</v>
      </c>
      <c r="H36" s="156">
        <v>21909</v>
      </c>
      <c r="I36" s="161" t="s">
        <v>113</v>
      </c>
      <c r="J36" s="170">
        <v>153</v>
      </c>
      <c r="K36" s="179" t="s">
        <v>114</v>
      </c>
      <c r="L36" s="156">
        <v>25604</v>
      </c>
      <c r="M36" s="161" t="s">
        <v>113</v>
      </c>
      <c r="N36" s="170">
        <v>285</v>
      </c>
      <c r="O36" s="179" t="s">
        <v>114</v>
      </c>
      <c r="P36" s="183">
        <v>47513</v>
      </c>
      <c r="Q36" s="134" t="s">
        <v>113</v>
      </c>
      <c r="R36" s="188">
        <v>438</v>
      </c>
      <c r="S36" s="195" t="s">
        <v>114</v>
      </c>
    </row>
    <row r="37" spans="1:19" ht="24.75" customHeight="1">
      <c r="A37" s="345" t="s">
        <v>106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</row>
    <row r="38" spans="1:19" ht="24.75" customHeight="1">
      <c r="A38" s="346" t="s">
        <v>107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</row>
  </sheetData>
  <sheetProtection/>
  <mergeCells count="46">
    <mergeCell ref="A36:C36"/>
    <mergeCell ref="A37:S37"/>
    <mergeCell ref="A38:S38"/>
    <mergeCell ref="A30:A32"/>
    <mergeCell ref="B30:C30"/>
    <mergeCell ref="B31:C31"/>
    <mergeCell ref="B32:C32"/>
    <mergeCell ref="A33:A35"/>
    <mergeCell ref="B33:C33"/>
    <mergeCell ref="B34:C34"/>
    <mergeCell ref="B35:C35"/>
    <mergeCell ref="A24:A26"/>
    <mergeCell ref="B24:C24"/>
    <mergeCell ref="B25:C25"/>
    <mergeCell ref="B26:C26"/>
    <mergeCell ref="A27:A29"/>
    <mergeCell ref="B27:C27"/>
    <mergeCell ref="B28:C28"/>
    <mergeCell ref="B29:C29"/>
    <mergeCell ref="B15:C15"/>
    <mergeCell ref="B18:C18"/>
    <mergeCell ref="A19:A20"/>
    <mergeCell ref="B19:C19"/>
    <mergeCell ref="B20:C20"/>
    <mergeCell ref="A21:A23"/>
    <mergeCell ref="B21:C21"/>
    <mergeCell ref="B22:C22"/>
    <mergeCell ref="B23:C23"/>
    <mergeCell ref="A6:A18"/>
    <mergeCell ref="L5:O5"/>
    <mergeCell ref="B7:C7"/>
    <mergeCell ref="B10:C10"/>
    <mergeCell ref="B11:C11"/>
    <mergeCell ref="B13:C13"/>
    <mergeCell ref="B14:C14"/>
    <mergeCell ref="B6:C6"/>
    <mergeCell ref="P5:S5"/>
    <mergeCell ref="B16:C16"/>
    <mergeCell ref="B17:C17"/>
    <mergeCell ref="A1:R1"/>
    <mergeCell ref="N2:R2"/>
    <mergeCell ref="H3:R3"/>
    <mergeCell ref="A4:C5"/>
    <mergeCell ref="D4:G5"/>
    <mergeCell ref="H4:S4"/>
    <mergeCell ref="H5:K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25">
      <selection activeCell="K41" sqref="K41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303" t="s">
        <v>141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14.25">
      <c r="A2" s="115"/>
      <c r="B2" s="115"/>
      <c r="C2" s="115"/>
      <c r="D2" s="115"/>
      <c r="E2" s="115"/>
      <c r="F2" s="115"/>
      <c r="G2" s="196"/>
      <c r="H2" s="196"/>
      <c r="I2" s="350" t="s">
        <v>187</v>
      </c>
      <c r="J2" s="350"/>
      <c r="K2" s="350"/>
      <c r="L2" s="350"/>
    </row>
    <row r="3" spans="1:12" ht="14.25">
      <c r="A3" s="306" t="s">
        <v>2</v>
      </c>
      <c r="B3" s="307"/>
      <c r="C3" s="308"/>
      <c r="D3" s="351" t="s">
        <v>143</v>
      </c>
      <c r="E3" s="354" t="s">
        <v>144</v>
      </c>
      <c r="F3" s="355"/>
      <c r="G3" s="355"/>
      <c r="H3" s="356"/>
      <c r="I3" s="357" t="s">
        <v>145</v>
      </c>
      <c r="J3" s="358"/>
      <c r="K3" s="358"/>
      <c r="L3" s="359"/>
    </row>
    <row r="4" spans="1:12" ht="13.5">
      <c r="A4" s="309"/>
      <c r="B4" s="310"/>
      <c r="C4" s="311"/>
      <c r="D4" s="352"/>
      <c r="E4" s="360" t="s">
        <v>146</v>
      </c>
      <c r="F4" s="362" t="s">
        <v>147</v>
      </c>
      <c r="G4" s="364" t="s">
        <v>148</v>
      </c>
      <c r="H4" s="197"/>
      <c r="I4" s="365" t="s">
        <v>146</v>
      </c>
      <c r="J4" s="362" t="s">
        <v>147</v>
      </c>
      <c r="K4" s="364" t="s">
        <v>148</v>
      </c>
      <c r="L4" s="198"/>
    </row>
    <row r="5" spans="1:12" ht="24">
      <c r="A5" s="312"/>
      <c r="B5" s="313"/>
      <c r="C5" s="314"/>
      <c r="D5" s="353"/>
      <c r="E5" s="361"/>
      <c r="F5" s="363"/>
      <c r="G5" s="363"/>
      <c r="H5" s="199" t="s">
        <v>149</v>
      </c>
      <c r="I5" s="366"/>
      <c r="J5" s="363"/>
      <c r="K5" s="363"/>
      <c r="L5" s="200" t="s">
        <v>149</v>
      </c>
    </row>
    <row r="6" spans="1:12" ht="21.75" customHeight="1">
      <c r="A6" s="306" t="s">
        <v>7</v>
      </c>
      <c r="B6" s="367" t="s">
        <v>8</v>
      </c>
      <c r="C6" s="368"/>
      <c r="D6" s="201">
        <v>14661</v>
      </c>
      <c r="E6" s="202">
        <v>1563</v>
      </c>
      <c r="F6" s="203">
        <v>7819</v>
      </c>
      <c r="G6" s="203">
        <v>5279</v>
      </c>
      <c r="H6" s="204">
        <v>2813</v>
      </c>
      <c r="I6" s="205">
        <v>0.10660937180274196</v>
      </c>
      <c r="J6" s="206">
        <v>0.5333196916990656</v>
      </c>
      <c r="K6" s="206">
        <v>0.3600709364981925</v>
      </c>
      <c r="L6" s="207">
        <v>0.19186958597639997</v>
      </c>
    </row>
    <row r="7" spans="1:12" ht="21.75" customHeight="1">
      <c r="A7" s="309"/>
      <c r="B7" s="332" t="s">
        <v>11</v>
      </c>
      <c r="C7" s="333"/>
      <c r="D7" s="208">
        <v>10931</v>
      </c>
      <c r="E7" s="209">
        <v>1112</v>
      </c>
      <c r="F7" s="210">
        <v>5643</v>
      </c>
      <c r="G7" s="210">
        <v>4176</v>
      </c>
      <c r="H7" s="211">
        <v>1993</v>
      </c>
      <c r="I7" s="212">
        <v>0.10172902753636447</v>
      </c>
      <c r="J7" s="213">
        <v>0.5162382215716769</v>
      </c>
      <c r="K7" s="213">
        <v>0.38203275089195865</v>
      </c>
      <c r="L7" s="214">
        <v>0.182325496294941</v>
      </c>
    </row>
    <row r="8" spans="1:12" ht="21.75" customHeight="1">
      <c r="A8" s="309"/>
      <c r="B8" s="116"/>
      <c r="C8" s="118" t="s">
        <v>109</v>
      </c>
      <c r="D8" s="215">
        <v>1927</v>
      </c>
      <c r="E8" s="216">
        <v>152</v>
      </c>
      <c r="F8" s="217">
        <v>936</v>
      </c>
      <c r="G8" s="217">
        <v>839</v>
      </c>
      <c r="H8" s="218">
        <v>360</v>
      </c>
      <c r="I8" s="219">
        <v>0.07887908666320706</v>
      </c>
      <c r="J8" s="220">
        <v>0.485729112610275</v>
      </c>
      <c r="K8" s="220">
        <v>0.4353918007265179</v>
      </c>
      <c r="L8" s="221">
        <v>0.1868188894654904</v>
      </c>
    </row>
    <row r="9" spans="1:12" ht="21.75" customHeight="1">
      <c r="A9" s="309"/>
      <c r="B9" s="117"/>
      <c r="C9" s="118" t="s">
        <v>110</v>
      </c>
      <c r="D9" s="215">
        <v>1356</v>
      </c>
      <c r="E9" s="216">
        <v>62</v>
      </c>
      <c r="F9" s="217">
        <v>607</v>
      </c>
      <c r="G9" s="217">
        <v>687</v>
      </c>
      <c r="H9" s="218">
        <v>380</v>
      </c>
      <c r="I9" s="219">
        <v>0.045722713864306784</v>
      </c>
      <c r="J9" s="220">
        <v>0.4476401179941003</v>
      </c>
      <c r="K9" s="220">
        <v>0.5066371681415929</v>
      </c>
      <c r="L9" s="221">
        <v>0.28023598820059</v>
      </c>
    </row>
    <row r="10" spans="1:12" ht="21.75" customHeight="1">
      <c r="A10" s="309"/>
      <c r="B10" s="369" t="s">
        <v>14</v>
      </c>
      <c r="C10" s="370"/>
      <c r="D10" s="222">
        <v>4011</v>
      </c>
      <c r="E10" s="216">
        <v>490</v>
      </c>
      <c r="F10" s="217">
        <v>2156</v>
      </c>
      <c r="G10" s="217">
        <v>1365</v>
      </c>
      <c r="H10" s="218">
        <v>712</v>
      </c>
      <c r="I10" s="219">
        <v>0.12216404886561955</v>
      </c>
      <c r="J10" s="220">
        <v>0.537521815008726</v>
      </c>
      <c r="K10" s="220">
        <v>0.3403141361256545</v>
      </c>
      <c r="L10" s="221">
        <v>0.1775118424333084</v>
      </c>
    </row>
    <row r="11" spans="1:12" ht="21.75" customHeight="1">
      <c r="A11" s="309"/>
      <c r="B11" s="332" t="s">
        <v>15</v>
      </c>
      <c r="C11" s="333"/>
      <c r="D11" s="222">
        <v>2716</v>
      </c>
      <c r="E11" s="216">
        <v>204</v>
      </c>
      <c r="F11" s="217">
        <v>1333</v>
      </c>
      <c r="G11" s="217">
        <v>1179</v>
      </c>
      <c r="H11" s="218">
        <v>632</v>
      </c>
      <c r="I11" s="219">
        <v>0.07511045655375552</v>
      </c>
      <c r="J11" s="220">
        <v>0.49079528718703974</v>
      </c>
      <c r="K11" s="220">
        <v>0.4340942562592047</v>
      </c>
      <c r="L11" s="221">
        <v>0.23269513991163476</v>
      </c>
    </row>
    <row r="12" spans="1:12" ht="21.75" customHeight="1">
      <c r="A12" s="309"/>
      <c r="B12" s="223"/>
      <c r="C12" s="224" t="s">
        <v>111</v>
      </c>
      <c r="D12" s="215">
        <v>110</v>
      </c>
      <c r="E12" s="216">
        <v>1</v>
      </c>
      <c r="F12" s="217">
        <v>34</v>
      </c>
      <c r="G12" s="217">
        <v>75</v>
      </c>
      <c r="H12" s="218">
        <v>42</v>
      </c>
      <c r="I12" s="219">
        <v>0.00909090909090909</v>
      </c>
      <c r="J12" s="220">
        <v>0.3090909090909091</v>
      </c>
      <c r="K12" s="220">
        <v>0.6818181818181818</v>
      </c>
      <c r="L12" s="221">
        <v>0.38181818181818183</v>
      </c>
    </row>
    <row r="13" spans="1:12" ht="21.75" customHeight="1">
      <c r="A13" s="309"/>
      <c r="B13" s="371" t="s">
        <v>17</v>
      </c>
      <c r="C13" s="370"/>
      <c r="D13" s="222">
        <v>1142</v>
      </c>
      <c r="E13" s="216">
        <v>58</v>
      </c>
      <c r="F13" s="217">
        <v>470</v>
      </c>
      <c r="G13" s="217">
        <v>614</v>
      </c>
      <c r="H13" s="218">
        <v>347</v>
      </c>
      <c r="I13" s="219">
        <v>0.050788091068301226</v>
      </c>
      <c r="J13" s="220">
        <v>0.4115586690017513</v>
      </c>
      <c r="K13" s="220">
        <v>0.5376532399299475</v>
      </c>
      <c r="L13" s="221">
        <v>0.30385288966725044</v>
      </c>
    </row>
    <row r="14" spans="1:12" ht="21.75" customHeight="1">
      <c r="A14" s="309"/>
      <c r="B14" s="371" t="s">
        <v>18</v>
      </c>
      <c r="C14" s="370"/>
      <c r="D14" s="222">
        <v>1844</v>
      </c>
      <c r="E14" s="216">
        <v>70</v>
      </c>
      <c r="F14" s="217">
        <v>777</v>
      </c>
      <c r="G14" s="217">
        <v>997</v>
      </c>
      <c r="H14" s="218">
        <v>537</v>
      </c>
      <c r="I14" s="219">
        <v>0.03796095444685466</v>
      </c>
      <c r="J14" s="220">
        <v>0.4213665943600868</v>
      </c>
      <c r="K14" s="220">
        <v>0.5406724511930586</v>
      </c>
      <c r="L14" s="221">
        <v>0.29121475054229934</v>
      </c>
    </row>
    <row r="15" spans="1:12" ht="21.75" customHeight="1">
      <c r="A15" s="309"/>
      <c r="B15" s="371" t="s">
        <v>19</v>
      </c>
      <c r="C15" s="370"/>
      <c r="D15" s="222">
        <v>680</v>
      </c>
      <c r="E15" s="216">
        <v>73</v>
      </c>
      <c r="F15" s="217">
        <v>348</v>
      </c>
      <c r="G15" s="217">
        <v>259</v>
      </c>
      <c r="H15" s="218">
        <v>144</v>
      </c>
      <c r="I15" s="219">
        <v>0.10735294117647058</v>
      </c>
      <c r="J15" s="220">
        <v>0.5117647058823529</v>
      </c>
      <c r="K15" s="220">
        <v>0.38088235294117645</v>
      </c>
      <c r="L15" s="221">
        <v>0.21176470588235294</v>
      </c>
    </row>
    <row r="16" spans="1:12" ht="21.75" customHeight="1">
      <c r="A16" s="309"/>
      <c r="B16" s="371" t="s">
        <v>91</v>
      </c>
      <c r="C16" s="370"/>
      <c r="D16" s="222">
        <v>151</v>
      </c>
      <c r="E16" s="216">
        <v>10</v>
      </c>
      <c r="F16" s="217">
        <v>64</v>
      </c>
      <c r="G16" s="217">
        <v>77</v>
      </c>
      <c r="H16" s="218">
        <v>41</v>
      </c>
      <c r="I16" s="219">
        <v>0.06622516556291391</v>
      </c>
      <c r="J16" s="220">
        <v>0.423841059602649</v>
      </c>
      <c r="K16" s="220">
        <v>0.5099337748344371</v>
      </c>
      <c r="L16" s="221">
        <v>0.271523178807947</v>
      </c>
    </row>
    <row r="17" spans="1:12" ht="21.75" customHeight="1">
      <c r="A17" s="309"/>
      <c r="B17" s="371" t="s">
        <v>20</v>
      </c>
      <c r="C17" s="370"/>
      <c r="D17" s="208">
        <v>760</v>
      </c>
      <c r="E17" s="209">
        <v>42</v>
      </c>
      <c r="F17" s="210">
        <v>320</v>
      </c>
      <c r="G17" s="210">
        <v>398</v>
      </c>
      <c r="H17" s="211">
        <v>232</v>
      </c>
      <c r="I17" s="212">
        <v>0.05526315789473684</v>
      </c>
      <c r="J17" s="213">
        <v>0.42105263157894735</v>
      </c>
      <c r="K17" s="213">
        <v>0.5236842105263158</v>
      </c>
      <c r="L17" s="214">
        <v>0.30526315789473685</v>
      </c>
    </row>
    <row r="18" spans="1:12" ht="21.75" customHeight="1">
      <c r="A18" s="312"/>
      <c r="B18" s="372" t="s">
        <v>108</v>
      </c>
      <c r="C18" s="373"/>
      <c r="D18" s="225">
        <v>36896</v>
      </c>
      <c r="E18" s="226">
        <v>3622</v>
      </c>
      <c r="F18" s="227">
        <v>18930</v>
      </c>
      <c r="G18" s="227">
        <v>14344</v>
      </c>
      <c r="H18" s="228">
        <v>7451</v>
      </c>
      <c r="I18" s="229">
        <v>0.09816782307025151</v>
      </c>
      <c r="J18" s="230">
        <v>0.5130637467476149</v>
      </c>
      <c r="K18" s="230">
        <v>0.3887684301821336</v>
      </c>
      <c r="L18" s="231">
        <v>0.20194601040763227</v>
      </c>
    </row>
    <row r="19" spans="1:12" ht="21.75" customHeight="1">
      <c r="A19" s="374" t="s">
        <v>22</v>
      </c>
      <c r="B19" s="367" t="s">
        <v>23</v>
      </c>
      <c r="C19" s="368"/>
      <c r="D19" s="232">
        <v>835</v>
      </c>
      <c r="E19" s="202">
        <v>48</v>
      </c>
      <c r="F19" s="203">
        <v>363</v>
      </c>
      <c r="G19" s="203">
        <v>424</v>
      </c>
      <c r="H19" s="204">
        <v>231</v>
      </c>
      <c r="I19" s="205">
        <v>0.05748502994011976</v>
      </c>
      <c r="J19" s="206">
        <v>0.4347305389221557</v>
      </c>
      <c r="K19" s="206">
        <v>0.5077844311377245</v>
      </c>
      <c r="L19" s="207">
        <v>0.27664670658682633</v>
      </c>
    </row>
    <row r="20" spans="1:12" ht="21.75" customHeight="1">
      <c r="A20" s="375"/>
      <c r="B20" s="376" t="s">
        <v>108</v>
      </c>
      <c r="C20" s="377"/>
      <c r="D20" s="233">
        <v>835</v>
      </c>
      <c r="E20" s="234">
        <v>48</v>
      </c>
      <c r="F20" s="235">
        <v>363</v>
      </c>
      <c r="G20" s="235">
        <v>424</v>
      </c>
      <c r="H20" s="236">
        <v>231</v>
      </c>
      <c r="I20" s="237">
        <v>0.05748502994011976</v>
      </c>
      <c r="J20" s="238">
        <v>0.4347305389221557</v>
      </c>
      <c r="K20" s="238">
        <v>0.5077844311377245</v>
      </c>
      <c r="L20" s="239">
        <v>0.27664670658682633</v>
      </c>
    </row>
    <row r="21" spans="1:12" ht="21.75" customHeight="1">
      <c r="A21" s="309" t="s">
        <v>25</v>
      </c>
      <c r="B21" s="380" t="s">
        <v>26</v>
      </c>
      <c r="C21" s="381"/>
      <c r="D21" s="240">
        <v>927</v>
      </c>
      <c r="E21" s="241">
        <v>64</v>
      </c>
      <c r="F21" s="242">
        <v>380</v>
      </c>
      <c r="G21" s="242">
        <v>483</v>
      </c>
      <c r="H21" s="243">
        <v>311</v>
      </c>
      <c r="I21" s="244">
        <v>0.06903991370010787</v>
      </c>
      <c r="J21" s="245">
        <v>0.4099244875943905</v>
      </c>
      <c r="K21" s="245">
        <v>0.5210355987055016</v>
      </c>
      <c r="L21" s="246">
        <v>0.3354908306364617</v>
      </c>
    </row>
    <row r="22" spans="1:12" ht="21.75" customHeight="1">
      <c r="A22" s="309"/>
      <c r="B22" s="371" t="s">
        <v>27</v>
      </c>
      <c r="C22" s="370"/>
      <c r="D22" s="222">
        <v>1679</v>
      </c>
      <c r="E22" s="216">
        <v>127</v>
      </c>
      <c r="F22" s="217">
        <v>711</v>
      </c>
      <c r="G22" s="217">
        <v>841</v>
      </c>
      <c r="H22" s="218">
        <v>476</v>
      </c>
      <c r="I22" s="219">
        <v>0.07564026206075045</v>
      </c>
      <c r="J22" s="220">
        <v>0.4234663490172722</v>
      </c>
      <c r="K22" s="220">
        <v>0.5008933889219773</v>
      </c>
      <c r="L22" s="221">
        <v>0.28350208457415127</v>
      </c>
    </row>
    <row r="23" spans="1:12" ht="21.75" customHeight="1">
      <c r="A23" s="312"/>
      <c r="B23" s="372" t="s">
        <v>108</v>
      </c>
      <c r="C23" s="373"/>
      <c r="D23" s="233">
        <v>2606</v>
      </c>
      <c r="E23" s="234">
        <v>191</v>
      </c>
      <c r="F23" s="235">
        <v>1091</v>
      </c>
      <c r="G23" s="235">
        <v>1324</v>
      </c>
      <c r="H23" s="236">
        <v>787</v>
      </c>
      <c r="I23" s="237">
        <v>0.07329240214888719</v>
      </c>
      <c r="J23" s="238">
        <v>0.418649270913277</v>
      </c>
      <c r="K23" s="238">
        <v>0.5080583269378358</v>
      </c>
      <c r="L23" s="239">
        <v>0.3019953952417498</v>
      </c>
    </row>
    <row r="24" spans="1:12" ht="21.75" customHeight="1">
      <c r="A24" s="309" t="s">
        <v>28</v>
      </c>
      <c r="B24" s="367" t="s">
        <v>29</v>
      </c>
      <c r="C24" s="368"/>
      <c r="D24" s="208">
        <v>876</v>
      </c>
      <c r="E24" s="209">
        <v>47</v>
      </c>
      <c r="F24" s="210">
        <v>345</v>
      </c>
      <c r="G24" s="210">
        <v>484</v>
      </c>
      <c r="H24" s="211">
        <v>286</v>
      </c>
      <c r="I24" s="212">
        <v>0.05365296803652968</v>
      </c>
      <c r="J24" s="213">
        <v>0.3938356164383562</v>
      </c>
      <c r="K24" s="213">
        <v>0.5525114155251142</v>
      </c>
      <c r="L24" s="214">
        <v>0.3264840182648402</v>
      </c>
    </row>
    <row r="25" spans="1:12" ht="21.75" customHeight="1">
      <c r="A25" s="309"/>
      <c r="B25" s="371" t="s">
        <v>30</v>
      </c>
      <c r="C25" s="370"/>
      <c r="D25" s="222">
        <v>543</v>
      </c>
      <c r="E25" s="216">
        <v>30</v>
      </c>
      <c r="F25" s="217">
        <v>204</v>
      </c>
      <c r="G25" s="217">
        <v>309</v>
      </c>
      <c r="H25" s="218">
        <v>179</v>
      </c>
      <c r="I25" s="219">
        <v>0.055248618784530384</v>
      </c>
      <c r="J25" s="220">
        <v>0.3756906077348066</v>
      </c>
      <c r="K25" s="220">
        <v>0.569060773480663</v>
      </c>
      <c r="L25" s="221">
        <v>0.3296500920810313</v>
      </c>
    </row>
    <row r="26" spans="1:12" ht="21.75" customHeight="1">
      <c r="A26" s="309"/>
      <c r="B26" s="372" t="s">
        <v>21</v>
      </c>
      <c r="C26" s="373"/>
      <c r="D26" s="225">
        <v>1419</v>
      </c>
      <c r="E26" s="247">
        <v>77</v>
      </c>
      <c r="F26" s="248">
        <v>549</v>
      </c>
      <c r="G26" s="248">
        <v>793</v>
      </c>
      <c r="H26" s="249">
        <v>465</v>
      </c>
      <c r="I26" s="250">
        <v>0.05426356589147287</v>
      </c>
      <c r="J26" s="251">
        <v>0.386892177589852</v>
      </c>
      <c r="K26" s="251">
        <v>0.5588442565186751</v>
      </c>
      <c r="L26" s="252">
        <v>0.3276955602536998</v>
      </c>
    </row>
    <row r="27" spans="1:12" ht="21.75" customHeight="1">
      <c r="A27" s="335" t="s">
        <v>104</v>
      </c>
      <c r="B27" s="367" t="s">
        <v>32</v>
      </c>
      <c r="C27" s="368"/>
      <c r="D27" s="208">
        <v>1998</v>
      </c>
      <c r="E27" s="209">
        <v>135</v>
      </c>
      <c r="F27" s="210">
        <v>862</v>
      </c>
      <c r="G27" s="210">
        <v>1001</v>
      </c>
      <c r="H27" s="211">
        <v>557</v>
      </c>
      <c r="I27" s="212">
        <v>0.06756756756756757</v>
      </c>
      <c r="J27" s="213">
        <v>0.4314314314314314</v>
      </c>
      <c r="K27" s="213">
        <v>0.501001001001001</v>
      </c>
      <c r="L27" s="214">
        <v>0.27877877877877877</v>
      </c>
    </row>
    <row r="28" spans="1:12" ht="21.75" customHeight="1">
      <c r="A28" s="339"/>
      <c r="B28" s="371" t="s">
        <v>33</v>
      </c>
      <c r="C28" s="370"/>
      <c r="D28" s="222">
        <v>483</v>
      </c>
      <c r="E28" s="216">
        <v>16</v>
      </c>
      <c r="F28" s="217">
        <v>177</v>
      </c>
      <c r="G28" s="217">
        <v>290</v>
      </c>
      <c r="H28" s="218">
        <v>177</v>
      </c>
      <c r="I28" s="219">
        <v>0.033126293995859216</v>
      </c>
      <c r="J28" s="220">
        <v>0.36645962732919257</v>
      </c>
      <c r="K28" s="220">
        <v>0.6004140786749482</v>
      </c>
      <c r="L28" s="221">
        <v>0.36645962732919257</v>
      </c>
    </row>
    <row r="29" spans="1:12" ht="21.75" customHeight="1">
      <c r="A29" s="336"/>
      <c r="B29" s="372" t="s">
        <v>21</v>
      </c>
      <c r="C29" s="373"/>
      <c r="D29" s="225">
        <v>2481</v>
      </c>
      <c r="E29" s="247">
        <v>151</v>
      </c>
      <c r="F29" s="248">
        <v>1039</v>
      </c>
      <c r="G29" s="248">
        <v>1291</v>
      </c>
      <c r="H29" s="249">
        <v>734</v>
      </c>
      <c r="I29" s="250">
        <v>0.06086255542120113</v>
      </c>
      <c r="J29" s="251">
        <v>0.41878274889157596</v>
      </c>
      <c r="K29" s="251">
        <v>0.5203546956872229</v>
      </c>
      <c r="L29" s="252">
        <v>0.2958484482063684</v>
      </c>
    </row>
    <row r="30" spans="1:12" ht="21.75" customHeight="1">
      <c r="A30" s="347" t="s">
        <v>34</v>
      </c>
      <c r="B30" s="367" t="s">
        <v>35</v>
      </c>
      <c r="C30" s="368"/>
      <c r="D30" s="208">
        <v>946</v>
      </c>
      <c r="E30" s="209">
        <v>76</v>
      </c>
      <c r="F30" s="210">
        <v>392</v>
      </c>
      <c r="G30" s="210">
        <v>478</v>
      </c>
      <c r="H30" s="211">
        <v>278</v>
      </c>
      <c r="I30" s="212">
        <v>0.080338266384778</v>
      </c>
      <c r="J30" s="213">
        <v>0.4143763213530655</v>
      </c>
      <c r="K30" s="213">
        <v>0.5052854122621564</v>
      </c>
      <c r="L30" s="214">
        <v>0.2938689217758985</v>
      </c>
    </row>
    <row r="31" spans="1:12" ht="21.75" customHeight="1">
      <c r="A31" s="348"/>
      <c r="B31" s="371" t="s">
        <v>36</v>
      </c>
      <c r="C31" s="370"/>
      <c r="D31" s="222">
        <v>629</v>
      </c>
      <c r="E31" s="216">
        <v>41</v>
      </c>
      <c r="F31" s="217">
        <v>243</v>
      </c>
      <c r="G31" s="217">
        <v>345</v>
      </c>
      <c r="H31" s="218">
        <v>203</v>
      </c>
      <c r="I31" s="219">
        <v>0.06518282988871224</v>
      </c>
      <c r="J31" s="220">
        <v>0.3863275039745628</v>
      </c>
      <c r="K31" s="220">
        <v>0.548489666136725</v>
      </c>
      <c r="L31" s="221">
        <v>0.32273449920508746</v>
      </c>
    </row>
    <row r="32" spans="1:12" ht="21.75" customHeight="1">
      <c r="A32" s="349"/>
      <c r="B32" s="372" t="s">
        <v>21</v>
      </c>
      <c r="C32" s="373"/>
      <c r="D32" s="225">
        <v>1575</v>
      </c>
      <c r="E32" s="247">
        <v>117</v>
      </c>
      <c r="F32" s="248">
        <v>635</v>
      </c>
      <c r="G32" s="248">
        <v>823</v>
      </c>
      <c r="H32" s="249">
        <v>481</v>
      </c>
      <c r="I32" s="250">
        <v>0.07428571428571429</v>
      </c>
      <c r="J32" s="251">
        <v>0.4031746031746032</v>
      </c>
      <c r="K32" s="251">
        <v>0.5225396825396825</v>
      </c>
      <c r="L32" s="252">
        <v>0.3053968253968254</v>
      </c>
    </row>
    <row r="33" spans="1:12" ht="21.75" customHeight="1">
      <c r="A33" s="335" t="s">
        <v>105</v>
      </c>
      <c r="B33" s="367" t="s">
        <v>38</v>
      </c>
      <c r="C33" s="368"/>
      <c r="D33" s="232">
        <v>883</v>
      </c>
      <c r="E33" s="202">
        <v>58</v>
      </c>
      <c r="F33" s="203">
        <v>345</v>
      </c>
      <c r="G33" s="203">
        <v>480</v>
      </c>
      <c r="H33" s="204">
        <v>264</v>
      </c>
      <c r="I33" s="205">
        <v>0.06568516421291053</v>
      </c>
      <c r="J33" s="206">
        <v>0.39071347678369195</v>
      </c>
      <c r="K33" s="206">
        <v>0.5436013590033975</v>
      </c>
      <c r="L33" s="207">
        <v>0.29898074745186864</v>
      </c>
    </row>
    <row r="34" spans="1:12" ht="21.75" customHeight="1">
      <c r="A34" s="339"/>
      <c r="B34" s="371" t="s">
        <v>39</v>
      </c>
      <c r="C34" s="370"/>
      <c r="D34" s="222">
        <v>818</v>
      </c>
      <c r="E34" s="216">
        <v>48</v>
      </c>
      <c r="F34" s="217">
        <v>336</v>
      </c>
      <c r="G34" s="217">
        <v>434</v>
      </c>
      <c r="H34" s="218">
        <v>250</v>
      </c>
      <c r="I34" s="219">
        <v>0.05867970660146699</v>
      </c>
      <c r="J34" s="220">
        <v>0.41075794621026895</v>
      </c>
      <c r="K34" s="220">
        <v>0.530562347188264</v>
      </c>
      <c r="L34" s="221">
        <v>0.3056234718826406</v>
      </c>
    </row>
    <row r="35" spans="1:12" ht="21.75" customHeight="1">
      <c r="A35" s="336"/>
      <c r="B35" s="372" t="s">
        <v>21</v>
      </c>
      <c r="C35" s="373"/>
      <c r="D35" s="225">
        <v>1701</v>
      </c>
      <c r="E35" s="247">
        <v>106</v>
      </c>
      <c r="F35" s="248">
        <v>681</v>
      </c>
      <c r="G35" s="248">
        <v>914</v>
      </c>
      <c r="H35" s="249">
        <v>514</v>
      </c>
      <c r="I35" s="250">
        <v>0.06231628453850676</v>
      </c>
      <c r="J35" s="251">
        <v>0.400352733686067</v>
      </c>
      <c r="K35" s="251">
        <v>0.5373309817754263</v>
      </c>
      <c r="L35" s="252">
        <v>0.30217519106408</v>
      </c>
    </row>
    <row r="36" spans="1:12" ht="21.75" customHeight="1">
      <c r="A36" s="353" t="s">
        <v>40</v>
      </c>
      <c r="B36" s="378"/>
      <c r="C36" s="379"/>
      <c r="D36" s="253">
        <v>47513</v>
      </c>
      <c r="E36" s="254">
        <v>4312</v>
      </c>
      <c r="F36" s="255">
        <v>23288</v>
      </c>
      <c r="G36" s="255">
        <v>19913</v>
      </c>
      <c r="H36" s="256">
        <v>10663</v>
      </c>
      <c r="I36" s="257">
        <v>0.09075410940163744</v>
      </c>
      <c r="J36" s="258">
        <v>0.49013954075726646</v>
      </c>
      <c r="K36" s="258">
        <v>0.4191063498410961</v>
      </c>
      <c r="L36" s="259">
        <v>0.22442278955233305</v>
      </c>
    </row>
    <row r="37" spans="1:12" ht="22.5" customHeight="1">
      <c r="A37" s="260" t="s">
        <v>164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</row>
    <row r="38" spans="1:12" ht="24" customHeight="1">
      <c r="A38" s="346" t="s">
        <v>165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</sheetData>
  <sheetProtection/>
  <mergeCells count="48">
    <mergeCell ref="A33:A35"/>
    <mergeCell ref="B33:C33"/>
    <mergeCell ref="B34:C34"/>
    <mergeCell ref="B35:C35"/>
    <mergeCell ref="A36:C36"/>
    <mergeCell ref="A38:L38"/>
    <mergeCell ref="A27:A29"/>
    <mergeCell ref="B27:C27"/>
    <mergeCell ref="B28:C28"/>
    <mergeCell ref="B29:C29"/>
    <mergeCell ref="A30:A32"/>
    <mergeCell ref="B30:C30"/>
    <mergeCell ref="B31:C31"/>
    <mergeCell ref="B32:C32"/>
    <mergeCell ref="A21:A23"/>
    <mergeCell ref="B21:C21"/>
    <mergeCell ref="B22:C22"/>
    <mergeCell ref="B23:C23"/>
    <mergeCell ref="A24:A26"/>
    <mergeCell ref="B24:C24"/>
    <mergeCell ref="B25:C25"/>
    <mergeCell ref="B26:C26"/>
    <mergeCell ref="B16:C16"/>
    <mergeCell ref="B17:C17"/>
    <mergeCell ref="B18:C18"/>
    <mergeCell ref="A19:A20"/>
    <mergeCell ref="B19:C19"/>
    <mergeCell ref="B20:C20"/>
    <mergeCell ref="J4:J5"/>
    <mergeCell ref="K4:K5"/>
    <mergeCell ref="A6:A18"/>
    <mergeCell ref="B6:C6"/>
    <mergeCell ref="B7:C7"/>
    <mergeCell ref="B10:C10"/>
    <mergeCell ref="B11:C11"/>
    <mergeCell ref="B13:C13"/>
    <mergeCell ref="B14:C14"/>
    <mergeCell ref="B15:C15"/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view="pageBreakPreview" zoomScaleSheetLayoutView="100" zoomScalePageLayoutView="0" workbookViewId="0" topLeftCell="A1">
      <selection activeCell="K41" sqref="K41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5" width="7.625" style="0" customWidth="1"/>
  </cols>
  <sheetData>
    <row r="1" spans="1:15" ht="21">
      <c r="A1" s="303" t="s">
        <v>166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ht="21.75" thickBot="1">
      <c r="A2" s="261"/>
      <c r="B2" s="261"/>
      <c r="C2" s="261"/>
      <c r="D2" s="262"/>
      <c r="E2" s="262"/>
      <c r="F2" s="262"/>
      <c r="G2" s="262"/>
      <c r="H2" s="262"/>
      <c r="I2" s="262"/>
      <c r="J2" s="262"/>
      <c r="K2" s="262"/>
      <c r="L2" s="392" t="s">
        <v>187</v>
      </c>
      <c r="M2" s="392"/>
      <c r="N2" s="392"/>
      <c r="O2" s="392"/>
    </row>
    <row r="3" spans="1:15" ht="14.25">
      <c r="A3" s="393" t="s">
        <v>2</v>
      </c>
      <c r="B3" s="394"/>
      <c r="C3" s="395"/>
      <c r="D3" s="398" t="s">
        <v>167</v>
      </c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00"/>
    </row>
    <row r="4" spans="1:15" ht="13.5" customHeight="1">
      <c r="A4" s="396"/>
      <c r="B4" s="310"/>
      <c r="C4" s="311"/>
      <c r="D4" s="417" t="s">
        <v>168</v>
      </c>
      <c r="E4" s="418"/>
      <c r="F4" s="418"/>
      <c r="G4" s="419"/>
      <c r="H4" s="417" t="s">
        <v>169</v>
      </c>
      <c r="I4" s="418"/>
      <c r="J4" s="418"/>
      <c r="K4" s="419"/>
      <c r="L4" s="401" t="s">
        <v>170</v>
      </c>
      <c r="M4" s="402"/>
      <c r="N4" s="402"/>
      <c r="O4" s="405"/>
    </row>
    <row r="5" spans="1:15" ht="13.5" customHeight="1">
      <c r="A5" s="396"/>
      <c r="B5" s="310"/>
      <c r="C5" s="311"/>
      <c r="D5" s="420" t="s">
        <v>146</v>
      </c>
      <c r="E5" s="421" t="s">
        <v>147</v>
      </c>
      <c r="F5" s="422" t="s">
        <v>148</v>
      </c>
      <c r="G5" s="263"/>
      <c r="H5" s="420" t="s">
        <v>146</v>
      </c>
      <c r="I5" s="421" t="s">
        <v>147</v>
      </c>
      <c r="J5" s="422" t="s">
        <v>148</v>
      </c>
      <c r="K5" s="263"/>
      <c r="L5" s="406" t="s">
        <v>146</v>
      </c>
      <c r="M5" s="390" t="s">
        <v>147</v>
      </c>
      <c r="N5" s="382" t="s">
        <v>148</v>
      </c>
      <c r="O5" s="264"/>
    </row>
    <row r="6" spans="1:15" ht="21.75" customHeight="1">
      <c r="A6" s="397"/>
      <c r="B6" s="313"/>
      <c r="C6" s="314"/>
      <c r="D6" s="361"/>
      <c r="E6" s="363"/>
      <c r="F6" s="363"/>
      <c r="G6" s="199" t="s">
        <v>149</v>
      </c>
      <c r="H6" s="361"/>
      <c r="I6" s="363"/>
      <c r="J6" s="363"/>
      <c r="K6" s="199" t="s">
        <v>149</v>
      </c>
      <c r="L6" s="407"/>
      <c r="M6" s="391"/>
      <c r="N6" s="383"/>
      <c r="O6" s="265" t="s">
        <v>149</v>
      </c>
    </row>
    <row r="7" spans="1:15" ht="21.75" customHeight="1">
      <c r="A7" s="384" t="s">
        <v>7</v>
      </c>
      <c r="B7" s="367" t="s">
        <v>8</v>
      </c>
      <c r="C7" s="368"/>
      <c r="D7" s="202">
        <v>791</v>
      </c>
      <c r="E7" s="203">
        <v>3719</v>
      </c>
      <c r="F7" s="203">
        <v>2118</v>
      </c>
      <c r="G7" s="204">
        <v>978</v>
      </c>
      <c r="H7" s="202">
        <v>772</v>
      </c>
      <c r="I7" s="203">
        <v>4100</v>
      </c>
      <c r="J7" s="203">
        <v>3161</v>
      </c>
      <c r="K7" s="204">
        <v>1835</v>
      </c>
      <c r="L7" s="202">
        <v>1563</v>
      </c>
      <c r="M7" s="203">
        <v>7819</v>
      </c>
      <c r="N7" s="203">
        <v>5279</v>
      </c>
      <c r="O7" s="266">
        <v>2813</v>
      </c>
    </row>
    <row r="8" spans="1:15" ht="21.75" customHeight="1">
      <c r="A8" s="385"/>
      <c r="B8" s="332" t="s">
        <v>11</v>
      </c>
      <c r="C8" s="387"/>
      <c r="D8" s="209">
        <v>552</v>
      </c>
      <c r="E8" s="210">
        <v>2827</v>
      </c>
      <c r="F8" s="210">
        <v>1726</v>
      </c>
      <c r="G8" s="211">
        <v>711</v>
      </c>
      <c r="H8" s="209">
        <v>560</v>
      </c>
      <c r="I8" s="210">
        <v>2816</v>
      </c>
      <c r="J8" s="210">
        <v>2450</v>
      </c>
      <c r="K8" s="211">
        <v>1282</v>
      </c>
      <c r="L8" s="209">
        <v>1112</v>
      </c>
      <c r="M8" s="210">
        <v>5643</v>
      </c>
      <c r="N8" s="210">
        <v>4176</v>
      </c>
      <c r="O8" s="267">
        <v>1993</v>
      </c>
    </row>
    <row r="9" spans="1:15" ht="21.75" customHeight="1">
      <c r="A9" s="385"/>
      <c r="B9" s="116"/>
      <c r="C9" s="118" t="s">
        <v>109</v>
      </c>
      <c r="D9" s="216">
        <v>73</v>
      </c>
      <c r="E9" s="217">
        <v>485</v>
      </c>
      <c r="F9" s="217">
        <v>361</v>
      </c>
      <c r="G9" s="218">
        <v>131</v>
      </c>
      <c r="H9" s="216">
        <v>79</v>
      </c>
      <c r="I9" s="217">
        <v>451</v>
      </c>
      <c r="J9" s="217">
        <v>478</v>
      </c>
      <c r="K9" s="218">
        <v>229</v>
      </c>
      <c r="L9" s="216">
        <v>152</v>
      </c>
      <c r="M9" s="217">
        <v>936</v>
      </c>
      <c r="N9" s="217">
        <v>839</v>
      </c>
      <c r="O9" s="268">
        <v>360</v>
      </c>
    </row>
    <row r="10" spans="1:15" ht="21.75" customHeight="1">
      <c r="A10" s="385"/>
      <c r="B10" s="117"/>
      <c r="C10" s="118" t="s">
        <v>110</v>
      </c>
      <c r="D10" s="216">
        <v>32</v>
      </c>
      <c r="E10" s="217">
        <v>323</v>
      </c>
      <c r="F10" s="217">
        <v>273</v>
      </c>
      <c r="G10" s="218">
        <v>130</v>
      </c>
      <c r="H10" s="216">
        <v>30</v>
      </c>
      <c r="I10" s="217">
        <v>284</v>
      </c>
      <c r="J10" s="217">
        <v>414</v>
      </c>
      <c r="K10" s="218">
        <v>250</v>
      </c>
      <c r="L10" s="216">
        <v>62</v>
      </c>
      <c r="M10" s="217">
        <v>607</v>
      </c>
      <c r="N10" s="217">
        <v>687</v>
      </c>
      <c r="O10" s="268">
        <v>380</v>
      </c>
    </row>
    <row r="11" spans="1:15" ht="21.75" customHeight="1">
      <c r="A11" s="385"/>
      <c r="B11" s="371" t="s">
        <v>14</v>
      </c>
      <c r="C11" s="370"/>
      <c r="D11" s="216">
        <v>269</v>
      </c>
      <c r="E11" s="217">
        <v>1033</v>
      </c>
      <c r="F11" s="217">
        <v>533</v>
      </c>
      <c r="G11" s="218">
        <v>240</v>
      </c>
      <c r="H11" s="216">
        <v>221</v>
      </c>
      <c r="I11" s="217">
        <v>1123</v>
      </c>
      <c r="J11" s="217">
        <v>832</v>
      </c>
      <c r="K11" s="218">
        <v>472</v>
      </c>
      <c r="L11" s="216">
        <v>490</v>
      </c>
      <c r="M11" s="217">
        <v>2156</v>
      </c>
      <c r="N11" s="217">
        <v>1365</v>
      </c>
      <c r="O11" s="268">
        <v>712</v>
      </c>
    </row>
    <row r="12" spans="1:15" ht="21.75" customHeight="1">
      <c r="A12" s="385"/>
      <c r="B12" s="332" t="s">
        <v>15</v>
      </c>
      <c r="C12" s="387"/>
      <c r="D12" s="216">
        <v>105</v>
      </c>
      <c r="E12" s="217">
        <v>658</v>
      </c>
      <c r="F12" s="217">
        <v>489</v>
      </c>
      <c r="G12" s="218">
        <v>246</v>
      </c>
      <c r="H12" s="216">
        <v>99</v>
      </c>
      <c r="I12" s="217">
        <v>675</v>
      </c>
      <c r="J12" s="217">
        <v>690</v>
      </c>
      <c r="K12" s="218">
        <v>386</v>
      </c>
      <c r="L12" s="216">
        <v>204</v>
      </c>
      <c r="M12" s="217">
        <v>1333</v>
      </c>
      <c r="N12" s="217">
        <v>1179</v>
      </c>
      <c r="O12" s="268">
        <v>632</v>
      </c>
    </row>
    <row r="13" spans="1:15" ht="21.75" customHeight="1">
      <c r="A13" s="385"/>
      <c r="B13" s="223"/>
      <c r="C13" s="224" t="s">
        <v>111</v>
      </c>
      <c r="D13" s="216">
        <v>1</v>
      </c>
      <c r="E13" s="217">
        <v>15</v>
      </c>
      <c r="F13" s="217">
        <v>32</v>
      </c>
      <c r="G13" s="218">
        <v>18</v>
      </c>
      <c r="H13" s="216">
        <v>0</v>
      </c>
      <c r="I13" s="217">
        <v>19</v>
      </c>
      <c r="J13" s="217">
        <v>43</v>
      </c>
      <c r="K13" s="218">
        <v>24</v>
      </c>
      <c r="L13" s="216">
        <v>1</v>
      </c>
      <c r="M13" s="217">
        <v>34</v>
      </c>
      <c r="N13" s="217">
        <v>75</v>
      </c>
      <c r="O13" s="268">
        <v>42</v>
      </c>
    </row>
    <row r="14" spans="1:15" ht="21.75" customHeight="1">
      <c r="A14" s="385"/>
      <c r="B14" s="371" t="s">
        <v>17</v>
      </c>
      <c r="C14" s="370"/>
      <c r="D14" s="216">
        <v>23</v>
      </c>
      <c r="E14" s="217">
        <v>241</v>
      </c>
      <c r="F14" s="217">
        <v>252</v>
      </c>
      <c r="G14" s="218">
        <v>132</v>
      </c>
      <c r="H14" s="216">
        <v>35</v>
      </c>
      <c r="I14" s="217">
        <v>229</v>
      </c>
      <c r="J14" s="217">
        <v>362</v>
      </c>
      <c r="K14" s="218">
        <v>215</v>
      </c>
      <c r="L14" s="216">
        <v>58</v>
      </c>
      <c r="M14" s="217">
        <v>470</v>
      </c>
      <c r="N14" s="217">
        <v>614</v>
      </c>
      <c r="O14" s="268">
        <v>347</v>
      </c>
    </row>
    <row r="15" spans="1:15" ht="21.75" customHeight="1">
      <c r="A15" s="385"/>
      <c r="B15" s="371" t="s">
        <v>18</v>
      </c>
      <c r="C15" s="370"/>
      <c r="D15" s="216">
        <v>36</v>
      </c>
      <c r="E15" s="217">
        <v>401</v>
      </c>
      <c r="F15" s="217">
        <v>419</v>
      </c>
      <c r="G15" s="218">
        <v>196</v>
      </c>
      <c r="H15" s="216">
        <v>34</v>
      </c>
      <c r="I15" s="217">
        <v>376</v>
      </c>
      <c r="J15" s="217">
        <v>578</v>
      </c>
      <c r="K15" s="218">
        <v>341</v>
      </c>
      <c r="L15" s="216">
        <v>70</v>
      </c>
      <c r="M15" s="217">
        <v>777</v>
      </c>
      <c r="N15" s="217">
        <v>997</v>
      </c>
      <c r="O15" s="268">
        <v>537</v>
      </c>
    </row>
    <row r="16" spans="1:15" ht="21.75" customHeight="1">
      <c r="A16" s="385"/>
      <c r="B16" s="371" t="s">
        <v>19</v>
      </c>
      <c r="C16" s="370"/>
      <c r="D16" s="216">
        <v>38</v>
      </c>
      <c r="E16" s="217">
        <v>189</v>
      </c>
      <c r="F16" s="217">
        <v>105</v>
      </c>
      <c r="G16" s="218">
        <v>47</v>
      </c>
      <c r="H16" s="216">
        <v>35</v>
      </c>
      <c r="I16" s="217">
        <v>159</v>
      </c>
      <c r="J16" s="217">
        <v>154</v>
      </c>
      <c r="K16" s="218">
        <v>97</v>
      </c>
      <c r="L16" s="216">
        <v>73</v>
      </c>
      <c r="M16" s="217">
        <v>348</v>
      </c>
      <c r="N16" s="217">
        <v>259</v>
      </c>
      <c r="O16" s="268">
        <v>144</v>
      </c>
    </row>
    <row r="17" spans="1:15" ht="21.75" customHeight="1">
      <c r="A17" s="385"/>
      <c r="B17" s="371" t="s">
        <v>91</v>
      </c>
      <c r="C17" s="370"/>
      <c r="D17" s="216">
        <v>6</v>
      </c>
      <c r="E17" s="217">
        <v>30</v>
      </c>
      <c r="F17" s="217">
        <v>32</v>
      </c>
      <c r="G17" s="218">
        <v>13</v>
      </c>
      <c r="H17" s="216">
        <v>4</v>
      </c>
      <c r="I17" s="217">
        <v>34</v>
      </c>
      <c r="J17" s="217">
        <v>45</v>
      </c>
      <c r="K17" s="218">
        <v>28</v>
      </c>
      <c r="L17" s="216">
        <v>10</v>
      </c>
      <c r="M17" s="217">
        <v>64</v>
      </c>
      <c r="N17" s="217">
        <v>77</v>
      </c>
      <c r="O17" s="268">
        <v>41</v>
      </c>
    </row>
    <row r="18" spans="1:15" ht="21.75" customHeight="1">
      <c r="A18" s="385"/>
      <c r="B18" s="371" t="s">
        <v>20</v>
      </c>
      <c r="C18" s="370"/>
      <c r="D18" s="209">
        <v>24</v>
      </c>
      <c r="E18" s="210">
        <v>206</v>
      </c>
      <c r="F18" s="210">
        <v>171</v>
      </c>
      <c r="G18" s="211">
        <v>90</v>
      </c>
      <c r="H18" s="209">
        <v>18</v>
      </c>
      <c r="I18" s="210">
        <v>114</v>
      </c>
      <c r="J18" s="210">
        <v>227</v>
      </c>
      <c r="K18" s="211">
        <v>142</v>
      </c>
      <c r="L18" s="209">
        <v>42</v>
      </c>
      <c r="M18" s="210">
        <v>320</v>
      </c>
      <c r="N18" s="210">
        <v>398</v>
      </c>
      <c r="O18" s="267">
        <v>232</v>
      </c>
    </row>
    <row r="19" spans="1:15" ht="21.75" customHeight="1">
      <c r="A19" s="386"/>
      <c r="B19" s="372" t="s">
        <v>108</v>
      </c>
      <c r="C19" s="373"/>
      <c r="D19" s="226">
        <v>1844</v>
      </c>
      <c r="E19" s="227">
        <v>9304</v>
      </c>
      <c r="F19" s="227">
        <v>5845</v>
      </c>
      <c r="G19" s="228">
        <v>2653</v>
      </c>
      <c r="H19" s="226">
        <v>1778</v>
      </c>
      <c r="I19" s="227">
        <v>9626</v>
      </c>
      <c r="J19" s="227">
        <v>8499</v>
      </c>
      <c r="K19" s="228">
        <v>4798</v>
      </c>
      <c r="L19" s="226">
        <v>3622</v>
      </c>
      <c r="M19" s="227">
        <v>18930</v>
      </c>
      <c r="N19" s="227">
        <v>14344</v>
      </c>
      <c r="O19" s="269">
        <v>7451</v>
      </c>
    </row>
    <row r="20" spans="1:15" ht="21.75" customHeight="1">
      <c r="A20" s="384" t="s">
        <v>22</v>
      </c>
      <c r="B20" s="367" t="s">
        <v>23</v>
      </c>
      <c r="C20" s="368"/>
      <c r="D20" s="202">
        <v>29</v>
      </c>
      <c r="E20" s="203">
        <v>182</v>
      </c>
      <c r="F20" s="203">
        <v>175</v>
      </c>
      <c r="G20" s="204">
        <v>81</v>
      </c>
      <c r="H20" s="202">
        <v>19</v>
      </c>
      <c r="I20" s="203">
        <v>181</v>
      </c>
      <c r="J20" s="203">
        <v>249</v>
      </c>
      <c r="K20" s="204">
        <v>150</v>
      </c>
      <c r="L20" s="202">
        <v>48</v>
      </c>
      <c r="M20" s="203">
        <v>363</v>
      </c>
      <c r="N20" s="203">
        <v>424</v>
      </c>
      <c r="O20" s="266">
        <v>231</v>
      </c>
    </row>
    <row r="21" spans="1:15" ht="21.75" customHeight="1">
      <c r="A21" s="386"/>
      <c r="B21" s="372" t="s">
        <v>108</v>
      </c>
      <c r="C21" s="373"/>
      <c r="D21" s="234">
        <v>29</v>
      </c>
      <c r="E21" s="235">
        <v>182</v>
      </c>
      <c r="F21" s="235">
        <v>175</v>
      </c>
      <c r="G21" s="236">
        <v>81</v>
      </c>
      <c r="H21" s="234">
        <v>19</v>
      </c>
      <c r="I21" s="235">
        <v>181</v>
      </c>
      <c r="J21" s="235">
        <v>249</v>
      </c>
      <c r="K21" s="236">
        <v>150</v>
      </c>
      <c r="L21" s="234">
        <v>48</v>
      </c>
      <c r="M21" s="235">
        <v>363</v>
      </c>
      <c r="N21" s="235">
        <v>424</v>
      </c>
      <c r="O21" s="270">
        <v>231</v>
      </c>
    </row>
    <row r="22" spans="1:15" ht="21.75" customHeight="1">
      <c r="A22" s="384" t="s">
        <v>25</v>
      </c>
      <c r="B22" s="367" t="s">
        <v>26</v>
      </c>
      <c r="C22" s="368"/>
      <c r="D22" s="241">
        <v>28</v>
      </c>
      <c r="E22" s="242">
        <v>192</v>
      </c>
      <c r="F22" s="242">
        <v>195</v>
      </c>
      <c r="G22" s="243">
        <v>109</v>
      </c>
      <c r="H22" s="241">
        <v>36</v>
      </c>
      <c r="I22" s="242">
        <v>188</v>
      </c>
      <c r="J22" s="242">
        <v>288</v>
      </c>
      <c r="K22" s="243">
        <v>202</v>
      </c>
      <c r="L22" s="241">
        <v>64</v>
      </c>
      <c r="M22" s="242">
        <v>380</v>
      </c>
      <c r="N22" s="242">
        <v>483</v>
      </c>
      <c r="O22" s="271">
        <v>311</v>
      </c>
    </row>
    <row r="23" spans="1:15" ht="21.75" customHeight="1">
      <c r="A23" s="385"/>
      <c r="B23" s="371" t="s">
        <v>27</v>
      </c>
      <c r="C23" s="370"/>
      <c r="D23" s="216">
        <v>60</v>
      </c>
      <c r="E23" s="217">
        <v>357</v>
      </c>
      <c r="F23" s="217">
        <v>366</v>
      </c>
      <c r="G23" s="218">
        <v>190</v>
      </c>
      <c r="H23" s="216">
        <v>67</v>
      </c>
      <c r="I23" s="217">
        <v>354</v>
      </c>
      <c r="J23" s="217">
        <v>475</v>
      </c>
      <c r="K23" s="218">
        <v>286</v>
      </c>
      <c r="L23" s="216">
        <v>127</v>
      </c>
      <c r="M23" s="217">
        <v>711</v>
      </c>
      <c r="N23" s="217">
        <v>841</v>
      </c>
      <c r="O23" s="268">
        <v>476</v>
      </c>
    </row>
    <row r="24" spans="1:15" ht="21.75" customHeight="1">
      <c r="A24" s="386"/>
      <c r="B24" s="372" t="s">
        <v>108</v>
      </c>
      <c r="C24" s="373"/>
      <c r="D24" s="234">
        <v>88</v>
      </c>
      <c r="E24" s="235">
        <v>549</v>
      </c>
      <c r="F24" s="235">
        <v>561</v>
      </c>
      <c r="G24" s="236">
        <v>299</v>
      </c>
      <c r="H24" s="234">
        <v>103</v>
      </c>
      <c r="I24" s="235">
        <v>542</v>
      </c>
      <c r="J24" s="235">
        <v>763</v>
      </c>
      <c r="K24" s="236">
        <v>488</v>
      </c>
      <c r="L24" s="234">
        <v>191</v>
      </c>
      <c r="M24" s="235">
        <v>1091</v>
      </c>
      <c r="N24" s="235">
        <v>1324</v>
      </c>
      <c r="O24" s="270">
        <v>787</v>
      </c>
    </row>
    <row r="25" spans="1:15" ht="21.75" customHeight="1">
      <c r="A25" s="384" t="s">
        <v>28</v>
      </c>
      <c r="B25" s="367" t="s">
        <v>29</v>
      </c>
      <c r="C25" s="368"/>
      <c r="D25" s="209">
        <v>21</v>
      </c>
      <c r="E25" s="210">
        <v>183</v>
      </c>
      <c r="F25" s="210">
        <v>212</v>
      </c>
      <c r="G25" s="211">
        <v>105</v>
      </c>
      <c r="H25" s="209">
        <v>26</v>
      </c>
      <c r="I25" s="210">
        <v>162</v>
      </c>
      <c r="J25" s="210">
        <v>272</v>
      </c>
      <c r="K25" s="211">
        <v>181</v>
      </c>
      <c r="L25" s="209">
        <v>47</v>
      </c>
      <c r="M25" s="210">
        <v>345</v>
      </c>
      <c r="N25" s="210">
        <v>484</v>
      </c>
      <c r="O25" s="267">
        <v>286</v>
      </c>
    </row>
    <row r="26" spans="1:15" ht="21.75" customHeight="1">
      <c r="A26" s="385"/>
      <c r="B26" s="371" t="s">
        <v>30</v>
      </c>
      <c r="C26" s="370"/>
      <c r="D26" s="216">
        <v>17</v>
      </c>
      <c r="E26" s="217">
        <v>115</v>
      </c>
      <c r="F26" s="217">
        <v>138</v>
      </c>
      <c r="G26" s="218">
        <v>74</v>
      </c>
      <c r="H26" s="216">
        <v>13</v>
      </c>
      <c r="I26" s="217">
        <v>89</v>
      </c>
      <c r="J26" s="217">
        <v>171</v>
      </c>
      <c r="K26" s="218">
        <v>105</v>
      </c>
      <c r="L26" s="216">
        <v>30</v>
      </c>
      <c r="M26" s="217">
        <v>204</v>
      </c>
      <c r="N26" s="217">
        <v>309</v>
      </c>
      <c r="O26" s="268">
        <v>179</v>
      </c>
    </row>
    <row r="27" spans="1:15" ht="21.75" customHeight="1">
      <c r="A27" s="386"/>
      <c r="B27" s="372" t="s">
        <v>21</v>
      </c>
      <c r="C27" s="373"/>
      <c r="D27" s="247">
        <v>38</v>
      </c>
      <c r="E27" s="248">
        <v>298</v>
      </c>
      <c r="F27" s="248">
        <v>350</v>
      </c>
      <c r="G27" s="249">
        <v>179</v>
      </c>
      <c r="H27" s="247">
        <v>39</v>
      </c>
      <c r="I27" s="248">
        <v>251</v>
      </c>
      <c r="J27" s="248">
        <v>443</v>
      </c>
      <c r="K27" s="249">
        <v>286</v>
      </c>
      <c r="L27" s="247">
        <v>77</v>
      </c>
      <c r="M27" s="248">
        <v>549</v>
      </c>
      <c r="N27" s="248">
        <v>793</v>
      </c>
      <c r="O27" s="272">
        <v>465</v>
      </c>
    </row>
    <row r="28" spans="1:15" ht="21.75" customHeight="1">
      <c r="A28" s="411" t="s">
        <v>104</v>
      </c>
      <c r="B28" s="367" t="s">
        <v>32</v>
      </c>
      <c r="C28" s="368"/>
      <c r="D28" s="209">
        <v>71</v>
      </c>
      <c r="E28" s="210">
        <v>449</v>
      </c>
      <c r="F28" s="210">
        <v>402</v>
      </c>
      <c r="G28" s="211">
        <v>194</v>
      </c>
      <c r="H28" s="209">
        <v>64</v>
      </c>
      <c r="I28" s="210">
        <v>413</v>
      </c>
      <c r="J28" s="210">
        <v>599</v>
      </c>
      <c r="K28" s="211">
        <v>363</v>
      </c>
      <c r="L28" s="209">
        <v>135</v>
      </c>
      <c r="M28" s="210">
        <v>862</v>
      </c>
      <c r="N28" s="210">
        <v>1001</v>
      </c>
      <c r="O28" s="267">
        <v>557</v>
      </c>
    </row>
    <row r="29" spans="1:15" ht="21.75" customHeight="1">
      <c r="A29" s="412"/>
      <c r="B29" s="371" t="s">
        <v>33</v>
      </c>
      <c r="C29" s="370"/>
      <c r="D29" s="216">
        <v>11</v>
      </c>
      <c r="E29" s="217">
        <v>94</v>
      </c>
      <c r="F29" s="217">
        <v>126</v>
      </c>
      <c r="G29" s="218">
        <v>66</v>
      </c>
      <c r="H29" s="216">
        <v>5</v>
      </c>
      <c r="I29" s="217">
        <v>83</v>
      </c>
      <c r="J29" s="217">
        <v>164</v>
      </c>
      <c r="K29" s="218">
        <v>111</v>
      </c>
      <c r="L29" s="216">
        <v>16</v>
      </c>
      <c r="M29" s="217">
        <v>177</v>
      </c>
      <c r="N29" s="217">
        <v>290</v>
      </c>
      <c r="O29" s="268">
        <v>177</v>
      </c>
    </row>
    <row r="30" spans="1:15" ht="21.75" customHeight="1">
      <c r="A30" s="413"/>
      <c r="B30" s="372" t="s">
        <v>21</v>
      </c>
      <c r="C30" s="373"/>
      <c r="D30" s="247">
        <v>82</v>
      </c>
      <c r="E30" s="248">
        <v>543</v>
      </c>
      <c r="F30" s="248">
        <v>528</v>
      </c>
      <c r="G30" s="249">
        <v>260</v>
      </c>
      <c r="H30" s="247">
        <v>69</v>
      </c>
      <c r="I30" s="248">
        <v>496</v>
      </c>
      <c r="J30" s="248">
        <v>763</v>
      </c>
      <c r="K30" s="249">
        <v>474</v>
      </c>
      <c r="L30" s="247">
        <v>151</v>
      </c>
      <c r="M30" s="248">
        <v>1039</v>
      </c>
      <c r="N30" s="248">
        <v>1291</v>
      </c>
      <c r="O30" s="272">
        <v>734</v>
      </c>
    </row>
    <row r="31" spans="1:15" ht="21.75" customHeight="1">
      <c r="A31" s="408" t="s">
        <v>34</v>
      </c>
      <c r="B31" s="367" t="s">
        <v>35</v>
      </c>
      <c r="C31" s="368"/>
      <c r="D31" s="209">
        <v>43</v>
      </c>
      <c r="E31" s="210">
        <v>205</v>
      </c>
      <c r="F31" s="210">
        <v>183</v>
      </c>
      <c r="G31" s="211">
        <v>81</v>
      </c>
      <c r="H31" s="209">
        <v>33</v>
      </c>
      <c r="I31" s="210">
        <v>187</v>
      </c>
      <c r="J31" s="210">
        <v>295</v>
      </c>
      <c r="K31" s="211">
        <v>197</v>
      </c>
      <c r="L31" s="209">
        <v>76</v>
      </c>
      <c r="M31" s="210">
        <v>392</v>
      </c>
      <c r="N31" s="210">
        <v>478</v>
      </c>
      <c r="O31" s="267">
        <v>278</v>
      </c>
    </row>
    <row r="32" spans="1:15" ht="21.75" customHeight="1">
      <c r="A32" s="409"/>
      <c r="B32" s="371" t="s">
        <v>36</v>
      </c>
      <c r="C32" s="370"/>
      <c r="D32" s="216">
        <v>20</v>
      </c>
      <c r="E32" s="217">
        <v>128</v>
      </c>
      <c r="F32" s="217">
        <v>148</v>
      </c>
      <c r="G32" s="218">
        <v>80</v>
      </c>
      <c r="H32" s="216">
        <v>21</v>
      </c>
      <c r="I32" s="217">
        <v>115</v>
      </c>
      <c r="J32" s="217">
        <v>197</v>
      </c>
      <c r="K32" s="218">
        <v>123</v>
      </c>
      <c r="L32" s="216">
        <v>41</v>
      </c>
      <c r="M32" s="217">
        <v>243</v>
      </c>
      <c r="N32" s="217">
        <v>345</v>
      </c>
      <c r="O32" s="268">
        <v>203</v>
      </c>
    </row>
    <row r="33" spans="1:15" ht="21.75" customHeight="1">
      <c r="A33" s="410"/>
      <c r="B33" s="372" t="s">
        <v>21</v>
      </c>
      <c r="C33" s="373"/>
      <c r="D33" s="247">
        <v>63</v>
      </c>
      <c r="E33" s="248">
        <v>333</v>
      </c>
      <c r="F33" s="248">
        <v>331</v>
      </c>
      <c r="G33" s="249">
        <v>161</v>
      </c>
      <c r="H33" s="247">
        <v>54</v>
      </c>
      <c r="I33" s="248">
        <v>302</v>
      </c>
      <c r="J33" s="248">
        <v>492</v>
      </c>
      <c r="K33" s="249">
        <v>320</v>
      </c>
      <c r="L33" s="247">
        <v>117</v>
      </c>
      <c r="M33" s="248">
        <v>635</v>
      </c>
      <c r="N33" s="248">
        <v>823</v>
      </c>
      <c r="O33" s="272">
        <v>481</v>
      </c>
    </row>
    <row r="34" spans="1:15" ht="21.75" customHeight="1">
      <c r="A34" s="411" t="s">
        <v>105</v>
      </c>
      <c r="B34" s="367" t="s">
        <v>38</v>
      </c>
      <c r="C34" s="368"/>
      <c r="D34" s="202">
        <v>30</v>
      </c>
      <c r="E34" s="203">
        <v>177</v>
      </c>
      <c r="F34" s="203">
        <v>202</v>
      </c>
      <c r="G34" s="204">
        <v>99</v>
      </c>
      <c r="H34" s="202">
        <v>28</v>
      </c>
      <c r="I34" s="203">
        <v>168</v>
      </c>
      <c r="J34" s="203">
        <v>278</v>
      </c>
      <c r="K34" s="204">
        <v>165</v>
      </c>
      <c r="L34" s="202">
        <v>58</v>
      </c>
      <c r="M34" s="203">
        <v>345</v>
      </c>
      <c r="N34" s="203">
        <v>480</v>
      </c>
      <c r="O34" s="266">
        <v>264</v>
      </c>
    </row>
    <row r="35" spans="1:15" ht="21.75" customHeight="1">
      <c r="A35" s="412"/>
      <c r="B35" s="371" t="s">
        <v>39</v>
      </c>
      <c r="C35" s="370"/>
      <c r="D35" s="216">
        <v>23</v>
      </c>
      <c r="E35" s="217">
        <v>160</v>
      </c>
      <c r="F35" s="217">
        <v>174</v>
      </c>
      <c r="G35" s="218">
        <v>77</v>
      </c>
      <c r="H35" s="216">
        <v>25</v>
      </c>
      <c r="I35" s="217">
        <v>176</v>
      </c>
      <c r="J35" s="217">
        <v>260</v>
      </c>
      <c r="K35" s="218">
        <v>173</v>
      </c>
      <c r="L35" s="216">
        <v>48</v>
      </c>
      <c r="M35" s="217">
        <v>336</v>
      </c>
      <c r="N35" s="217">
        <v>434</v>
      </c>
      <c r="O35" s="268">
        <v>250</v>
      </c>
    </row>
    <row r="36" spans="1:15" ht="21.75" customHeight="1">
      <c r="A36" s="413"/>
      <c r="B36" s="372" t="s">
        <v>21</v>
      </c>
      <c r="C36" s="373"/>
      <c r="D36" s="247">
        <v>53</v>
      </c>
      <c r="E36" s="248">
        <v>337</v>
      </c>
      <c r="F36" s="248">
        <v>376</v>
      </c>
      <c r="G36" s="249">
        <v>176</v>
      </c>
      <c r="H36" s="247">
        <v>53</v>
      </c>
      <c r="I36" s="248">
        <v>344</v>
      </c>
      <c r="J36" s="248">
        <v>538</v>
      </c>
      <c r="K36" s="249">
        <v>338</v>
      </c>
      <c r="L36" s="247">
        <v>106</v>
      </c>
      <c r="M36" s="248">
        <v>681</v>
      </c>
      <c r="N36" s="248">
        <v>914</v>
      </c>
      <c r="O36" s="272">
        <v>514</v>
      </c>
    </row>
    <row r="37" spans="1:15" ht="22.5" customHeight="1" thickBot="1">
      <c r="A37" s="414" t="s">
        <v>40</v>
      </c>
      <c r="B37" s="415"/>
      <c r="C37" s="416"/>
      <c r="D37" s="273">
        <v>2197</v>
      </c>
      <c r="E37" s="274">
        <v>11546</v>
      </c>
      <c r="F37" s="274">
        <v>8166</v>
      </c>
      <c r="G37" s="275">
        <v>3809</v>
      </c>
      <c r="H37" s="273">
        <v>2115</v>
      </c>
      <c r="I37" s="274">
        <v>11742</v>
      </c>
      <c r="J37" s="274">
        <v>11747</v>
      </c>
      <c r="K37" s="275">
        <v>6854</v>
      </c>
      <c r="L37" s="273">
        <v>4312</v>
      </c>
      <c r="M37" s="274">
        <v>23288</v>
      </c>
      <c r="N37" s="274">
        <v>19913</v>
      </c>
      <c r="O37" s="276">
        <v>10663</v>
      </c>
    </row>
    <row r="38" spans="1:15" ht="24" customHeight="1">
      <c r="A38" s="260" t="s">
        <v>164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</row>
    <row r="39" spans="1:15" ht="13.5">
      <c r="A39" s="346" t="s">
        <v>165</v>
      </c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</row>
  </sheetData>
  <sheetProtection/>
  <mergeCells count="52">
    <mergeCell ref="A37:C37"/>
    <mergeCell ref="A39:O39"/>
    <mergeCell ref="A31:A33"/>
    <mergeCell ref="B31:C31"/>
    <mergeCell ref="B32:C32"/>
    <mergeCell ref="B33:C33"/>
    <mergeCell ref="A34:A36"/>
    <mergeCell ref="B34:C34"/>
    <mergeCell ref="B35:C35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22:A24"/>
    <mergeCell ref="B22:C22"/>
    <mergeCell ref="B23:C23"/>
    <mergeCell ref="B24:C24"/>
    <mergeCell ref="A7:A19"/>
    <mergeCell ref="B7:C7"/>
    <mergeCell ref="B12:C12"/>
    <mergeCell ref="B14:C14"/>
    <mergeCell ref="B15:C15"/>
    <mergeCell ref="B16:C16"/>
    <mergeCell ref="B19:C19"/>
    <mergeCell ref="A20:A21"/>
    <mergeCell ref="B20:C20"/>
    <mergeCell ref="B21:C21"/>
    <mergeCell ref="B17:C17"/>
    <mergeCell ref="B18:C18"/>
    <mergeCell ref="A1:O1"/>
    <mergeCell ref="L2:O2"/>
    <mergeCell ref="A3:C6"/>
    <mergeCell ref="D3:O3"/>
    <mergeCell ref="D4:G4"/>
    <mergeCell ref="H4:K4"/>
    <mergeCell ref="H5:H6"/>
    <mergeCell ref="I5:I6"/>
    <mergeCell ref="J5:J6"/>
    <mergeCell ref="L5:L6"/>
    <mergeCell ref="L4:O4"/>
    <mergeCell ref="D5:D6"/>
    <mergeCell ref="B8:C8"/>
    <mergeCell ref="B11:C11"/>
    <mergeCell ref="M5:M6"/>
    <mergeCell ref="N5:N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pane xSplit="3" ySplit="5" topLeftCell="D6" activePane="bottomRight" state="frozen"/>
      <selection pane="topLeft"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303" t="s">
        <v>103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189"/>
    </row>
    <row r="2" spans="1:19" ht="14.25">
      <c r="A2" s="115"/>
      <c r="B2" s="115"/>
      <c r="C2" s="115"/>
      <c r="D2" s="120"/>
      <c r="E2" s="120"/>
      <c r="F2" s="135"/>
      <c r="G2" s="135"/>
      <c r="H2" s="148"/>
      <c r="I2" s="148"/>
      <c r="J2" s="148"/>
      <c r="K2" s="148"/>
      <c r="L2" s="148"/>
      <c r="M2" s="148"/>
      <c r="N2" s="304" t="s">
        <v>188</v>
      </c>
      <c r="O2" s="304"/>
      <c r="P2" s="304"/>
      <c r="Q2" s="304"/>
      <c r="R2" s="304"/>
      <c r="S2" s="190"/>
    </row>
    <row r="3" spans="1:19" ht="13.5">
      <c r="A3" s="115"/>
      <c r="B3" s="115"/>
      <c r="C3" s="115"/>
      <c r="D3" s="120"/>
      <c r="E3" s="120"/>
      <c r="F3" s="135"/>
      <c r="G3" s="135"/>
      <c r="H3" s="305" t="s">
        <v>115</v>
      </c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191"/>
    </row>
    <row r="4" spans="1:19" ht="21.75" customHeight="1">
      <c r="A4" s="306" t="s">
        <v>2</v>
      </c>
      <c r="B4" s="307"/>
      <c r="C4" s="308"/>
      <c r="D4" s="306" t="s">
        <v>112</v>
      </c>
      <c r="E4" s="307"/>
      <c r="F4" s="307"/>
      <c r="G4" s="308"/>
      <c r="H4" s="315" t="s">
        <v>116</v>
      </c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7"/>
    </row>
    <row r="5" spans="1:19" ht="21.75" customHeight="1">
      <c r="A5" s="309"/>
      <c r="B5" s="310"/>
      <c r="C5" s="311"/>
      <c r="D5" s="312"/>
      <c r="E5" s="313"/>
      <c r="F5" s="313"/>
      <c r="G5" s="314"/>
      <c r="H5" s="318" t="s">
        <v>4</v>
      </c>
      <c r="I5" s="319"/>
      <c r="J5" s="319"/>
      <c r="K5" s="320"/>
      <c r="L5" s="321" t="s">
        <v>5</v>
      </c>
      <c r="M5" s="322"/>
      <c r="N5" s="322"/>
      <c r="O5" s="323"/>
      <c r="P5" s="324" t="s">
        <v>50</v>
      </c>
      <c r="Q5" s="325"/>
      <c r="R5" s="325"/>
      <c r="S5" s="326"/>
    </row>
    <row r="6" spans="1:19" ht="21.75" customHeight="1">
      <c r="A6" s="327" t="s">
        <v>7</v>
      </c>
      <c r="B6" s="330" t="s">
        <v>8</v>
      </c>
      <c r="C6" s="331"/>
      <c r="D6" s="121">
        <v>7348</v>
      </c>
      <c r="E6" s="128" t="s">
        <v>113</v>
      </c>
      <c r="F6" s="136">
        <v>110</v>
      </c>
      <c r="G6" s="142" t="s">
        <v>114</v>
      </c>
      <c r="H6" s="149">
        <v>6632</v>
      </c>
      <c r="I6" s="128" t="s">
        <v>113</v>
      </c>
      <c r="J6" s="162">
        <v>39</v>
      </c>
      <c r="K6" s="171" t="s">
        <v>114</v>
      </c>
      <c r="L6" s="149">
        <v>8020</v>
      </c>
      <c r="M6" s="128" t="s">
        <v>113</v>
      </c>
      <c r="N6" s="162">
        <v>124</v>
      </c>
      <c r="O6" s="171" t="s">
        <v>114</v>
      </c>
      <c r="P6" s="149">
        <v>14652</v>
      </c>
      <c r="Q6" s="128" t="s">
        <v>113</v>
      </c>
      <c r="R6" s="162">
        <v>163</v>
      </c>
      <c r="S6" s="171" t="s">
        <v>114</v>
      </c>
    </row>
    <row r="7" spans="1:19" ht="21.75" customHeight="1">
      <c r="A7" s="328"/>
      <c r="B7" s="332" t="s">
        <v>11</v>
      </c>
      <c r="C7" s="333"/>
      <c r="D7" s="122">
        <v>5328</v>
      </c>
      <c r="E7" s="129" t="s">
        <v>113</v>
      </c>
      <c r="F7" s="137">
        <v>96</v>
      </c>
      <c r="G7" s="143" t="s">
        <v>114</v>
      </c>
      <c r="H7" s="150">
        <v>5100</v>
      </c>
      <c r="I7" s="129" t="s">
        <v>113</v>
      </c>
      <c r="J7" s="163">
        <v>72</v>
      </c>
      <c r="K7" s="172" t="s">
        <v>114</v>
      </c>
      <c r="L7" s="155">
        <v>5826</v>
      </c>
      <c r="M7" s="159" t="s">
        <v>113</v>
      </c>
      <c r="N7" s="168">
        <v>53</v>
      </c>
      <c r="O7" s="177" t="s">
        <v>114</v>
      </c>
      <c r="P7" s="151">
        <v>10926</v>
      </c>
      <c r="Q7" s="130" t="s">
        <v>113</v>
      </c>
      <c r="R7" s="164">
        <v>125</v>
      </c>
      <c r="S7" s="173" t="s">
        <v>114</v>
      </c>
    </row>
    <row r="8" spans="1:19" ht="21.75" customHeight="1">
      <c r="A8" s="328"/>
      <c r="B8" s="116"/>
      <c r="C8" s="118" t="s">
        <v>109</v>
      </c>
      <c r="D8" s="123">
        <v>987</v>
      </c>
      <c r="E8" s="130" t="s">
        <v>113</v>
      </c>
      <c r="F8" s="138">
        <v>5</v>
      </c>
      <c r="G8" s="144" t="s">
        <v>114</v>
      </c>
      <c r="H8" s="151">
        <v>915</v>
      </c>
      <c r="I8" s="130" t="s">
        <v>113</v>
      </c>
      <c r="J8" s="164">
        <v>5</v>
      </c>
      <c r="K8" s="173" t="s">
        <v>114</v>
      </c>
      <c r="L8" s="155">
        <v>1003</v>
      </c>
      <c r="M8" s="160" t="s">
        <v>113</v>
      </c>
      <c r="N8" s="169">
        <v>3</v>
      </c>
      <c r="O8" s="178" t="s">
        <v>114</v>
      </c>
      <c r="P8" s="150">
        <v>1918</v>
      </c>
      <c r="Q8" s="129" t="s">
        <v>113</v>
      </c>
      <c r="R8" s="163">
        <v>8</v>
      </c>
      <c r="S8" s="172" t="s">
        <v>114</v>
      </c>
    </row>
    <row r="9" spans="1:19" ht="21.75" customHeight="1">
      <c r="A9" s="328"/>
      <c r="B9" s="117"/>
      <c r="C9" s="118" t="s">
        <v>110</v>
      </c>
      <c r="D9" s="123">
        <v>631</v>
      </c>
      <c r="E9" s="130" t="s">
        <v>113</v>
      </c>
      <c r="F9" s="138">
        <v>9</v>
      </c>
      <c r="G9" s="144" t="s">
        <v>114</v>
      </c>
      <c r="H9" s="151">
        <v>628</v>
      </c>
      <c r="I9" s="130" t="s">
        <v>113</v>
      </c>
      <c r="J9" s="164">
        <v>2</v>
      </c>
      <c r="K9" s="173" t="s">
        <v>114</v>
      </c>
      <c r="L9" s="155">
        <v>727</v>
      </c>
      <c r="M9" s="160" t="s">
        <v>113</v>
      </c>
      <c r="N9" s="169">
        <v>7</v>
      </c>
      <c r="O9" s="178" t="s">
        <v>114</v>
      </c>
      <c r="P9" s="150">
        <v>1355</v>
      </c>
      <c r="Q9" s="129" t="s">
        <v>113</v>
      </c>
      <c r="R9" s="163">
        <v>9</v>
      </c>
      <c r="S9" s="172" t="s">
        <v>114</v>
      </c>
    </row>
    <row r="10" spans="1:19" ht="21.75" customHeight="1">
      <c r="A10" s="328"/>
      <c r="B10" s="332" t="s">
        <v>14</v>
      </c>
      <c r="C10" s="333"/>
      <c r="D10" s="123">
        <v>1949</v>
      </c>
      <c r="E10" s="130" t="s">
        <v>113</v>
      </c>
      <c r="F10" s="138">
        <v>25</v>
      </c>
      <c r="G10" s="144" t="s">
        <v>114</v>
      </c>
      <c r="H10" s="151">
        <v>1832</v>
      </c>
      <c r="I10" s="130" t="s">
        <v>113</v>
      </c>
      <c r="J10" s="164">
        <v>9</v>
      </c>
      <c r="K10" s="173" t="s">
        <v>114</v>
      </c>
      <c r="L10" s="155">
        <v>2170</v>
      </c>
      <c r="M10" s="160" t="s">
        <v>113</v>
      </c>
      <c r="N10" s="169">
        <v>20</v>
      </c>
      <c r="O10" s="178" t="s">
        <v>114</v>
      </c>
      <c r="P10" s="150">
        <v>4002</v>
      </c>
      <c r="Q10" s="129" t="s">
        <v>113</v>
      </c>
      <c r="R10" s="163">
        <v>29</v>
      </c>
      <c r="S10" s="172" t="s">
        <v>114</v>
      </c>
    </row>
    <row r="11" spans="1:19" ht="21.75" customHeight="1">
      <c r="A11" s="328"/>
      <c r="B11" s="332" t="s">
        <v>15</v>
      </c>
      <c r="C11" s="333"/>
      <c r="D11" s="122">
        <v>1344</v>
      </c>
      <c r="E11" s="129" t="s">
        <v>113</v>
      </c>
      <c r="F11" s="137">
        <v>1</v>
      </c>
      <c r="G11" s="143" t="s">
        <v>114</v>
      </c>
      <c r="H11" s="150">
        <v>1251</v>
      </c>
      <c r="I11" s="129" t="s">
        <v>113</v>
      </c>
      <c r="J11" s="163">
        <v>0</v>
      </c>
      <c r="K11" s="172" t="s">
        <v>114</v>
      </c>
      <c r="L11" s="155">
        <v>1464</v>
      </c>
      <c r="M11" s="160" t="s">
        <v>113</v>
      </c>
      <c r="N11" s="169">
        <v>5</v>
      </c>
      <c r="O11" s="178" t="s">
        <v>114</v>
      </c>
      <c r="P11" s="150">
        <v>2715</v>
      </c>
      <c r="Q11" s="129" t="s">
        <v>113</v>
      </c>
      <c r="R11" s="163">
        <v>5</v>
      </c>
      <c r="S11" s="172" t="s">
        <v>114</v>
      </c>
    </row>
    <row r="12" spans="1:19" ht="21.75" customHeight="1">
      <c r="A12" s="328"/>
      <c r="B12" s="117"/>
      <c r="C12" s="119" t="s">
        <v>111</v>
      </c>
      <c r="D12" s="122">
        <v>59</v>
      </c>
      <c r="E12" s="129" t="s">
        <v>113</v>
      </c>
      <c r="F12" s="137">
        <v>0</v>
      </c>
      <c r="G12" s="143" t="s">
        <v>114</v>
      </c>
      <c r="H12" s="150">
        <v>47</v>
      </c>
      <c r="I12" s="129" t="s">
        <v>113</v>
      </c>
      <c r="J12" s="163">
        <v>0</v>
      </c>
      <c r="K12" s="172" t="s">
        <v>114</v>
      </c>
      <c r="L12" s="155">
        <v>63</v>
      </c>
      <c r="M12" s="160" t="s">
        <v>113</v>
      </c>
      <c r="N12" s="169">
        <v>0</v>
      </c>
      <c r="O12" s="178" t="s">
        <v>114</v>
      </c>
      <c r="P12" s="150">
        <v>110</v>
      </c>
      <c r="Q12" s="129" t="s">
        <v>113</v>
      </c>
      <c r="R12" s="163">
        <v>0</v>
      </c>
      <c r="S12" s="172" t="s">
        <v>114</v>
      </c>
    </row>
    <row r="13" spans="1:19" ht="21.75" customHeight="1">
      <c r="A13" s="328"/>
      <c r="B13" s="334" t="s">
        <v>17</v>
      </c>
      <c r="C13" s="333"/>
      <c r="D13" s="122">
        <v>566</v>
      </c>
      <c r="E13" s="129" t="s">
        <v>113</v>
      </c>
      <c r="F13" s="137">
        <v>0</v>
      </c>
      <c r="G13" s="143" t="s">
        <v>114</v>
      </c>
      <c r="H13" s="150">
        <v>514</v>
      </c>
      <c r="I13" s="129" t="s">
        <v>113</v>
      </c>
      <c r="J13" s="163">
        <v>0</v>
      </c>
      <c r="K13" s="172" t="s">
        <v>114</v>
      </c>
      <c r="L13" s="155">
        <v>617</v>
      </c>
      <c r="M13" s="160" t="s">
        <v>113</v>
      </c>
      <c r="N13" s="169">
        <v>3</v>
      </c>
      <c r="O13" s="178" t="s">
        <v>114</v>
      </c>
      <c r="P13" s="150">
        <v>1131</v>
      </c>
      <c r="Q13" s="129" t="s">
        <v>113</v>
      </c>
      <c r="R13" s="163">
        <v>3</v>
      </c>
      <c r="S13" s="172" t="s">
        <v>114</v>
      </c>
    </row>
    <row r="14" spans="1:19" ht="21.75" customHeight="1">
      <c r="A14" s="328"/>
      <c r="B14" s="334" t="s">
        <v>18</v>
      </c>
      <c r="C14" s="333"/>
      <c r="D14" s="122">
        <v>915</v>
      </c>
      <c r="E14" s="129" t="s">
        <v>113</v>
      </c>
      <c r="F14" s="137">
        <v>11</v>
      </c>
      <c r="G14" s="143" t="s">
        <v>114</v>
      </c>
      <c r="H14" s="150">
        <v>855</v>
      </c>
      <c r="I14" s="129" t="s">
        <v>113</v>
      </c>
      <c r="J14" s="163">
        <v>1</v>
      </c>
      <c r="K14" s="172" t="s">
        <v>114</v>
      </c>
      <c r="L14" s="155">
        <v>988</v>
      </c>
      <c r="M14" s="160" t="s">
        <v>113</v>
      </c>
      <c r="N14" s="169">
        <v>12</v>
      </c>
      <c r="O14" s="178" t="s">
        <v>114</v>
      </c>
      <c r="P14" s="150">
        <v>1843</v>
      </c>
      <c r="Q14" s="129" t="s">
        <v>113</v>
      </c>
      <c r="R14" s="163">
        <v>13</v>
      </c>
      <c r="S14" s="172" t="s">
        <v>114</v>
      </c>
    </row>
    <row r="15" spans="1:19" ht="21.75" customHeight="1">
      <c r="A15" s="328"/>
      <c r="B15" s="334" t="s">
        <v>19</v>
      </c>
      <c r="C15" s="333"/>
      <c r="D15" s="122">
        <v>275</v>
      </c>
      <c r="E15" s="129" t="s">
        <v>113</v>
      </c>
      <c r="F15" s="137">
        <v>0</v>
      </c>
      <c r="G15" s="143" t="s">
        <v>114</v>
      </c>
      <c r="H15" s="150">
        <v>330</v>
      </c>
      <c r="I15" s="129" t="s">
        <v>113</v>
      </c>
      <c r="J15" s="163">
        <v>0</v>
      </c>
      <c r="K15" s="172" t="s">
        <v>114</v>
      </c>
      <c r="L15" s="155">
        <v>347</v>
      </c>
      <c r="M15" s="160" t="s">
        <v>113</v>
      </c>
      <c r="N15" s="169">
        <v>1</v>
      </c>
      <c r="O15" s="178" t="s">
        <v>114</v>
      </c>
      <c r="P15" s="150">
        <v>677</v>
      </c>
      <c r="Q15" s="129" t="s">
        <v>113</v>
      </c>
      <c r="R15" s="163">
        <v>1</v>
      </c>
      <c r="S15" s="172" t="s">
        <v>114</v>
      </c>
    </row>
    <row r="16" spans="1:19" ht="21.75" customHeight="1">
      <c r="A16" s="328"/>
      <c r="B16" s="334" t="s">
        <v>91</v>
      </c>
      <c r="C16" s="333"/>
      <c r="D16" s="122">
        <v>70</v>
      </c>
      <c r="E16" s="129" t="s">
        <v>113</v>
      </c>
      <c r="F16" s="137">
        <v>0</v>
      </c>
      <c r="G16" s="143" t="s">
        <v>114</v>
      </c>
      <c r="H16" s="150">
        <v>68</v>
      </c>
      <c r="I16" s="129" t="s">
        <v>113</v>
      </c>
      <c r="J16" s="163">
        <v>0</v>
      </c>
      <c r="K16" s="172" t="s">
        <v>114</v>
      </c>
      <c r="L16" s="155">
        <v>82</v>
      </c>
      <c r="M16" s="160" t="s">
        <v>113</v>
      </c>
      <c r="N16" s="169">
        <v>0</v>
      </c>
      <c r="O16" s="178" t="s">
        <v>114</v>
      </c>
      <c r="P16" s="150">
        <v>150</v>
      </c>
      <c r="Q16" s="129" t="s">
        <v>113</v>
      </c>
      <c r="R16" s="163">
        <v>0</v>
      </c>
      <c r="S16" s="172" t="s">
        <v>114</v>
      </c>
    </row>
    <row r="17" spans="1:19" ht="21.75" customHeight="1">
      <c r="A17" s="328"/>
      <c r="B17" s="334" t="s">
        <v>20</v>
      </c>
      <c r="C17" s="333"/>
      <c r="D17" s="122">
        <v>448</v>
      </c>
      <c r="E17" s="129" t="s">
        <v>113</v>
      </c>
      <c r="F17" s="137">
        <v>0</v>
      </c>
      <c r="G17" s="143" t="s">
        <v>114</v>
      </c>
      <c r="H17" s="150">
        <v>401</v>
      </c>
      <c r="I17" s="129" t="s">
        <v>113</v>
      </c>
      <c r="J17" s="163">
        <v>0</v>
      </c>
      <c r="K17" s="172" t="s">
        <v>114</v>
      </c>
      <c r="L17" s="155">
        <v>357</v>
      </c>
      <c r="M17" s="159" t="s">
        <v>113</v>
      </c>
      <c r="N17" s="168">
        <v>0</v>
      </c>
      <c r="O17" s="177" t="s">
        <v>114</v>
      </c>
      <c r="P17" s="151">
        <v>758</v>
      </c>
      <c r="Q17" s="130" t="s">
        <v>113</v>
      </c>
      <c r="R17" s="164">
        <v>0</v>
      </c>
      <c r="S17" s="173" t="s">
        <v>114</v>
      </c>
    </row>
    <row r="18" spans="1:19" ht="21.75" customHeight="1">
      <c r="A18" s="329"/>
      <c r="B18" s="301" t="s">
        <v>108</v>
      </c>
      <c r="C18" s="302"/>
      <c r="D18" s="124">
        <v>18243</v>
      </c>
      <c r="E18" s="131" t="s">
        <v>113</v>
      </c>
      <c r="F18" s="139">
        <v>243</v>
      </c>
      <c r="G18" s="145" t="s">
        <v>114</v>
      </c>
      <c r="H18" s="124">
        <v>16983</v>
      </c>
      <c r="I18" s="131" t="s">
        <v>113</v>
      </c>
      <c r="J18" s="165">
        <v>121</v>
      </c>
      <c r="K18" s="174" t="s">
        <v>114</v>
      </c>
      <c r="L18" s="124">
        <v>19871</v>
      </c>
      <c r="M18" s="131" t="s">
        <v>113</v>
      </c>
      <c r="N18" s="165">
        <v>218</v>
      </c>
      <c r="O18" s="174" t="s">
        <v>114</v>
      </c>
      <c r="P18" s="124">
        <v>36854</v>
      </c>
      <c r="Q18" s="131" t="s">
        <v>113</v>
      </c>
      <c r="R18" s="165">
        <v>339</v>
      </c>
      <c r="S18" s="174" t="s">
        <v>114</v>
      </c>
    </row>
    <row r="19" spans="1:19" ht="21.75" customHeight="1">
      <c r="A19" s="335" t="s">
        <v>126</v>
      </c>
      <c r="B19" s="330" t="s">
        <v>23</v>
      </c>
      <c r="C19" s="331"/>
      <c r="D19" s="121">
        <v>429</v>
      </c>
      <c r="E19" s="128" t="s">
        <v>113</v>
      </c>
      <c r="F19" s="136">
        <v>16</v>
      </c>
      <c r="G19" s="142" t="s">
        <v>114</v>
      </c>
      <c r="H19" s="152">
        <v>386</v>
      </c>
      <c r="I19" s="157" t="s">
        <v>113</v>
      </c>
      <c r="J19" s="166">
        <v>12</v>
      </c>
      <c r="K19" s="175" t="s">
        <v>114</v>
      </c>
      <c r="L19" s="152">
        <v>449</v>
      </c>
      <c r="M19" s="157" t="s">
        <v>113</v>
      </c>
      <c r="N19" s="166">
        <v>8</v>
      </c>
      <c r="O19" s="175" t="s">
        <v>114</v>
      </c>
      <c r="P19" s="149">
        <v>835</v>
      </c>
      <c r="Q19" s="128" t="s">
        <v>113</v>
      </c>
      <c r="R19" s="162">
        <v>20</v>
      </c>
      <c r="S19" s="171" t="s">
        <v>114</v>
      </c>
    </row>
    <row r="20" spans="1:19" ht="21.75" customHeight="1">
      <c r="A20" s="336"/>
      <c r="B20" s="337" t="s">
        <v>108</v>
      </c>
      <c r="C20" s="338"/>
      <c r="D20" s="125">
        <v>429</v>
      </c>
      <c r="E20" s="132" t="s">
        <v>113</v>
      </c>
      <c r="F20" s="140">
        <v>16</v>
      </c>
      <c r="G20" s="146" t="s">
        <v>114</v>
      </c>
      <c r="H20" s="153">
        <v>386</v>
      </c>
      <c r="I20" s="158" t="s">
        <v>113</v>
      </c>
      <c r="J20" s="167">
        <v>12</v>
      </c>
      <c r="K20" s="176" t="s">
        <v>114</v>
      </c>
      <c r="L20" s="153">
        <v>449</v>
      </c>
      <c r="M20" s="158" t="s">
        <v>113</v>
      </c>
      <c r="N20" s="167">
        <v>8</v>
      </c>
      <c r="O20" s="176" t="s">
        <v>114</v>
      </c>
      <c r="P20" s="180">
        <v>835</v>
      </c>
      <c r="Q20" s="132" t="s">
        <v>113</v>
      </c>
      <c r="R20" s="185">
        <v>20</v>
      </c>
      <c r="S20" s="192" t="s">
        <v>114</v>
      </c>
    </row>
    <row r="21" spans="1:19" ht="21.75" customHeight="1">
      <c r="A21" s="335" t="s">
        <v>25</v>
      </c>
      <c r="B21" s="340" t="s">
        <v>26</v>
      </c>
      <c r="C21" s="341"/>
      <c r="D21" s="123">
        <v>450</v>
      </c>
      <c r="E21" s="130" t="s">
        <v>113</v>
      </c>
      <c r="F21" s="138">
        <v>17</v>
      </c>
      <c r="G21" s="144" t="s">
        <v>114</v>
      </c>
      <c r="H21" s="154">
        <v>416</v>
      </c>
      <c r="I21" s="159" t="s">
        <v>113</v>
      </c>
      <c r="J21" s="168">
        <v>2</v>
      </c>
      <c r="K21" s="177" t="s">
        <v>114</v>
      </c>
      <c r="L21" s="152">
        <v>509</v>
      </c>
      <c r="M21" s="157" t="s">
        <v>113</v>
      </c>
      <c r="N21" s="166">
        <v>18</v>
      </c>
      <c r="O21" s="175" t="s">
        <v>114</v>
      </c>
      <c r="P21" s="181">
        <v>925</v>
      </c>
      <c r="Q21" s="184" t="s">
        <v>113</v>
      </c>
      <c r="R21" s="186">
        <v>20</v>
      </c>
      <c r="S21" s="193" t="s">
        <v>114</v>
      </c>
    </row>
    <row r="22" spans="1:19" ht="21.75" customHeight="1">
      <c r="A22" s="339"/>
      <c r="B22" s="334" t="s">
        <v>27</v>
      </c>
      <c r="C22" s="333"/>
      <c r="D22" s="123">
        <v>796</v>
      </c>
      <c r="E22" s="130" t="s">
        <v>113</v>
      </c>
      <c r="F22" s="138">
        <v>22</v>
      </c>
      <c r="G22" s="144" t="s">
        <v>114</v>
      </c>
      <c r="H22" s="154">
        <v>781</v>
      </c>
      <c r="I22" s="159" t="s">
        <v>113</v>
      </c>
      <c r="J22" s="168">
        <v>6</v>
      </c>
      <c r="K22" s="177" t="s">
        <v>114</v>
      </c>
      <c r="L22" s="154">
        <v>894</v>
      </c>
      <c r="M22" s="159" t="s">
        <v>113</v>
      </c>
      <c r="N22" s="168">
        <v>22</v>
      </c>
      <c r="O22" s="177" t="s">
        <v>114</v>
      </c>
      <c r="P22" s="150">
        <v>1675</v>
      </c>
      <c r="Q22" s="129" t="s">
        <v>113</v>
      </c>
      <c r="R22" s="163">
        <v>28</v>
      </c>
      <c r="S22" s="172" t="s">
        <v>114</v>
      </c>
    </row>
    <row r="23" spans="1:19" ht="21.75" customHeight="1">
      <c r="A23" s="336"/>
      <c r="B23" s="301" t="s">
        <v>108</v>
      </c>
      <c r="C23" s="302"/>
      <c r="D23" s="126">
        <v>1246</v>
      </c>
      <c r="E23" s="133" t="s">
        <v>113</v>
      </c>
      <c r="F23" s="139">
        <v>39</v>
      </c>
      <c r="G23" s="145" t="s">
        <v>114</v>
      </c>
      <c r="H23" s="124">
        <v>1197</v>
      </c>
      <c r="I23" s="131" t="s">
        <v>113</v>
      </c>
      <c r="J23" s="165">
        <v>8</v>
      </c>
      <c r="K23" s="174" t="s">
        <v>114</v>
      </c>
      <c r="L23" s="124">
        <v>1403</v>
      </c>
      <c r="M23" s="158" t="s">
        <v>113</v>
      </c>
      <c r="N23" s="167">
        <v>40</v>
      </c>
      <c r="O23" s="176" t="s">
        <v>114</v>
      </c>
      <c r="P23" s="180">
        <v>2600</v>
      </c>
      <c r="Q23" s="132" t="s">
        <v>113</v>
      </c>
      <c r="R23" s="185">
        <v>48</v>
      </c>
      <c r="S23" s="192" t="s">
        <v>114</v>
      </c>
    </row>
    <row r="24" spans="1:19" ht="21.75" customHeight="1">
      <c r="A24" s="335" t="s">
        <v>28</v>
      </c>
      <c r="B24" s="330" t="s">
        <v>29</v>
      </c>
      <c r="C24" s="331"/>
      <c r="D24" s="123">
        <v>443</v>
      </c>
      <c r="E24" s="130" t="s">
        <v>113</v>
      </c>
      <c r="F24" s="138">
        <v>0</v>
      </c>
      <c r="G24" s="144" t="s">
        <v>114</v>
      </c>
      <c r="H24" s="154">
        <v>417</v>
      </c>
      <c r="I24" s="159" t="s">
        <v>113</v>
      </c>
      <c r="J24" s="168">
        <v>0</v>
      </c>
      <c r="K24" s="177" t="s">
        <v>114</v>
      </c>
      <c r="L24" s="154">
        <v>454</v>
      </c>
      <c r="M24" s="159" t="s">
        <v>113</v>
      </c>
      <c r="N24" s="168">
        <v>0</v>
      </c>
      <c r="O24" s="177" t="s">
        <v>114</v>
      </c>
      <c r="P24" s="151">
        <v>871</v>
      </c>
      <c r="Q24" s="130" t="s">
        <v>113</v>
      </c>
      <c r="R24" s="164">
        <v>0</v>
      </c>
      <c r="S24" s="173" t="s">
        <v>114</v>
      </c>
    </row>
    <row r="25" spans="1:19" ht="21.75" customHeight="1">
      <c r="A25" s="339"/>
      <c r="B25" s="334" t="s">
        <v>30</v>
      </c>
      <c r="C25" s="333"/>
      <c r="D25" s="122">
        <v>273</v>
      </c>
      <c r="E25" s="129" t="s">
        <v>113</v>
      </c>
      <c r="F25" s="137">
        <v>0</v>
      </c>
      <c r="G25" s="143" t="s">
        <v>114</v>
      </c>
      <c r="H25" s="155">
        <v>268</v>
      </c>
      <c r="I25" s="160" t="s">
        <v>113</v>
      </c>
      <c r="J25" s="169">
        <v>0</v>
      </c>
      <c r="K25" s="178" t="s">
        <v>114</v>
      </c>
      <c r="L25" s="155">
        <v>271</v>
      </c>
      <c r="M25" s="160" t="s">
        <v>113</v>
      </c>
      <c r="N25" s="169">
        <v>0</v>
      </c>
      <c r="O25" s="178" t="s">
        <v>114</v>
      </c>
      <c r="P25" s="150">
        <v>539</v>
      </c>
      <c r="Q25" s="129" t="s">
        <v>113</v>
      </c>
      <c r="R25" s="163">
        <v>0</v>
      </c>
      <c r="S25" s="172" t="s">
        <v>114</v>
      </c>
    </row>
    <row r="26" spans="1:19" ht="21.75" customHeight="1">
      <c r="A26" s="336"/>
      <c r="B26" s="301" t="s">
        <v>21</v>
      </c>
      <c r="C26" s="302"/>
      <c r="D26" s="126">
        <v>716</v>
      </c>
      <c r="E26" s="133" t="s">
        <v>113</v>
      </c>
      <c r="F26" s="139">
        <v>0</v>
      </c>
      <c r="G26" s="145" t="s">
        <v>114</v>
      </c>
      <c r="H26" s="124">
        <v>685</v>
      </c>
      <c r="I26" s="131" t="s">
        <v>113</v>
      </c>
      <c r="J26" s="165">
        <v>0</v>
      </c>
      <c r="K26" s="174" t="s">
        <v>114</v>
      </c>
      <c r="L26" s="124">
        <v>725</v>
      </c>
      <c r="M26" s="131" t="s">
        <v>113</v>
      </c>
      <c r="N26" s="165">
        <v>0</v>
      </c>
      <c r="O26" s="174" t="s">
        <v>114</v>
      </c>
      <c r="P26" s="182">
        <v>1410</v>
      </c>
      <c r="Q26" s="133" t="s">
        <v>113</v>
      </c>
      <c r="R26" s="187">
        <v>0</v>
      </c>
      <c r="S26" s="194" t="s">
        <v>114</v>
      </c>
    </row>
    <row r="27" spans="1:19" ht="21.75" customHeight="1">
      <c r="A27" s="335" t="s">
        <v>104</v>
      </c>
      <c r="B27" s="330" t="s">
        <v>32</v>
      </c>
      <c r="C27" s="331"/>
      <c r="D27" s="123">
        <v>1035</v>
      </c>
      <c r="E27" s="130" t="s">
        <v>113</v>
      </c>
      <c r="F27" s="138">
        <v>14</v>
      </c>
      <c r="G27" s="144" t="s">
        <v>114</v>
      </c>
      <c r="H27" s="154">
        <v>919</v>
      </c>
      <c r="I27" s="159" t="s">
        <v>113</v>
      </c>
      <c r="J27" s="168">
        <v>7</v>
      </c>
      <c r="K27" s="177" t="s">
        <v>114</v>
      </c>
      <c r="L27" s="154">
        <v>1068</v>
      </c>
      <c r="M27" s="159" t="s">
        <v>113</v>
      </c>
      <c r="N27" s="168">
        <v>10</v>
      </c>
      <c r="O27" s="177" t="s">
        <v>114</v>
      </c>
      <c r="P27" s="151">
        <v>1987</v>
      </c>
      <c r="Q27" s="130" t="s">
        <v>113</v>
      </c>
      <c r="R27" s="164">
        <v>17</v>
      </c>
      <c r="S27" s="173" t="s">
        <v>114</v>
      </c>
    </row>
    <row r="28" spans="1:19" ht="21.75" customHeight="1">
      <c r="A28" s="339"/>
      <c r="B28" s="334" t="s">
        <v>33</v>
      </c>
      <c r="C28" s="333"/>
      <c r="D28" s="122">
        <v>242</v>
      </c>
      <c r="E28" s="129" t="s">
        <v>113</v>
      </c>
      <c r="F28" s="137">
        <v>0</v>
      </c>
      <c r="G28" s="143" t="s">
        <v>114</v>
      </c>
      <c r="H28" s="155">
        <v>231</v>
      </c>
      <c r="I28" s="160" t="s">
        <v>113</v>
      </c>
      <c r="J28" s="169">
        <v>0</v>
      </c>
      <c r="K28" s="178" t="s">
        <v>114</v>
      </c>
      <c r="L28" s="155">
        <v>252</v>
      </c>
      <c r="M28" s="160" t="s">
        <v>113</v>
      </c>
      <c r="N28" s="169">
        <v>0</v>
      </c>
      <c r="O28" s="178" t="s">
        <v>114</v>
      </c>
      <c r="P28" s="150">
        <v>483</v>
      </c>
      <c r="Q28" s="129" t="s">
        <v>113</v>
      </c>
      <c r="R28" s="163">
        <v>0</v>
      </c>
      <c r="S28" s="172" t="s">
        <v>114</v>
      </c>
    </row>
    <row r="29" spans="1:19" ht="21.75" customHeight="1">
      <c r="A29" s="336"/>
      <c r="B29" s="301" t="s">
        <v>21</v>
      </c>
      <c r="C29" s="302"/>
      <c r="D29" s="126">
        <v>1277</v>
      </c>
      <c r="E29" s="133" t="s">
        <v>113</v>
      </c>
      <c r="F29" s="139">
        <v>14</v>
      </c>
      <c r="G29" s="145" t="s">
        <v>114</v>
      </c>
      <c r="H29" s="124">
        <v>1150</v>
      </c>
      <c r="I29" s="131" t="s">
        <v>113</v>
      </c>
      <c r="J29" s="165">
        <v>7</v>
      </c>
      <c r="K29" s="174" t="s">
        <v>114</v>
      </c>
      <c r="L29" s="124">
        <v>1320</v>
      </c>
      <c r="M29" s="131" t="s">
        <v>113</v>
      </c>
      <c r="N29" s="165">
        <v>10</v>
      </c>
      <c r="O29" s="174" t="s">
        <v>114</v>
      </c>
      <c r="P29" s="182">
        <v>2470</v>
      </c>
      <c r="Q29" s="133" t="s">
        <v>113</v>
      </c>
      <c r="R29" s="187">
        <v>17</v>
      </c>
      <c r="S29" s="194" t="s">
        <v>114</v>
      </c>
    </row>
    <row r="30" spans="1:19" ht="21.75" customHeight="1">
      <c r="A30" s="347" t="s">
        <v>34</v>
      </c>
      <c r="B30" s="330" t="s">
        <v>35</v>
      </c>
      <c r="C30" s="331"/>
      <c r="D30" s="123">
        <v>443</v>
      </c>
      <c r="E30" s="130" t="s">
        <v>113</v>
      </c>
      <c r="F30" s="138">
        <v>0</v>
      </c>
      <c r="G30" s="144" t="s">
        <v>114</v>
      </c>
      <c r="H30" s="154">
        <v>428</v>
      </c>
      <c r="I30" s="159" t="s">
        <v>113</v>
      </c>
      <c r="J30" s="168">
        <v>0</v>
      </c>
      <c r="K30" s="177" t="s">
        <v>114</v>
      </c>
      <c r="L30" s="154">
        <v>515</v>
      </c>
      <c r="M30" s="159" t="s">
        <v>113</v>
      </c>
      <c r="N30" s="168">
        <v>1</v>
      </c>
      <c r="O30" s="177" t="s">
        <v>114</v>
      </c>
      <c r="P30" s="151">
        <v>943</v>
      </c>
      <c r="Q30" s="130" t="s">
        <v>113</v>
      </c>
      <c r="R30" s="164">
        <v>1</v>
      </c>
      <c r="S30" s="173" t="s">
        <v>114</v>
      </c>
    </row>
    <row r="31" spans="1:19" ht="21.75" customHeight="1">
      <c r="A31" s="348"/>
      <c r="B31" s="334" t="s">
        <v>36</v>
      </c>
      <c r="C31" s="333"/>
      <c r="D31" s="122">
        <v>285</v>
      </c>
      <c r="E31" s="129" t="s">
        <v>113</v>
      </c>
      <c r="F31" s="137">
        <v>0</v>
      </c>
      <c r="G31" s="143" t="s">
        <v>114</v>
      </c>
      <c r="H31" s="155">
        <v>294</v>
      </c>
      <c r="I31" s="160" t="s">
        <v>113</v>
      </c>
      <c r="J31" s="169">
        <v>0</v>
      </c>
      <c r="K31" s="178" t="s">
        <v>114</v>
      </c>
      <c r="L31" s="155">
        <v>330</v>
      </c>
      <c r="M31" s="160" t="s">
        <v>113</v>
      </c>
      <c r="N31" s="169">
        <v>0</v>
      </c>
      <c r="O31" s="178" t="s">
        <v>114</v>
      </c>
      <c r="P31" s="150">
        <v>624</v>
      </c>
      <c r="Q31" s="129" t="s">
        <v>113</v>
      </c>
      <c r="R31" s="163">
        <v>0</v>
      </c>
      <c r="S31" s="172" t="s">
        <v>114</v>
      </c>
    </row>
    <row r="32" spans="1:19" ht="21.75" customHeight="1">
      <c r="A32" s="349"/>
      <c r="B32" s="301" t="s">
        <v>21</v>
      </c>
      <c r="C32" s="302"/>
      <c r="D32" s="126">
        <v>728</v>
      </c>
      <c r="E32" s="133" t="s">
        <v>113</v>
      </c>
      <c r="F32" s="139">
        <v>0</v>
      </c>
      <c r="G32" s="145" t="s">
        <v>114</v>
      </c>
      <c r="H32" s="124">
        <v>722</v>
      </c>
      <c r="I32" s="131" t="s">
        <v>113</v>
      </c>
      <c r="J32" s="165">
        <v>0</v>
      </c>
      <c r="K32" s="174" t="s">
        <v>114</v>
      </c>
      <c r="L32" s="124">
        <v>845</v>
      </c>
      <c r="M32" s="131" t="s">
        <v>113</v>
      </c>
      <c r="N32" s="165">
        <v>1</v>
      </c>
      <c r="O32" s="174" t="s">
        <v>114</v>
      </c>
      <c r="P32" s="182">
        <v>1567</v>
      </c>
      <c r="Q32" s="133" t="s">
        <v>113</v>
      </c>
      <c r="R32" s="187">
        <v>1</v>
      </c>
      <c r="S32" s="194" t="s">
        <v>114</v>
      </c>
    </row>
    <row r="33" spans="1:19" ht="21.75" customHeight="1">
      <c r="A33" s="335" t="s">
        <v>105</v>
      </c>
      <c r="B33" s="330" t="s">
        <v>38</v>
      </c>
      <c r="C33" s="331"/>
      <c r="D33" s="121">
        <v>414</v>
      </c>
      <c r="E33" s="128" t="s">
        <v>113</v>
      </c>
      <c r="F33" s="136">
        <v>0</v>
      </c>
      <c r="G33" s="142" t="s">
        <v>114</v>
      </c>
      <c r="H33" s="152">
        <v>407</v>
      </c>
      <c r="I33" s="157" t="s">
        <v>113</v>
      </c>
      <c r="J33" s="166">
        <v>0</v>
      </c>
      <c r="K33" s="175" t="s">
        <v>114</v>
      </c>
      <c r="L33" s="152">
        <v>474</v>
      </c>
      <c r="M33" s="157" t="s">
        <v>113</v>
      </c>
      <c r="N33" s="166">
        <v>2</v>
      </c>
      <c r="O33" s="175" t="s">
        <v>114</v>
      </c>
      <c r="P33" s="149">
        <v>881</v>
      </c>
      <c r="Q33" s="128" t="s">
        <v>113</v>
      </c>
      <c r="R33" s="162">
        <v>2</v>
      </c>
      <c r="S33" s="171" t="s">
        <v>114</v>
      </c>
    </row>
    <row r="34" spans="1:19" ht="21.75" customHeight="1">
      <c r="A34" s="339"/>
      <c r="B34" s="334" t="s">
        <v>39</v>
      </c>
      <c r="C34" s="333"/>
      <c r="D34" s="122">
        <v>384</v>
      </c>
      <c r="E34" s="129" t="s">
        <v>113</v>
      </c>
      <c r="F34" s="137">
        <v>6</v>
      </c>
      <c r="G34" s="143" t="s">
        <v>114</v>
      </c>
      <c r="H34" s="155">
        <v>356</v>
      </c>
      <c r="I34" s="160" t="s">
        <v>113</v>
      </c>
      <c r="J34" s="169">
        <v>1</v>
      </c>
      <c r="K34" s="178" t="s">
        <v>114</v>
      </c>
      <c r="L34" s="155">
        <v>459</v>
      </c>
      <c r="M34" s="160" t="s">
        <v>113</v>
      </c>
      <c r="N34" s="169">
        <v>6</v>
      </c>
      <c r="O34" s="178" t="s">
        <v>114</v>
      </c>
      <c r="P34" s="150">
        <v>815</v>
      </c>
      <c r="Q34" s="129" t="s">
        <v>113</v>
      </c>
      <c r="R34" s="163">
        <v>7</v>
      </c>
      <c r="S34" s="172" t="s">
        <v>114</v>
      </c>
    </row>
    <row r="35" spans="1:19" ht="21.75" customHeight="1">
      <c r="A35" s="336"/>
      <c r="B35" s="301" t="s">
        <v>21</v>
      </c>
      <c r="C35" s="302"/>
      <c r="D35" s="126">
        <v>798</v>
      </c>
      <c r="E35" s="133" t="s">
        <v>113</v>
      </c>
      <c r="F35" s="139">
        <v>6</v>
      </c>
      <c r="G35" s="145" t="s">
        <v>114</v>
      </c>
      <c r="H35" s="124">
        <v>763</v>
      </c>
      <c r="I35" s="131" t="s">
        <v>113</v>
      </c>
      <c r="J35" s="165">
        <v>1</v>
      </c>
      <c r="K35" s="174" t="s">
        <v>114</v>
      </c>
      <c r="L35" s="124">
        <v>933</v>
      </c>
      <c r="M35" s="131" t="s">
        <v>113</v>
      </c>
      <c r="N35" s="165">
        <v>8</v>
      </c>
      <c r="O35" s="174" t="s">
        <v>114</v>
      </c>
      <c r="P35" s="182">
        <v>1696</v>
      </c>
      <c r="Q35" s="133" t="s">
        <v>113</v>
      </c>
      <c r="R35" s="187">
        <v>9</v>
      </c>
      <c r="S35" s="194" t="s">
        <v>114</v>
      </c>
    </row>
    <row r="36" spans="1:19" ht="21.75" customHeight="1">
      <c r="A36" s="342" t="s">
        <v>40</v>
      </c>
      <c r="B36" s="343"/>
      <c r="C36" s="344"/>
      <c r="D36" s="127">
        <v>23437</v>
      </c>
      <c r="E36" s="134" t="s">
        <v>113</v>
      </c>
      <c r="F36" s="141">
        <v>318</v>
      </c>
      <c r="G36" s="147" t="s">
        <v>114</v>
      </c>
      <c r="H36" s="156">
        <v>21886</v>
      </c>
      <c r="I36" s="161" t="s">
        <v>113</v>
      </c>
      <c r="J36" s="170">
        <v>149</v>
      </c>
      <c r="K36" s="179" t="s">
        <v>114</v>
      </c>
      <c r="L36" s="156">
        <v>25546</v>
      </c>
      <c r="M36" s="161" t="s">
        <v>113</v>
      </c>
      <c r="N36" s="170">
        <v>285</v>
      </c>
      <c r="O36" s="179" t="s">
        <v>114</v>
      </c>
      <c r="P36" s="183">
        <v>47432</v>
      </c>
      <c r="Q36" s="134" t="s">
        <v>113</v>
      </c>
      <c r="R36" s="188">
        <v>434</v>
      </c>
      <c r="S36" s="195" t="s">
        <v>114</v>
      </c>
    </row>
    <row r="37" spans="1:19" ht="24.75" customHeight="1">
      <c r="A37" s="345" t="s">
        <v>106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</row>
    <row r="38" spans="1:19" ht="24.75" customHeight="1">
      <c r="A38" s="346" t="s">
        <v>107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</row>
  </sheetData>
  <sheetProtection/>
  <mergeCells count="46">
    <mergeCell ref="P5:S5"/>
    <mergeCell ref="B16:C16"/>
    <mergeCell ref="B17:C17"/>
    <mergeCell ref="A1:R1"/>
    <mergeCell ref="N2:R2"/>
    <mergeCell ref="H3:R3"/>
    <mergeCell ref="A4:C5"/>
    <mergeCell ref="D4:G5"/>
    <mergeCell ref="H4:S4"/>
    <mergeCell ref="H5:K5"/>
    <mergeCell ref="L5:O5"/>
    <mergeCell ref="B7:C7"/>
    <mergeCell ref="B10:C10"/>
    <mergeCell ref="B11:C11"/>
    <mergeCell ref="B13:C13"/>
    <mergeCell ref="B14:C14"/>
    <mergeCell ref="B6:C6"/>
    <mergeCell ref="B15:C15"/>
    <mergeCell ref="B18:C18"/>
    <mergeCell ref="A19:A20"/>
    <mergeCell ref="B19:C19"/>
    <mergeCell ref="B20:C20"/>
    <mergeCell ref="A21:A23"/>
    <mergeCell ref="B21:C21"/>
    <mergeCell ref="B22:C22"/>
    <mergeCell ref="B23:C23"/>
    <mergeCell ref="A6:A18"/>
    <mergeCell ref="B35:C35"/>
    <mergeCell ref="A24:A26"/>
    <mergeCell ref="B24:C24"/>
    <mergeCell ref="B25:C25"/>
    <mergeCell ref="B26:C26"/>
    <mergeCell ref="A27:A29"/>
    <mergeCell ref="B27:C27"/>
    <mergeCell ref="B28:C28"/>
    <mergeCell ref="B29:C29"/>
    <mergeCell ref="A36:C36"/>
    <mergeCell ref="A37:S37"/>
    <mergeCell ref="A38:S38"/>
    <mergeCell ref="A30:A32"/>
    <mergeCell ref="B30:C30"/>
    <mergeCell ref="B31:C31"/>
    <mergeCell ref="B32:C32"/>
    <mergeCell ref="A33:A35"/>
    <mergeCell ref="B33:C33"/>
    <mergeCell ref="B34:C34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pane xSplit="3" ySplit="5" topLeftCell="D6" activePane="bottomRight" state="frozen"/>
      <selection pane="topLeft"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303" t="s">
        <v>141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14.25">
      <c r="A2" s="115"/>
      <c r="B2" s="115"/>
      <c r="C2" s="115"/>
      <c r="D2" s="115"/>
      <c r="E2" s="115"/>
      <c r="F2" s="115"/>
      <c r="G2" s="196"/>
      <c r="H2" s="196"/>
      <c r="I2" s="350" t="s">
        <v>189</v>
      </c>
      <c r="J2" s="350"/>
      <c r="K2" s="350"/>
      <c r="L2" s="350"/>
    </row>
    <row r="3" spans="1:12" ht="14.25">
      <c r="A3" s="306" t="s">
        <v>2</v>
      </c>
      <c r="B3" s="307"/>
      <c r="C3" s="308"/>
      <c r="D3" s="351" t="s">
        <v>143</v>
      </c>
      <c r="E3" s="354" t="s">
        <v>144</v>
      </c>
      <c r="F3" s="355"/>
      <c r="G3" s="355"/>
      <c r="H3" s="356"/>
      <c r="I3" s="357" t="s">
        <v>145</v>
      </c>
      <c r="J3" s="358"/>
      <c r="K3" s="358"/>
      <c r="L3" s="359"/>
    </row>
    <row r="4" spans="1:12" ht="13.5">
      <c r="A4" s="309"/>
      <c r="B4" s="310"/>
      <c r="C4" s="311"/>
      <c r="D4" s="352"/>
      <c r="E4" s="360" t="s">
        <v>146</v>
      </c>
      <c r="F4" s="362" t="s">
        <v>147</v>
      </c>
      <c r="G4" s="364" t="s">
        <v>148</v>
      </c>
      <c r="H4" s="197"/>
      <c r="I4" s="365" t="s">
        <v>146</v>
      </c>
      <c r="J4" s="362" t="s">
        <v>147</v>
      </c>
      <c r="K4" s="364" t="s">
        <v>148</v>
      </c>
      <c r="L4" s="198"/>
    </row>
    <row r="5" spans="1:12" ht="24">
      <c r="A5" s="312"/>
      <c r="B5" s="313"/>
      <c r="C5" s="314"/>
      <c r="D5" s="353"/>
      <c r="E5" s="361"/>
      <c r="F5" s="363"/>
      <c r="G5" s="363"/>
      <c r="H5" s="199" t="s">
        <v>149</v>
      </c>
      <c r="I5" s="366"/>
      <c r="J5" s="363"/>
      <c r="K5" s="363"/>
      <c r="L5" s="200" t="s">
        <v>149</v>
      </c>
    </row>
    <row r="6" spans="1:12" ht="21.75" customHeight="1">
      <c r="A6" s="306" t="s">
        <v>7</v>
      </c>
      <c r="B6" s="367" t="s">
        <v>8</v>
      </c>
      <c r="C6" s="368"/>
      <c r="D6" s="201">
        <v>14652</v>
      </c>
      <c r="E6" s="202">
        <v>1560</v>
      </c>
      <c r="F6" s="203">
        <v>7803</v>
      </c>
      <c r="G6" s="203">
        <v>5289</v>
      </c>
      <c r="H6" s="204">
        <v>2817</v>
      </c>
      <c r="I6" s="205">
        <v>0.10647010647010648</v>
      </c>
      <c r="J6" s="206">
        <v>0.5325552825552825</v>
      </c>
      <c r="K6" s="206">
        <v>0.360974610974611</v>
      </c>
      <c r="L6" s="207">
        <v>0.19226044226044225</v>
      </c>
    </row>
    <row r="7" spans="1:12" ht="21.75" customHeight="1">
      <c r="A7" s="309"/>
      <c r="B7" s="332" t="s">
        <v>11</v>
      </c>
      <c r="C7" s="333"/>
      <c r="D7" s="208">
        <v>10926</v>
      </c>
      <c r="E7" s="209">
        <v>1109</v>
      </c>
      <c r="F7" s="210">
        <v>5640</v>
      </c>
      <c r="G7" s="210">
        <v>4177</v>
      </c>
      <c r="H7" s="211">
        <v>2004</v>
      </c>
      <c r="I7" s="212">
        <v>0.10150100677283544</v>
      </c>
      <c r="J7" s="213">
        <v>0.5161998901702362</v>
      </c>
      <c r="K7" s="213">
        <v>0.38229910305692844</v>
      </c>
      <c r="L7" s="214">
        <v>0.18341570565623283</v>
      </c>
    </row>
    <row r="8" spans="1:12" ht="21.75" customHeight="1">
      <c r="A8" s="309"/>
      <c r="B8" s="116"/>
      <c r="C8" s="118" t="s">
        <v>109</v>
      </c>
      <c r="D8" s="215">
        <v>1918</v>
      </c>
      <c r="E8" s="216">
        <v>151</v>
      </c>
      <c r="F8" s="217">
        <v>929</v>
      </c>
      <c r="G8" s="217">
        <v>838</v>
      </c>
      <c r="H8" s="218">
        <v>363</v>
      </c>
      <c r="I8" s="219">
        <v>0.07872784150156413</v>
      </c>
      <c r="J8" s="220">
        <v>0.48435870698644423</v>
      </c>
      <c r="K8" s="220">
        <v>0.4369134515119917</v>
      </c>
      <c r="L8" s="221">
        <v>0.18925964546402502</v>
      </c>
    </row>
    <row r="9" spans="1:12" ht="21.75" customHeight="1">
      <c r="A9" s="309"/>
      <c r="B9" s="117"/>
      <c r="C9" s="118" t="s">
        <v>110</v>
      </c>
      <c r="D9" s="215">
        <v>1355</v>
      </c>
      <c r="E9" s="216">
        <v>62</v>
      </c>
      <c r="F9" s="217">
        <v>608</v>
      </c>
      <c r="G9" s="217">
        <v>685</v>
      </c>
      <c r="H9" s="218">
        <v>377</v>
      </c>
      <c r="I9" s="219">
        <v>0.045756457564575644</v>
      </c>
      <c r="J9" s="220">
        <v>0.4487084870848708</v>
      </c>
      <c r="K9" s="220">
        <v>0.5055350553505535</v>
      </c>
      <c r="L9" s="221">
        <v>0.2782287822878229</v>
      </c>
    </row>
    <row r="10" spans="1:12" ht="21.75" customHeight="1">
      <c r="A10" s="309"/>
      <c r="B10" s="369" t="s">
        <v>14</v>
      </c>
      <c r="C10" s="370"/>
      <c r="D10" s="222">
        <v>4002</v>
      </c>
      <c r="E10" s="216">
        <v>489</v>
      </c>
      <c r="F10" s="217">
        <v>2146</v>
      </c>
      <c r="G10" s="217">
        <v>1367</v>
      </c>
      <c r="H10" s="218">
        <v>709</v>
      </c>
      <c r="I10" s="219">
        <v>0.12218890554722639</v>
      </c>
      <c r="J10" s="220">
        <v>0.5362318840579711</v>
      </c>
      <c r="K10" s="220">
        <v>0.3415792103948026</v>
      </c>
      <c r="L10" s="221">
        <v>0.1771614192903548</v>
      </c>
    </row>
    <row r="11" spans="1:12" ht="21.75" customHeight="1">
      <c r="A11" s="309"/>
      <c r="B11" s="332" t="s">
        <v>15</v>
      </c>
      <c r="C11" s="333"/>
      <c r="D11" s="222">
        <v>2715</v>
      </c>
      <c r="E11" s="216">
        <v>203</v>
      </c>
      <c r="F11" s="217">
        <v>1333</v>
      </c>
      <c r="G11" s="217">
        <v>1179</v>
      </c>
      <c r="H11" s="218">
        <v>633</v>
      </c>
      <c r="I11" s="219">
        <v>0.07476979742173112</v>
      </c>
      <c r="J11" s="220">
        <v>0.49097605893186</v>
      </c>
      <c r="K11" s="220">
        <v>0.43425414364640885</v>
      </c>
      <c r="L11" s="221">
        <v>0.23314917127071824</v>
      </c>
    </row>
    <row r="12" spans="1:12" ht="21.75" customHeight="1">
      <c r="A12" s="309"/>
      <c r="B12" s="223"/>
      <c r="C12" s="224" t="s">
        <v>111</v>
      </c>
      <c r="D12" s="215">
        <v>110</v>
      </c>
      <c r="E12" s="216">
        <v>1</v>
      </c>
      <c r="F12" s="217">
        <v>34</v>
      </c>
      <c r="G12" s="217">
        <v>75</v>
      </c>
      <c r="H12" s="218">
        <v>42</v>
      </c>
      <c r="I12" s="219">
        <v>0.00909090909090909</v>
      </c>
      <c r="J12" s="220">
        <v>0.3090909090909091</v>
      </c>
      <c r="K12" s="220">
        <v>0.6818181818181818</v>
      </c>
      <c r="L12" s="221">
        <v>0.38181818181818183</v>
      </c>
    </row>
    <row r="13" spans="1:12" ht="21.75" customHeight="1">
      <c r="A13" s="309"/>
      <c r="B13" s="371" t="s">
        <v>17</v>
      </c>
      <c r="C13" s="370"/>
      <c r="D13" s="222">
        <v>1131</v>
      </c>
      <c r="E13" s="216">
        <v>53</v>
      </c>
      <c r="F13" s="217">
        <v>467</v>
      </c>
      <c r="G13" s="217">
        <v>611</v>
      </c>
      <c r="H13" s="218">
        <v>345</v>
      </c>
      <c r="I13" s="219">
        <v>0.046861184792219276</v>
      </c>
      <c r="J13" s="220">
        <v>0.41290893015030944</v>
      </c>
      <c r="K13" s="220">
        <v>0.5402298850574713</v>
      </c>
      <c r="L13" s="221">
        <v>0.3050397877984085</v>
      </c>
    </row>
    <row r="14" spans="1:12" ht="21.75" customHeight="1">
      <c r="A14" s="309"/>
      <c r="B14" s="371" t="s">
        <v>18</v>
      </c>
      <c r="C14" s="370"/>
      <c r="D14" s="222">
        <v>1843</v>
      </c>
      <c r="E14" s="216">
        <v>69</v>
      </c>
      <c r="F14" s="217">
        <v>775</v>
      </c>
      <c r="G14" s="217">
        <v>999</v>
      </c>
      <c r="H14" s="218">
        <v>533</v>
      </c>
      <c r="I14" s="219">
        <v>0.037438958220293</v>
      </c>
      <c r="J14" s="220">
        <v>0.42051003798155184</v>
      </c>
      <c r="K14" s="220">
        <v>0.5420510037981552</v>
      </c>
      <c r="L14" s="221">
        <v>0.2892023874118285</v>
      </c>
    </row>
    <row r="15" spans="1:12" ht="21.75" customHeight="1">
      <c r="A15" s="309"/>
      <c r="B15" s="371" t="s">
        <v>19</v>
      </c>
      <c r="C15" s="370"/>
      <c r="D15" s="222">
        <v>677</v>
      </c>
      <c r="E15" s="216">
        <v>73</v>
      </c>
      <c r="F15" s="217">
        <v>344</v>
      </c>
      <c r="G15" s="217">
        <v>260</v>
      </c>
      <c r="H15" s="218">
        <v>145</v>
      </c>
      <c r="I15" s="219">
        <v>0.10782865583456426</v>
      </c>
      <c r="J15" s="220">
        <v>0.5081240768094535</v>
      </c>
      <c r="K15" s="220">
        <v>0.38404726735598227</v>
      </c>
      <c r="L15" s="221">
        <v>0.21418020679468242</v>
      </c>
    </row>
    <row r="16" spans="1:12" ht="21.75" customHeight="1">
      <c r="A16" s="309"/>
      <c r="B16" s="371" t="s">
        <v>91</v>
      </c>
      <c r="C16" s="370"/>
      <c r="D16" s="222">
        <v>150</v>
      </c>
      <c r="E16" s="216">
        <v>10</v>
      </c>
      <c r="F16" s="217">
        <v>64</v>
      </c>
      <c r="G16" s="217">
        <v>76</v>
      </c>
      <c r="H16" s="218">
        <v>40</v>
      </c>
      <c r="I16" s="219">
        <v>0.06666666666666667</v>
      </c>
      <c r="J16" s="220">
        <v>0.4266666666666667</v>
      </c>
      <c r="K16" s="220">
        <v>0.5066666666666667</v>
      </c>
      <c r="L16" s="221">
        <v>0.26666666666666666</v>
      </c>
    </row>
    <row r="17" spans="1:12" ht="21.75" customHeight="1">
      <c r="A17" s="309"/>
      <c r="B17" s="371" t="s">
        <v>20</v>
      </c>
      <c r="C17" s="370"/>
      <c r="D17" s="208">
        <v>758</v>
      </c>
      <c r="E17" s="209">
        <v>42</v>
      </c>
      <c r="F17" s="210">
        <v>320</v>
      </c>
      <c r="G17" s="210">
        <v>396</v>
      </c>
      <c r="H17" s="211">
        <v>230</v>
      </c>
      <c r="I17" s="212">
        <v>0.055408970976253295</v>
      </c>
      <c r="J17" s="213">
        <v>0.42216358839050133</v>
      </c>
      <c r="K17" s="213">
        <v>0.5224274406332454</v>
      </c>
      <c r="L17" s="214">
        <v>0.3034300791556728</v>
      </c>
    </row>
    <row r="18" spans="1:12" ht="21.75" customHeight="1">
      <c r="A18" s="312"/>
      <c r="B18" s="372" t="s">
        <v>108</v>
      </c>
      <c r="C18" s="373"/>
      <c r="D18" s="225">
        <v>36854</v>
      </c>
      <c r="E18" s="226">
        <v>3608</v>
      </c>
      <c r="F18" s="227">
        <v>18892</v>
      </c>
      <c r="G18" s="227">
        <v>14354</v>
      </c>
      <c r="H18" s="228">
        <v>7456</v>
      </c>
      <c r="I18" s="229">
        <v>0.09789982091496174</v>
      </c>
      <c r="J18" s="230">
        <v>0.5126173549682531</v>
      </c>
      <c r="K18" s="230">
        <v>0.38948282411678514</v>
      </c>
      <c r="L18" s="231">
        <v>0.20231182503934445</v>
      </c>
    </row>
    <row r="19" spans="1:12" ht="21.75" customHeight="1">
      <c r="A19" s="374" t="s">
        <v>22</v>
      </c>
      <c r="B19" s="367" t="s">
        <v>23</v>
      </c>
      <c r="C19" s="368"/>
      <c r="D19" s="232">
        <v>835</v>
      </c>
      <c r="E19" s="202">
        <v>48</v>
      </c>
      <c r="F19" s="203">
        <v>361</v>
      </c>
      <c r="G19" s="203">
        <v>426</v>
      </c>
      <c r="H19" s="204">
        <v>233</v>
      </c>
      <c r="I19" s="205">
        <v>0.05748502994011976</v>
      </c>
      <c r="J19" s="206">
        <v>0.43233532934131735</v>
      </c>
      <c r="K19" s="206">
        <v>0.5101796407185629</v>
      </c>
      <c r="L19" s="207">
        <v>0.27904191616766466</v>
      </c>
    </row>
    <row r="20" spans="1:12" ht="21.75" customHeight="1">
      <c r="A20" s="375"/>
      <c r="B20" s="376" t="s">
        <v>108</v>
      </c>
      <c r="C20" s="377"/>
      <c r="D20" s="233">
        <v>835</v>
      </c>
      <c r="E20" s="234">
        <v>48</v>
      </c>
      <c r="F20" s="235">
        <v>361</v>
      </c>
      <c r="G20" s="235">
        <v>426</v>
      </c>
      <c r="H20" s="236">
        <v>233</v>
      </c>
      <c r="I20" s="237">
        <v>0.05748502994011976</v>
      </c>
      <c r="J20" s="238">
        <v>0.43233532934131735</v>
      </c>
      <c r="K20" s="238">
        <v>0.5101796407185629</v>
      </c>
      <c r="L20" s="239">
        <v>0.27904191616766466</v>
      </c>
    </row>
    <row r="21" spans="1:12" ht="21.75" customHeight="1">
      <c r="A21" s="309" t="s">
        <v>25</v>
      </c>
      <c r="B21" s="380" t="s">
        <v>26</v>
      </c>
      <c r="C21" s="381"/>
      <c r="D21" s="240">
        <v>925</v>
      </c>
      <c r="E21" s="241">
        <v>64</v>
      </c>
      <c r="F21" s="242">
        <v>380</v>
      </c>
      <c r="G21" s="242">
        <v>481</v>
      </c>
      <c r="H21" s="243">
        <v>311</v>
      </c>
      <c r="I21" s="244">
        <v>0.06918918918918919</v>
      </c>
      <c r="J21" s="245">
        <v>0.41081081081081083</v>
      </c>
      <c r="K21" s="245">
        <v>0.52</v>
      </c>
      <c r="L21" s="246">
        <v>0.3362162162162162</v>
      </c>
    </row>
    <row r="22" spans="1:12" ht="21.75" customHeight="1">
      <c r="A22" s="309"/>
      <c r="B22" s="371" t="s">
        <v>27</v>
      </c>
      <c r="C22" s="370"/>
      <c r="D22" s="222">
        <v>1675</v>
      </c>
      <c r="E22" s="216">
        <v>124</v>
      </c>
      <c r="F22" s="217">
        <v>707</v>
      </c>
      <c r="G22" s="217">
        <v>844</v>
      </c>
      <c r="H22" s="218">
        <v>479</v>
      </c>
      <c r="I22" s="219">
        <v>0.07402985074626865</v>
      </c>
      <c r="J22" s="220">
        <v>0.42208955223880595</v>
      </c>
      <c r="K22" s="220">
        <v>0.5038805970149254</v>
      </c>
      <c r="L22" s="221">
        <v>0.2859701492537313</v>
      </c>
    </row>
    <row r="23" spans="1:12" ht="21.75" customHeight="1">
      <c r="A23" s="312"/>
      <c r="B23" s="372" t="s">
        <v>108</v>
      </c>
      <c r="C23" s="373"/>
      <c r="D23" s="233">
        <v>2600</v>
      </c>
      <c r="E23" s="234">
        <v>188</v>
      </c>
      <c r="F23" s="235">
        <v>1087</v>
      </c>
      <c r="G23" s="235">
        <v>1325</v>
      </c>
      <c r="H23" s="236">
        <v>790</v>
      </c>
      <c r="I23" s="237">
        <v>0.07230769230769231</v>
      </c>
      <c r="J23" s="238">
        <v>0.41807692307692307</v>
      </c>
      <c r="K23" s="238">
        <v>0.5096153846153846</v>
      </c>
      <c r="L23" s="239">
        <v>0.3038461538461538</v>
      </c>
    </row>
    <row r="24" spans="1:12" ht="21.75" customHeight="1">
      <c r="A24" s="309" t="s">
        <v>28</v>
      </c>
      <c r="B24" s="367" t="s">
        <v>29</v>
      </c>
      <c r="C24" s="368"/>
      <c r="D24" s="208">
        <v>871</v>
      </c>
      <c r="E24" s="209">
        <v>47</v>
      </c>
      <c r="F24" s="210">
        <v>346</v>
      </c>
      <c r="G24" s="210">
        <v>478</v>
      </c>
      <c r="H24" s="211">
        <v>282</v>
      </c>
      <c r="I24" s="212">
        <v>0.0539609644087256</v>
      </c>
      <c r="J24" s="213">
        <v>0.39724454649827784</v>
      </c>
      <c r="K24" s="213">
        <v>0.5487944890929966</v>
      </c>
      <c r="L24" s="214">
        <v>0.3237657864523536</v>
      </c>
    </row>
    <row r="25" spans="1:12" ht="21.75" customHeight="1">
      <c r="A25" s="309"/>
      <c r="B25" s="371" t="s">
        <v>30</v>
      </c>
      <c r="C25" s="370"/>
      <c r="D25" s="222">
        <v>539</v>
      </c>
      <c r="E25" s="216">
        <v>28</v>
      </c>
      <c r="F25" s="217">
        <v>204</v>
      </c>
      <c r="G25" s="217">
        <v>307</v>
      </c>
      <c r="H25" s="218">
        <v>180</v>
      </c>
      <c r="I25" s="219">
        <v>0.05194805194805195</v>
      </c>
      <c r="J25" s="220">
        <v>0.3784786641929499</v>
      </c>
      <c r="K25" s="220">
        <v>0.5695732838589982</v>
      </c>
      <c r="L25" s="221">
        <v>0.3339517625231911</v>
      </c>
    </row>
    <row r="26" spans="1:12" ht="21.75" customHeight="1">
      <c r="A26" s="309"/>
      <c r="B26" s="372" t="s">
        <v>21</v>
      </c>
      <c r="C26" s="373"/>
      <c r="D26" s="225">
        <v>1410</v>
      </c>
      <c r="E26" s="247">
        <v>75</v>
      </c>
      <c r="F26" s="248">
        <v>550</v>
      </c>
      <c r="G26" s="248">
        <v>785</v>
      </c>
      <c r="H26" s="249">
        <v>462</v>
      </c>
      <c r="I26" s="250">
        <v>0.05319148936170213</v>
      </c>
      <c r="J26" s="251">
        <v>0.3900709219858156</v>
      </c>
      <c r="K26" s="251">
        <v>0.5567375886524822</v>
      </c>
      <c r="L26" s="252">
        <v>0.3276595744680851</v>
      </c>
    </row>
    <row r="27" spans="1:12" ht="21.75" customHeight="1">
      <c r="A27" s="335" t="s">
        <v>104</v>
      </c>
      <c r="B27" s="367" t="s">
        <v>32</v>
      </c>
      <c r="C27" s="368"/>
      <c r="D27" s="208">
        <v>1987</v>
      </c>
      <c r="E27" s="209">
        <v>131</v>
      </c>
      <c r="F27" s="210">
        <v>859</v>
      </c>
      <c r="G27" s="210">
        <v>997</v>
      </c>
      <c r="H27" s="211">
        <v>555</v>
      </c>
      <c r="I27" s="212">
        <v>0.06592853548062405</v>
      </c>
      <c r="J27" s="213">
        <v>0.4323100150981379</v>
      </c>
      <c r="K27" s="213">
        <v>0.501761449421238</v>
      </c>
      <c r="L27" s="214">
        <v>0.2793155510820332</v>
      </c>
    </row>
    <row r="28" spans="1:12" ht="21.75" customHeight="1">
      <c r="A28" s="339"/>
      <c r="B28" s="371" t="s">
        <v>33</v>
      </c>
      <c r="C28" s="370"/>
      <c r="D28" s="222">
        <v>483</v>
      </c>
      <c r="E28" s="216">
        <v>15</v>
      </c>
      <c r="F28" s="217">
        <v>178</v>
      </c>
      <c r="G28" s="217">
        <v>290</v>
      </c>
      <c r="H28" s="218">
        <v>177</v>
      </c>
      <c r="I28" s="219">
        <v>0.031055900621118012</v>
      </c>
      <c r="J28" s="220">
        <v>0.36853002070393376</v>
      </c>
      <c r="K28" s="220">
        <v>0.6004140786749482</v>
      </c>
      <c r="L28" s="221">
        <v>0.36645962732919257</v>
      </c>
    </row>
    <row r="29" spans="1:12" ht="21.75" customHeight="1">
      <c r="A29" s="336"/>
      <c r="B29" s="372" t="s">
        <v>21</v>
      </c>
      <c r="C29" s="373"/>
      <c r="D29" s="225">
        <v>2470</v>
      </c>
      <c r="E29" s="247">
        <v>146</v>
      </c>
      <c r="F29" s="248">
        <v>1037</v>
      </c>
      <c r="G29" s="248">
        <v>1287</v>
      </c>
      <c r="H29" s="249">
        <v>732</v>
      </c>
      <c r="I29" s="250">
        <v>0.05910931174089069</v>
      </c>
      <c r="J29" s="251">
        <v>0.41983805668016194</v>
      </c>
      <c r="K29" s="251">
        <v>0.5210526315789473</v>
      </c>
      <c r="L29" s="252">
        <v>0.2963562753036437</v>
      </c>
    </row>
    <row r="30" spans="1:12" ht="21.75" customHeight="1">
      <c r="A30" s="347" t="s">
        <v>34</v>
      </c>
      <c r="B30" s="367" t="s">
        <v>35</v>
      </c>
      <c r="C30" s="368"/>
      <c r="D30" s="208">
        <v>943</v>
      </c>
      <c r="E30" s="209">
        <v>74</v>
      </c>
      <c r="F30" s="210">
        <v>391</v>
      </c>
      <c r="G30" s="210">
        <v>478</v>
      </c>
      <c r="H30" s="211">
        <v>280</v>
      </c>
      <c r="I30" s="212">
        <v>0.0784729586426299</v>
      </c>
      <c r="J30" s="213">
        <v>0.4146341463414634</v>
      </c>
      <c r="K30" s="213">
        <v>0.5068928950159067</v>
      </c>
      <c r="L30" s="214">
        <v>0.29692470837751855</v>
      </c>
    </row>
    <row r="31" spans="1:12" ht="21.75" customHeight="1">
      <c r="A31" s="348"/>
      <c r="B31" s="371" t="s">
        <v>36</v>
      </c>
      <c r="C31" s="370"/>
      <c r="D31" s="222">
        <v>624</v>
      </c>
      <c r="E31" s="216">
        <v>41</v>
      </c>
      <c r="F31" s="217">
        <v>238</v>
      </c>
      <c r="G31" s="217">
        <v>345</v>
      </c>
      <c r="H31" s="218">
        <v>201</v>
      </c>
      <c r="I31" s="219">
        <v>0.06570512820512821</v>
      </c>
      <c r="J31" s="220">
        <v>0.3814102564102564</v>
      </c>
      <c r="K31" s="220">
        <v>0.5528846153846154</v>
      </c>
      <c r="L31" s="221">
        <v>0.32211538461538464</v>
      </c>
    </row>
    <row r="32" spans="1:12" ht="21.75" customHeight="1">
      <c r="A32" s="349"/>
      <c r="B32" s="372" t="s">
        <v>21</v>
      </c>
      <c r="C32" s="373"/>
      <c r="D32" s="225">
        <v>1567</v>
      </c>
      <c r="E32" s="247">
        <v>115</v>
      </c>
      <c r="F32" s="248">
        <v>629</v>
      </c>
      <c r="G32" s="248">
        <v>823</v>
      </c>
      <c r="H32" s="249">
        <v>481</v>
      </c>
      <c r="I32" s="250">
        <v>0.07338864071474155</v>
      </c>
      <c r="J32" s="251">
        <v>0.4014039566049777</v>
      </c>
      <c r="K32" s="251">
        <v>0.5252074026802808</v>
      </c>
      <c r="L32" s="252">
        <v>0.30695596681557114</v>
      </c>
    </row>
    <row r="33" spans="1:12" ht="21.75" customHeight="1">
      <c r="A33" s="335" t="s">
        <v>105</v>
      </c>
      <c r="B33" s="367" t="s">
        <v>38</v>
      </c>
      <c r="C33" s="368"/>
      <c r="D33" s="232">
        <v>881</v>
      </c>
      <c r="E33" s="202">
        <v>57</v>
      </c>
      <c r="F33" s="203">
        <v>346</v>
      </c>
      <c r="G33" s="203">
        <v>478</v>
      </c>
      <c r="H33" s="204">
        <v>264</v>
      </c>
      <c r="I33" s="205">
        <v>0.06469920544835414</v>
      </c>
      <c r="J33" s="206">
        <v>0.3927355278093076</v>
      </c>
      <c r="K33" s="206">
        <v>0.5425652667423383</v>
      </c>
      <c r="L33" s="207">
        <v>0.2996594778660613</v>
      </c>
    </row>
    <row r="34" spans="1:12" ht="21.75" customHeight="1">
      <c r="A34" s="339"/>
      <c r="B34" s="371" t="s">
        <v>39</v>
      </c>
      <c r="C34" s="370"/>
      <c r="D34" s="222">
        <v>815</v>
      </c>
      <c r="E34" s="216">
        <v>48</v>
      </c>
      <c r="F34" s="217">
        <v>334</v>
      </c>
      <c r="G34" s="217">
        <v>433</v>
      </c>
      <c r="H34" s="218">
        <v>249</v>
      </c>
      <c r="I34" s="219">
        <v>0.05889570552147239</v>
      </c>
      <c r="J34" s="220">
        <v>0.4098159509202454</v>
      </c>
      <c r="K34" s="220">
        <v>0.5312883435582823</v>
      </c>
      <c r="L34" s="221">
        <v>0.30552147239263805</v>
      </c>
    </row>
    <row r="35" spans="1:12" ht="21.75" customHeight="1">
      <c r="A35" s="336"/>
      <c r="B35" s="372" t="s">
        <v>21</v>
      </c>
      <c r="C35" s="373"/>
      <c r="D35" s="225">
        <v>1696</v>
      </c>
      <c r="E35" s="247">
        <v>105</v>
      </c>
      <c r="F35" s="248">
        <v>680</v>
      </c>
      <c r="G35" s="248">
        <v>911</v>
      </c>
      <c r="H35" s="249">
        <v>513</v>
      </c>
      <c r="I35" s="250">
        <v>0.061910377358490566</v>
      </c>
      <c r="J35" s="251">
        <v>0.4009433962264151</v>
      </c>
      <c r="K35" s="251">
        <v>0.5371462264150944</v>
      </c>
      <c r="L35" s="252">
        <v>0.30247641509433965</v>
      </c>
    </row>
    <row r="36" spans="1:12" ht="21.75" customHeight="1">
      <c r="A36" s="353" t="s">
        <v>40</v>
      </c>
      <c r="B36" s="378"/>
      <c r="C36" s="379"/>
      <c r="D36" s="253">
        <v>47432</v>
      </c>
      <c r="E36" s="254">
        <v>4285</v>
      </c>
      <c r="F36" s="255">
        <v>23236</v>
      </c>
      <c r="G36" s="255">
        <v>19911</v>
      </c>
      <c r="H36" s="256">
        <v>10667</v>
      </c>
      <c r="I36" s="257">
        <v>0.09033985495024456</v>
      </c>
      <c r="J36" s="258">
        <v>0.48988024962050936</v>
      </c>
      <c r="K36" s="258">
        <v>0.4197798954292461</v>
      </c>
      <c r="L36" s="259">
        <v>0.22489036937088885</v>
      </c>
    </row>
    <row r="37" spans="1:12" ht="22.5" customHeight="1">
      <c r="A37" s="260" t="s">
        <v>164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</row>
    <row r="38" spans="1:12" ht="24" customHeight="1">
      <c r="A38" s="346" t="s">
        <v>165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</sheetData>
  <sheetProtection/>
  <mergeCells count="48"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  <mergeCell ref="J4:J5"/>
    <mergeCell ref="K4:K5"/>
    <mergeCell ref="A6:A18"/>
    <mergeCell ref="B6:C6"/>
    <mergeCell ref="B7:C7"/>
    <mergeCell ref="B10:C10"/>
    <mergeCell ref="B11:C11"/>
    <mergeCell ref="B13:C13"/>
    <mergeCell ref="B14:C14"/>
    <mergeCell ref="B15:C15"/>
    <mergeCell ref="B16:C16"/>
    <mergeCell ref="B17:C17"/>
    <mergeCell ref="B18:C18"/>
    <mergeCell ref="A19:A20"/>
    <mergeCell ref="B19:C19"/>
    <mergeCell ref="B20:C20"/>
    <mergeCell ref="A21:A23"/>
    <mergeCell ref="B21:C21"/>
    <mergeCell ref="B22:C22"/>
    <mergeCell ref="B23:C23"/>
    <mergeCell ref="A24:A26"/>
    <mergeCell ref="B24:C24"/>
    <mergeCell ref="B25:C25"/>
    <mergeCell ref="B26:C26"/>
    <mergeCell ref="A27:A29"/>
    <mergeCell ref="B27:C27"/>
    <mergeCell ref="B28:C28"/>
    <mergeCell ref="B29:C29"/>
    <mergeCell ref="A30:A32"/>
    <mergeCell ref="B30:C30"/>
    <mergeCell ref="B31:C31"/>
    <mergeCell ref="B32:C32"/>
    <mergeCell ref="A33:A35"/>
    <mergeCell ref="B33:C33"/>
    <mergeCell ref="B34:C34"/>
    <mergeCell ref="B35:C35"/>
    <mergeCell ref="A36:C36"/>
    <mergeCell ref="A38:L38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5" sqref="D5:D6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303" t="s">
        <v>166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1:16" ht="21.75" thickBot="1">
      <c r="A2" s="261"/>
      <c r="B2" s="261"/>
      <c r="C2" s="261"/>
      <c r="D2" s="262"/>
      <c r="E2" s="262"/>
      <c r="F2" s="262"/>
      <c r="G2" s="262"/>
      <c r="H2" s="262"/>
      <c r="I2" s="262"/>
      <c r="J2" s="262"/>
      <c r="K2" s="262"/>
      <c r="L2" s="262"/>
      <c r="M2" s="392" t="s">
        <v>189</v>
      </c>
      <c r="N2" s="392"/>
      <c r="O2" s="392"/>
      <c r="P2" s="392"/>
    </row>
    <row r="3" spans="1:16" ht="14.25">
      <c r="A3" s="393" t="s">
        <v>2</v>
      </c>
      <c r="B3" s="394"/>
      <c r="C3" s="395"/>
      <c r="D3" s="398" t="s">
        <v>167</v>
      </c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400"/>
    </row>
    <row r="4" spans="1:16" ht="13.5" customHeight="1">
      <c r="A4" s="396"/>
      <c r="B4" s="310"/>
      <c r="C4" s="311"/>
      <c r="D4" s="417" t="s">
        <v>168</v>
      </c>
      <c r="E4" s="418"/>
      <c r="F4" s="418"/>
      <c r="G4" s="419"/>
      <c r="H4" s="404" t="s">
        <v>169</v>
      </c>
      <c r="I4" s="402"/>
      <c r="J4" s="402"/>
      <c r="K4" s="402"/>
      <c r="L4" s="403"/>
      <c r="M4" s="401" t="s">
        <v>170</v>
      </c>
      <c r="N4" s="402"/>
      <c r="O4" s="402"/>
      <c r="P4" s="405"/>
    </row>
    <row r="5" spans="1:16" ht="13.5" customHeight="1">
      <c r="A5" s="396"/>
      <c r="B5" s="310"/>
      <c r="C5" s="311"/>
      <c r="D5" s="420" t="s">
        <v>146</v>
      </c>
      <c r="E5" s="421" t="s">
        <v>147</v>
      </c>
      <c r="F5" s="422" t="s">
        <v>148</v>
      </c>
      <c r="G5" s="263"/>
      <c r="H5" s="420" t="s">
        <v>146</v>
      </c>
      <c r="I5" s="422" t="s">
        <v>147</v>
      </c>
      <c r="J5" s="277"/>
      <c r="K5" s="422" t="s">
        <v>148</v>
      </c>
      <c r="L5" s="263"/>
      <c r="M5" s="406" t="s">
        <v>146</v>
      </c>
      <c r="N5" s="390" t="s">
        <v>147</v>
      </c>
      <c r="O5" s="382" t="s">
        <v>148</v>
      </c>
      <c r="P5" s="264"/>
    </row>
    <row r="6" spans="1:16" ht="21.75" customHeight="1">
      <c r="A6" s="397"/>
      <c r="B6" s="313"/>
      <c r="C6" s="314"/>
      <c r="D6" s="361"/>
      <c r="E6" s="363"/>
      <c r="F6" s="363"/>
      <c r="G6" s="199" t="s">
        <v>149</v>
      </c>
      <c r="H6" s="361"/>
      <c r="I6" s="423"/>
      <c r="J6" s="278" t="s">
        <v>190</v>
      </c>
      <c r="K6" s="424"/>
      <c r="L6" s="199" t="s">
        <v>149</v>
      </c>
      <c r="M6" s="407"/>
      <c r="N6" s="391"/>
      <c r="O6" s="383"/>
      <c r="P6" s="265" t="s">
        <v>149</v>
      </c>
    </row>
    <row r="7" spans="1:16" ht="21.75" customHeight="1">
      <c r="A7" s="384" t="s">
        <v>7</v>
      </c>
      <c r="B7" s="367" t="s">
        <v>8</v>
      </c>
      <c r="C7" s="368"/>
      <c r="D7" s="202">
        <v>790</v>
      </c>
      <c r="E7" s="203">
        <v>3720</v>
      </c>
      <c r="F7" s="203">
        <v>2122</v>
      </c>
      <c r="G7" s="204">
        <v>983</v>
      </c>
      <c r="H7" s="202">
        <v>770</v>
      </c>
      <c r="I7" s="203">
        <v>4083</v>
      </c>
      <c r="J7" s="203">
        <v>1293</v>
      </c>
      <c r="K7" s="203">
        <v>3167</v>
      </c>
      <c r="L7" s="204">
        <v>1834</v>
      </c>
      <c r="M7" s="202">
        <v>1560</v>
      </c>
      <c r="N7" s="203">
        <v>7803</v>
      </c>
      <c r="O7" s="203">
        <v>5289</v>
      </c>
      <c r="P7" s="266">
        <v>2817</v>
      </c>
    </row>
    <row r="8" spans="1:16" ht="21.75" customHeight="1">
      <c r="A8" s="385"/>
      <c r="B8" s="332" t="s">
        <v>11</v>
      </c>
      <c r="C8" s="387"/>
      <c r="D8" s="209">
        <v>550</v>
      </c>
      <c r="E8" s="210">
        <v>2823</v>
      </c>
      <c r="F8" s="210">
        <v>1727</v>
      </c>
      <c r="G8" s="211">
        <v>713</v>
      </c>
      <c r="H8" s="209">
        <v>559</v>
      </c>
      <c r="I8" s="210">
        <v>2817</v>
      </c>
      <c r="J8" s="210">
        <v>815</v>
      </c>
      <c r="K8" s="210">
        <v>2450</v>
      </c>
      <c r="L8" s="211">
        <v>1291</v>
      </c>
      <c r="M8" s="209">
        <v>1109</v>
      </c>
      <c r="N8" s="210">
        <v>5640</v>
      </c>
      <c r="O8" s="210">
        <v>4177</v>
      </c>
      <c r="P8" s="267">
        <v>2004</v>
      </c>
    </row>
    <row r="9" spans="1:16" ht="21.75" customHeight="1">
      <c r="A9" s="385"/>
      <c r="B9" s="116"/>
      <c r="C9" s="118" t="s">
        <v>109</v>
      </c>
      <c r="D9" s="216">
        <v>75</v>
      </c>
      <c r="E9" s="217">
        <v>480</v>
      </c>
      <c r="F9" s="217">
        <v>360</v>
      </c>
      <c r="G9" s="218">
        <v>131</v>
      </c>
      <c r="H9" s="216">
        <v>76</v>
      </c>
      <c r="I9" s="217">
        <v>449</v>
      </c>
      <c r="J9" s="217">
        <v>122</v>
      </c>
      <c r="K9" s="217">
        <v>478</v>
      </c>
      <c r="L9" s="218">
        <v>232</v>
      </c>
      <c r="M9" s="216">
        <v>151</v>
      </c>
      <c r="N9" s="217">
        <v>929</v>
      </c>
      <c r="O9" s="217">
        <v>838</v>
      </c>
      <c r="P9" s="268">
        <v>363</v>
      </c>
    </row>
    <row r="10" spans="1:16" ht="21.75" customHeight="1">
      <c r="A10" s="385"/>
      <c r="B10" s="117"/>
      <c r="C10" s="118" t="s">
        <v>110</v>
      </c>
      <c r="D10" s="216">
        <v>32</v>
      </c>
      <c r="E10" s="217">
        <v>324</v>
      </c>
      <c r="F10" s="217">
        <v>272</v>
      </c>
      <c r="G10" s="218">
        <v>129</v>
      </c>
      <c r="H10" s="216">
        <v>30</v>
      </c>
      <c r="I10" s="217">
        <v>284</v>
      </c>
      <c r="J10" s="217">
        <v>67</v>
      </c>
      <c r="K10" s="217">
        <v>413</v>
      </c>
      <c r="L10" s="218">
        <v>248</v>
      </c>
      <c r="M10" s="216">
        <v>62</v>
      </c>
      <c r="N10" s="217">
        <v>608</v>
      </c>
      <c r="O10" s="217">
        <v>685</v>
      </c>
      <c r="P10" s="268">
        <v>377</v>
      </c>
    </row>
    <row r="11" spans="1:16" ht="21.75" customHeight="1">
      <c r="A11" s="385"/>
      <c r="B11" s="371" t="s">
        <v>14</v>
      </c>
      <c r="C11" s="370"/>
      <c r="D11" s="216">
        <v>268</v>
      </c>
      <c r="E11" s="217">
        <v>1031</v>
      </c>
      <c r="F11" s="217">
        <v>533</v>
      </c>
      <c r="G11" s="218">
        <v>238</v>
      </c>
      <c r="H11" s="216">
        <v>221</v>
      </c>
      <c r="I11" s="217">
        <v>1115</v>
      </c>
      <c r="J11" s="217">
        <v>366</v>
      </c>
      <c r="K11" s="217">
        <v>834</v>
      </c>
      <c r="L11" s="218">
        <v>471</v>
      </c>
      <c r="M11" s="216">
        <v>489</v>
      </c>
      <c r="N11" s="217">
        <v>2146</v>
      </c>
      <c r="O11" s="217">
        <v>1367</v>
      </c>
      <c r="P11" s="268">
        <v>709</v>
      </c>
    </row>
    <row r="12" spans="1:16" ht="21.75" customHeight="1">
      <c r="A12" s="385"/>
      <c r="B12" s="332" t="s">
        <v>15</v>
      </c>
      <c r="C12" s="387"/>
      <c r="D12" s="216">
        <v>105</v>
      </c>
      <c r="E12" s="217">
        <v>658</v>
      </c>
      <c r="F12" s="217">
        <v>488</v>
      </c>
      <c r="G12" s="218">
        <v>245</v>
      </c>
      <c r="H12" s="216">
        <v>98</v>
      </c>
      <c r="I12" s="217">
        <v>675</v>
      </c>
      <c r="J12" s="217">
        <v>174</v>
      </c>
      <c r="K12" s="217">
        <v>691</v>
      </c>
      <c r="L12" s="218">
        <v>388</v>
      </c>
      <c r="M12" s="216">
        <v>203</v>
      </c>
      <c r="N12" s="217">
        <v>1333</v>
      </c>
      <c r="O12" s="217">
        <v>1179</v>
      </c>
      <c r="P12" s="268">
        <v>633</v>
      </c>
    </row>
    <row r="13" spans="1:16" ht="21.75" customHeight="1">
      <c r="A13" s="385"/>
      <c r="B13" s="223"/>
      <c r="C13" s="224" t="s">
        <v>111</v>
      </c>
      <c r="D13" s="216">
        <v>1</v>
      </c>
      <c r="E13" s="217">
        <v>15</v>
      </c>
      <c r="F13" s="217">
        <v>31</v>
      </c>
      <c r="G13" s="218">
        <v>17</v>
      </c>
      <c r="H13" s="216">
        <v>0</v>
      </c>
      <c r="I13" s="217">
        <v>19</v>
      </c>
      <c r="J13" s="217">
        <v>1</v>
      </c>
      <c r="K13" s="217">
        <v>44</v>
      </c>
      <c r="L13" s="218">
        <v>25</v>
      </c>
      <c r="M13" s="216">
        <v>1</v>
      </c>
      <c r="N13" s="217">
        <v>34</v>
      </c>
      <c r="O13" s="217">
        <v>75</v>
      </c>
      <c r="P13" s="268">
        <v>42</v>
      </c>
    </row>
    <row r="14" spans="1:16" ht="21.75" customHeight="1">
      <c r="A14" s="385"/>
      <c r="B14" s="371" t="s">
        <v>17</v>
      </c>
      <c r="C14" s="370"/>
      <c r="D14" s="216">
        <v>21</v>
      </c>
      <c r="E14" s="217">
        <v>241</v>
      </c>
      <c r="F14" s="217">
        <v>252</v>
      </c>
      <c r="G14" s="218">
        <v>131</v>
      </c>
      <c r="H14" s="216">
        <v>32</v>
      </c>
      <c r="I14" s="217">
        <v>226</v>
      </c>
      <c r="J14" s="217">
        <v>56</v>
      </c>
      <c r="K14" s="217">
        <v>359</v>
      </c>
      <c r="L14" s="218">
        <v>214</v>
      </c>
      <c r="M14" s="216">
        <v>53</v>
      </c>
      <c r="N14" s="217">
        <v>467</v>
      </c>
      <c r="O14" s="217">
        <v>611</v>
      </c>
      <c r="P14" s="268">
        <v>345</v>
      </c>
    </row>
    <row r="15" spans="1:16" ht="21.75" customHeight="1">
      <c r="A15" s="385"/>
      <c r="B15" s="371" t="s">
        <v>18</v>
      </c>
      <c r="C15" s="370"/>
      <c r="D15" s="216">
        <v>35</v>
      </c>
      <c r="E15" s="217">
        <v>399</v>
      </c>
      <c r="F15" s="217">
        <v>421</v>
      </c>
      <c r="G15" s="218">
        <v>195</v>
      </c>
      <c r="H15" s="216">
        <v>34</v>
      </c>
      <c r="I15" s="217">
        <v>376</v>
      </c>
      <c r="J15" s="217">
        <v>89</v>
      </c>
      <c r="K15" s="217">
        <v>578</v>
      </c>
      <c r="L15" s="218">
        <v>338</v>
      </c>
      <c r="M15" s="216">
        <v>69</v>
      </c>
      <c r="N15" s="217">
        <v>775</v>
      </c>
      <c r="O15" s="217">
        <v>999</v>
      </c>
      <c r="P15" s="268">
        <v>533</v>
      </c>
    </row>
    <row r="16" spans="1:16" ht="21.75" customHeight="1">
      <c r="A16" s="385"/>
      <c r="B16" s="371" t="s">
        <v>19</v>
      </c>
      <c r="C16" s="370"/>
      <c r="D16" s="216">
        <v>38</v>
      </c>
      <c r="E16" s="217">
        <v>187</v>
      </c>
      <c r="F16" s="217">
        <v>105</v>
      </c>
      <c r="G16" s="218">
        <v>48</v>
      </c>
      <c r="H16" s="216">
        <v>35</v>
      </c>
      <c r="I16" s="217">
        <v>157</v>
      </c>
      <c r="J16" s="217">
        <v>50</v>
      </c>
      <c r="K16" s="217">
        <v>155</v>
      </c>
      <c r="L16" s="218">
        <v>97</v>
      </c>
      <c r="M16" s="216">
        <v>73</v>
      </c>
      <c r="N16" s="217">
        <v>344</v>
      </c>
      <c r="O16" s="217">
        <v>260</v>
      </c>
      <c r="P16" s="268">
        <v>145</v>
      </c>
    </row>
    <row r="17" spans="1:16" ht="21.75" customHeight="1">
      <c r="A17" s="385"/>
      <c r="B17" s="371" t="s">
        <v>91</v>
      </c>
      <c r="C17" s="370"/>
      <c r="D17" s="216">
        <v>6</v>
      </c>
      <c r="E17" s="217">
        <v>30</v>
      </c>
      <c r="F17" s="217">
        <v>32</v>
      </c>
      <c r="G17" s="218">
        <v>13</v>
      </c>
      <c r="H17" s="216">
        <v>4</v>
      </c>
      <c r="I17" s="217">
        <v>34</v>
      </c>
      <c r="J17" s="217">
        <v>7</v>
      </c>
      <c r="K17" s="217">
        <v>44</v>
      </c>
      <c r="L17" s="218">
        <v>27</v>
      </c>
      <c r="M17" s="216">
        <v>10</v>
      </c>
      <c r="N17" s="217">
        <v>64</v>
      </c>
      <c r="O17" s="217">
        <v>76</v>
      </c>
      <c r="P17" s="268">
        <v>40</v>
      </c>
    </row>
    <row r="18" spans="1:16" ht="21.75" customHeight="1">
      <c r="A18" s="385"/>
      <c r="B18" s="371" t="s">
        <v>20</v>
      </c>
      <c r="C18" s="370"/>
      <c r="D18" s="209">
        <v>24</v>
      </c>
      <c r="E18" s="210">
        <v>206</v>
      </c>
      <c r="F18" s="210">
        <v>171</v>
      </c>
      <c r="G18" s="211">
        <v>90</v>
      </c>
      <c r="H18" s="209">
        <v>18</v>
      </c>
      <c r="I18" s="210">
        <v>114</v>
      </c>
      <c r="J18" s="210">
        <v>35</v>
      </c>
      <c r="K18" s="210">
        <v>225</v>
      </c>
      <c r="L18" s="211">
        <v>140</v>
      </c>
      <c r="M18" s="209">
        <v>42</v>
      </c>
      <c r="N18" s="210">
        <v>320</v>
      </c>
      <c r="O18" s="210">
        <v>396</v>
      </c>
      <c r="P18" s="267">
        <v>230</v>
      </c>
    </row>
    <row r="19" spans="1:16" ht="21.75" customHeight="1">
      <c r="A19" s="386"/>
      <c r="B19" s="372" t="s">
        <v>108</v>
      </c>
      <c r="C19" s="373"/>
      <c r="D19" s="226">
        <v>1837</v>
      </c>
      <c r="E19" s="227">
        <v>9295</v>
      </c>
      <c r="F19" s="227">
        <v>5851</v>
      </c>
      <c r="G19" s="228">
        <v>2656</v>
      </c>
      <c r="H19" s="226">
        <v>1771</v>
      </c>
      <c r="I19" s="227">
        <v>9597</v>
      </c>
      <c r="J19" s="227">
        <v>2885</v>
      </c>
      <c r="K19" s="227">
        <v>8503</v>
      </c>
      <c r="L19" s="228">
        <v>4800</v>
      </c>
      <c r="M19" s="226">
        <v>3608</v>
      </c>
      <c r="N19" s="227">
        <v>18892</v>
      </c>
      <c r="O19" s="227">
        <v>14354</v>
      </c>
      <c r="P19" s="269">
        <v>7456</v>
      </c>
    </row>
    <row r="20" spans="1:16" ht="21.75" customHeight="1">
      <c r="A20" s="384" t="s">
        <v>22</v>
      </c>
      <c r="B20" s="367" t="s">
        <v>23</v>
      </c>
      <c r="C20" s="368"/>
      <c r="D20" s="202">
        <v>29</v>
      </c>
      <c r="E20" s="203">
        <v>181</v>
      </c>
      <c r="F20" s="203">
        <v>176</v>
      </c>
      <c r="G20" s="204">
        <v>82</v>
      </c>
      <c r="H20" s="202">
        <v>19</v>
      </c>
      <c r="I20" s="203">
        <v>180</v>
      </c>
      <c r="J20" s="203">
        <v>47</v>
      </c>
      <c r="K20" s="203">
        <v>250</v>
      </c>
      <c r="L20" s="204">
        <v>151</v>
      </c>
      <c r="M20" s="202">
        <v>48</v>
      </c>
      <c r="N20" s="203">
        <v>361</v>
      </c>
      <c r="O20" s="203">
        <v>426</v>
      </c>
      <c r="P20" s="266">
        <v>233</v>
      </c>
    </row>
    <row r="21" spans="1:16" ht="21.75" customHeight="1">
      <c r="A21" s="386"/>
      <c r="B21" s="372" t="s">
        <v>108</v>
      </c>
      <c r="C21" s="373"/>
      <c r="D21" s="234">
        <v>29</v>
      </c>
      <c r="E21" s="235">
        <v>181</v>
      </c>
      <c r="F21" s="235">
        <v>176</v>
      </c>
      <c r="G21" s="236">
        <v>82</v>
      </c>
      <c r="H21" s="234">
        <v>19</v>
      </c>
      <c r="I21" s="235">
        <v>180</v>
      </c>
      <c r="J21" s="235">
        <v>47</v>
      </c>
      <c r="K21" s="235">
        <v>250</v>
      </c>
      <c r="L21" s="236">
        <v>151</v>
      </c>
      <c r="M21" s="234">
        <v>48</v>
      </c>
      <c r="N21" s="235">
        <v>361</v>
      </c>
      <c r="O21" s="235">
        <v>426</v>
      </c>
      <c r="P21" s="270">
        <v>233</v>
      </c>
    </row>
    <row r="22" spans="1:16" ht="21.75" customHeight="1">
      <c r="A22" s="384" t="s">
        <v>25</v>
      </c>
      <c r="B22" s="367" t="s">
        <v>26</v>
      </c>
      <c r="C22" s="368"/>
      <c r="D22" s="241">
        <v>28</v>
      </c>
      <c r="E22" s="242">
        <v>193</v>
      </c>
      <c r="F22" s="242">
        <v>195</v>
      </c>
      <c r="G22" s="243">
        <v>110</v>
      </c>
      <c r="H22" s="241">
        <v>36</v>
      </c>
      <c r="I22" s="242">
        <v>187</v>
      </c>
      <c r="J22" s="242">
        <v>45</v>
      </c>
      <c r="K22" s="242">
        <v>286</v>
      </c>
      <c r="L22" s="243">
        <v>201</v>
      </c>
      <c r="M22" s="241">
        <v>64</v>
      </c>
      <c r="N22" s="242">
        <v>380</v>
      </c>
      <c r="O22" s="242">
        <v>481</v>
      </c>
      <c r="P22" s="271">
        <v>311</v>
      </c>
    </row>
    <row r="23" spans="1:16" ht="21.75" customHeight="1">
      <c r="A23" s="385"/>
      <c r="B23" s="371" t="s">
        <v>27</v>
      </c>
      <c r="C23" s="370"/>
      <c r="D23" s="216">
        <v>57</v>
      </c>
      <c r="E23" s="217">
        <v>354</v>
      </c>
      <c r="F23" s="217">
        <v>370</v>
      </c>
      <c r="G23" s="218">
        <v>191</v>
      </c>
      <c r="H23" s="216">
        <v>67</v>
      </c>
      <c r="I23" s="217">
        <v>353</v>
      </c>
      <c r="J23" s="217">
        <v>86</v>
      </c>
      <c r="K23" s="217">
        <v>474</v>
      </c>
      <c r="L23" s="218">
        <v>288</v>
      </c>
      <c r="M23" s="216">
        <v>124</v>
      </c>
      <c r="N23" s="217">
        <v>707</v>
      </c>
      <c r="O23" s="217">
        <v>844</v>
      </c>
      <c r="P23" s="268">
        <v>479</v>
      </c>
    </row>
    <row r="24" spans="1:16" ht="21.75" customHeight="1">
      <c r="A24" s="386"/>
      <c r="B24" s="372" t="s">
        <v>108</v>
      </c>
      <c r="C24" s="373"/>
      <c r="D24" s="234">
        <v>85</v>
      </c>
      <c r="E24" s="235">
        <v>547</v>
      </c>
      <c r="F24" s="235">
        <v>565</v>
      </c>
      <c r="G24" s="236">
        <v>301</v>
      </c>
      <c r="H24" s="234">
        <v>103</v>
      </c>
      <c r="I24" s="235">
        <v>540</v>
      </c>
      <c r="J24" s="235">
        <v>131</v>
      </c>
      <c r="K24" s="235">
        <v>760</v>
      </c>
      <c r="L24" s="236">
        <v>489</v>
      </c>
      <c r="M24" s="234">
        <v>188</v>
      </c>
      <c r="N24" s="235">
        <v>1087</v>
      </c>
      <c r="O24" s="235">
        <v>1325</v>
      </c>
      <c r="P24" s="270">
        <v>790</v>
      </c>
    </row>
    <row r="25" spans="1:16" ht="21.75" customHeight="1">
      <c r="A25" s="384" t="s">
        <v>28</v>
      </c>
      <c r="B25" s="367" t="s">
        <v>29</v>
      </c>
      <c r="C25" s="368"/>
      <c r="D25" s="209">
        <v>21</v>
      </c>
      <c r="E25" s="210">
        <v>184</v>
      </c>
      <c r="F25" s="210">
        <v>212</v>
      </c>
      <c r="G25" s="211">
        <v>107</v>
      </c>
      <c r="H25" s="209">
        <v>26</v>
      </c>
      <c r="I25" s="210">
        <v>162</v>
      </c>
      <c r="J25" s="210">
        <v>29</v>
      </c>
      <c r="K25" s="210">
        <v>266</v>
      </c>
      <c r="L25" s="211">
        <v>175</v>
      </c>
      <c r="M25" s="209">
        <v>47</v>
      </c>
      <c r="N25" s="210">
        <v>346</v>
      </c>
      <c r="O25" s="210">
        <v>478</v>
      </c>
      <c r="P25" s="267">
        <v>282</v>
      </c>
    </row>
    <row r="26" spans="1:16" ht="21.75" customHeight="1">
      <c r="A26" s="385"/>
      <c r="B26" s="371" t="s">
        <v>30</v>
      </c>
      <c r="C26" s="370"/>
      <c r="D26" s="216">
        <v>17</v>
      </c>
      <c r="E26" s="217">
        <v>115</v>
      </c>
      <c r="F26" s="217">
        <v>136</v>
      </c>
      <c r="G26" s="218">
        <v>74</v>
      </c>
      <c r="H26" s="216">
        <v>11</v>
      </c>
      <c r="I26" s="217">
        <v>89</v>
      </c>
      <c r="J26" s="217">
        <v>16</v>
      </c>
      <c r="K26" s="217">
        <v>171</v>
      </c>
      <c r="L26" s="218">
        <v>106</v>
      </c>
      <c r="M26" s="216">
        <v>28</v>
      </c>
      <c r="N26" s="217">
        <v>204</v>
      </c>
      <c r="O26" s="217">
        <v>307</v>
      </c>
      <c r="P26" s="268">
        <v>180</v>
      </c>
    </row>
    <row r="27" spans="1:16" ht="21.75" customHeight="1">
      <c r="A27" s="386"/>
      <c r="B27" s="372" t="s">
        <v>21</v>
      </c>
      <c r="C27" s="373"/>
      <c r="D27" s="247">
        <v>38</v>
      </c>
      <c r="E27" s="248">
        <v>299</v>
      </c>
      <c r="F27" s="248">
        <v>348</v>
      </c>
      <c r="G27" s="249">
        <v>181</v>
      </c>
      <c r="H27" s="247">
        <v>37</v>
      </c>
      <c r="I27" s="248">
        <v>251</v>
      </c>
      <c r="J27" s="248">
        <v>45</v>
      </c>
      <c r="K27" s="248">
        <v>437</v>
      </c>
      <c r="L27" s="249">
        <v>281</v>
      </c>
      <c r="M27" s="247">
        <v>75</v>
      </c>
      <c r="N27" s="248">
        <v>550</v>
      </c>
      <c r="O27" s="248">
        <v>785</v>
      </c>
      <c r="P27" s="272">
        <v>462</v>
      </c>
    </row>
    <row r="28" spans="1:16" ht="21.75" customHeight="1">
      <c r="A28" s="411" t="s">
        <v>104</v>
      </c>
      <c r="B28" s="367" t="s">
        <v>32</v>
      </c>
      <c r="C28" s="368"/>
      <c r="D28" s="209">
        <v>69</v>
      </c>
      <c r="E28" s="210">
        <v>450</v>
      </c>
      <c r="F28" s="210">
        <v>400</v>
      </c>
      <c r="G28" s="211">
        <v>195</v>
      </c>
      <c r="H28" s="209">
        <v>62</v>
      </c>
      <c r="I28" s="210">
        <v>409</v>
      </c>
      <c r="J28" s="210">
        <v>94</v>
      </c>
      <c r="K28" s="210">
        <v>597</v>
      </c>
      <c r="L28" s="211">
        <v>360</v>
      </c>
      <c r="M28" s="209">
        <v>131</v>
      </c>
      <c r="N28" s="210">
        <v>859</v>
      </c>
      <c r="O28" s="210">
        <v>997</v>
      </c>
      <c r="P28" s="267">
        <v>555</v>
      </c>
    </row>
    <row r="29" spans="1:16" ht="21.75" customHeight="1">
      <c r="A29" s="412"/>
      <c r="B29" s="371" t="s">
        <v>33</v>
      </c>
      <c r="C29" s="370"/>
      <c r="D29" s="216">
        <v>10</v>
      </c>
      <c r="E29" s="217">
        <v>95</v>
      </c>
      <c r="F29" s="217">
        <v>126</v>
      </c>
      <c r="G29" s="218">
        <v>66</v>
      </c>
      <c r="H29" s="216">
        <v>5</v>
      </c>
      <c r="I29" s="217">
        <v>83</v>
      </c>
      <c r="J29" s="217">
        <v>17</v>
      </c>
      <c r="K29" s="217">
        <v>164</v>
      </c>
      <c r="L29" s="218">
        <v>111</v>
      </c>
      <c r="M29" s="216">
        <v>15</v>
      </c>
      <c r="N29" s="217">
        <v>178</v>
      </c>
      <c r="O29" s="217">
        <v>290</v>
      </c>
      <c r="P29" s="268">
        <v>177</v>
      </c>
    </row>
    <row r="30" spans="1:16" ht="21.75" customHeight="1">
      <c r="A30" s="413"/>
      <c r="B30" s="372" t="s">
        <v>21</v>
      </c>
      <c r="C30" s="373"/>
      <c r="D30" s="247">
        <v>79</v>
      </c>
      <c r="E30" s="248">
        <v>545</v>
      </c>
      <c r="F30" s="248">
        <v>526</v>
      </c>
      <c r="G30" s="249">
        <v>261</v>
      </c>
      <c r="H30" s="247">
        <v>67</v>
      </c>
      <c r="I30" s="248">
        <v>492</v>
      </c>
      <c r="J30" s="248">
        <v>111</v>
      </c>
      <c r="K30" s="248">
        <v>761</v>
      </c>
      <c r="L30" s="249">
        <v>471</v>
      </c>
      <c r="M30" s="247">
        <v>146</v>
      </c>
      <c r="N30" s="248">
        <v>1037</v>
      </c>
      <c r="O30" s="248">
        <v>1287</v>
      </c>
      <c r="P30" s="272">
        <v>732</v>
      </c>
    </row>
    <row r="31" spans="1:16" ht="21.75" customHeight="1">
      <c r="A31" s="408" t="s">
        <v>34</v>
      </c>
      <c r="B31" s="367" t="s">
        <v>35</v>
      </c>
      <c r="C31" s="368"/>
      <c r="D31" s="209">
        <v>41</v>
      </c>
      <c r="E31" s="210">
        <v>205</v>
      </c>
      <c r="F31" s="210">
        <v>182</v>
      </c>
      <c r="G31" s="211">
        <v>81</v>
      </c>
      <c r="H31" s="209">
        <v>33</v>
      </c>
      <c r="I31" s="210">
        <v>186</v>
      </c>
      <c r="J31" s="210">
        <v>38</v>
      </c>
      <c r="K31" s="210">
        <v>296</v>
      </c>
      <c r="L31" s="211">
        <v>199</v>
      </c>
      <c r="M31" s="209">
        <v>74</v>
      </c>
      <c r="N31" s="210">
        <v>391</v>
      </c>
      <c r="O31" s="210">
        <v>478</v>
      </c>
      <c r="P31" s="267">
        <v>280</v>
      </c>
    </row>
    <row r="32" spans="1:16" ht="21.75" customHeight="1">
      <c r="A32" s="409"/>
      <c r="B32" s="371" t="s">
        <v>36</v>
      </c>
      <c r="C32" s="370"/>
      <c r="D32" s="216">
        <v>20</v>
      </c>
      <c r="E32" s="217">
        <v>128</v>
      </c>
      <c r="F32" s="217">
        <v>146</v>
      </c>
      <c r="G32" s="218">
        <v>79</v>
      </c>
      <c r="H32" s="216">
        <v>21</v>
      </c>
      <c r="I32" s="217">
        <v>110</v>
      </c>
      <c r="J32" s="217">
        <v>19</v>
      </c>
      <c r="K32" s="217">
        <v>199</v>
      </c>
      <c r="L32" s="218">
        <v>122</v>
      </c>
      <c r="M32" s="216">
        <v>41</v>
      </c>
      <c r="N32" s="217">
        <v>238</v>
      </c>
      <c r="O32" s="217">
        <v>345</v>
      </c>
      <c r="P32" s="268">
        <v>201</v>
      </c>
    </row>
    <row r="33" spans="1:16" ht="21.75" customHeight="1">
      <c r="A33" s="410"/>
      <c r="B33" s="372" t="s">
        <v>21</v>
      </c>
      <c r="C33" s="373"/>
      <c r="D33" s="247">
        <v>61</v>
      </c>
      <c r="E33" s="248">
        <v>333</v>
      </c>
      <c r="F33" s="248">
        <v>328</v>
      </c>
      <c r="G33" s="249">
        <v>160</v>
      </c>
      <c r="H33" s="247">
        <v>54</v>
      </c>
      <c r="I33" s="248">
        <v>296</v>
      </c>
      <c r="J33" s="248">
        <v>57</v>
      </c>
      <c r="K33" s="248">
        <v>495</v>
      </c>
      <c r="L33" s="249">
        <v>321</v>
      </c>
      <c r="M33" s="247">
        <v>115</v>
      </c>
      <c r="N33" s="248">
        <v>629</v>
      </c>
      <c r="O33" s="248">
        <v>823</v>
      </c>
      <c r="P33" s="272">
        <v>481</v>
      </c>
    </row>
    <row r="34" spans="1:16" ht="21.75" customHeight="1">
      <c r="A34" s="411" t="s">
        <v>105</v>
      </c>
      <c r="B34" s="367" t="s">
        <v>38</v>
      </c>
      <c r="C34" s="368"/>
      <c r="D34" s="202">
        <v>30</v>
      </c>
      <c r="E34" s="203">
        <v>176</v>
      </c>
      <c r="F34" s="203">
        <v>201</v>
      </c>
      <c r="G34" s="204">
        <v>98</v>
      </c>
      <c r="H34" s="202">
        <v>27</v>
      </c>
      <c r="I34" s="203">
        <v>170</v>
      </c>
      <c r="J34" s="203">
        <v>40</v>
      </c>
      <c r="K34" s="203">
        <v>277</v>
      </c>
      <c r="L34" s="204">
        <v>166</v>
      </c>
      <c r="M34" s="202">
        <v>57</v>
      </c>
      <c r="N34" s="203">
        <v>346</v>
      </c>
      <c r="O34" s="203">
        <v>478</v>
      </c>
      <c r="P34" s="266">
        <v>264</v>
      </c>
    </row>
    <row r="35" spans="1:16" ht="21.75" customHeight="1">
      <c r="A35" s="412"/>
      <c r="B35" s="371" t="s">
        <v>39</v>
      </c>
      <c r="C35" s="370"/>
      <c r="D35" s="216">
        <v>23</v>
      </c>
      <c r="E35" s="217">
        <v>160</v>
      </c>
      <c r="F35" s="217">
        <v>173</v>
      </c>
      <c r="G35" s="218">
        <v>76</v>
      </c>
      <c r="H35" s="216">
        <v>25</v>
      </c>
      <c r="I35" s="217">
        <v>174</v>
      </c>
      <c r="J35" s="217">
        <v>48</v>
      </c>
      <c r="K35" s="217">
        <v>260</v>
      </c>
      <c r="L35" s="218">
        <v>173</v>
      </c>
      <c r="M35" s="216">
        <v>48</v>
      </c>
      <c r="N35" s="217">
        <v>334</v>
      </c>
      <c r="O35" s="217">
        <v>433</v>
      </c>
      <c r="P35" s="268">
        <v>249</v>
      </c>
    </row>
    <row r="36" spans="1:16" ht="21.75" customHeight="1">
      <c r="A36" s="413"/>
      <c r="B36" s="372" t="s">
        <v>21</v>
      </c>
      <c r="C36" s="373"/>
      <c r="D36" s="247">
        <v>53</v>
      </c>
      <c r="E36" s="248">
        <v>336</v>
      </c>
      <c r="F36" s="248">
        <v>374</v>
      </c>
      <c r="G36" s="249">
        <v>174</v>
      </c>
      <c r="H36" s="247">
        <v>52</v>
      </c>
      <c r="I36" s="248">
        <v>344</v>
      </c>
      <c r="J36" s="248">
        <v>88</v>
      </c>
      <c r="K36" s="248">
        <v>537</v>
      </c>
      <c r="L36" s="249">
        <v>339</v>
      </c>
      <c r="M36" s="247">
        <v>105</v>
      </c>
      <c r="N36" s="248">
        <v>680</v>
      </c>
      <c r="O36" s="248">
        <v>911</v>
      </c>
      <c r="P36" s="272">
        <v>513</v>
      </c>
    </row>
    <row r="37" spans="1:16" ht="22.5" customHeight="1" thickBot="1">
      <c r="A37" s="414" t="s">
        <v>40</v>
      </c>
      <c r="B37" s="415"/>
      <c r="C37" s="416"/>
      <c r="D37" s="273">
        <v>2182</v>
      </c>
      <c r="E37" s="274">
        <v>11536</v>
      </c>
      <c r="F37" s="274">
        <v>8168</v>
      </c>
      <c r="G37" s="275">
        <v>3815</v>
      </c>
      <c r="H37" s="273">
        <v>2103</v>
      </c>
      <c r="I37" s="274">
        <v>11700</v>
      </c>
      <c r="J37" s="274">
        <v>3364</v>
      </c>
      <c r="K37" s="274">
        <v>11743</v>
      </c>
      <c r="L37" s="275">
        <v>6852</v>
      </c>
      <c r="M37" s="273">
        <v>4285</v>
      </c>
      <c r="N37" s="274">
        <v>23236</v>
      </c>
      <c r="O37" s="274">
        <v>19911</v>
      </c>
      <c r="P37" s="276">
        <v>10667</v>
      </c>
    </row>
    <row r="38" spans="1:16" ht="24" customHeight="1">
      <c r="A38" s="260" t="s">
        <v>164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</row>
    <row r="39" spans="1:16" ht="13.5">
      <c r="A39" s="346" t="s">
        <v>165</v>
      </c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</row>
  </sheetData>
  <sheetProtection/>
  <mergeCells count="52">
    <mergeCell ref="M4:P4"/>
    <mergeCell ref="D5:D6"/>
    <mergeCell ref="B8:C8"/>
    <mergeCell ref="B11:C11"/>
    <mergeCell ref="N5:N6"/>
    <mergeCell ref="O5:O6"/>
    <mergeCell ref="A1:P1"/>
    <mergeCell ref="M2:P2"/>
    <mergeCell ref="A3:C6"/>
    <mergeCell ref="D3:P3"/>
    <mergeCell ref="D4:G4"/>
    <mergeCell ref="H4:L4"/>
    <mergeCell ref="H5:H6"/>
    <mergeCell ref="I5:I6"/>
    <mergeCell ref="K5:K6"/>
    <mergeCell ref="M5:M6"/>
    <mergeCell ref="E5:E6"/>
    <mergeCell ref="F5:F6"/>
    <mergeCell ref="B19:C19"/>
    <mergeCell ref="A20:A21"/>
    <mergeCell ref="B20:C20"/>
    <mergeCell ref="B21:C21"/>
    <mergeCell ref="B17:C17"/>
    <mergeCell ref="B18:C18"/>
    <mergeCell ref="A22:A24"/>
    <mergeCell ref="B22:C22"/>
    <mergeCell ref="B23:C23"/>
    <mergeCell ref="B24:C24"/>
    <mergeCell ref="A7:A19"/>
    <mergeCell ref="B7:C7"/>
    <mergeCell ref="B12:C12"/>
    <mergeCell ref="B14:C14"/>
    <mergeCell ref="B15:C15"/>
    <mergeCell ref="B16:C16"/>
    <mergeCell ref="A25:A27"/>
    <mergeCell ref="B25:C25"/>
    <mergeCell ref="B26:C26"/>
    <mergeCell ref="B27:C27"/>
    <mergeCell ref="A28:A30"/>
    <mergeCell ref="B28:C28"/>
    <mergeCell ref="B29:C29"/>
    <mergeCell ref="B30:C30"/>
    <mergeCell ref="A37:C37"/>
    <mergeCell ref="A39:P39"/>
    <mergeCell ref="A31:A33"/>
    <mergeCell ref="B31:C31"/>
    <mergeCell ref="B32:C32"/>
    <mergeCell ref="B33:C33"/>
    <mergeCell ref="A34:A36"/>
    <mergeCell ref="B34:C34"/>
    <mergeCell ref="B35:C35"/>
    <mergeCell ref="B36:C36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5" sqref="P5:S5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303" t="s">
        <v>103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189"/>
    </row>
    <row r="2" spans="1:19" ht="14.25">
      <c r="A2" s="115"/>
      <c r="B2" s="115"/>
      <c r="C2" s="115"/>
      <c r="D2" s="120"/>
      <c r="E2" s="120"/>
      <c r="F2" s="135"/>
      <c r="G2" s="135"/>
      <c r="H2" s="148"/>
      <c r="I2" s="148"/>
      <c r="J2" s="148"/>
      <c r="K2" s="148"/>
      <c r="L2" s="148"/>
      <c r="M2" s="148"/>
      <c r="N2" s="304" t="s">
        <v>191</v>
      </c>
      <c r="O2" s="304"/>
      <c r="P2" s="304"/>
      <c r="Q2" s="304"/>
      <c r="R2" s="304"/>
      <c r="S2" s="190"/>
    </row>
    <row r="3" spans="1:19" ht="13.5">
      <c r="A3" s="115"/>
      <c r="B3" s="115"/>
      <c r="C3" s="115"/>
      <c r="D3" s="120"/>
      <c r="E3" s="120"/>
      <c r="F3" s="135"/>
      <c r="G3" s="135"/>
      <c r="H3" s="305" t="s">
        <v>115</v>
      </c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191"/>
    </row>
    <row r="4" spans="1:19" ht="21.75" customHeight="1">
      <c r="A4" s="306" t="s">
        <v>2</v>
      </c>
      <c r="B4" s="307"/>
      <c r="C4" s="308"/>
      <c r="D4" s="306" t="s">
        <v>112</v>
      </c>
      <c r="E4" s="307"/>
      <c r="F4" s="307"/>
      <c r="G4" s="308"/>
      <c r="H4" s="315" t="s">
        <v>116</v>
      </c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7"/>
    </row>
    <row r="5" spans="1:19" ht="21.75" customHeight="1">
      <c r="A5" s="309"/>
      <c r="B5" s="310"/>
      <c r="C5" s="311"/>
      <c r="D5" s="312"/>
      <c r="E5" s="313"/>
      <c r="F5" s="313"/>
      <c r="G5" s="314"/>
      <c r="H5" s="318" t="s">
        <v>4</v>
      </c>
      <c r="I5" s="319"/>
      <c r="J5" s="319"/>
      <c r="K5" s="320"/>
      <c r="L5" s="321" t="s">
        <v>5</v>
      </c>
      <c r="M5" s="322"/>
      <c r="N5" s="322"/>
      <c r="O5" s="323"/>
      <c r="P5" s="324" t="s">
        <v>50</v>
      </c>
      <c r="Q5" s="325"/>
      <c r="R5" s="325"/>
      <c r="S5" s="326"/>
    </row>
    <row r="6" spans="1:19" ht="21.75" customHeight="1">
      <c r="A6" s="327" t="s">
        <v>7</v>
      </c>
      <c r="B6" s="330" t="s">
        <v>8</v>
      </c>
      <c r="C6" s="331"/>
      <c r="D6" s="121">
        <v>7304</v>
      </c>
      <c r="E6" s="128" t="s">
        <v>113</v>
      </c>
      <c r="F6" s="136">
        <v>94</v>
      </c>
      <c r="G6" s="142" t="s">
        <v>114</v>
      </c>
      <c r="H6" s="149">
        <v>6595</v>
      </c>
      <c r="I6" s="128" t="s">
        <v>113</v>
      </c>
      <c r="J6" s="162">
        <v>38</v>
      </c>
      <c r="K6" s="171" t="s">
        <v>114</v>
      </c>
      <c r="L6" s="149">
        <v>7938</v>
      </c>
      <c r="M6" s="128" t="s">
        <v>113</v>
      </c>
      <c r="N6" s="162">
        <v>106</v>
      </c>
      <c r="O6" s="171" t="s">
        <v>114</v>
      </c>
      <c r="P6" s="149">
        <v>14533</v>
      </c>
      <c r="Q6" s="128" t="s">
        <v>113</v>
      </c>
      <c r="R6" s="162">
        <v>144</v>
      </c>
      <c r="S6" s="171" t="s">
        <v>114</v>
      </c>
    </row>
    <row r="7" spans="1:19" ht="21.75" customHeight="1">
      <c r="A7" s="328"/>
      <c r="B7" s="332" t="s">
        <v>11</v>
      </c>
      <c r="C7" s="333"/>
      <c r="D7" s="122">
        <v>5296</v>
      </c>
      <c r="E7" s="129" t="s">
        <v>113</v>
      </c>
      <c r="F7" s="137">
        <v>71</v>
      </c>
      <c r="G7" s="143" t="s">
        <v>114</v>
      </c>
      <c r="H7" s="150">
        <v>5048</v>
      </c>
      <c r="I7" s="129" t="s">
        <v>113</v>
      </c>
      <c r="J7" s="163">
        <v>49</v>
      </c>
      <c r="K7" s="172" t="s">
        <v>114</v>
      </c>
      <c r="L7" s="155">
        <v>5785</v>
      </c>
      <c r="M7" s="159" t="s">
        <v>113</v>
      </c>
      <c r="N7" s="168">
        <v>51</v>
      </c>
      <c r="O7" s="177" t="s">
        <v>114</v>
      </c>
      <c r="P7" s="151">
        <v>10833</v>
      </c>
      <c r="Q7" s="130" t="s">
        <v>113</v>
      </c>
      <c r="R7" s="164">
        <v>100</v>
      </c>
      <c r="S7" s="173" t="s">
        <v>114</v>
      </c>
    </row>
    <row r="8" spans="1:19" ht="21.75" customHeight="1">
      <c r="A8" s="328"/>
      <c r="B8" s="116"/>
      <c r="C8" s="118" t="s">
        <v>109</v>
      </c>
      <c r="D8" s="123">
        <v>996</v>
      </c>
      <c r="E8" s="130" t="s">
        <v>113</v>
      </c>
      <c r="F8" s="138">
        <v>5</v>
      </c>
      <c r="G8" s="144" t="s">
        <v>114</v>
      </c>
      <c r="H8" s="151">
        <v>908</v>
      </c>
      <c r="I8" s="130" t="s">
        <v>113</v>
      </c>
      <c r="J8" s="164">
        <v>5</v>
      </c>
      <c r="K8" s="173" t="s">
        <v>114</v>
      </c>
      <c r="L8" s="155">
        <v>1006</v>
      </c>
      <c r="M8" s="160" t="s">
        <v>113</v>
      </c>
      <c r="N8" s="169">
        <v>3</v>
      </c>
      <c r="O8" s="178" t="s">
        <v>114</v>
      </c>
      <c r="P8" s="150">
        <v>1914</v>
      </c>
      <c r="Q8" s="129" t="s">
        <v>113</v>
      </c>
      <c r="R8" s="163">
        <v>8</v>
      </c>
      <c r="S8" s="172" t="s">
        <v>114</v>
      </c>
    </row>
    <row r="9" spans="1:19" ht="21.75" customHeight="1">
      <c r="A9" s="328"/>
      <c r="B9" s="117"/>
      <c r="C9" s="118" t="s">
        <v>110</v>
      </c>
      <c r="D9" s="123">
        <v>630</v>
      </c>
      <c r="E9" s="130" t="s">
        <v>113</v>
      </c>
      <c r="F9" s="138">
        <v>7</v>
      </c>
      <c r="G9" s="144" t="s">
        <v>114</v>
      </c>
      <c r="H9" s="151">
        <v>630</v>
      </c>
      <c r="I9" s="130" t="s">
        <v>113</v>
      </c>
      <c r="J9" s="164">
        <v>2</v>
      </c>
      <c r="K9" s="173" t="s">
        <v>114</v>
      </c>
      <c r="L9" s="155">
        <v>719</v>
      </c>
      <c r="M9" s="160" t="s">
        <v>113</v>
      </c>
      <c r="N9" s="169">
        <v>5</v>
      </c>
      <c r="O9" s="178" t="s">
        <v>114</v>
      </c>
      <c r="P9" s="150">
        <v>1349</v>
      </c>
      <c r="Q9" s="129" t="s">
        <v>113</v>
      </c>
      <c r="R9" s="163">
        <v>7</v>
      </c>
      <c r="S9" s="172" t="s">
        <v>114</v>
      </c>
    </row>
    <row r="10" spans="1:19" ht="21.75" customHeight="1">
      <c r="A10" s="328"/>
      <c r="B10" s="332" t="s">
        <v>14</v>
      </c>
      <c r="C10" s="333"/>
      <c r="D10" s="123">
        <v>1957</v>
      </c>
      <c r="E10" s="130" t="s">
        <v>113</v>
      </c>
      <c r="F10" s="138">
        <v>26</v>
      </c>
      <c r="G10" s="144" t="s">
        <v>114</v>
      </c>
      <c r="H10" s="151">
        <v>1826</v>
      </c>
      <c r="I10" s="130" t="s">
        <v>113</v>
      </c>
      <c r="J10" s="164">
        <v>10</v>
      </c>
      <c r="K10" s="173" t="s">
        <v>114</v>
      </c>
      <c r="L10" s="155">
        <v>2169</v>
      </c>
      <c r="M10" s="160" t="s">
        <v>113</v>
      </c>
      <c r="N10" s="169">
        <v>20</v>
      </c>
      <c r="O10" s="178" t="s">
        <v>114</v>
      </c>
      <c r="P10" s="150">
        <v>3995</v>
      </c>
      <c r="Q10" s="129" t="s">
        <v>113</v>
      </c>
      <c r="R10" s="163">
        <v>30</v>
      </c>
      <c r="S10" s="172" t="s">
        <v>114</v>
      </c>
    </row>
    <row r="11" spans="1:19" ht="21.75" customHeight="1">
      <c r="A11" s="328"/>
      <c r="B11" s="332" t="s">
        <v>15</v>
      </c>
      <c r="C11" s="333"/>
      <c r="D11" s="122">
        <v>1352</v>
      </c>
      <c r="E11" s="129" t="s">
        <v>113</v>
      </c>
      <c r="F11" s="137">
        <v>4</v>
      </c>
      <c r="G11" s="143" t="s">
        <v>114</v>
      </c>
      <c r="H11" s="150">
        <v>1246</v>
      </c>
      <c r="I11" s="129" t="s">
        <v>113</v>
      </c>
      <c r="J11" s="163">
        <v>3</v>
      </c>
      <c r="K11" s="172" t="s">
        <v>114</v>
      </c>
      <c r="L11" s="155">
        <v>1460</v>
      </c>
      <c r="M11" s="160" t="s">
        <v>113</v>
      </c>
      <c r="N11" s="169">
        <v>5</v>
      </c>
      <c r="O11" s="178" t="s">
        <v>114</v>
      </c>
      <c r="P11" s="150">
        <v>2706</v>
      </c>
      <c r="Q11" s="129" t="s">
        <v>113</v>
      </c>
      <c r="R11" s="163">
        <v>8</v>
      </c>
      <c r="S11" s="172" t="s">
        <v>114</v>
      </c>
    </row>
    <row r="12" spans="1:19" ht="21.75" customHeight="1">
      <c r="A12" s="328"/>
      <c r="B12" s="117"/>
      <c r="C12" s="119" t="s">
        <v>111</v>
      </c>
      <c r="D12" s="122">
        <v>59</v>
      </c>
      <c r="E12" s="129" t="s">
        <v>113</v>
      </c>
      <c r="F12" s="137">
        <v>0</v>
      </c>
      <c r="G12" s="143" t="s">
        <v>114</v>
      </c>
      <c r="H12" s="150">
        <v>47</v>
      </c>
      <c r="I12" s="129" t="s">
        <v>113</v>
      </c>
      <c r="J12" s="163">
        <v>0</v>
      </c>
      <c r="K12" s="172" t="s">
        <v>114</v>
      </c>
      <c r="L12" s="155">
        <v>62</v>
      </c>
      <c r="M12" s="160" t="s">
        <v>113</v>
      </c>
      <c r="N12" s="169">
        <v>0</v>
      </c>
      <c r="O12" s="178" t="s">
        <v>114</v>
      </c>
      <c r="P12" s="150">
        <v>109</v>
      </c>
      <c r="Q12" s="129" t="s">
        <v>113</v>
      </c>
      <c r="R12" s="163">
        <v>0</v>
      </c>
      <c r="S12" s="172" t="s">
        <v>114</v>
      </c>
    </row>
    <row r="13" spans="1:19" ht="21.75" customHeight="1">
      <c r="A13" s="328"/>
      <c r="B13" s="334" t="s">
        <v>17</v>
      </c>
      <c r="C13" s="333"/>
      <c r="D13" s="122">
        <v>564</v>
      </c>
      <c r="E13" s="129" t="s">
        <v>113</v>
      </c>
      <c r="F13" s="137">
        <v>0</v>
      </c>
      <c r="G13" s="143" t="s">
        <v>114</v>
      </c>
      <c r="H13" s="150">
        <v>512</v>
      </c>
      <c r="I13" s="129" t="s">
        <v>113</v>
      </c>
      <c r="J13" s="163">
        <v>0</v>
      </c>
      <c r="K13" s="172" t="s">
        <v>114</v>
      </c>
      <c r="L13" s="155">
        <v>611</v>
      </c>
      <c r="M13" s="160" t="s">
        <v>113</v>
      </c>
      <c r="N13" s="169">
        <v>3</v>
      </c>
      <c r="O13" s="178" t="s">
        <v>114</v>
      </c>
      <c r="P13" s="150">
        <v>1123</v>
      </c>
      <c r="Q13" s="129" t="s">
        <v>113</v>
      </c>
      <c r="R13" s="163">
        <v>3</v>
      </c>
      <c r="S13" s="172" t="s">
        <v>114</v>
      </c>
    </row>
    <row r="14" spans="1:19" ht="21.75" customHeight="1">
      <c r="A14" s="328"/>
      <c r="B14" s="334" t="s">
        <v>18</v>
      </c>
      <c r="C14" s="333"/>
      <c r="D14" s="122">
        <v>914</v>
      </c>
      <c r="E14" s="129" t="s">
        <v>113</v>
      </c>
      <c r="F14" s="137">
        <v>11</v>
      </c>
      <c r="G14" s="143" t="s">
        <v>114</v>
      </c>
      <c r="H14" s="150">
        <v>847</v>
      </c>
      <c r="I14" s="129" t="s">
        <v>113</v>
      </c>
      <c r="J14" s="163">
        <v>1</v>
      </c>
      <c r="K14" s="172" t="s">
        <v>114</v>
      </c>
      <c r="L14" s="155">
        <v>980</v>
      </c>
      <c r="M14" s="160" t="s">
        <v>113</v>
      </c>
      <c r="N14" s="169">
        <v>12</v>
      </c>
      <c r="O14" s="178" t="s">
        <v>114</v>
      </c>
      <c r="P14" s="150">
        <v>1827</v>
      </c>
      <c r="Q14" s="129" t="s">
        <v>113</v>
      </c>
      <c r="R14" s="163">
        <v>13</v>
      </c>
      <c r="S14" s="172" t="s">
        <v>114</v>
      </c>
    </row>
    <row r="15" spans="1:19" ht="21.75" customHeight="1">
      <c r="A15" s="328"/>
      <c r="B15" s="334" t="s">
        <v>19</v>
      </c>
      <c r="C15" s="333"/>
      <c r="D15" s="122">
        <v>279</v>
      </c>
      <c r="E15" s="129" t="s">
        <v>113</v>
      </c>
      <c r="F15" s="137">
        <v>0</v>
      </c>
      <c r="G15" s="143" t="s">
        <v>114</v>
      </c>
      <c r="H15" s="150">
        <v>333</v>
      </c>
      <c r="I15" s="129" t="s">
        <v>113</v>
      </c>
      <c r="J15" s="163">
        <v>0</v>
      </c>
      <c r="K15" s="172" t="s">
        <v>114</v>
      </c>
      <c r="L15" s="155">
        <v>344</v>
      </c>
      <c r="M15" s="160" t="s">
        <v>113</v>
      </c>
      <c r="N15" s="169">
        <v>1</v>
      </c>
      <c r="O15" s="178" t="s">
        <v>114</v>
      </c>
      <c r="P15" s="150">
        <v>677</v>
      </c>
      <c r="Q15" s="129" t="s">
        <v>113</v>
      </c>
      <c r="R15" s="163">
        <v>1</v>
      </c>
      <c r="S15" s="172" t="s">
        <v>114</v>
      </c>
    </row>
    <row r="16" spans="1:19" ht="21.75" customHeight="1">
      <c r="A16" s="328"/>
      <c r="B16" s="334" t="s">
        <v>91</v>
      </c>
      <c r="C16" s="333"/>
      <c r="D16" s="122">
        <v>69</v>
      </c>
      <c r="E16" s="129" t="s">
        <v>113</v>
      </c>
      <c r="F16" s="137">
        <v>0</v>
      </c>
      <c r="G16" s="143" t="s">
        <v>114</v>
      </c>
      <c r="H16" s="150">
        <v>68</v>
      </c>
      <c r="I16" s="129" t="s">
        <v>113</v>
      </c>
      <c r="J16" s="163">
        <v>0</v>
      </c>
      <c r="K16" s="172" t="s">
        <v>114</v>
      </c>
      <c r="L16" s="155">
        <v>81</v>
      </c>
      <c r="M16" s="160" t="s">
        <v>113</v>
      </c>
      <c r="N16" s="169">
        <v>0</v>
      </c>
      <c r="O16" s="178" t="s">
        <v>114</v>
      </c>
      <c r="P16" s="150">
        <v>149</v>
      </c>
      <c r="Q16" s="129" t="s">
        <v>113</v>
      </c>
      <c r="R16" s="163">
        <v>0</v>
      </c>
      <c r="S16" s="172" t="s">
        <v>114</v>
      </c>
    </row>
    <row r="17" spans="1:19" ht="21.75" customHeight="1">
      <c r="A17" s="328"/>
      <c r="B17" s="334" t="s">
        <v>20</v>
      </c>
      <c r="C17" s="333"/>
      <c r="D17" s="122">
        <v>441</v>
      </c>
      <c r="E17" s="129" t="s">
        <v>113</v>
      </c>
      <c r="F17" s="137">
        <v>0</v>
      </c>
      <c r="G17" s="143" t="s">
        <v>114</v>
      </c>
      <c r="H17" s="150">
        <v>384</v>
      </c>
      <c r="I17" s="129" t="s">
        <v>113</v>
      </c>
      <c r="J17" s="163">
        <v>0</v>
      </c>
      <c r="K17" s="172" t="s">
        <v>114</v>
      </c>
      <c r="L17" s="155">
        <v>348</v>
      </c>
      <c r="M17" s="159" t="s">
        <v>113</v>
      </c>
      <c r="N17" s="168">
        <v>0</v>
      </c>
      <c r="O17" s="177" t="s">
        <v>114</v>
      </c>
      <c r="P17" s="151">
        <v>732</v>
      </c>
      <c r="Q17" s="130" t="s">
        <v>113</v>
      </c>
      <c r="R17" s="164">
        <v>0</v>
      </c>
      <c r="S17" s="173" t="s">
        <v>114</v>
      </c>
    </row>
    <row r="18" spans="1:19" ht="21.75" customHeight="1">
      <c r="A18" s="329"/>
      <c r="B18" s="301" t="s">
        <v>108</v>
      </c>
      <c r="C18" s="302"/>
      <c r="D18" s="124">
        <v>18176</v>
      </c>
      <c r="E18" s="131" t="s">
        <v>113</v>
      </c>
      <c r="F18" s="139">
        <v>206</v>
      </c>
      <c r="G18" s="145" t="s">
        <v>114</v>
      </c>
      <c r="H18" s="124">
        <v>16859</v>
      </c>
      <c r="I18" s="131" t="s">
        <v>113</v>
      </c>
      <c r="J18" s="165">
        <v>101</v>
      </c>
      <c r="K18" s="174" t="s">
        <v>114</v>
      </c>
      <c r="L18" s="124">
        <v>19716</v>
      </c>
      <c r="M18" s="131" t="s">
        <v>113</v>
      </c>
      <c r="N18" s="165">
        <v>198</v>
      </c>
      <c r="O18" s="174" t="s">
        <v>114</v>
      </c>
      <c r="P18" s="124">
        <v>36575</v>
      </c>
      <c r="Q18" s="131" t="s">
        <v>113</v>
      </c>
      <c r="R18" s="165">
        <v>299</v>
      </c>
      <c r="S18" s="174" t="s">
        <v>114</v>
      </c>
    </row>
    <row r="19" spans="1:19" ht="21.75" customHeight="1">
      <c r="A19" s="335" t="s">
        <v>126</v>
      </c>
      <c r="B19" s="330" t="s">
        <v>23</v>
      </c>
      <c r="C19" s="331"/>
      <c r="D19" s="121">
        <v>426</v>
      </c>
      <c r="E19" s="128" t="s">
        <v>113</v>
      </c>
      <c r="F19" s="136">
        <v>16</v>
      </c>
      <c r="G19" s="142" t="s">
        <v>114</v>
      </c>
      <c r="H19" s="152">
        <v>384</v>
      </c>
      <c r="I19" s="157" t="s">
        <v>113</v>
      </c>
      <c r="J19" s="166">
        <v>12</v>
      </c>
      <c r="K19" s="175" t="s">
        <v>114</v>
      </c>
      <c r="L19" s="152">
        <v>444</v>
      </c>
      <c r="M19" s="157" t="s">
        <v>113</v>
      </c>
      <c r="N19" s="166">
        <v>8</v>
      </c>
      <c r="O19" s="175" t="s">
        <v>114</v>
      </c>
      <c r="P19" s="149">
        <v>828</v>
      </c>
      <c r="Q19" s="128" t="s">
        <v>113</v>
      </c>
      <c r="R19" s="162">
        <v>20</v>
      </c>
      <c r="S19" s="171" t="s">
        <v>114</v>
      </c>
    </row>
    <row r="20" spans="1:19" ht="21.75" customHeight="1">
      <c r="A20" s="336"/>
      <c r="B20" s="337" t="s">
        <v>108</v>
      </c>
      <c r="C20" s="338"/>
      <c r="D20" s="125">
        <v>426</v>
      </c>
      <c r="E20" s="132" t="s">
        <v>113</v>
      </c>
      <c r="F20" s="140">
        <v>16</v>
      </c>
      <c r="G20" s="146" t="s">
        <v>114</v>
      </c>
      <c r="H20" s="153">
        <v>384</v>
      </c>
      <c r="I20" s="158" t="s">
        <v>113</v>
      </c>
      <c r="J20" s="167">
        <v>12</v>
      </c>
      <c r="K20" s="176" t="s">
        <v>114</v>
      </c>
      <c r="L20" s="153">
        <v>444</v>
      </c>
      <c r="M20" s="158" t="s">
        <v>113</v>
      </c>
      <c r="N20" s="167">
        <v>8</v>
      </c>
      <c r="O20" s="176" t="s">
        <v>114</v>
      </c>
      <c r="P20" s="180">
        <v>828</v>
      </c>
      <c r="Q20" s="132" t="s">
        <v>113</v>
      </c>
      <c r="R20" s="185">
        <v>20</v>
      </c>
      <c r="S20" s="192" t="s">
        <v>114</v>
      </c>
    </row>
    <row r="21" spans="1:19" ht="21.75" customHeight="1">
      <c r="A21" s="335" t="s">
        <v>25</v>
      </c>
      <c r="B21" s="340" t="s">
        <v>26</v>
      </c>
      <c r="C21" s="341"/>
      <c r="D21" s="123">
        <v>449</v>
      </c>
      <c r="E21" s="130" t="s">
        <v>113</v>
      </c>
      <c r="F21" s="138">
        <v>17</v>
      </c>
      <c r="G21" s="144" t="s">
        <v>114</v>
      </c>
      <c r="H21" s="154">
        <v>413</v>
      </c>
      <c r="I21" s="159" t="s">
        <v>113</v>
      </c>
      <c r="J21" s="168">
        <v>2</v>
      </c>
      <c r="K21" s="177" t="s">
        <v>114</v>
      </c>
      <c r="L21" s="152">
        <v>505</v>
      </c>
      <c r="M21" s="157" t="s">
        <v>113</v>
      </c>
      <c r="N21" s="166">
        <v>18</v>
      </c>
      <c r="O21" s="175" t="s">
        <v>114</v>
      </c>
      <c r="P21" s="181">
        <v>918</v>
      </c>
      <c r="Q21" s="184" t="s">
        <v>113</v>
      </c>
      <c r="R21" s="186">
        <v>20</v>
      </c>
      <c r="S21" s="193" t="s">
        <v>114</v>
      </c>
    </row>
    <row r="22" spans="1:19" ht="21.75" customHeight="1">
      <c r="A22" s="339"/>
      <c r="B22" s="334" t="s">
        <v>27</v>
      </c>
      <c r="C22" s="333"/>
      <c r="D22" s="123">
        <v>795</v>
      </c>
      <c r="E22" s="130" t="s">
        <v>113</v>
      </c>
      <c r="F22" s="138">
        <v>23</v>
      </c>
      <c r="G22" s="144" t="s">
        <v>114</v>
      </c>
      <c r="H22" s="154">
        <v>783</v>
      </c>
      <c r="I22" s="159" t="s">
        <v>113</v>
      </c>
      <c r="J22" s="168">
        <v>6</v>
      </c>
      <c r="K22" s="177" t="s">
        <v>114</v>
      </c>
      <c r="L22" s="154">
        <v>885</v>
      </c>
      <c r="M22" s="159" t="s">
        <v>113</v>
      </c>
      <c r="N22" s="168">
        <v>23</v>
      </c>
      <c r="O22" s="177" t="s">
        <v>114</v>
      </c>
      <c r="P22" s="150">
        <v>1668</v>
      </c>
      <c r="Q22" s="129" t="s">
        <v>113</v>
      </c>
      <c r="R22" s="163">
        <v>29</v>
      </c>
      <c r="S22" s="172" t="s">
        <v>114</v>
      </c>
    </row>
    <row r="23" spans="1:19" ht="21.75" customHeight="1">
      <c r="A23" s="336"/>
      <c r="B23" s="301" t="s">
        <v>108</v>
      </c>
      <c r="C23" s="302"/>
      <c r="D23" s="126">
        <v>1244</v>
      </c>
      <c r="E23" s="133" t="s">
        <v>113</v>
      </c>
      <c r="F23" s="139">
        <v>40</v>
      </c>
      <c r="G23" s="145" t="s">
        <v>114</v>
      </c>
      <c r="H23" s="124">
        <v>1196</v>
      </c>
      <c r="I23" s="131" t="s">
        <v>113</v>
      </c>
      <c r="J23" s="165">
        <v>8</v>
      </c>
      <c r="K23" s="174" t="s">
        <v>114</v>
      </c>
      <c r="L23" s="124">
        <v>1390</v>
      </c>
      <c r="M23" s="158" t="s">
        <v>113</v>
      </c>
      <c r="N23" s="167">
        <v>41</v>
      </c>
      <c r="O23" s="176" t="s">
        <v>114</v>
      </c>
      <c r="P23" s="180">
        <v>2586</v>
      </c>
      <c r="Q23" s="132" t="s">
        <v>113</v>
      </c>
      <c r="R23" s="185">
        <v>49</v>
      </c>
      <c r="S23" s="192" t="s">
        <v>114</v>
      </c>
    </row>
    <row r="24" spans="1:19" ht="21.75" customHeight="1">
      <c r="A24" s="335" t="s">
        <v>28</v>
      </c>
      <c r="B24" s="330" t="s">
        <v>29</v>
      </c>
      <c r="C24" s="331"/>
      <c r="D24" s="123">
        <v>444</v>
      </c>
      <c r="E24" s="130" t="s">
        <v>113</v>
      </c>
      <c r="F24" s="138">
        <v>0</v>
      </c>
      <c r="G24" s="144" t="s">
        <v>114</v>
      </c>
      <c r="H24" s="154">
        <v>418</v>
      </c>
      <c r="I24" s="159" t="s">
        <v>113</v>
      </c>
      <c r="J24" s="168">
        <v>0</v>
      </c>
      <c r="K24" s="177" t="s">
        <v>114</v>
      </c>
      <c r="L24" s="154">
        <v>456</v>
      </c>
      <c r="M24" s="159" t="s">
        <v>113</v>
      </c>
      <c r="N24" s="168">
        <v>0</v>
      </c>
      <c r="O24" s="177" t="s">
        <v>114</v>
      </c>
      <c r="P24" s="151">
        <v>874</v>
      </c>
      <c r="Q24" s="130" t="s">
        <v>113</v>
      </c>
      <c r="R24" s="164">
        <v>0</v>
      </c>
      <c r="S24" s="173" t="s">
        <v>114</v>
      </c>
    </row>
    <row r="25" spans="1:19" ht="21.75" customHeight="1">
      <c r="A25" s="339"/>
      <c r="B25" s="334" t="s">
        <v>30</v>
      </c>
      <c r="C25" s="333"/>
      <c r="D25" s="122">
        <v>272</v>
      </c>
      <c r="E25" s="129" t="s">
        <v>113</v>
      </c>
      <c r="F25" s="137">
        <v>0</v>
      </c>
      <c r="G25" s="143" t="s">
        <v>114</v>
      </c>
      <c r="H25" s="155">
        <v>267</v>
      </c>
      <c r="I25" s="160" t="s">
        <v>113</v>
      </c>
      <c r="J25" s="169">
        <v>0</v>
      </c>
      <c r="K25" s="178" t="s">
        <v>114</v>
      </c>
      <c r="L25" s="155">
        <v>270</v>
      </c>
      <c r="M25" s="160" t="s">
        <v>113</v>
      </c>
      <c r="N25" s="169">
        <v>0</v>
      </c>
      <c r="O25" s="178" t="s">
        <v>114</v>
      </c>
      <c r="P25" s="150">
        <v>537</v>
      </c>
      <c r="Q25" s="129" t="s">
        <v>113</v>
      </c>
      <c r="R25" s="163">
        <v>0</v>
      </c>
      <c r="S25" s="172" t="s">
        <v>114</v>
      </c>
    </row>
    <row r="26" spans="1:19" ht="21.75" customHeight="1">
      <c r="A26" s="336"/>
      <c r="B26" s="301" t="s">
        <v>21</v>
      </c>
      <c r="C26" s="302"/>
      <c r="D26" s="126">
        <v>716</v>
      </c>
      <c r="E26" s="133" t="s">
        <v>113</v>
      </c>
      <c r="F26" s="139">
        <v>0</v>
      </c>
      <c r="G26" s="145" t="s">
        <v>114</v>
      </c>
      <c r="H26" s="124">
        <v>685</v>
      </c>
      <c r="I26" s="131" t="s">
        <v>113</v>
      </c>
      <c r="J26" s="165">
        <v>0</v>
      </c>
      <c r="K26" s="174" t="s">
        <v>114</v>
      </c>
      <c r="L26" s="124">
        <v>726</v>
      </c>
      <c r="M26" s="131" t="s">
        <v>113</v>
      </c>
      <c r="N26" s="165">
        <v>0</v>
      </c>
      <c r="O26" s="174" t="s">
        <v>114</v>
      </c>
      <c r="P26" s="182">
        <v>1411</v>
      </c>
      <c r="Q26" s="133" t="s">
        <v>113</v>
      </c>
      <c r="R26" s="187">
        <v>0</v>
      </c>
      <c r="S26" s="194" t="s">
        <v>114</v>
      </c>
    </row>
    <row r="27" spans="1:19" ht="21.75" customHeight="1">
      <c r="A27" s="335" t="s">
        <v>104</v>
      </c>
      <c r="B27" s="330" t="s">
        <v>32</v>
      </c>
      <c r="C27" s="331"/>
      <c r="D27" s="123">
        <v>1030</v>
      </c>
      <c r="E27" s="130" t="s">
        <v>113</v>
      </c>
      <c r="F27" s="138">
        <v>14</v>
      </c>
      <c r="G27" s="144" t="s">
        <v>114</v>
      </c>
      <c r="H27" s="154">
        <v>912</v>
      </c>
      <c r="I27" s="159" t="s">
        <v>113</v>
      </c>
      <c r="J27" s="168">
        <v>7</v>
      </c>
      <c r="K27" s="177" t="s">
        <v>114</v>
      </c>
      <c r="L27" s="154">
        <v>1066</v>
      </c>
      <c r="M27" s="159" t="s">
        <v>113</v>
      </c>
      <c r="N27" s="168">
        <v>10</v>
      </c>
      <c r="O27" s="177" t="s">
        <v>114</v>
      </c>
      <c r="P27" s="151">
        <v>1978</v>
      </c>
      <c r="Q27" s="130" t="s">
        <v>113</v>
      </c>
      <c r="R27" s="164">
        <v>17</v>
      </c>
      <c r="S27" s="173" t="s">
        <v>114</v>
      </c>
    </row>
    <row r="28" spans="1:19" ht="21.75" customHeight="1">
      <c r="A28" s="339"/>
      <c r="B28" s="334" t="s">
        <v>33</v>
      </c>
      <c r="C28" s="333"/>
      <c r="D28" s="122">
        <v>242</v>
      </c>
      <c r="E28" s="129" t="s">
        <v>113</v>
      </c>
      <c r="F28" s="137">
        <v>0</v>
      </c>
      <c r="G28" s="143" t="s">
        <v>114</v>
      </c>
      <c r="H28" s="155">
        <v>229</v>
      </c>
      <c r="I28" s="160" t="s">
        <v>113</v>
      </c>
      <c r="J28" s="169">
        <v>0</v>
      </c>
      <c r="K28" s="178" t="s">
        <v>114</v>
      </c>
      <c r="L28" s="155">
        <v>250</v>
      </c>
      <c r="M28" s="160" t="s">
        <v>113</v>
      </c>
      <c r="N28" s="169">
        <v>0</v>
      </c>
      <c r="O28" s="178" t="s">
        <v>114</v>
      </c>
      <c r="P28" s="150">
        <v>479</v>
      </c>
      <c r="Q28" s="129" t="s">
        <v>113</v>
      </c>
      <c r="R28" s="163">
        <v>0</v>
      </c>
      <c r="S28" s="172" t="s">
        <v>114</v>
      </c>
    </row>
    <row r="29" spans="1:19" ht="21.75" customHeight="1">
      <c r="A29" s="336"/>
      <c r="B29" s="301" t="s">
        <v>21</v>
      </c>
      <c r="C29" s="302"/>
      <c r="D29" s="126">
        <v>1272</v>
      </c>
      <c r="E29" s="133" t="s">
        <v>113</v>
      </c>
      <c r="F29" s="139">
        <v>14</v>
      </c>
      <c r="G29" s="145" t="s">
        <v>114</v>
      </c>
      <c r="H29" s="124">
        <v>1141</v>
      </c>
      <c r="I29" s="131" t="s">
        <v>113</v>
      </c>
      <c r="J29" s="165">
        <v>7</v>
      </c>
      <c r="K29" s="174" t="s">
        <v>114</v>
      </c>
      <c r="L29" s="124">
        <v>1316</v>
      </c>
      <c r="M29" s="131" t="s">
        <v>113</v>
      </c>
      <c r="N29" s="165">
        <v>10</v>
      </c>
      <c r="O29" s="174" t="s">
        <v>114</v>
      </c>
      <c r="P29" s="182">
        <v>2457</v>
      </c>
      <c r="Q29" s="133" t="s">
        <v>113</v>
      </c>
      <c r="R29" s="187">
        <v>17</v>
      </c>
      <c r="S29" s="194" t="s">
        <v>114</v>
      </c>
    </row>
    <row r="30" spans="1:19" ht="21.75" customHeight="1">
      <c r="A30" s="347" t="s">
        <v>34</v>
      </c>
      <c r="B30" s="330" t="s">
        <v>35</v>
      </c>
      <c r="C30" s="331"/>
      <c r="D30" s="123">
        <v>441</v>
      </c>
      <c r="E30" s="130" t="s">
        <v>113</v>
      </c>
      <c r="F30" s="138">
        <v>0</v>
      </c>
      <c r="G30" s="144" t="s">
        <v>114</v>
      </c>
      <c r="H30" s="154">
        <v>426</v>
      </c>
      <c r="I30" s="159" t="s">
        <v>113</v>
      </c>
      <c r="J30" s="168">
        <v>0</v>
      </c>
      <c r="K30" s="177" t="s">
        <v>114</v>
      </c>
      <c r="L30" s="154">
        <v>512</v>
      </c>
      <c r="M30" s="159" t="s">
        <v>113</v>
      </c>
      <c r="N30" s="168">
        <v>1</v>
      </c>
      <c r="O30" s="177" t="s">
        <v>114</v>
      </c>
      <c r="P30" s="151">
        <v>938</v>
      </c>
      <c r="Q30" s="130" t="s">
        <v>113</v>
      </c>
      <c r="R30" s="164">
        <v>1</v>
      </c>
      <c r="S30" s="173" t="s">
        <v>114</v>
      </c>
    </row>
    <row r="31" spans="1:19" ht="21.75" customHeight="1">
      <c r="A31" s="348"/>
      <c r="B31" s="334" t="s">
        <v>36</v>
      </c>
      <c r="C31" s="333"/>
      <c r="D31" s="122">
        <v>285</v>
      </c>
      <c r="E31" s="129" t="s">
        <v>113</v>
      </c>
      <c r="F31" s="137">
        <v>0</v>
      </c>
      <c r="G31" s="143" t="s">
        <v>114</v>
      </c>
      <c r="H31" s="155">
        <v>291</v>
      </c>
      <c r="I31" s="160" t="s">
        <v>113</v>
      </c>
      <c r="J31" s="169">
        <v>0</v>
      </c>
      <c r="K31" s="178" t="s">
        <v>114</v>
      </c>
      <c r="L31" s="155">
        <v>330</v>
      </c>
      <c r="M31" s="160" t="s">
        <v>113</v>
      </c>
      <c r="N31" s="169">
        <v>0</v>
      </c>
      <c r="O31" s="178" t="s">
        <v>114</v>
      </c>
      <c r="P31" s="150">
        <v>621</v>
      </c>
      <c r="Q31" s="129" t="s">
        <v>113</v>
      </c>
      <c r="R31" s="163">
        <v>0</v>
      </c>
      <c r="S31" s="172" t="s">
        <v>114</v>
      </c>
    </row>
    <row r="32" spans="1:19" ht="21.75" customHeight="1">
      <c r="A32" s="349"/>
      <c r="B32" s="301" t="s">
        <v>21</v>
      </c>
      <c r="C32" s="302"/>
      <c r="D32" s="126">
        <v>726</v>
      </c>
      <c r="E32" s="133" t="s">
        <v>113</v>
      </c>
      <c r="F32" s="139">
        <v>0</v>
      </c>
      <c r="G32" s="145" t="s">
        <v>114</v>
      </c>
      <c r="H32" s="124">
        <v>717</v>
      </c>
      <c r="I32" s="131" t="s">
        <v>113</v>
      </c>
      <c r="J32" s="165">
        <v>0</v>
      </c>
      <c r="K32" s="174" t="s">
        <v>114</v>
      </c>
      <c r="L32" s="124">
        <v>842</v>
      </c>
      <c r="M32" s="131" t="s">
        <v>113</v>
      </c>
      <c r="N32" s="165">
        <v>1</v>
      </c>
      <c r="O32" s="174" t="s">
        <v>114</v>
      </c>
      <c r="P32" s="182">
        <v>1559</v>
      </c>
      <c r="Q32" s="133" t="s">
        <v>113</v>
      </c>
      <c r="R32" s="187">
        <v>1</v>
      </c>
      <c r="S32" s="194" t="s">
        <v>114</v>
      </c>
    </row>
    <row r="33" spans="1:19" ht="21.75" customHeight="1">
      <c r="A33" s="335" t="s">
        <v>105</v>
      </c>
      <c r="B33" s="330" t="s">
        <v>38</v>
      </c>
      <c r="C33" s="331"/>
      <c r="D33" s="121">
        <v>414</v>
      </c>
      <c r="E33" s="128" t="s">
        <v>113</v>
      </c>
      <c r="F33" s="136">
        <v>0</v>
      </c>
      <c r="G33" s="142" t="s">
        <v>114</v>
      </c>
      <c r="H33" s="152">
        <v>406</v>
      </c>
      <c r="I33" s="157" t="s">
        <v>113</v>
      </c>
      <c r="J33" s="166">
        <v>0</v>
      </c>
      <c r="K33" s="175" t="s">
        <v>114</v>
      </c>
      <c r="L33" s="152">
        <v>469</v>
      </c>
      <c r="M33" s="157" t="s">
        <v>113</v>
      </c>
      <c r="N33" s="166">
        <v>2</v>
      </c>
      <c r="O33" s="175" t="s">
        <v>114</v>
      </c>
      <c r="P33" s="149">
        <v>875</v>
      </c>
      <c r="Q33" s="128" t="s">
        <v>113</v>
      </c>
      <c r="R33" s="162">
        <v>2</v>
      </c>
      <c r="S33" s="171" t="s">
        <v>114</v>
      </c>
    </row>
    <row r="34" spans="1:19" ht="21.75" customHeight="1">
      <c r="A34" s="339"/>
      <c r="B34" s="334" t="s">
        <v>39</v>
      </c>
      <c r="C34" s="333"/>
      <c r="D34" s="122">
        <v>383</v>
      </c>
      <c r="E34" s="129" t="s">
        <v>113</v>
      </c>
      <c r="F34" s="137">
        <v>6</v>
      </c>
      <c r="G34" s="143" t="s">
        <v>114</v>
      </c>
      <c r="H34" s="155">
        <v>352</v>
      </c>
      <c r="I34" s="160" t="s">
        <v>113</v>
      </c>
      <c r="J34" s="169">
        <v>1</v>
      </c>
      <c r="K34" s="178" t="s">
        <v>114</v>
      </c>
      <c r="L34" s="155">
        <v>456</v>
      </c>
      <c r="M34" s="160" t="s">
        <v>113</v>
      </c>
      <c r="N34" s="169">
        <v>6</v>
      </c>
      <c r="O34" s="178" t="s">
        <v>114</v>
      </c>
      <c r="P34" s="150">
        <v>808</v>
      </c>
      <c r="Q34" s="129" t="s">
        <v>113</v>
      </c>
      <c r="R34" s="163">
        <v>7</v>
      </c>
      <c r="S34" s="172" t="s">
        <v>114</v>
      </c>
    </row>
    <row r="35" spans="1:19" ht="21.75" customHeight="1">
      <c r="A35" s="336"/>
      <c r="B35" s="301" t="s">
        <v>21</v>
      </c>
      <c r="C35" s="302"/>
      <c r="D35" s="126">
        <v>797</v>
      </c>
      <c r="E35" s="133" t="s">
        <v>113</v>
      </c>
      <c r="F35" s="139">
        <v>6</v>
      </c>
      <c r="G35" s="145" t="s">
        <v>114</v>
      </c>
      <c r="H35" s="124">
        <v>758</v>
      </c>
      <c r="I35" s="131" t="s">
        <v>113</v>
      </c>
      <c r="J35" s="165">
        <v>1</v>
      </c>
      <c r="K35" s="174" t="s">
        <v>114</v>
      </c>
      <c r="L35" s="124">
        <v>925</v>
      </c>
      <c r="M35" s="131" t="s">
        <v>113</v>
      </c>
      <c r="N35" s="165">
        <v>8</v>
      </c>
      <c r="O35" s="174" t="s">
        <v>114</v>
      </c>
      <c r="P35" s="182">
        <v>1683</v>
      </c>
      <c r="Q35" s="133" t="s">
        <v>113</v>
      </c>
      <c r="R35" s="187">
        <v>9</v>
      </c>
      <c r="S35" s="194" t="s">
        <v>114</v>
      </c>
    </row>
    <row r="36" spans="1:19" ht="21.75" customHeight="1">
      <c r="A36" s="342" t="s">
        <v>40</v>
      </c>
      <c r="B36" s="343"/>
      <c r="C36" s="344"/>
      <c r="D36" s="127">
        <v>23357</v>
      </c>
      <c r="E36" s="134" t="s">
        <v>113</v>
      </c>
      <c r="F36" s="141">
        <v>282</v>
      </c>
      <c r="G36" s="147" t="s">
        <v>114</v>
      </c>
      <c r="H36" s="156">
        <v>21740</v>
      </c>
      <c r="I36" s="161" t="s">
        <v>113</v>
      </c>
      <c r="J36" s="170">
        <v>129</v>
      </c>
      <c r="K36" s="179" t="s">
        <v>114</v>
      </c>
      <c r="L36" s="156">
        <v>25359</v>
      </c>
      <c r="M36" s="161" t="s">
        <v>113</v>
      </c>
      <c r="N36" s="170">
        <v>266</v>
      </c>
      <c r="O36" s="179" t="s">
        <v>114</v>
      </c>
      <c r="P36" s="183">
        <v>47099</v>
      </c>
      <c r="Q36" s="134" t="s">
        <v>113</v>
      </c>
      <c r="R36" s="188">
        <v>395</v>
      </c>
      <c r="S36" s="195" t="s">
        <v>114</v>
      </c>
    </row>
    <row r="37" spans="1:19" ht="24.75" customHeight="1">
      <c r="A37" s="345" t="s">
        <v>106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</row>
    <row r="38" spans="1:19" ht="24.75" customHeight="1">
      <c r="A38" s="346" t="s">
        <v>107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</row>
  </sheetData>
  <sheetProtection/>
  <mergeCells count="46">
    <mergeCell ref="A36:C36"/>
    <mergeCell ref="A37:S37"/>
    <mergeCell ref="A38:S38"/>
    <mergeCell ref="A30:A32"/>
    <mergeCell ref="B30:C30"/>
    <mergeCell ref="B31:C31"/>
    <mergeCell ref="B32:C32"/>
    <mergeCell ref="A33:A35"/>
    <mergeCell ref="B33:C33"/>
    <mergeCell ref="B34:C34"/>
    <mergeCell ref="B35:C35"/>
    <mergeCell ref="A24:A26"/>
    <mergeCell ref="B24:C24"/>
    <mergeCell ref="B25:C25"/>
    <mergeCell ref="B26:C26"/>
    <mergeCell ref="A27:A29"/>
    <mergeCell ref="B27:C27"/>
    <mergeCell ref="B28:C28"/>
    <mergeCell ref="B29:C29"/>
    <mergeCell ref="B18:C18"/>
    <mergeCell ref="A19:A20"/>
    <mergeCell ref="B19:C19"/>
    <mergeCell ref="B20:C20"/>
    <mergeCell ref="A21:A23"/>
    <mergeCell ref="B21:C21"/>
    <mergeCell ref="B22:C22"/>
    <mergeCell ref="B23:C23"/>
    <mergeCell ref="A6:A18"/>
    <mergeCell ref="B6:C6"/>
    <mergeCell ref="B7:C7"/>
    <mergeCell ref="B10:C10"/>
    <mergeCell ref="B11:C11"/>
    <mergeCell ref="B13:C13"/>
    <mergeCell ref="B14:C14"/>
    <mergeCell ref="B15:C15"/>
    <mergeCell ref="B16:C16"/>
    <mergeCell ref="B17:C17"/>
    <mergeCell ref="A1:R1"/>
    <mergeCell ref="N2:R2"/>
    <mergeCell ref="H3:R3"/>
    <mergeCell ref="A4:C5"/>
    <mergeCell ref="D4:G5"/>
    <mergeCell ref="H4:S4"/>
    <mergeCell ref="H5:K5"/>
    <mergeCell ref="L5:O5"/>
    <mergeCell ref="P5:S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0" sqref="E10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303" t="s">
        <v>141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14.25">
      <c r="A2" s="115"/>
      <c r="B2" s="115"/>
      <c r="C2" s="115"/>
      <c r="D2" s="115"/>
      <c r="E2" s="115"/>
      <c r="F2" s="115"/>
      <c r="G2" s="196"/>
      <c r="H2" s="196"/>
      <c r="I2" s="350" t="s">
        <v>192</v>
      </c>
      <c r="J2" s="350"/>
      <c r="K2" s="350"/>
      <c r="L2" s="350"/>
    </row>
    <row r="3" spans="1:12" ht="14.25">
      <c r="A3" s="306" t="s">
        <v>2</v>
      </c>
      <c r="B3" s="307"/>
      <c r="C3" s="308"/>
      <c r="D3" s="351" t="s">
        <v>143</v>
      </c>
      <c r="E3" s="354" t="s">
        <v>144</v>
      </c>
      <c r="F3" s="355"/>
      <c r="G3" s="355"/>
      <c r="H3" s="356"/>
      <c r="I3" s="357" t="s">
        <v>145</v>
      </c>
      <c r="J3" s="358"/>
      <c r="K3" s="358"/>
      <c r="L3" s="359"/>
    </row>
    <row r="4" spans="1:12" ht="13.5">
      <c r="A4" s="309"/>
      <c r="B4" s="310"/>
      <c r="C4" s="311"/>
      <c r="D4" s="352"/>
      <c r="E4" s="360" t="s">
        <v>146</v>
      </c>
      <c r="F4" s="362" t="s">
        <v>147</v>
      </c>
      <c r="G4" s="364" t="s">
        <v>148</v>
      </c>
      <c r="H4" s="197"/>
      <c r="I4" s="365" t="s">
        <v>146</v>
      </c>
      <c r="J4" s="362" t="s">
        <v>147</v>
      </c>
      <c r="K4" s="364" t="s">
        <v>148</v>
      </c>
      <c r="L4" s="198"/>
    </row>
    <row r="5" spans="1:12" ht="24">
      <c r="A5" s="312"/>
      <c r="B5" s="313"/>
      <c r="C5" s="314"/>
      <c r="D5" s="353"/>
      <c r="E5" s="361"/>
      <c r="F5" s="363"/>
      <c r="G5" s="363"/>
      <c r="H5" s="199" t="s">
        <v>149</v>
      </c>
      <c r="I5" s="366"/>
      <c r="J5" s="363"/>
      <c r="K5" s="363"/>
      <c r="L5" s="200" t="s">
        <v>149</v>
      </c>
    </row>
    <row r="6" spans="1:12" ht="21.75" customHeight="1">
      <c r="A6" s="306" t="s">
        <v>7</v>
      </c>
      <c r="B6" s="367" t="s">
        <v>8</v>
      </c>
      <c r="C6" s="368"/>
      <c r="D6" s="201">
        <v>14533</v>
      </c>
      <c r="E6" s="202">
        <v>1554</v>
      </c>
      <c r="F6" s="203">
        <v>7691</v>
      </c>
      <c r="G6" s="203">
        <v>5288</v>
      </c>
      <c r="H6" s="204">
        <v>2823</v>
      </c>
      <c r="I6" s="205">
        <v>0.10692905800591757</v>
      </c>
      <c r="J6" s="206">
        <v>0.5292093855363655</v>
      </c>
      <c r="K6" s="206">
        <v>0.3638615564577169</v>
      </c>
      <c r="L6" s="207">
        <v>0.19424757448565333</v>
      </c>
    </row>
    <row r="7" spans="1:12" ht="21.75" customHeight="1">
      <c r="A7" s="309"/>
      <c r="B7" s="332" t="s">
        <v>11</v>
      </c>
      <c r="C7" s="333"/>
      <c r="D7" s="208">
        <v>10833</v>
      </c>
      <c r="E7" s="209">
        <v>1106</v>
      </c>
      <c r="F7" s="210">
        <v>5540</v>
      </c>
      <c r="G7" s="210">
        <v>4187</v>
      </c>
      <c r="H7" s="211">
        <v>2017</v>
      </c>
      <c r="I7" s="212">
        <v>0.10209544909074125</v>
      </c>
      <c r="J7" s="213">
        <v>0.511400350780024</v>
      </c>
      <c r="K7" s="213">
        <v>0.38650420012923475</v>
      </c>
      <c r="L7" s="214">
        <v>0.1861903443182867</v>
      </c>
    </row>
    <row r="8" spans="1:12" ht="21.75" customHeight="1">
      <c r="A8" s="309"/>
      <c r="B8" s="116"/>
      <c r="C8" s="118" t="s">
        <v>109</v>
      </c>
      <c r="D8" s="215">
        <v>1914</v>
      </c>
      <c r="E8" s="216">
        <v>151</v>
      </c>
      <c r="F8" s="217">
        <v>921</v>
      </c>
      <c r="G8" s="217">
        <v>842</v>
      </c>
      <c r="H8" s="218">
        <v>364</v>
      </c>
      <c r="I8" s="219">
        <v>0.07889237199582028</v>
      </c>
      <c r="J8" s="220">
        <v>0.48119122257053293</v>
      </c>
      <c r="K8" s="220">
        <v>0.4399164054336468</v>
      </c>
      <c r="L8" s="221">
        <v>0.19017763845350052</v>
      </c>
    </row>
    <row r="9" spans="1:12" ht="21.75" customHeight="1">
      <c r="A9" s="309"/>
      <c r="B9" s="117"/>
      <c r="C9" s="118" t="s">
        <v>110</v>
      </c>
      <c r="D9" s="215">
        <v>1349</v>
      </c>
      <c r="E9" s="216">
        <v>61</v>
      </c>
      <c r="F9" s="217">
        <v>598</v>
      </c>
      <c r="G9" s="217">
        <v>690</v>
      </c>
      <c r="H9" s="218">
        <v>379</v>
      </c>
      <c r="I9" s="219">
        <v>0.0452186805040771</v>
      </c>
      <c r="J9" s="220">
        <v>0.44329132690882134</v>
      </c>
      <c r="K9" s="220">
        <v>0.5114899925871016</v>
      </c>
      <c r="L9" s="221">
        <v>0.2809488510007413</v>
      </c>
    </row>
    <row r="10" spans="1:12" ht="21.75" customHeight="1">
      <c r="A10" s="309"/>
      <c r="B10" s="369" t="s">
        <v>14</v>
      </c>
      <c r="C10" s="370"/>
      <c r="D10" s="222">
        <v>3995</v>
      </c>
      <c r="E10" s="216">
        <v>483</v>
      </c>
      <c r="F10" s="217">
        <v>2140</v>
      </c>
      <c r="G10" s="217">
        <v>1372</v>
      </c>
      <c r="H10" s="218">
        <v>715</v>
      </c>
      <c r="I10" s="219">
        <v>0.12090112640801001</v>
      </c>
      <c r="J10" s="220">
        <v>0.5356695869837297</v>
      </c>
      <c r="K10" s="220">
        <v>0.34342928660826033</v>
      </c>
      <c r="L10" s="221">
        <v>0.17897371714643304</v>
      </c>
    </row>
    <row r="11" spans="1:12" ht="21.75" customHeight="1">
      <c r="A11" s="309"/>
      <c r="B11" s="332" t="s">
        <v>15</v>
      </c>
      <c r="C11" s="333"/>
      <c r="D11" s="222">
        <v>2706</v>
      </c>
      <c r="E11" s="216">
        <v>203</v>
      </c>
      <c r="F11" s="217">
        <v>1324</v>
      </c>
      <c r="G11" s="217">
        <v>1179</v>
      </c>
      <c r="H11" s="218">
        <v>634</v>
      </c>
      <c r="I11" s="219">
        <v>0.07501847745750184</v>
      </c>
      <c r="J11" s="220">
        <v>0.4892830746489283</v>
      </c>
      <c r="K11" s="220">
        <v>0.4356984478935698</v>
      </c>
      <c r="L11" s="221">
        <v>0.2342941611234294</v>
      </c>
    </row>
    <row r="12" spans="1:12" ht="21.75" customHeight="1">
      <c r="A12" s="309"/>
      <c r="B12" s="223"/>
      <c r="C12" s="224" t="s">
        <v>111</v>
      </c>
      <c r="D12" s="215">
        <v>109</v>
      </c>
      <c r="E12" s="216">
        <v>1</v>
      </c>
      <c r="F12" s="217">
        <v>34</v>
      </c>
      <c r="G12" s="217">
        <v>74</v>
      </c>
      <c r="H12" s="218">
        <v>41</v>
      </c>
      <c r="I12" s="219">
        <v>0.009174311926605505</v>
      </c>
      <c r="J12" s="220">
        <v>0.3119266055045872</v>
      </c>
      <c r="K12" s="220">
        <v>0.6788990825688074</v>
      </c>
      <c r="L12" s="221">
        <v>0.3761467889908257</v>
      </c>
    </row>
    <row r="13" spans="1:12" ht="21.75" customHeight="1">
      <c r="A13" s="309"/>
      <c r="B13" s="371" t="s">
        <v>17</v>
      </c>
      <c r="C13" s="370"/>
      <c r="D13" s="222">
        <v>1123</v>
      </c>
      <c r="E13" s="216">
        <v>52</v>
      </c>
      <c r="F13" s="217">
        <v>461</v>
      </c>
      <c r="G13" s="217">
        <v>610</v>
      </c>
      <c r="H13" s="218">
        <v>350</v>
      </c>
      <c r="I13" s="219">
        <v>0.04630454140694568</v>
      </c>
      <c r="J13" s="220">
        <v>0.41050756901157615</v>
      </c>
      <c r="K13" s="220">
        <v>0.5431878895814782</v>
      </c>
      <c r="L13" s="221">
        <v>0.3116651825467498</v>
      </c>
    </row>
    <row r="14" spans="1:12" ht="21.75" customHeight="1">
      <c r="A14" s="309"/>
      <c r="B14" s="371" t="s">
        <v>18</v>
      </c>
      <c r="C14" s="370"/>
      <c r="D14" s="222">
        <v>1827</v>
      </c>
      <c r="E14" s="216">
        <v>67</v>
      </c>
      <c r="F14" s="217">
        <v>758</v>
      </c>
      <c r="G14" s="217">
        <v>1002</v>
      </c>
      <c r="H14" s="218">
        <v>534</v>
      </c>
      <c r="I14" s="219">
        <v>0.03667214012041598</v>
      </c>
      <c r="J14" s="220">
        <v>0.41488779419813904</v>
      </c>
      <c r="K14" s="220">
        <v>0.548440065681445</v>
      </c>
      <c r="L14" s="221">
        <v>0.2922824302134647</v>
      </c>
    </row>
    <row r="15" spans="1:12" ht="21.75" customHeight="1">
      <c r="A15" s="309"/>
      <c r="B15" s="371" t="s">
        <v>19</v>
      </c>
      <c r="C15" s="370"/>
      <c r="D15" s="222">
        <v>677</v>
      </c>
      <c r="E15" s="216">
        <v>73</v>
      </c>
      <c r="F15" s="217">
        <v>346</v>
      </c>
      <c r="G15" s="217">
        <v>258</v>
      </c>
      <c r="H15" s="218">
        <v>143</v>
      </c>
      <c r="I15" s="219">
        <v>0.10782865583456426</v>
      </c>
      <c r="J15" s="220">
        <v>0.5110782865583456</v>
      </c>
      <c r="K15" s="220">
        <v>0.3810930576070901</v>
      </c>
      <c r="L15" s="221">
        <v>0.21122599704579026</v>
      </c>
    </row>
    <row r="16" spans="1:12" ht="21.75" customHeight="1">
      <c r="A16" s="309"/>
      <c r="B16" s="371" t="s">
        <v>91</v>
      </c>
      <c r="C16" s="370"/>
      <c r="D16" s="222">
        <v>149</v>
      </c>
      <c r="E16" s="216">
        <v>10</v>
      </c>
      <c r="F16" s="217">
        <v>63</v>
      </c>
      <c r="G16" s="217">
        <v>76</v>
      </c>
      <c r="H16" s="218">
        <v>40</v>
      </c>
      <c r="I16" s="219">
        <v>0.06711409395973154</v>
      </c>
      <c r="J16" s="220">
        <v>0.4228187919463087</v>
      </c>
      <c r="K16" s="220">
        <v>0.5100671140939598</v>
      </c>
      <c r="L16" s="221">
        <v>0.2684563758389262</v>
      </c>
    </row>
    <row r="17" spans="1:12" ht="21.75" customHeight="1">
      <c r="A17" s="309"/>
      <c r="B17" s="371" t="s">
        <v>20</v>
      </c>
      <c r="C17" s="370"/>
      <c r="D17" s="208">
        <v>732</v>
      </c>
      <c r="E17" s="209">
        <v>32</v>
      </c>
      <c r="F17" s="210">
        <v>305</v>
      </c>
      <c r="G17" s="210">
        <v>395</v>
      </c>
      <c r="H17" s="211">
        <v>228</v>
      </c>
      <c r="I17" s="212">
        <v>0.04371584699453552</v>
      </c>
      <c r="J17" s="213">
        <v>0.4166666666666667</v>
      </c>
      <c r="K17" s="213">
        <v>0.5396174863387978</v>
      </c>
      <c r="L17" s="214">
        <v>0.3114754098360656</v>
      </c>
    </row>
    <row r="18" spans="1:12" ht="21.75" customHeight="1">
      <c r="A18" s="312"/>
      <c r="B18" s="372" t="s">
        <v>108</v>
      </c>
      <c r="C18" s="373"/>
      <c r="D18" s="225">
        <v>36575</v>
      </c>
      <c r="E18" s="226">
        <v>3580</v>
      </c>
      <c r="F18" s="227">
        <v>18628</v>
      </c>
      <c r="G18" s="227">
        <v>14367</v>
      </c>
      <c r="H18" s="228">
        <v>7484</v>
      </c>
      <c r="I18" s="229">
        <v>0.09788106630211893</v>
      </c>
      <c r="J18" s="230">
        <v>0.5093096377306904</v>
      </c>
      <c r="K18" s="230">
        <v>0.3928092959671907</v>
      </c>
      <c r="L18" s="231">
        <v>0.20462064251537937</v>
      </c>
    </row>
    <row r="19" spans="1:12" ht="21.75" customHeight="1">
      <c r="A19" s="374" t="s">
        <v>22</v>
      </c>
      <c r="B19" s="367" t="s">
        <v>23</v>
      </c>
      <c r="C19" s="368"/>
      <c r="D19" s="232">
        <v>828</v>
      </c>
      <c r="E19" s="202">
        <v>48</v>
      </c>
      <c r="F19" s="203">
        <v>354</v>
      </c>
      <c r="G19" s="203">
        <v>426</v>
      </c>
      <c r="H19" s="204">
        <v>230</v>
      </c>
      <c r="I19" s="205">
        <v>0.057971014492753624</v>
      </c>
      <c r="J19" s="206">
        <v>0.427536231884058</v>
      </c>
      <c r="K19" s="206">
        <v>0.5144927536231884</v>
      </c>
      <c r="L19" s="207">
        <v>0.2777777777777778</v>
      </c>
    </row>
    <row r="20" spans="1:12" ht="21.75" customHeight="1">
      <c r="A20" s="375"/>
      <c r="B20" s="376" t="s">
        <v>108</v>
      </c>
      <c r="C20" s="377"/>
      <c r="D20" s="233">
        <v>828</v>
      </c>
      <c r="E20" s="234">
        <v>48</v>
      </c>
      <c r="F20" s="235">
        <v>354</v>
      </c>
      <c r="G20" s="235">
        <v>426</v>
      </c>
      <c r="H20" s="236">
        <v>230</v>
      </c>
      <c r="I20" s="237">
        <v>0.057971014492753624</v>
      </c>
      <c r="J20" s="238">
        <v>0.427536231884058</v>
      </c>
      <c r="K20" s="238">
        <v>0.5144927536231884</v>
      </c>
      <c r="L20" s="239">
        <v>0.2777777777777778</v>
      </c>
    </row>
    <row r="21" spans="1:12" ht="21.75" customHeight="1">
      <c r="A21" s="309" t="s">
        <v>25</v>
      </c>
      <c r="B21" s="380" t="s">
        <v>26</v>
      </c>
      <c r="C21" s="381"/>
      <c r="D21" s="240">
        <v>918</v>
      </c>
      <c r="E21" s="241">
        <v>62</v>
      </c>
      <c r="F21" s="242">
        <v>376</v>
      </c>
      <c r="G21" s="242">
        <v>480</v>
      </c>
      <c r="H21" s="243">
        <v>308</v>
      </c>
      <c r="I21" s="244">
        <v>0.06753812636165578</v>
      </c>
      <c r="J21" s="245">
        <v>0.4095860566448802</v>
      </c>
      <c r="K21" s="245">
        <v>0.5228758169934641</v>
      </c>
      <c r="L21" s="246">
        <v>0.3355119825708061</v>
      </c>
    </row>
    <row r="22" spans="1:12" ht="21.75" customHeight="1">
      <c r="A22" s="309"/>
      <c r="B22" s="371" t="s">
        <v>27</v>
      </c>
      <c r="C22" s="370"/>
      <c r="D22" s="222">
        <v>1668</v>
      </c>
      <c r="E22" s="216">
        <v>122</v>
      </c>
      <c r="F22" s="217">
        <v>698</v>
      </c>
      <c r="G22" s="217">
        <v>848</v>
      </c>
      <c r="H22" s="218">
        <v>480</v>
      </c>
      <c r="I22" s="219">
        <v>0.07314148681055156</v>
      </c>
      <c r="J22" s="220">
        <v>0.4184652278177458</v>
      </c>
      <c r="K22" s="220">
        <v>0.5083932853717026</v>
      </c>
      <c r="L22" s="221">
        <v>0.28776978417266186</v>
      </c>
    </row>
    <row r="23" spans="1:12" ht="21.75" customHeight="1">
      <c r="A23" s="312"/>
      <c r="B23" s="372" t="s">
        <v>108</v>
      </c>
      <c r="C23" s="373"/>
      <c r="D23" s="233">
        <v>2586</v>
      </c>
      <c r="E23" s="234">
        <v>184</v>
      </c>
      <c r="F23" s="235">
        <v>1074</v>
      </c>
      <c r="G23" s="235">
        <v>1328</v>
      </c>
      <c r="H23" s="236">
        <v>788</v>
      </c>
      <c r="I23" s="237">
        <v>0.0711523588553751</v>
      </c>
      <c r="J23" s="238">
        <v>0.41531322505800466</v>
      </c>
      <c r="K23" s="238">
        <v>0.5135344160866203</v>
      </c>
      <c r="L23" s="239">
        <v>0.3047177107501933</v>
      </c>
    </row>
    <row r="24" spans="1:12" ht="21.75" customHeight="1">
      <c r="A24" s="309" t="s">
        <v>28</v>
      </c>
      <c r="B24" s="367" t="s">
        <v>29</v>
      </c>
      <c r="C24" s="368"/>
      <c r="D24" s="208">
        <v>874</v>
      </c>
      <c r="E24" s="209">
        <v>49</v>
      </c>
      <c r="F24" s="210">
        <v>344</v>
      </c>
      <c r="G24" s="210">
        <v>481</v>
      </c>
      <c r="H24" s="211">
        <v>283</v>
      </c>
      <c r="I24" s="212">
        <v>0.05606407322654462</v>
      </c>
      <c r="J24" s="213">
        <v>0.39359267734553777</v>
      </c>
      <c r="K24" s="213">
        <v>0.5503432494279176</v>
      </c>
      <c r="L24" s="214">
        <v>0.32379862700228834</v>
      </c>
    </row>
    <row r="25" spans="1:12" ht="21.75" customHeight="1">
      <c r="A25" s="309"/>
      <c r="B25" s="371" t="s">
        <v>30</v>
      </c>
      <c r="C25" s="370"/>
      <c r="D25" s="222">
        <v>537</v>
      </c>
      <c r="E25" s="216">
        <v>28</v>
      </c>
      <c r="F25" s="217">
        <v>201</v>
      </c>
      <c r="G25" s="217">
        <v>308</v>
      </c>
      <c r="H25" s="218">
        <v>181</v>
      </c>
      <c r="I25" s="219">
        <v>0.0521415270018622</v>
      </c>
      <c r="J25" s="220">
        <v>0.3743016759776536</v>
      </c>
      <c r="K25" s="220">
        <v>0.5735567970204841</v>
      </c>
      <c r="L25" s="221">
        <v>0.3370577281191806</v>
      </c>
    </row>
    <row r="26" spans="1:12" ht="21.75" customHeight="1">
      <c r="A26" s="309"/>
      <c r="B26" s="372" t="s">
        <v>21</v>
      </c>
      <c r="C26" s="373"/>
      <c r="D26" s="225">
        <v>1411</v>
      </c>
      <c r="E26" s="247">
        <v>77</v>
      </c>
      <c r="F26" s="248">
        <v>545</v>
      </c>
      <c r="G26" s="248">
        <v>789</v>
      </c>
      <c r="H26" s="249">
        <v>464</v>
      </c>
      <c r="I26" s="250">
        <v>0.05457122608079376</v>
      </c>
      <c r="J26" s="251">
        <v>0.3862508858965273</v>
      </c>
      <c r="K26" s="251">
        <v>0.559177888022679</v>
      </c>
      <c r="L26" s="252">
        <v>0.32884479092841956</v>
      </c>
    </row>
    <row r="27" spans="1:12" ht="21.75" customHeight="1">
      <c r="A27" s="335" t="s">
        <v>104</v>
      </c>
      <c r="B27" s="367" t="s">
        <v>32</v>
      </c>
      <c r="C27" s="368"/>
      <c r="D27" s="208">
        <v>1978</v>
      </c>
      <c r="E27" s="209">
        <v>129</v>
      </c>
      <c r="F27" s="210">
        <v>852</v>
      </c>
      <c r="G27" s="210">
        <v>997</v>
      </c>
      <c r="H27" s="211">
        <v>556</v>
      </c>
      <c r="I27" s="212">
        <v>0.06521739130434782</v>
      </c>
      <c r="J27" s="213">
        <v>0.43073811931243683</v>
      </c>
      <c r="K27" s="213">
        <v>0.5040444893832153</v>
      </c>
      <c r="L27" s="214">
        <v>0.2810920121334681</v>
      </c>
    </row>
    <row r="28" spans="1:12" ht="21.75" customHeight="1">
      <c r="A28" s="339"/>
      <c r="B28" s="371" t="s">
        <v>33</v>
      </c>
      <c r="C28" s="370"/>
      <c r="D28" s="222">
        <v>479</v>
      </c>
      <c r="E28" s="216">
        <v>14</v>
      </c>
      <c r="F28" s="217">
        <v>174</v>
      </c>
      <c r="G28" s="217">
        <v>291</v>
      </c>
      <c r="H28" s="218">
        <v>177</v>
      </c>
      <c r="I28" s="219">
        <v>0.029227557411273485</v>
      </c>
      <c r="J28" s="220">
        <v>0.36325678496868474</v>
      </c>
      <c r="K28" s="220">
        <v>0.6075156576200418</v>
      </c>
      <c r="L28" s="221">
        <v>0.3695198329853862</v>
      </c>
    </row>
    <row r="29" spans="1:12" ht="21.75" customHeight="1">
      <c r="A29" s="336"/>
      <c r="B29" s="372" t="s">
        <v>21</v>
      </c>
      <c r="C29" s="373"/>
      <c r="D29" s="225">
        <v>2457</v>
      </c>
      <c r="E29" s="247">
        <v>143</v>
      </c>
      <c r="F29" s="248">
        <v>1026</v>
      </c>
      <c r="G29" s="248">
        <v>1288</v>
      </c>
      <c r="H29" s="249">
        <v>733</v>
      </c>
      <c r="I29" s="250">
        <v>0.0582010582010582</v>
      </c>
      <c r="J29" s="251">
        <v>0.4175824175824176</v>
      </c>
      <c r="K29" s="251">
        <v>0.5242165242165242</v>
      </c>
      <c r="L29" s="252">
        <v>0.29833129833129834</v>
      </c>
    </row>
    <row r="30" spans="1:12" ht="21.75" customHeight="1">
      <c r="A30" s="347" t="s">
        <v>34</v>
      </c>
      <c r="B30" s="367" t="s">
        <v>35</v>
      </c>
      <c r="C30" s="368"/>
      <c r="D30" s="208">
        <v>938</v>
      </c>
      <c r="E30" s="209">
        <v>74</v>
      </c>
      <c r="F30" s="210">
        <v>389</v>
      </c>
      <c r="G30" s="210">
        <v>475</v>
      </c>
      <c r="H30" s="211">
        <v>279</v>
      </c>
      <c r="I30" s="212">
        <v>0.07889125799573561</v>
      </c>
      <c r="J30" s="213">
        <v>0.4147121535181237</v>
      </c>
      <c r="K30" s="213">
        <v>0.5063965884861408</v>
      </c>
      <c r="L30" s="214">
        <v>0.2974413646055437</v>
      </c>
    </row>
    <row r="31" spans="1:12" ht="21.75" customHeight="1">
      <c r="A31" s="348"/>
      <c r="B31" s="371" t="s">
        <v>36</v>
      </c>
      <c r="C31" s="370"/>
      <c r="D31" s="222">
        <v>621</v>
      </c>
      <c r="E31" s="216">
        <v>39</v>
      </c>
      <c r="F31" s="217">
        <v>239</v>
      </c>
      <c r="G31" s="217">
        <v>343</v>
      </c>
      <c r="H31" s="218">
        <v>200</v>
      </c>
      <c r="I31" s="219">
        <v>0.06280193236714976</v>
      </c>
      <c r="J31" s="220">
        <v>0.38486312399355876</v>
      </c>
      <c r="K31" s="220">
        <v>0.5523349436392915</v>
      </c>
      <c r="L31" s="221">
        <v>0.322061191626409</v>
      </c>
    </row>
    <row r="32" spans="1:12" ht="21.75" customHeight="1">
      <c r="A32" s="349"/>
      <c r="B32" s="372" t="s">
        <v>21</v>
      </c>
      <c r="C32" s="373"/>
      <c r="D32" s="225">
        <v>1559</v>
      </c>
      <c r="E32" s="247">
        <v>113</v>
      </c>
      <c r="F32" s="248">
        <v>628</v>
      </c>
      <c r="G32" s="248">
        <v>818</v>
      </c>
      <c r="H32" s="249">
        <v>479</v>
      </c>
      <c r="I32" s="250">
        <v>0.07248236048749199</v>
      </c>
      <c r="J32" s="251">
        <v>0.4028223220012829</v>
      </c>
      <c r="K32" s="251">
        <v>0.5246953175112251</v>
      </c>
      <c r="L32" s="252">
        <v>0.3072482360487492</v>
      </c>
    </row>
    <row r="33" spans="1:12" ht="21.75" customHeight="1">
      <c r="A33" s="335" t="s">
        <v>105</v>
      </c>
      <c r="B33" s="367" t="s">
        <v>38</v>
      </c>
      <c r="C33" s="368"/>
      <c r="D33" s="232">
        <v>875</v>
      </c>
      <c r="E33" s="202">
        <v>56</v>
      </c>
      <c r="F33" s="203">
        <v>338</v>
      </c>
      <c r="G33" s="203">
        <v>481</v>
      </c>
      <c r="H33" s="204">
        <v>267</v>
      </c>
      <c r="I33" s="205">
        <v>0.064</v>
      </c>
      <c r="J33" s="206">
        <v>0.3862857142857143</v>
      </c>
      <c r="K33" s="206">
        <v>0.5497142857142857</v>
      </c>
      <c r="L33" s="207">
        <v>0.30514285714285716</v>
      </c>
    </row>
    <row r="34" spans="1:12" ht="21.75" customHeight="1">
      <c r="A34" s="339"/>
      <c r="B34" s="371" t="s">
        <v>39</v>
      </c>
      <c r="C34" s="370"/>
      <c r="D34" s="222">
        <v>808</v>
      </c>
      <c r="E34" s="216">
        <v>48</v>
      </c>
      <c r="F34" s="217">
        <v>329</v>
      </c>
      <c r="G34" s="217">
        <v>431</v>
      </c>
      <c r="H34" s="218">
        <v>249</v>
      </c>
      <c r="I34" s="219">
        <v>0.0594059405940594</v>
      </c>
      <c r="J34" s="220">
        <v>0.40717821782178215</v>
      </c>
      <c r="K34" s="220">
        <v>0.5334158415841584</v>
      </c>
      <c r="L34" s="221">
        <v>0.30816831683168316</v>
      </c>
    </row>
    <row r="35" spans="1:12" ht="21.75" customHeight="1">
      <c r="A35" s="336"/>
      <c r="B35" s="372" t="s">
        <v>21</v>
      </c>
      <c r="C35" s="373"/>
      <c r="D35" s="225">
        <v>1683</v>
      </c>
      <c r="E35" s="247">
        <v>104</v>
      </c>
      <c r="F35" s="248">
        <v>667</v>
      </c>
      <c r="G35" s="248">
        <v>912</v>
      </c>
      <c r="H35" s="249">
        <v>516</v>
      </c>
      <c r="I35" s="250">
        <v>0.061794414735591205</v>
      </c>
      <c r="J35" s="251">
        <v>0.39631610219845514</v>
      </c>
      <c r="K35" s="251">
        <v>0.5418894830659536</v>
      </c>
      <c r="L35" s="252">
        <v>0.3065953654188948</v>
      </c>
    </row>
    <row r="36" spans="1:12" ht="21.75" customHeight="1">
      <c r="A36" s="353" t="s">
        <v>40</v>
      </c>
      <c r="B36" s="378"/>
      <c r="C36" s="379"/>
      <c r="D36" s="253">
        <v>47099</v>
      </c>
      <c r="E36" s="254">
        <v>4249</v>
      </c>
      <c r="F36" s="255">
        <v>22922</v>
      </c>
      <c r="G36" s="255">
        <v>19928</v>
      </c>
      <c r="H36" s="256">
        <v>10694</v>
      </c>
      <c r="I36" s="257">
        <v>0.09021422960147774</v>
      </c>
      <c r="J36" s="258">
        <v>0.48667699951166693</v>
      </c>
      <c r="K36" s="258">
        <v>0.42310877088685533</v>
      </c>
      <c r="L36" s="259">
        <v>0.22705365294379923</v>
      </c>
    </row>
    <row r="37" spans="1:12" ht="22.5" customHeight="1">
      <c r="A37" s="260" t="s">
        <v>164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</row>
    <row r="38" spans="1:12" ht="24" customHeight="1">
      <c r="A38" s="346" t="s">
        <v>165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</sheetData>
  <sheetProtection/>
  <mergeCells count="48">
    <mergeCell ref="A33:A35"/>
    <mergeCell ref="B33:C33"/>
    <mergeCell ref="B34:C34"/>
    <mergeCell ref="B35:C35"/>
    <mergeCell ref="A36:C36"/>
    <mergeCell ref="A38:L38"/>
    <mergeCell ref="A27:A29"/>
    <mergeCell ref="B27:C27"/>
    <mergeCell ref="B28:C28"/>
    <mergeCell ref="B29:C29"/>
    <mergeCell ref="A30:A32"/>
    <mergeCell ref="B30:C30"/>
    <mergeCell ref="B31:C31"/>
    <mergeCell ref="B32:C32"/>
    <mergeCell ref="A21:A23"/>
    <mergeCell ref="B21:C21"/>
    <mergeCell ref="B22:C22"/>
    <mergeCell ref="B23:C23"/>
    <mergeCell ref="A24:A26"/>
    <mergeCell ref="B24:C24"/>
    <mergeCell ref="B25:C25"/>
    <mergeCell ref="B26:C26"/>
    <mergeCell ref="B16:C16"/>
    <mergeCell ref="B17:C17"/>
    <mergeCell ref="B18:C18"/>
    <mergeCell ref="A19:A20"/>
    <mergeCell ref="B19:C19"/>
    <mergeCell ref="B20:C20"/>
    <mergeCell ref="J4:J5"/>
    <mergeCell ref="K4:K5"/>
    <mergeCell ref="A6:A18"/>
    <mergeCell ref="B6:C6"/>
    <mergeCell ref="B7:C7"/>
    <mergeCell ref="B10:C10"/>
    <mergeCell ref="B11:C11"/>
    <mergeCell ref="B13:C13"/>
    <mergeCell ref="B14:C14"/>
    <mergeCell ref="B15:C15"/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88"/>
  <sheetViews>
    <sheetView zoomScalePageLayoutView="0" workbookViewId="0" topLeftCell="A13">
      <selection activeCell="G16" sqref="G16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279" t="s">
        <v>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1"/>
    </row>
    <row r="2" spans="2:21" ht="17.25" customHeight="1"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280" t="s">
        <v>92</v>
      </c>
      <c r="N2" s="280"/>
      <c r="O2" s="280"/>
      <c r="P2" s="280"/>
      <c r="Q2" s="280"/>
      <c r="R2" s="280"/>
      <c r="S2" s="280"/>
      <c r="T2" s="4"/>
      <c r="U2" s="1"/>
    </row>
    <row r="3" spans="2:20" ht="17.25" customHeight="1">
      <c r="B3" s="5"/>
      <c r="C3" s="5"/>
      <c r="D3" s="5"/>
      <c r="E3" s="5"/>
      <c r="F3" s="5"/>
      <c r="G3" s="5"/>
      <c r="H3" s="5"/>
      <c r="I3" s="5"/>
      <c r="J3" s="281" t="s">
        <v>1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2:20" ht="21.75" customHeight="1">
      <c r="B4" s="282" t="s">
        <v>2</v>
      </c>
      <c r="C4" s="283"/>
      <c r="D4" s="282" t="s">
        <v>3</v>
      </c>
      <c r="E4" s="284"/>
      <c r="F4" s="284"/>
      <c r="G4" s="284"/>
      <c r="H4" s="282" t="s">
        <v>4</v>
      </c>
      <c r="I4" s="284"/>
      <c r="J4" s="284"/>
      <c r="K4" s="283"/>
      <c r="L4" s="282" t="s">
        <v>5</v>
      </c>
      <c r="M4" s="284"/>
      <c r="N4" s="284"/>
      <c r="O4" s="284"/>
      <c r="P4" s="282" t="s">
        <v>6</v>
      </c>
      <c r="Q4" s="284"/>
      <c r="R4" s="284"/>
      <c r="S4" s="284"/>
      <c r="T4" s="283"/>
    </row>
    <row r="5" spans="2:20" ht="21.75" customHeight="1">
      <c r="B5" s="289" t="s">
        <v>7</v>
      </c>
      <c r="C5" s="6" t="s">
        <v>8</v>
      </c>
      <c r="D5" s="7">
        <v>7395</v>
      </c>
      <c r="E5" s="8" t="s">
        <v>9</v>
      </c>
      <c r="F5" s="9">
        <v>100</v>
      </c>
      <c r="G5" s="10" t="s">
        <v>10</v>
      </c>
      <c r="H5" s="7">
        <v>6677</v>
      </c>
      <c r="I5" s="11" t="s">
        <v>9</v>
      </c>
      <c r="J5" s="9">
        <v>40</v>
      </c>
      <c r="K5" s="10" t="s">
        <v>10</v>
      </c>
      <c r="L5" s="12">
        <v>8092</v>
      </c>
      <c r="M5" s="13" t="s">
        <v>9</v>
      </c>
      <c r="N5" s="9">
        <v>108</v>
      </c>
      <c r="O5" s="10" t="s">
        <v>10</v>
      </c>
      <c r="P5" s="11"/>
      <c r="Q5" s="7">
        <f>SUM(H5,L5)</f>
        <v>14769</v>
      </c>
      <c r="R5" s="13" t="s">
        <v>9</v>
      </c>
      <c r="S5" s="14">
        <f>SUM(J5,N5)</f>
        <v>148</v>
      </c>
      <c r="T5" s="10" t="s">
        <v>10</v>
      </c>
    </row>
    <row r="6" spans="2:20" ht="21.75" customHeight="1">
      <c r="B6" s="290"/>
      <c r="C6" s="15" t="s">
        <v>11</v>
      </c>
      <c r="D6" s="16">
        <v>5330</v>
      </c>
      <c r="E6" s="8" t="s">
        <v>9</v>
      </c>
      <c r="F6" s="17">
        <v>80</v>
      </c>
      <c r="G6" s="18" t="s">
        <v>10</v>
      </c>
      <c r="H6" s="16">
        <v>5151</v>
      </c>
      <c r="I6" s="8" t="s">
        <v>9</v>
      </c>
      <c r="J6" s="17">
        <v>68</v>
      </c>
      <c r="K6" s="18" t="s">
        <v>10</v>
      </c>
      <c r="L6" s="19">
        <v>5869</v>
      </c>
      <c r="M6" s="20" t="s">
        <v>9</v>
      </c>
      <c r="N6" s="17">
        <v>44</v>
      </c>
      <c r="O6" s="18" t="s">
        <v>10</v>
      </c>
      <c r="P6" s="8"/>
      <c r="Q6" s="14">
        <f aca="true" t="shared" si="0" ref="Q6:Q35">SUM(H6,L6)</f>
        <v>11020</v>
      </c>
      <c r="R6" s="20" t="s">
        <v>9</v>
      </c>
      <c r="S6" s="14">
        <f aca="true" t="shared" si="1" ref="S6:S33">SUM(J6,N6)</f>
        <v>112</v>
      </c>
      <c r="T6" s="18" t="s">
        <v>10</v>
      </c>
    </row>
    <row r="7" spans="2:20" ht="21.75" customHeight="1">
      <c r="B7" s="290"/>
      <c r="C7" s="21" t="s">
        <v>12</v>
      </c>
      <c r="D7" s="16">
        <v>988</v>
      </c>
      <c r="E7" s="8" t="s">
        <v>9</v>
      </c>
      <c r="F7" s="17">
        <v>7</v>
      </c>
      <c r="G7" s="18" t="s">
        <v>10</v>
      </c>
      <c r="H7" s="16">
        <v>917</v>
      </c>
      <c r="I7" s="8" t="s">
        <v>9</v>
      </c>
      <c r="J7" s="17">
        <v>6</v>
      </c>
      <c r="K7" s="18" t="s">
        <v>10</v>
      </c>
      <c r="L7" s="19">
        <v>1005</v>
      </c>
      <c r="M7" s="20" t="s">
        <v>9</v>
      </c>
      <c r="N7" s="17">
        <v>4</v>
      </c>
      <c r="O7" s="18" t="s">
        <v>10</v>
      </c>
      <c r="P7" s="8"/>
      <c r="Q7" s="16">
        <f t="shared" si="0"/>
        <v>1922</v>
      </c>
      <c r="R7" s="20" t="s">
        <v>9</v>
      </c>
      <c r="S7" s="14">
        <f t="shared" si="1"/>
        <v>10</v>
      </c>
      <c r="T7" s="18" t="s">
        <v>10</v>
      </c>
    </row>
    <row r="8" spans="2:20" ht="21.75" customHeight="1">
      <c r="B8" s="290"/>
      <c r="C8" s="21" t="s">
        <v>13</v>
      </c>
      <c r="D8" s="16">
        <v>627</v>
      </c>
      <c r="E8" s="8" t="s">
        <v>9</v>
      </c>
      <c r="F8" s="22">
        <v>3</v>
      </c>
      <c r="G8" s="18" t="s">
        <v>10</v>
      </c>
      <c r="H8" s="16">
        <v>639</v>
      </c>
      <c r="I8" s="8" t="s">
        <v>9</v>
      </c>
      <c r="J8" s="22">
        <v>0</v>
      </c>
      <c r="K8" s="18" t="s">
        <v>10</v>
      </c>
      <c r="L8" s="19">
        <v>740</v>
      </c>
      <c r="M8" s="20" t="s">
        <v>9</v>
      </c>
      <c r="N8" s="17">
        <v>3</v>
      </c>
      <c r="O8" s="18" t="s">
        <v>10</v>
      </c>
      <c r="P8" s="8"/>
      <c r="Q8" s="16">
        <f t="shared" si="0"/>
        <v>1379</v>
      </c>
      <c r="R8" s="20" t="s">
        <v>9</v>
      </c>
      <c r="S8" s="14">
        <f t="shared" si="1"/>
        <v>3</v>
      </c>
      <c r="T8" s="18" t="s">
        <v>10</v>
      </c>
    </row>
    <row r="9" spans="2:20" ht="21.75" customHeight="1">
      <c r="B9" s="290"/>
      <c r="C9" s="15" t="s">
        <v>14</v>
      </c>
      <c r="D9" s="14">
        <v>1953</v>
      </c>
      <c r="E9" s="8" t="s">
        <v>9</v>
      </c>
      <c r="F9" s="17">
        <v>17</v>
      </c>
      <c r="G9" s="18" t="s">
        <v>10</v>
      </c>
      <c r="H9" s="14">
        <v>1867</v>
      </c>
      <c r="I9" s="8" t="s">
        <v>9</v>
      </c>
      <c r="J9" s="17">
        <v>8</v>
      </c>
      <c r="K9" s="18" t="s">
        <v>10</v>
      </c>
      <c r="L9" s="19">
        <v>2207</v>
      </c>
      <c r="M9" s="20" t="s">
        <v>9</v>
      </c>
      <c r="N9" s="17">
        <v>14</v>
      </c>
      <c r="O9" s="18" t="s">
        <v>10</v>
      </c>
      <c r="P9" s="8"/>
      <c r="Q9" s="16">
        <f t="shared" si="0"/>
        <v>4074</v>
      </c>
      <c r="R9" s="20" t="s">
        <v>9</v>
      </c>
      <c r="S9" s="14">
        <f t="shared" si="1"/>
        <v>22</v>
      </c>
      <c r="T9" s="18" t="s">
        <v>10</v>
      </c>
    </row>
    <row r="10" spans="2:20" ht="21.75" customHeight="1">
      <c r="B10" s="290"/>
      <c r="C10" s="15" t="s">
        <v>15</v>
      </c>
      <c r="D10" s="16">
        <v>1359</v>
      </c>
      <c r="E10" s="8" t="s">
        <v>9</v>
      </c>
      <c r="F10" s="17">
        <v>1</v>
      </c>
      <c r="G10" s="18" t="s">
        <v>10</v>
      </c>
      <c r="H10" s="16">
        <v>1276</v>
      </c>
      <c r="I10" s="8" t="s">
        <v>9</v>
      </c>
      <c r="J10" s="17">
        <v>0</v>
      </c>
      <c r="K10" s="18" t="s">
        <v>10</v>
      </c>
      <c r="L10" s="19">
        <v>1499</v>
      </c>
      <c r="M10" s="20" t="s">
        <v>9</v>
      </c>
      <c r="N10" s="17">
        <v>5</v>
      </c>
      <c r="O10" s="18" t="s">
        <v>10</v>
      </c>
      <c r="P10" s="8"/>
      <c r="Q10" s="16">
        <f t="shared" si="0"/>
        <v>2775</v>
      </c>
      <c r="R10" s="20" t="s">
        <v>9</v>
      </c>
      <c r="S10" s="14">
        <f t="shared" si="1"/>
        <v>5</v>
      </c>
      <c r="T10" s="18" t="s">
        <v>10</v>
      </c>
    </row>
    <row r="11" spans="2:20" ht="21.75" customHeight="1">
      <c r="B11" s="290"/>
      <c r="C11" s="21" t="s">
        <v>16</v>
      </c>
      <c r="D11" s="16">
        <v>61</v>
      </c>
      <c r="E11" s="8" t="s">
        <v>9</v>
      </c>
      <c r="F11" s="22">
        <v>0</v>
      </c>
      <c r="G11" s="18" t="s">
        <v>10</v>
      </c>
      <c r="H11" s="16">
        <v>51</v>
      </c>
      <c r="I11" s="8" t="s">
        <v>9</v>
      </c>
      <c r="J11" s="22">
        <v>0</v>
      </c>
      <c r="K11" s="18" t="s">
        <v>10</v>
      </c>
      <c r="L11" s="23">
        <v>64</v>
      </c>
      <c r="M11" s="20" t="s">
        <v>9</v>
      </c>
      <c r="N11" s="24">
        <v>0</v>
      </c>
      <c r="O11" s="18" t="s">
        <v>10</v>
      </c>
      <c r="P11" s="8"/>
      <c r="Q11" s="16">
        <f>SUM(H11,L11)</f>
        <v>115</v>
      </c>
      <c r="R11" s="20" t="s">
        <v>9</v>
      </c>
      <c r="S11" s="14">
        <f t="shared" si="1"/>
        <v>0</v>
      </c>
      <c r="T11" s="18" t="s">
        <v>10</v>
      </c>
    </row>
    <row r="12" spans="2:20" ht="21.75" customHeight="1">
      <c r="B12" s="290"/>
      <c r="C12" s="15" t="s">
        <v>17</v>
      </c>
      <c r="D12" s="16">
        <v>566</v>
      </c>
      <c r="E12" s="8" t="s">
        <v>9</v>
      </c>
      <c r="F12" s="22">
        <v>0</v>
      </c>
      <c r="G12" s="18" t="s">
        <v>10</v>
      </c>
      <c r="H12" s="16">
        <v>521</v>
      </c>
      <c r="I12" s="8" t="s">
        <v>9</v>
      </c>
      <c r="J12" s="22">
        <v>0</v>
      </c>
      <c r="K12" s="18" t="s">
        <v>10</v>
      </c>
      <c r="L12" s="19">
        <v>638</v>
      </c>
      <c r="M12" s="20" t="s">
        <v>9</v>
      </c>
      <c r="N12" s="17">
        <v>2</v>
      </c>
      <c r="O12" s="18" t="s">
        <v>10</v>
      </c>
      <c r="P12" s="8"/>
      <c r="Q12" s="16">
        <f t="shared" si="0"/>
        <v>1159</v>
      </c>
      <c r="R12" s="20" t="s">
        <v>9</v>
      </c>
      <c r="S12" s="14">
        <f t="shared" si="1"/>
        <v>2</v>
      </c>
      <c r="T12" s="18" t="s">
        <v>10</v>
      </c>
    </row>
    <row r="13" spans="2:20" ht="21.75" customHeight="1">
      <c r="B13" s="290"/>
      <c r="C13" s="15" t="s">
        <v>18</v>
      </c>
      <c r="D13" s="16">
        <v>929</v>
      </c>
      <c r="E13" s="8" t="s">
        <v>9</v>
      </c>
      <c r="F13" s="17">
        <v>10</v>
      </c>
      <c r="G13" s="18" t="s">
        <v>10</v>
      </c>
      <c r="H13" s="16">
        <v>871</v>
      </c>
      <c r="I13" s="8" t="s">
        <v>9</v>
      </c>
      <c r="J13" s="17">
        <v>1</v>
      </c>
      <c r="K13" s="18" t="s">
        <v>10</v>
      </c>
      <c r="L13" s="19">
        <v>1015</v>
      </c>
      <c r="M13" s="20" t="s">
        <v>9</v>
      </c>
      <c r="N13" s="17">
        <v>11</v>
      </c>
      <c r="O13" s="18" t="s">
        <v>10</v>
      </c>
      <c r="P13" s="8"/>
      <c r="Q13" s="16">
        <f t="shared" si="0"/>
        <v>1886</v>
      </c>
      <c r="R13" s="20" t="s">
        <v>9</v>
      </c>
      <c r="S13" s="14">
        <f t="shared" si="1"/>
        <v>12</v>
      </c>
      <c r="T13" s="18" t="s">
        <v>10</v>
      </c>
    </row>
    <row r="14" spans="2:20" ht="21.75" customHeight="1">
      <c r="B14" s="290"/>
      <c r="C14" s="15" t="s">
        <v>19</v>
      </c>
      <c r="D14" s="16">
        <v>284</v>
      </c>
      <c r="E14" s="8" t="s">
        <v>9</v>
      </c>
      <c r="F14" s="22">
        <v>0</v>
      </c>
      <c r="G14" s="18" t="s">
        <v>10</v>
      </c>
      <c r="H14" s="16">
        <v>337</v>
      </c>
      <c r="I14" s="8" t="s">
        <v>9</v>
      </c>
      <c r="J14" s="22">
        <v>0</v>
      </c>
      <c r="K14" s="18" t="s">
        <v>10</v>
      </c>
      <c r="L14" s="19">
        <v>360</v>
      </c>
      <c r="M14" s="20" t="s">
        <v>9</v>
      </c>
      <c r="N14" s="17">
        <v>1</v>
      </c>
      <c r="O14" s="18" t="s">
        <v>10</v>
      </c>
      <c r="P14" s="8"/>
      <c r="Q14" s="16">
        <f t="shared" si="0"/>
        <v>697</v>
      </c>
      <c r="R14" s="20" t="s">
        <v>9</v>
      </c>
      <c r="S14" s="14">
        <f t="shared" si="1"/>
        <v>1</v>
      </c>
      <c r="T14" s="18" t="s">
        <v>10</v>
      </c>
    </row>
    <row r="15" spans="2:20" ht="21.75" customHeight="1">
      <c r="B15" s="290"/>
      <c r="C15" s="15" t="s">
        <v>91</v>
      </c>
      <c r="D15" s="16">
        <v>71</v>
      </c>
      <c r="E15" s="8" t="s">
        <v>9</v>
      </c>
      <c r="F15" s="22">
        <v>0</v>
      </c>
      <c r="G15" s="18" t="s">
        <v>10</v>
      </c>
      <c r="H15" s="16">
        <v>71</v>
      </c>
      <c r="I15" s="8" t="s">
        <v>9</v>
      </c>
      <c r="J15" s="22">
        <v>0</v>
      </c>
      <c r="K15" s="18" t="s">
        <v>10</v>
      </c>
      <c r="L15" s="19">
        <v>85</v>
      </c>
      <c r="M15" s="20" t="s">
        <v>9</v>
      </c>
      <c r="N15" s="17">
        <v>0</v>
      </c>
      <c r="O15" s="18" t="s">
        <v>10</v>
      </c>
      <c r="P15" s="8"/>
      <c r="Q15" s="16">
        <f>SUM(H15,L15)</f>
        <v>156</v>
      </c>
      <c r="R15" s="20" t="s">
        <v>9</v>
      </c>
      <c r="S15" s="14">
        <f t="shared" si="1"/>
        <v>0</v>
      </c>
      <c r="T15" s="18" t="s">
        <v>10</v>
      </c>
    </row>
    <row r="16" spans="2:20" ht="21.75" customHeight="1">
      <c r="B16" s="290"/>
      <c r="C16" s="15" t="s">
        <v>20</v>
      </c>
      <c r="D16" s="16">
        <v>459</v>
      </c>
      <c r="E16" s="8" t="s">
        <v>9</v>
      </c>
      <c r="F16" s="22">
        <v>0</v>
      </c>
      <c r="G16" s="18" t="s">
        <v>10</v>
      </c>
      <c r="H16" s="16">
        <v>413</v>
      </c>
      <c r="I16" s="8" t="s">
        <v>9</v>
      </c>
      <c r="J16" s="22">
        <v>0</v>
      </c>
      <c r="K16" s="18" t="s">
        <v>10</v>
      </c>
      <c r="L16" s="19">
        <v>370</v>
      </c>
      <c r="M16" s="20" t="s">
        <v>9</v>
      </c>
      <c r="N16" s="17">
        <v>0</v>
      </c>
      <c r="O16" s="18" t="s">
        <v>10</v>
      </c>
      <c r="P16" s="8"/>
      <c r="Q16" s="14">
        <f t="shared" si="0"/>
        <v>783</v>
      </c>
      <c r="R16" s="20" t="s">
        <v>9</v>
      </c>
      <c r="S16" s="14">
        <f t="shared" si="1"/>
        <v>0</v>
      </c>
      <c r="T16" s="18" t="s">
        <v>10</v>
      </c>
    </row>
    <row r="17" spans="2:20" ht="21.75" customHeight="1">
      <c r="B17" s="300"/>
      <c r="C17" s="25" t="s">
        <v>21</v>
      </c>
      <c r="D17" s="26">
        <f>SUM(D5:D6,D9:D10,D12:D16)</f>
        <v>18346</v>
      </c>
      <c r="E17" s="27" t="s">
        <v>9</v>
      </c>
      <c r="F17" s="28">
        <f>SUM(F5:F6,F9:F10,F12:F16)</f>
        <v>208</v>
      </c>
      <c r="G17" s="29" t="s">
        <v>10</v>
      </c>
      <c r="H17" s="26">
        <f>SUM(H5:H6,H9:H10,H12:H16)</f>
        <v>17184</v>
      </c>
      <c r="I17" s="27" t="s">
        <v>9</v>
      </c>
      <c r="J17" s="28">
        <f>SUM(J5:J6,J9:J10,J12:J16)</f>
        <v>117</v>
      </c>
      <c r="K17" s="29" t="s">
        <v>10</v>
      </c>
      <c r="L17" s="26">
        <f>SUM(L5:L6,L9:L10,L12:L16)</f>
        <v>20135</v>
      </c>
      <c r="M17" s="30" t="s">
        <v>9</v>
      </c>
      <c r="N17" s="28">
        <f>SUM(N5:N6,N9:N10,N12:N16)</f>
        <v>185</v>
      </c>
      <c r="O17" s="29" t="s">
        <v>10</v>
      </c>
      <c r="P17" s="27"/>
      <c r="Q17" s="28">
        <f>SUM(H17,L17)</f>
        <v>37319</v>
      </c>
      <c r="R17" s="30" t="s">
        <v>9</v>
      </c>
      <c r="S17" s="28">
        <f t="shared" si="1"/>
        <v>302</v>
      </c>
      <c r="T17" s="29" t="s">
        <v>10</v>
      </c>
    </row>
    <row r="18" spans="2:20" ht="21.75" customHeight="1">
      <c r="B18" s="289" t="s">
        <v>22</v>
      </c>
      <c r="C18" s="6" t="s">
        <v>23</v>
      </c>
      <c r="D18" s="14">
        <v>424</v>
      </c>
      <c r="E18" s="11" t="s">
        <v>9</v>
      </c>
      <c r="F18" s="31">
        <v>9</v>
      </c>
      <c r="G18" s="10" t="s">
        <v>10</v>
      </c>
      <c r="H18" s="9">
        <v>385</v>
      </c>
      <c r="I18" s="11" t="s">
        <v>9</v>
      </c>
      <c r="J18" s="9">
        <v>8</v>
      </c>
      <c r="K18" s="10" t="s">
        <v>10</v>
      </c>
      <c r="L18" s="32">
        <v>450</v>
      </c>
      <c r="M18" s="13" t="s">
        <v>9</v>
      </c>
      <c r="N18" s="9">
        <v>4</v>
      </c>
      <c r="O18" s="10" t="s">
        <v>10</v>
      </c>
      <c r="P18" s="11"/>
      <c r="Q18" s="14">
        <f t="shared" si="0"/>
        <v>835</v>
      </c>
      <c r="R18" s="13" t="s">
        <v>9</v>
      </c>
      <c r="S18" s="14">
        <f t="shared" si="1"/>
        <v>12</v>
      </c>
      <c r="T18" s="10" t="s">
        <v>10</v>
      </c>
    </row>
    <row r="19" spans="2:20" ht="21.75" customHeight="1">
      <c r="B19" s="300"/>
      <c r="C19" s="25" t="s">
        <v>24</v>
      </c>
      <c r="D19" s="33">
        <f>SUM(D18)</f>
        <v>424</v>
      </c>
      <c r="E19" s="27" t="s">
        <v>9</v>
      </c>
      <c r="F19" s="34">
        <f>SUM(F18)</f>
        <v>9</v>
      </c>
      <c r="G19" s="29" t="s">
        <v>10</v>
      </c>
      <c r="H19" s="35">
        <f>SUM(H18)</f>
        <v>385</v>
      </c>
      <c r="I19" s="27" t="s">
        <v>9</v>
      </c>
      <c r="J19" s="36">
        <f>SUM(J18)</f>
        <v>8</v>
      </c>
      <c r="K19" s="29" t="s">
        <v>10</v>
      </c>
      <c r="L19" s="37">
        <f>SUM(L18)</f>
        <v>450</v>
      </c>
      <c r="M19" s="30" t="s">
        <v>9</v>
      </c>
      <c r="N19" s="36">
        <f>SUM(N18)</f>
        <v>4</v>
      </c>
      <c r="O19" s="29" t="s">
        <v>10</v>
      </c>
      <c r="P19" s="27"/>
      <c r="Q19" s="36">
        <f t="shared" si="0"/>
        <v>835</v>
      </c>
      <c r="R19" s="30" t="s">
        <v>9</v>
      </c>
      <c r="S19" s="36">
        <f t="shared" si="1"/>
        <v>12</v>
      </c>
      <c r="T19" s="29" t="s">
        <v>10</v>
      </c>
    </row>
    <row r="20" spans="2:20" ht="21.75" customHeight="1">
      <c r="B20" s="289" t="s">
        <v>25</v>
      </c>
      <c r="C20" s="6" t="s">
        <v>26</v>
      </c>
      <c r="D20" s="14">
        <v>458</v>
      </c>
      <c r="E20" s="11" t="s">
        <v>9</v>
      </c>
      <c r="F20" s="31">
        <v>16</v>
      </c>
      <c r="G20" s="10" t="s">
        <v>10</v>
      </c>
      <c r="H20" s="9">
        <v>430</v>
      </c>
      <c r="I20" s="11" t="s">
        <v>9</v>
      </c>
      <c r="J20" s="9">
        <v>2</v>
      </c>
      <c r="K20" s="10" t="s">
        <v>10</v>
      </c>
      <c r="L20" s="32">
        <v>516</v>
      </c>
      <c r="M20" s="13" t="s">
        <v>9</v>
      </c>
      <c r="N20" s="9">
        <v>17</v>
      </c>
      <c r="O20" s="10" t="s">
        <v>10</v>
      </c>
      <c r="P20" s="11"/>
      <c r="Q20" s="38">
        <f t="shared" si="0"/>
        <v>946</v>
      </c>
      <c r="R20" s="13" t="s">
        <v>9</v>
      </c>
      <c r="S20" s="14">
        <f t="shared" si="1"/>
        <v>19</v>
      </c>
      <c r="T20" s="10" t="s">
        <v>10</v>
      </c>
    </row>
    <row r="21" spans="2:20" ht="21.75" customHeight="1">
      <c r="B21" s="290"/>
      <c r="C21" s="39" t="s">
        <v>27</v>
      </c>
      <c r="D21" s="14">
        <v>796</v>
      </c>
      <c r="E21" s="8" t="s">
        <v>9</v>
      </c>
      <c r="F21" s="31">
        <v>16</v>
      </c>
      <c r="G21" s="18" t="s">
        <v>10</v>
      </c>
      <c r="H21" s="9">
        <v>794</v>
      </c>
      <c r="I21" s="8" t="s">
        <v>9</v>
      </c>
      <c r="J21" s="9">
        <v>6</v>
      </c>
      <c r="K21" s="18" t="s">
        <v>10</v>
      </c>
      <c r="L21" s="32">
        <v>908</v>
      </c>
      <c r="M21" s="20" t="s">
        <v>9</v>
      </c>
      <c r="N21" s="9">
        <v>17</v>
      </c>
      <c r="O21" s="18" t="s">
        <v>10</v>
      </c>
      <c r="P21" s="11"/>
      <c r="Q21" s="16">
        <f t="shared" si="0"/>
        <v>1702</v>
      </c>
      <c r="R21" s="20" t="s">
        <v>9</v>
      </c>
      <c r="S21" s="14">
        <f t="shared" si="1"/>
        <v>23</v>
      </c>
      <c r="T21" s="18" t="s">
        <v>10</v>
      </c>
    </row>
    <row r="22" spans="2:20" ht="21.75" customHeight="1">
      <c r="B22" s="300"/>
      <c r="C22" s="40" t="s">
        <v>21</v>
      </c>
      <c r="D22" s="33">
        <f>SUM(D20:D21)</f>
        <v>1254</v>
      </c>
      <c r="E22" s="27" t="s">
        <v>9</v>
      </c>
      <c r="F22" s="34">
        <f>SUM(F20:F21)</f>
        <v>32</v>
      </c>
      <c r="G22" s="29" t="s">
        <v>10</v>
      </c>
      <c r="H22" s="26">
        <f>SUM(H20:H21)</f>
        <v>1224</v>
      </c>
      <c r="I22" s="27" t="s">
        <v>9</v>
      </c>
      <c r="J22" s="28">
        <f>SUM(J20:J21)</f>
        <v>8</v>
      </c>
      <c r="K22" s="29" t="s">
        <v>10</v>
      </c>
      <c r="L22" s="26">
        <f>SUM(L20:L21)</f>
        <v>1424</v>
      </c>
      <c r="M22" s="30" t="s">
        <v>9</v>
      </c>
      <c r="N22" s="28">
        <f>SUM(N20:N21)</f>
        <v>34</v>
      </c>
      <c r="O22" s="29" t="s">
        <v>10</v>
      </c>
      <c r="P22" s="27"/>
      <c r="Q22" s="41">
        <f t="shared" si="0"/>
        <v>2648</v>
      </c>
      <c r="R22" s="30" t="s">
        <v>9</v>
      </c>
      <c r="S22" s="36">
        <f t="shared" si="1"/>
        <v>42</v>
      </c>
      <c r="T22" s="29" t="s">
        <v>10</v>
      </c>
    </row>
    <row r="23" spans="2:20" ht="21.75" customHeight="1">
      <c r="B23" s="290" t="s">
        <v>28</v>
      </c>
      <c r="C23" s="6" t="s">
        <v>29</v>
      </c>
      <c r="D23" s="14">
        <v>454</v>
      </c>
      <c r="E23" s="11" t="s">
        <v>9</v>
      </c>
      <c r="F23" s="31">
        <v>0</v>
      </c>
      <c r="G23" s="10" t="s">
        <v>10</v>
      </c>
      <c r="H23" s="9">
        <v>422</v>
      </c>
      <c r="I23" s="11" t="s">
        <v>9</v>
      </c>
      <c r="J23" s="9">
        <v>0</v>
      </c>
      <c r="K23" s="10" t="s">
        <v>10</v>
      </c>
      <c r="L23" s="32">
        <v>477</v>
      </c>
      <c r="M23" s="13" t="s">
        <v>9</v>
      </c>
      <c r="N23" s="9">
        <v>0</v>
      </c>
      <c r="O23" s="10" t="s">
        <v>10</v>
      </c>
      <c r="P23" s="11"/>
      <c r="Q23" s="14">
        <f t="shared" si="0"/>
        <v>899</v>
      </c>
      <c r="R23" s="13" t="s">
        <v>9</v>
      </c>
      <c r="S23" s="38">
        <f t="shared" si="1"/>
        <v>0</v>
      </c>
      <c r="T23" s="10" t="s">
        <v>10</v>
      </c>
    </row>
    <row r="24" spans="2:20" ht="21.75" customHeight="1">
      <c r="B24" s="290"/>
      <c r="C24" s="15" t="s">
        <v>30</v>
      </c>
      <c r="D24" s="16">
        <v>281</v>
      </c>
      <c r="E24" s="8" t="s">
        <v>9</v>
      </c>
      <c r="F24" s="22">
        <v>0</v>
      </c>
      <c r="G24" s="18" t="s">
        <v>10</v>
      </c>
      <c r="H24" s="17">
        <v>282</v>
      </c>
      <c r="I24" s="8" t="s">
        <v>9</v>
      </c>
      <c r="J24" s="17">
        <v>0</v>
      </c>
      <c r="K24" s="18" t="s">
        <v>10</v>
      </c>
      <c r="L24" s="19">
        <v>284</v>
      </c>
      <c r="M24" s="20" t="s">
        <v>9</v>
      </c>
      <c r="N24" s="17">
        <v>0</v>
      </c>
      <c r="O24" s="18" t="s">
        <v>10</v>
      </c>
      <c r="P24" s="8"/>
      <c r="Q24" s="16">
        <f t="shared" si="0"/>
        <v>566</v>
      </c>
      <c r="R24" s="20" t="s">
        <v>9</v>
      </c>
      <c r="S24" s="16">
        <f t="shared" si="1"/>
        <v>0</v>
      </c>
      <c r="T24" s="18" t="s">
        <v>10</v>
      </c>
    </row>
    <row r="25" spans="2:20" ht="21.75" customHeight="1">
      <c r="B25" s="290"/>
      <c r="C25" s="40" t="s">
        <v>21</v>
      </c>
      <c r="D25" s="33">
        <f>SUM(D23:D24)</f>
        <v>735</v>
      </c>
      <c r="E25" s="27" t="s">
        <v>9</v>
      </c>
      <c r="F25" s="34">
        <f>SUM(F23:F24)</f>
        <v>0</v>
      </c>
      <c r="G25" s="29" t="s">
        <v>10</v>
      </c>
      <c r="H25" s="28">
        <f>SUM(H23:H24)</f>
        <v>704</v>
      </c>
      <c r="I25" s="27" t="s">
        <v>9</v>
      </c>
      <c r="J25" s="28">
        <f>SUM(J23:J24)</f>
        <v>0</v>
      </c>
      <c r="K25" s="29" t="s">
        <v>10</v>
      </c>
      <c r="L25" s="26">
        <f>SUM(L23:L24)</f>
        <v>761</v>
      </c>
      <c r="M25" s="30" t="s">
        <v>9</v>
      </c>
      <c r="N25" s="28">
        <f>SUM(N23:N24)</f>
        <v>0</v>
      </c>
      <c r="O25" s="29" t="s">
        <v>10</v>
      </c>
      <c r="P25" s="27"/>
      <c r="Q25" s="36">
        <f t="shared" si="0"/>
        <v>1465</v>
      </c>
      <c r="R25" s="30" t="s">
        <v>9</v>
      </c>
      <c r="S25" s="41">
        <f t="shared" si="1"/>
        <v>0</v>
      </c>
      <c r="T25" s="29" t="s">
        <v>10</v>
      </c>
    </row>
    <row r="26" spans="2:20" ht="21.75" customHeight="1">
      <c r="B26" s="291" t="s">
        <v>31</v>
      </c>
      <c r="C26" s="6" t="s">
        <v>32</v>
      </c>
      <c r="D26" s="14">
        <v>1055</v>
      </c>
      <c r="E26" s="11" t="s">
        <v>9</v>
      </c>
      <c r="F26" s="9">
        <v>16</v>
      </c>
      <c r="G26" s="10" t="s">
        <v>10</v>
      </c>
      <c r="H26" s="9">
        <v>942</v>
      </c>
      <c r="I26" s="11" t="s">
        <v>9</v>
      </c>
      <c r="J26" s="9">
        <v>6</v>
      </c>
      <c r="K26" s="10" t="s">
        <v>10</v>
      </c>
      <c r="L26" s="32">
        <v>1093</v>
      </c>
      <c r="M26" s="13" t="s">
        <v>9</v>
      </c>
      <c r="N26" s="9">
        <v>12</v>
      </c>
      <c r="O26" s="10" t="s">
        <v>10</v>
      </c>
      <c r="P26" s="11"/>
      <c r="Q26" s="14">
        <f t="shared" si="0"/>
        <v>2035</v>
      </c>
      <c r="R26" s="13" t="s">
        <v>9</v>
      </c>
      <c r="S26" s="38">
        <f t="shared" si="1"/>
        <v>18</v>
      </c>
      <c r="T26" s="10" t="s">
        <v>10</v>
      </c>
    </row>
    <row r="27" spans="2:20" ht="21.75" customHeight="1">
      <c r="B27" s="292"/>
      <c r="C27" s="15" t="s">
        <v>33</v>
      </c>
      <c r="D27" s="16">
        <v>243</v>
      </c>
      <c r="E27" s="8" t="s">
        <v>9</v>
      </c>
      <c r="F27" s="22">
        <v>0</v>
      </c>
      <c r="G27" s="18" t="s">
        <v>10</v>
      </c>
      <c r="H27" s="17">
        <v>234</v>
      </c>
      <c r="I27" s="8" t="s">
        <v>9</v>
      </c>
      <c r="J27" s="17">
        <v>0</v>
      </c>
      <c r="K27" s="18" t="s">
        <v>10</v>
      </c>
      <c r="L27" s="19">
        <v>256</v>
      </c>
      <c r="M27" s="20" t="s">
        <v>9</v>
      </c>
      <c r="N27" s="17">
        <v>0</v>
      </c>
      <c r="O27" s="18" t="s">
        <v>10</v>
      </c>
      <c r="P27" s="8"/>
      <c r="Q27" s="16">
        <f t="shared" si="0"/>
        <v>490</v>
      </c>
      <c r="R27" s="20" t="s">
        <v>9</v>
      </c>
      <c r="S27" s="16">
        <v>0</v>
      </c>
      <c r="T27" s="18" t="s">
        <v>10</v>
      </c>
    </row>
    <row r="28" spans="2:20" ht="21.75" customHeight="1">
      <c r="B28" s="293"/>
      <c r="C28" s="40" t="s">
        <v>21</v>
      </c>
      <c r="D28" s="33">
        <f>SUM(D26:D27)</f>
        <v>1298</v>
      </c>
      <c r="E28" s="27" t="s">
        <v>9</v>
      </c>
      <c r="F28" s="34">
        <f>SUM(F26:F27)</f>
        <v>16</v>
      </c>
      <c r="G28" s="29" t="s">
        <v>10</v>
      </c>
      <c r="H28" s="28">
        <f>SUM(H26:H27)</f>
        <v>1176</v>
      </c>
      <c r="I28" s="27" t="s">
        <v>9</v>
      </c>
      <c r="J28" s="28">
        <f>SUM(J26:J27)</f>
        <v>6</v>
      </c>
      <c r="K28" s="29" t="s">
        <v>10</v>
      </c>
      <c r="L28" s="26">
        <f>SUM(L26:L27)</f>
        <v>1349</v>
      </c>
      <c r="M28" s="30" t="s">
        <v>9</v>
      </c>
      <c r="N28" s="28">
        <f>SUM(N26:N27)</f>
        <v>12</v>
      </c>
      <c r="O28" s="29" t="s">
        <v>10</v>
      </c>
      <c r="P28" s="27"/>
      <c r="Q28" s="36">
        <f t="shared" si="0"/>
        <v>2525</v>
      </c>
      <c r="R28" s="30" t="s">
        <v>9</v>
      </c>
      <c r="S28" s="41">
        <f t="shared" si="1"/>
        <v>18</v>
      </c>
      <c r="T28" s="29" t="s">
        <v>10</v>
      </c>
    </row>
    <row r="29" spans="2:20" ht="21.75" customHeight="1">
      <c r="B29" s="291" t="s">
        <v>34</v>
      </c>
      <c r="C29" s="6" t="s">
        <v>35</v>
      </c>
      <c r="D29" s="14">
        <v>446</v>
      </c>
      <c r="E29" s="11" t="s">
        <v>9</v>
      </c>
      <c r="F29" s="31">
        <v>0</v>
      </c>
      <c r="G29" s="10" t="s">
        <v>10</v>
      </c>
      <c r="H29" s="9">
        <v>433</v>
      </c>
      <c r="I29" s="11" t="s">
        <v>9</v>
      </c>
      <c r="J29" s="9">
        <v>0</v>
      </c>
      <c r="K29" s="10" t="s">
        <v>10</v>
      </c>
      <c r="L29" s="32">
        <v>524</v>
      </c>
      <c r="M29" s="13" t="s">
        <v>9</v>
      </c>
      <c r="N29" s="9">
        <v>1</v>
      </c>
      <c r="O29" s="10" t="s">
        <v>10</v>
      </c>
      <c r="P29" s="11"/>
      <c r="Q29" s="14">
        <f t="shared" si="0"/>
        <v>957</v>
      </c>
      <c r="R29" s="13" t="s">
        <v>9</v>
      </c>
      <c r="S29" s="38">
        <f t="shared" si="1"/>
        <v>1</v>
      </c>
      <c r="T29" s="10" t="s">
        <v>10</v>
      </c>
    </row>
    <row r="30" spans="2:20" ht="21.75" customHeight="1">
      <c r="B30" s="292"/>
      <c r="C30" s="15" t="s">
        <v>36</v>
      </c>
      <c r="D30" s="16">
        <v>292</v>
      </c>
      <c r="E30" s="8" t="s">
        <v>9</v>
      </c>
      <c r="F30" s="22">
        <v>0</v>
      </c>
      <c r="G30" s="18" t="s">
        <v>10</v>
      </c>
      <c r="H30" s="17">
        <v>301</v>
      </c>
      <c r="I30" s="8" t="s">
        <v>9</v>
      </c>
      <c r="J30" s="17">
        <v>0</v>
      </c>
      <c r="K30" s="18" t="s">
        <v>10</v>
      </c>
      <c r="L30" s="19">
        <v>343</v>
      </c>
      <c r="M30" s="20" t="s">
        <v>9</v>
      </c>
      <c r="N30" s="17">
        <v>0</v>
      </c>
      <c r="O30" s="18" t="s">
        <v>10</v>
      </c>
      <c r="P30" s="8"/>
      <c r="Q30" s="16">
        <f t="shared" si="0"/>
        <v>644</v>
      </c>
      <c r="R30" s="20" t="s">
        <v>9</v>
      </c>
      <c r="S30" s="16">
        <f t="shared" si="1"/>
        <v>0</v>
      </c>
      <c r="T30" s="18" t="s">
        <v>10</v>
      </c>
    </row>
    <row r="31" spans="2:20" ht="21.75" customHeight="1">
      <c r="B31" s="293"/>
      <c r="C31" s="40" t="s">
        <v>21</v>
      </c>
      <c r="D31" s="33">
        <f>SUM(D29:D30)</f>
        <v>738</v>
      </c>
      <c r="E31" s="27" t="s">
        <v>9</v>
      </c>
      <c r="F31" s="34">
        <f>SUM(F29:F30)</f>
        <v>0</v>
      </c>
      <c r="G31" s="29" t="s">
        <v>10</v>
      </c>
      <c r="H31" s="35">
        <f>SUM(H29:H30)</f>
        <v>734</v>
      </c>
      <c r="I31" s="27" t="s">
        <v>9</v>
      </c>
      <c r="J31" s="35">
        <f>SUM(J29:J30)</f>
        <v>0</v>
      </c>
      <c r="K31" s="29" t="s">
        <v>10</v>
      </c>
      <c r="L31" s="26">
        <f>SUM(L29:L30)</f>
        <v>867</v>
      </c>
      <c r="M31" s="30" t="s">
        <v>9</v>
      </c>
      <c r="N31" s="28">
        <f>SUM(N29:N30)</f>
        <v>1</v>
      </c>
      <c r="O31" s="29" t="s">
        <v>10</v>
      </c>
      <c r="P31" s="27"/>
      <c r="Q31" s="36">
        <f t="shared" si="0"/>
        <v>1601</v>
      </c>
      <c r="R31" s="30" t="s">
        <v>9</v>
      </c>
      <c r="S31" s="41">
        <f t="shared" si="1"/>
        <v>1</v>
      </c>
      <c r="T31" s="29" t="s">
        <v>10</v>
      </c>
    </row>
    <row r="32" spans="2:20" ht="21.75" customHeight="1">
      <c r="B32" s="287" t="s">
        <v>37</v>
      </c>
      <c r="C32" s="39" t="s">
        <v>38</v>
      </c>
      <c r="D32" s="14">
        <v>415</v>
      </c>
      <c r="E32" s="11" t="s">
        <v>9</v>
      </c>
      <c r="F32" s="31">
        <v>0</v>
      </c>
      <c r="G32" s="10" t="s">
        <v>10</v>
      </c>
      <c r="H32" s="9">
        <v>421</v>
      </c>
      <c r="I32" s="11" t="s">
        <v>9</v>
      </c>
      <c r="J32" s="9">
        <v>0</v>
      </c>
      <c r="K32" s="10" t="s">
        <v>10</v>
      </c>
      <c r="L32" s="32">
        <v>478</v>
      </c>
      <c r="M32" s="13" t="s">
        <v>9</v>
      </c>
      <c r="N32" s="9">
        <v>1</v>
      </c>
      <c r="O32" s="10" t="s">
        <v>10</v>
      </c>
      <c r="P32" s="11"/>
      <c r="Q32" s="14">
        <f t="shared" si="0"/>
        <v>899</v>
      </c>
      <c r="R32" s="13" t="s">
        <v>9</v>
      </c>
      <c r="S32" s="38">
        <f t="shared" si="1"/>
        <v>1</v>
      </c>
      <c r="T32" s="10" t="s">
        <v>10</v>
      </c>
    </row>
    <row r="33" spans="2:20" ht="21.75" customHeight="1">
      <c r="B33" s="287"/>
      <c r="C33" s="15" t="s">
        <v>39</v>
      </c>
      <c r="D33" s="16">
        <v>389</v>
      </c>
      <c r="E33" s="8" t="s">
        <v>9</v>
      </c>
      <c r="F33" s="22">
        <v>5</v>
      </c>
      <c r="G33" s="18" t="s">
        <v>10</v>
      </c>
      <c r="H33" s="17">
        <v>362</v>
      </c>
      <c r="I33" s="8" t="s">
        <v>9</v>
      </c>
      <c r="J33" s="17">
        <v>1</v>
      </c>
      <c r="K33" s="18" t="s">
        <v>10</v>
      </c>
      <c r="L33" s="19">
        <v>467</v>
      </c>
      <c r="M33" s="20" t="s">
        <v>9</v>
      </c>
      <c r="N33" s="17">
        <v>5</v>
      </c>
      <c r="O33" s="18" t="s">
        <v>10</v>
      </c>
      <c r="P33" s="8"/>
      <c r="Q33" s="16">
        <f t="shared" si="0"/>
        <v>829</v>
      </c>
      <c r="R33" s="20" t="s">
        <v>9</v>
      </c>
      <c r="S33" s="16">
        <f t="shared" si="1"/>
        <v>6</v>
      </c>
      <c r="T33" s="18" t="s">
        <v>10</v>
      </c>
    </row>
    <row r="34" spans="2:20" ht="21.75" customHeight="1" thickBot="1">
      <c r="B34" s="288"/>
      <c r="C34" s="42" t="s">
        <v>21</v>
      </c>
      <c r="D34" s="43">
        <f>SUM(D32:D33)</f>
        <v>804</v>
      </c>
      <c r="E34" s="44" t="s">
        <v>9</v>
      </c>
      <c r="F34" s="45">
        <f>SUM(F32:F33)</f>
        <v>5</v>
      </c>
      <c r="G34" s="46" t="s">
        <v>10</v>
      </c>
      <c r="H34" s="47">
        <f>SUM(H32:H33)</f>
        <v>783</v>
      </c>
      <c r="I34" s="44" t="s">
        <v>9</v>
      </c>
      <c r="J34" s="47">
        <f>SUM(J32:J33)</f>
        <v>1</v>
      </c>
      <c r="K34" s="46" t="s">
        <v>10</v>
      </c>
      <c r="L34" s="48">
        <f>SUM(L32:L33)</f>
        <v>945</v>
      </c>
      <c r="M34" s="49" t="s">
        <v>9</v>
      </c>
      <c r="N34" s="47">
        <f>SUM(N32:N33)</f>
        <v>6</v>
      </c>
      <c r="O34" s="46" t="s">
        <v>10</v>
      </c>
      <c r="P34" s="44"/>
      <c r="Q34" s="50">
        <f t="shared" si="0"/>
        <v>1728</v>
      </c>
      <c r="R34" s="49" t="s">
        <v>9</v>
      </c>
      <c r="S34" s="51">
        <f>SUM(J34,N34)</f>
        <v>7</v>
      </c>
      <c r="T34" s="46" t="s">
        <v>10</v>
      </c>
    </row>
    <row r="35" spans="2:20" ht="21.75" customHeight="1" thickTop="1">
      <c r="B35" s="285" t="s">
        <v>40</v>
      </c>
      <c r="C35" s="286"/>
      <c r="D35" s="52">
        <f>SUM(D17,D19,D22,D25,D28,D31,D34)</f>
        <v>23599</v>
      </c>
      <c r="E35" s="11" t="s">
        <v>9</v>
      </c>
      <c r="F35" s="53">
        <f>SUM(F17,F19,F22,F25,F28,F31,F34)</f>
        <v>270</v>
      </c>
      <c r="G35" s="10" t="s">
        <v>10</v>
      </c>
      <c r="H35" s="54">
        <f>SUM(H34,H31,H28,H25,H22,H19,H17)</f>
        <v>22190</v>
      </c>
      <c r="I35" s="55" t="s">
        <v>9</v>
      </c>
      <c r="J35" s="53">
        <f>SUM(J34,J31,J28,J25,J22,J19,J17)</f>
        <v>140</v>
      </c>
      <c r="K35" s="56" t="s">
        <v>10</v>
      </c>
      <c r="L35" s="54">
        <f>SUM(L17,L19,L22,L25,L28,L31,L34)</f>
        <v>25931</v>
      </c>
      <c r="M35" s="57" t="s">
        <v>9</v>
      </c>
      <c r="N35" s="53">
        <f>SUM(N34,N31,N28,N25,N22,N19,N17)</f>
        <v>242</v>
      </c>
      <c r="O35" s="56" t="s">
        <v>10</v>
      </c>
      <c r="P35" s="55"/>
      <c r="Q35" s="58">
        <f t="shared" si="0"/>
        <v>48121</v>
      </c>
      <c r="R35" s="57" t="s">
        <v>9</v>
      </c>
      <c r="S35" s="59">
        <f>SUM(J35,N35)</f>
        <v>382</v>
      </c>
      <c r="T35" s="60" t="s">
        <v>10</v>
      </c>
    </row>
    <row r="36" spans="2:20" ht="28.5" customHeight="1">
      <c r="B36" s="61" t="s">
        <v>41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61"/>
      <c r="S36" s="61"/>
      <c r="T36" s="61"/>
    </row>
    <row r="37" spans="2:19" ht="20.25" customHeight="1">
      <c r="B37" s="62" t="s">
        <v>42</v>
      </c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2:20" ht="20.25" customHeight="1">
      <c r="B38" s="114" t="s">
        <v>43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</row>
    <row r="39" spans="2:19" ht="19.5" customHeight="1">
      <c r="B39" s="64" t="s">
        <v>44</v>
      </c>
      <c r="C39" s="6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2:19" ht="18.7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2:19" ht="18.75" customHeight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2:19" ht="18.7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2:19" ht="18.7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2:19" ht="18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2:19" ht="18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2:19" ht="18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2:19" ht="18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2:19" ht="18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2:19" ht="18" customHeight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2:19" ht="18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2:19" ht="18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2:19" ht="18" customHeigh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2:19" ht="34.5" customHeight="1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2:19" ht="34.5" customHeight="1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2:19" ht="34.5" customHeight="1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2:19" ht="34.5" customHeight="1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2:19" ht="34.5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2:19" ht="34.5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2:19" ht="34.5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2:19" ht="34.5" customHeight="1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2:19" ht="34.5" customHeight="1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2:19" ht="34.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2:19" ht="34.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2:19" ht="34.5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2:19" ht="34.5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2:19" ht="34.5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2:19" ht="34.5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2:19" ht="34.5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2:19" ht="34.5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2:19" ht="34.5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2:19" ht="34.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2:19" ht="34.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2:19" ht="34.5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2:19" ht="34.5" customHeight="1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2:19" ht="34.5" customHeight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2:19" ht="34.5" customHeight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2:19" ht="34.5" customHeight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2:19" ht="34.5" customHeight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2:19" ht="34.5" customHeight="1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2:19" ht="34.5" customHeight="1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2:19" ht="34.5" customHeight="1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2:19" ht="34.5" customHeight="1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2:19" ht="34.5" customHeight="1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2:19" ht="34.5" customHeight="1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2:19" ht="34.5" customHeight="1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2:19" ht="34.5" customHeight="1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2:19" ht="34.5" customHeight="1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2:19" ht="34.5" customHeight="1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</sheetData>
  <sheetProtection/>
  <mergeCells count="16">
    <mergeCell ref="B32:B34"/>
    <mergeCell ref="B35:C35"/>
    <mergeCell ref="B5:B17"/>
    <mergeCell ref="B18:B19"/>
    <mergeCell ref="B20:B22"/>
    <mergeCell ref="B23:B25"/>
    <mergeCell ref="B26:B28"/>
    <mergeCell ref="B29:B31"/>
    <mergeCell ref="B1:T1"/>
    <mergeCell ref="M2:S2"/>
    <mergeCell ref="J3:T3"/>
    <mergeCell ref="B4:C4"/>
    <mergeCell ref="D4:G4"/>
    <mergeCell ref="H4:K4"/>
    <mergeCell ref="L4:O4"/>
    <mergeCell ref="P4:T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9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4" sqref="M4:P4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303" t="s">
        <v>166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1:16" ht="21.75" thickBot="1">
      <c r="A2" s="261"/>
      <c r="B2" s="261"/>
      <c r="C2" s="261"/>
      <c r="D2" s="262"/>
      <c r="E2" s="262"/>
      <c r="F2" s="262"/>
      <c r="G2" s="262"/>
      <c r="H2" s="262"/>
      <c r="I2" s="262"/>
      <c r="J2" s="262"/>
      <c r="K2" s="262"/>
      <c r="L2" s="262"/>
      <c r="M2" s="392" t="s">
        <v>192</v>
      </c>
      <c r="N2" s="392"/>
      <c r="O2" s="392"/>
      <c r="P2" s="392"/>
    </row>
    <row r="3" spans="1:16" ht="14.25">
      <c r="A3" s="393" t="s">
        <v>2</v>
      </c>
      <c r="B3" s="394"/>
      <c r="C3" s="395"/>
      <c r="D3" s="398" t="s">
        <v>167</v>
      </c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400"/>
    </row>
    <row r="4" spans="1:16" ht="13.5" customHeight="1">
      <c r="A4" s="396"/>
      <c r="B4" s="310"/>
      <c r="C4" s="311"/>
      <c r="D4" s="431" t="s">
        <v>168</v>
      </c>
      <c r="E4" s="432"/>
      <c r="F4" s="432"/>
      <c r="G4" s="433"/>
      <c r="H4" s="428" t="s">
        <v>169</v>
      </c>
      <c r="I4" s="429"/>
      <c r="J4" s="429"/>
      <c r="K4" s="429"/>
      <c r="L4" s="430"/>
      <c r="M4" s="425" t="s">
        <v>170</v>
      </c>
      <c r="N4" s="426"/>
      <c r="O4" s="426"/>
      <c r="P4" s="427"/>
    </row>
    <row r="5" spans="1:16" ht="13.5" customHeight="1">
      <c r="A5" s="396"/>
      <c r="B5" s="310"/>
      <c r="C5" s="311"/>
      <c r="D5" s="420" t="s">
        <v>146</v>
      </c>
      <c r="E5" s="421" t="s">
        <v>147</v>
      </c>
      <c r="F5" s="422" t="s">
        <v>148</v>
      </c>
      <c r="G5" s="263"/>
      <c r="H5" s="420" t="s">
        <v>146</v>
      </c>
      <c r="I5" s="422" t="s">
        <v>147</v>
      </c>
      <c r="J5" s="277"/>
      <c r="K5" s="422" t="s">
        <v>148</v>
      </c>
      <c r="L5" s="263"/>
      <c r="M5" s="406" t="s">
        <v>146</v>
      </c>
      <c r="N5" s="390" t="s">
        <v>147</v>
      </c>
      <c r="O5" s="382" t="s">
        <v>148</v>
      </c>
      <c r="P5" s="264"/>
    </row>
    <row r="6" spans="1:16" ht="21.75" customHeight="1">
      <c r="A6" s="397"/>
      <c r="B6" s="313"/>
      <c r="C6" s="314"/>
      <c r="D6" s="361"/>
      <c r="E6" s="363"/>
      <c r="F6" s="363"/>
      <c r="G6" s="199" t="s">
        <v>149</v>
      </c>
      <c r="H6" s="361"/>
      <c r="I6" s="423"/>
      <c r="J6" s="278" t="s">
        <v>190</v>
      </c>
      <c r="K6" s="424"/>
      <c r="L6" s="199" t="s">
        <v>149</v>
      </c>
      <c r="M6" s="407"/>
      <c r="N6" s="391"/>
      <c r="O6" s="383"/>
      <c r="P6" s="265" t="s">
        <v>149</v>
      </c>
    </row>
    <row r="7" spans="1:16" ht="21.75" customHeight="1">
      <c r="A7" s="384" t="s">
        <v>7</v>
      </c>
      <c r="B7" s="367" t="s">
        <v>8</v>
      </c>
      <c r="C7" s="368"/>
      <c r="D7" s="202">
        <v>782</v>
      </c>
      <c r="E7" s="203">
        <v>3691</v>
      </c>
      <c r="F7" s="203">
        <v>2122</v>
      </c>
      <c r="G7" s="204">
        <v>983</v>
      </c>
      <c r="H7" s="202">
        <v>772</v>
      </c>
      <c r="I7" s="203">
        <v>4000</v>
      </c>
      <c r="J7" s="203">
        <v>1229</v>
      </c>
      <c r="K7" s="203">
        <v>3166</v>
      </c>
      <c r="L7" s="204">
        <v>1840</v>
      </c>
      <c r="M7" s="202">
        <v>1554</v>
      </c>
      <c r="N7" s="203">
        <v>7691</v>
      </c>
      <c r="O7" s="203">
        <v>5288</v>
      </c>
      <c r="P7" s="266">
        <v>2823</v>
      </c>
    </row>
    <row r="8" spans="1:16" ht="21.75" customHeight="1">
      <c r="A8" s="385"/>
      <c r="B8" s="332" t="s">
        <v>11</v>
      </c>
      <c r="C8" s="387"/>
      <c r="D8" s="209">
        <v>551</v>
      </c>
      <c r="E8" s="210">
        <v>2763</v>
      </c>
      <c r="F8" s="210">
        <v>1734</v>
      </c>
      <c r="G8" s="211">
        <v>719</v>
      </c>
      <c r="H8" s="209">
        <v>555</v>
      </c>
      <c r="I8" s="210">
        <v>2777</v>
      </c>
      <c r="J8" s="210">
        <v>790</v>
      </c>
      <c r="K8" s="210">
        <v>2453</v>
      </c>
      <c r="L8" s="211">
        <v>1298</v>
      </c>
      <c r="M8" s="209">
        <v>1106</v>
      </c>
      <c r="N8" s="210">
        <v>5540</v>
      </c>
      <c r="O8" s="210">
        <v>4187</v>
      </c>
      <c r="P8" s="267">
        <v>2017</v>
      </c>
    </row>
    <row r="9" spans="1:16" ht="21.75" customHeight="1">
      <c r="A9" s="385"/>
      <c r="B9" s="116"/>
      <c r="C9" s="118" t="s">
        <v>109</v>
      </c>
      <c r="D9" s="216">
        <v>76</v>
      </c>
      <c r="E9" s="217">
        <v>473</v>
      </c>
      <c r="F9" s="217">
        <v>359</v>
      </c>
      <c r="G9" s="218">
        <v>131</v>
      </c>
      <c r="H9" s="216">
        <v>75</v>
      </c>
      <c r="I9" s="217">
        <v>448</v>
      </c>
      <c r="J9" s="217">
        <v>118</v>
      </c>
      <c r="K9" s="217">
        <v>483</v>
      </c>
      <c r="L9" s="218">
        <v>233</v>
      </c>
      <c r="M9" s="216">
        <v>151</v>
      </c>
      <c r="N9" s="217">
        <v>921</v>
      </c>
      <c r="O9" s="217">
        <v>842</v>
      </c>
      <c r="P9" s="268">
        <v>364</v>
      </c>
    </row>
    <row r="10" spans="1:16" ht="21.75" customHeight="1">
      <c r="A10" s="385"/>
      <c r="B10" s="117"/>
      <c r="C10" s="118" t="s">
        <v>110</v>
      </c>
      <c r="D10" s="216">
        <v>32</v>
      </c>
      <c r="E10" s="217">
        <v>324</v>
      </c>
      <c r="F10" s="217">
        <v>274</v>
      </c>
      <c r="G10" s="218">
        <v>130</v>
      </c>
      <c r="H10" s="216">
        <v>29</v>
      </c>
      <c r="I10" s="217">
        <v>274</v>
      </c>
      <c r="J10" s="217">
        <v>61</v>
      </c>
      <c r="K10" s="217">
        <v>416</v>
      </c>
      <c r="L10" s="218">
        <v>249</v>
      </c>
      <c r="M10" s="216">
        <v>61</v>
      </c>
      <c r="N10" s="217">
        <v>598</v>
      </c>
      <c r="O10" s="217">
        <v>690</v>
      </c>
      <c r="P10" s="268">
        <v>379</v>
      </c>
    </row>
    <row r="11" spans="1:16" ht="21.75" customHeight="1">
      <c r="A11" s="385"/>
      <c r="B11" s="371" t="s">
        <v>14</v>
      </c>
      <c r="C11" s="370"/>
      <c r="D11" s="216">
        <v>262</v>
      </c>
      <c r="E11" s="217">
        <v>1030</v>
      </c>
      <c r="F11" s="217">
        <v>534</v>
      </c>
      <c r="G11" s="218">
        <v>235</v>
      </c>
      <c r="H11" s="216">
        <v>221</v>
      </c>
      <c r="I11" s="217">
        <v>1110</v>
      </c>
      <c r="J11" s="217">
        <v>363</v>
      </c>
      <c r="K11" s="217">
        <v>838</v>
      </c>
      <c r="L11" s="218">
        <v>480</v>
      </c>
      <c r="M11" s="216">
        <v>483</v>
      </c>
      <c r="N11" s="217">
        <v>2140</v>
      </c>
      <c r="O11" s="217">
        <v>1372</v>
      </c>
      <c r="P11" s="268">
        <v>715</v>
      </c>
    </row>
    <row r="12" spans="1:16" ht="21.75" customHeight="1">
      <c r="A12" s="385"/>
      <c r="B12" s="332" t="s">
        <v>15</v>
      </c>
      <c r="C12" s="387"/>
      <c r="D12" s="216">
        <v>104</v>
      </c>
      <c r="E12" s="217">
        <v>654</v>
      </c>
      <c r="F12" s="217">
        <v>488</v>
      </c>
      <c r="G12" s="218">
        <v>246</v>
      </c>
      <c r="H12" s="216">
        <v>99</v>
      </c>
      <c r="I12" s="217">
        <v>670</v>
      </c>
      <c r="J12" s="217">
        <v>174</v>
      </c>
      <c r="K12" s="217">
        <v>691</v>
      </c>
      <c r="L12" s="218">
        <v>388</v>
      </c>
      <c r="M12" s="216">
        <v>203</v>
      </c>
      <c r="N12" s="217">
        <v>1324</v>
      </c>
      <c r="O12" s="217">
        <v>1179</v>
      </c>
      <c r="P12" s="268">
        <v>634</v>
      </c>
    </row>
    <row r="13" spans="1:16" ht="21.75" customHeight="1">
      <c r="A13" s="385"/>
      <c r="B13" s="223"/>
      <c r="C13" s="224" t="s">
        <v>111</v>
      </c>
      <c r="D13" s="216">
        <v>1</v>
      </c>
      <c r="E13" s="217">
        <v>15</v>
      </c>
      <c r="F13" s="217">
        <v>31</v>
      </c>
      <c r="G13" s="218">
        <v>17</v>
      </c>
      <c r="H13" s="216">
        <v>0</v>
      </c>
      <c r="I13" s="217">
        <v>19</v>
      </c>
      <c r="J13" s="217">
        <v>1</v>
      </c>
      <c r="K13" s="217">
        <v>43</v>
      </c>
      <c r="L13" s="218">
        <v>24</v>
      </c>
      <c r="M13" s="216">
        <v>1</v>
      </c>
      <c r="N13" s="217">
        <v>34</v>
      </c>
      <c r="O13" s="217">
        <v>74</v>
      </c>
      <c r="P13" s="268">
        <v>41</v>
      </c>
    </row>
    <row r="14" spans="1:16" ht="21.75" customHeight="1">
      <c r="A14" s="385"/>
      <c r="B14" s="371" t="s">
        <v>17</v>
      </c>
      <c r="C14" s="370"/>
      <c r="D14" s="216">
        <v>21</v>
      </c>
      <c r="E14" s="217">
        <v>239</v>
      </c>
      <c r="F14" s="217">
        <v>252</v>
      </c>
      <c r="G14" s="218">
        <v>132</v>
      </c>
      <c r="H14" s="216">
        <v>31</v>
      </c>
      <c r="I14" s="217">
        <v>222</v>
      </c>
      <c r="J14" s="217">
        <v>54</v>
      </c>
      <c r="K14" s="217">
        <v>358</v>
      </c>
      <c r="L14" s="218">
        <v>218</v>
      </c>
      <c r="M14" s="216">
        <v>52</v>
      </c>
      <c r="N14" s="217">
        <v>461</v>
      </c>
      <c r="O14" s="217">
        <v>610</v>
      </c>
      <c r="P14" s="268">
        <v>350</v>
      </c>
    </row>
    <row r="15" spans="1:16" ht="21.75" customHeight="1">
      <c r="A15" s="385"/>
      <c r="B15" s="371" t="s">
        <v>18</v>
      </c>
      <c r="C15" s="370"/>
      <c r="D15" s="216">
        <v>34</v>
      </c>
      <c r="E15" s="217">
        <v>392</v>
      </c>
      <c r="F15" s="217">
        <v>421</v>
      </c>
      <c r="G15" s="218">
        <v>194</v>
      </c>
      <c r="H15" s="216">
        <v>33</v>
      </c>
      <c r="I15" s="217">
        <v>366</v>
      </c>
      <c r="J15" s="217">
        <v>85</v>
      </c>
      <c r="K15" s="217">
        <v>581</v>
      </c>
      <c r="L15" s="218">
        <v>340</v>
      </c>
      <c r="M15" s="216">
        <v>67</v>
      </c>
      <c r="N15" s="217">
        <v>758</v>
      </c>
      <c r="O15" s="217">
        <v>1002</v>
      </c>
      <c r="P15" s="268">
        <v>534</v>
      </c>
    </row>
    <row r="16" spans="1:16" ht="21.75" customHeight="1">
      <c r="A16" s="385"/>
      <c r="B16" s="371" t="s">
        <v>19</v>
      </c>
      <c r="C16" s="370"/>
      <c r="D16" s="216">
        <v>38</v>
      </c>
      <c r="E16" s="217">
        <v>190</v>
      </c>
      <c r="F16" s="217">
        <v>105</v>
      </c>
      <c r="G16" s="218">
        <v>48</v>
      </c>
      <c r="H16" s="216">
        <v>35</v>
      </c>
      <c r="I16" s="217">
        <v>156</v>
      </c>
      <c r="J16" s="217">
        <v>49</v>
      </c>
      <c r="K16" s="217">
        <v>153</v>
      </c>
      <c r="L16" s="218">
        <v>95</v>
      </c>
      <c r="M16" s="216">
        <v>73</v>
      </c>
      <c r="N16" s="217">
        <v>346</v>
      </c>
      <c r="O16" s="217">
        <v>258</v>
      </c>
      <c r="P16" s="268">
        <v>143</v>
      </c>
    </row>
    <row r="17" spans="1:16" ht="21.75" customHeight="1">
      <c r="A17" s="385"/>
      <c r="B17" s="371" t="s">
        <v>91</v>
      </c>
      <c r="C17" s="370"/>
      <c r="D17" s="216">
        <v>6</v>
      </c>
      <c r="E17" s="217">
        <v>30</v>
      </c>
      <c r="F17" s="217">
        <v>32</v>
      </c>
      <c r="G17" s="218">
        <v>13</v>
      </c>
      <c r="H17" s="216">
        <v>4</v>
      </c>
      <c r="I17" s="217">
        <v>33</v>
      </c>
      <c r="J17" s="217">
        <v>6</v>
      </c>
      <c r="K17" s="217">
        <v>44</v>
      </c>
      <c r="L17" s="218">
        <v>27</v>
      </c>
      <c r="M17" s="216">
        <v>10</v>
      </c>
      <c r="N17" s="217">
        <v>63</v>
      </c>
      <c r="O17" s="217">
        <v>76</v>
      </c>
      <c r="P17" s="268">
        <v>40</v>
      </c>
    </row>
    <row r="18" spans="1:16" ht="21.75" customHeight="1">
      <c r="A18" s="385"/>
      <c r="B18" s="371" t="s">
        <v>20</v>
      </c>
      <c r="C18" s="370"/>
      <c r="D18" s="209">
        <v>17</v>
      </c>
      <c r="E18" s="210">
        <v>198</v>
      </c>
      <c r="F18" s="210">
        <v>169</v>
      </c>
      <c r="G18" s="211">
        <v>87</v>
      </c>
      <c r="H18" s="209">
        <v>15</v>
      </c>
      <c r="I18" s="210">
        <v>107</v>
      </c>
      <c r="J18" s="210">
        <v>31</v>
      </c>
      <c r="K18" s="210">
        <v>226</v>
      </c>
      <c r="L18" s="211">
        <v>141</v>
      </c>
      <c r="M18" s="209">
        <v>32</v>
      </c>
      <c r="N18" s="210">
        <v>305</v>
      </c>
      <c r="O18" s="210">
        <v>395</v>
      </c>
      <c r="P18" s="267">
        <v>228</v>
      </c>
    </row>
    <row r="19" spans="1:16" ht="21.75" customHeight="1">
      <c r="A19" s="386"/>
      <c r="B19" s="372" t="s">
        <v>108</v>
      </c>
      <c r="C19" s="373"/>
      <c r="D19" s="226">
        <v>1815</v>
      </c>
      <c r="E19" s="227">
        <v>9187</v>
      </c>
      <c r="F19" s="227">
        <v>5857</v>
      </c>
      <c r="G19" s="228">
        <v>2657</v>
      </c>
      <c r="H19" s="226">
        <v>1765</v>
      </c>
      <c r="I19" s="227">
        <v>9441</v>
      </c>
      <c r="J19" s="227">
        <v>2781</v>
      </c>
      <c r="K19" s="227">
        <v>8510</v>
      </c>
      <c r="L19" s="228">
        <v>4827</v>
      </c>
      <c r="M19" s="226">
        <v>3580</v>
      </c>
      <c r="N19" s="227">
        <v>18628</v>
      </c>
      <c r="O19" s="227">
        <v>14367</v>
      </c>
      <c r="P19" s="269">
        <v>7484</v>
      </c>
    </row>
    <row r="20" spans="1:16" ht="21.75" customHeight="1">
      <c r="A20" s="384" t="s">
        <v>22</v>
      </c>
      <c r="B20" s="367" t="s">
        <v>23</v>
      </c>
      <c r="C20" s="368"/>
      <c r="D20" s="202">
        <v>29</v>
      </c>
      <c r="E20" s="203">
        <v>181</v>
      </c>
      <c r="F20" s="203">
        <v>174</v>
      </c>
      <c r="G20" s="204">
        <v>80</v>
      </c>
      <c r="H20" s="202">
        <v>19</v>
      </c>
      <c r="I20" s="203">
        <v>173</v>
      </c>
      <c r="J20" s="203">
        <v>46</v>
      </c>
      <c r="K20" s="203">
        <v>252</v>
      </c>
      <c r="L20" s="204">
        <v>150</v>
      </c>
      <c r="M20" s="202">
        <v>48</v>
      </c>
      <c r="N20" s="203">
        <v>354</v>
      </c>
      <c r="O20" s="203">
        <v>426</v>
      </c>
      <c r="P20" s="266">
        <v>230</v>
      </c>
    </row>
    <row r="21" spans="1:16" ht="21.75" customHeight="1">
      <c r="A21" s="386"/>
      <c r="B21" s="372" t="s">
        <v>108</v>
      </c>
      <c r="C21" s="373"/>
      <c r="D21" s="234">
        <v>29</v>
      </c>
      <c r="E21" s="235">
        <v>181</v>
      </c>
      <c r="F21" s="235">
        <v>174</v>
      </c>
      <c r="G21" s="236">
        <v>80</v>
      </c>
      <c r="H21" s="234">
        <v>19</v>
      </c>
      <c r="I21" s="235">
        <v>173</v>
      </c>
      <c r="J21" s="235">
        <v>46</v>
      </c>
      <c r="K21" s="235">
        <v>252</v>
      </c>
      <c r="L21" s="236">
        <v>150</v>
      </c>
      <c r="M21" s="234">
        <v>48</v>
      </c>
      <c r="N21" s="235">
        <v>354</v>
      </c>
      <c r="O21" s="235">
        <v>426</v>
      </c>
      <c r="P21" s="270">
        <v>230</v>
      </c>
    </row>
    <row r="22" spans="1:16" ht="21.75" customHeight="1">
      <c r="A22" s="384" t="s">
        <v>25</v>
      </c>
      <c r="B22" s="367" t="s">
        <v>26</v>
      </c>
      <c r="C22" s="368"/>
      <c r="D22" s="241">
        <v>27</v>
      </c>
      <c r="E22" s="242">
        <v>192</v>
      </c>
      <c r="F22" s="242">
        <v>194</v>
      </c>
      <c r="G22" s="243">
        <v>108</v>
      </c>
      <c r="H22" s="241">
        <v>35</v>
      </c>
      <c r="I22" s="242">
        <v>184</v>
      </c>
      <c r="J22" s="242">
        <v>44</v>
      </c>
      <c r="K22" s="242">
        <v>286</v>
      </c>
      <c r="L22" s="243">
        <v>200</v>
      </c>
      <c r="M22" s="241">
        <v>62</v>
      </c>
      <c r="N22" s="242">
        <v>376</v>
      </c>
      <c r="O22" s="242">
        <v>480</v>
      </c>
      <c r="P22" s="271">
        <v>308</v>
      </c>
    </row>
    <row r="23" spans="1:16" ht="21.75" customHeight="1">
      <c r="A23" s="385"/>
      <c r="B23" s="371" t="s">
        <v>27</v>
      </c>
      <c r="C23" s="370"/>
      <c r="D23" s="216">
        <v>58</v>
      </c>
      <c r="E23" s="217">
        <v>354</v>
      </c>
      <c r="F23" s="217">
        <v>371</v>
      </c>
      <c r="G23" s="218">
        <v>192</v>
      </c>
      <c r="H23" s="216">
        <v>64</v>
      </c>
      <c r="I23" s="217">
        <v>344</v>
      </c>
      <c r="J23" s="217">
        <v>85</v>
      </c>
      <c r="K23" s="217">
        <v>477</v>
      </c>
      <c r="L23" s="218">
        <v>288</v>
      </c>
      <c r="M23" s="216">
        <v>122</v>
      </c>
      <c r="N23" s="217">
        <v>698</v>
      </c>
      <c r="O23" s="217">
        <v>848</v>
      </c>
      <c r="P23" s="268">
        <v>480</v>
      </c>
    </row>
    <row r="24" spans="1:16" ht="21.75" customHeight="1">
      <c r="A24" s="386"/>
      <c r="B24" s="372" t="s">
        <v>108</v>
      </c>
      <c r="C24" s="373"/>
      <c r="D24" s="234">
        <v>85</v>
      </c>
      <c r="E24" s="235">
        <v>546</v>
      </c>
      <c r="F24" s="235">
        <v>565</v>
      </c>
      <c r="G24" s="236">
        <v>300</v>
      </c>
      <c r="H24" s="234">
        <v>99</v>
      </c>
      <c r="I24" s="235">
        <v>528</v>
      </c>
      <c r="J24" s="235">
        <v>129</v>
      </c>
      <c r="K24" s="235">
        <v>763</v>
      </c>
      <c r="L24" s="236">
        <v>488</v>
      </c>
      <c r="M24" s="234">
        <v>184</v>
      </c>
      <c r="N24" s="235">
        <v>1074</v>
      </c>
      <c r="O24" s="235">
        <v>1328</v>
      </c>
      <c r="P24" s="270">
        <v>788</v>
      </c>
    </row>
    <row r="25" spans="1:16" ht="21.75" customHeight="1">
      <c r="A25" s="384" t="s">
        <v>28</v>
      </c>
      <c r="B25" s="367" t="s">
        <v>29</v>
      </c>
      <c r="C25" s="368"/>
      <c r="D25" s="209">
        <v>21</v>
      </c>
      <c r="E25" s="210">
        <v>184</v>
      </c>
      <c r="F25" s="210">
        <v>213</v>
      </c>
      <c r="G25" s="211">
        <v>108</v>
      </c>
      <c r="H25" s="209">
        <v>28</v>
      </c>
      <c r="I25" s="210">
        <v>160</v>
      </c>
      <c r="J25" s="210">
        <v>30</v>
      </c>
      <c r="K25" s="210">
        <v>268</v>
      </c>
      <c r="L25" s="211">
        <v>175</v>
      </c>
      <c r="M25" s="209">
        <v>49</v>
      </c>
      <c r="N25" s="210">
        <v>344</v>
      </c>
      <c r="O25" s="210">
        <v>481</v>
      </c>
      <c r="P25" s="267">
        <v>283</v>
      </c>
    </row>
    <row r="26" spans="1:16" ht="21.75" customHeight="1">
      <c r="A26" s="385"/>
      <c r="B26" s="371" t="s">
        <v>30</v>
      </c>
      <c r="C26" s="370"/>
      <c r="D26" s="216">
        <v>17</v>
      </c>
      <c r="E26" s="217">
        <v>114</v>
      </c>
      <c r="F26" s="217">
        <v>136</v>
      </c>
      <c r="G26" s="218">
        <v>74</v>
      </c>
      <c r="H26" s="216">
        <v>11</v>
      </c>
      <c r="I26" s="217">
        <v>87</v>
      </c>
      <c r="J26" s="217">
        <v>15</v>
      </c>
      <c r="K26" s="217">
        <v>172</v>
      </c>
      <c r="L26" s="218">
        <v>107</v>
      </c>
      <c r="M26" s="216">
        <v>28</v>
      </c>
      <c r="N26" s="217">
        <v>201</v>
      </c>
      <c r="O26" s="217">
        <v>308</v>
      </c>
      <c r="P26" s="268">
        <v>181</v>
      </c>
    </row>
    <row r="27" spans="1:16" ht="21.75" customHeight="1">
      <c r="A27" s="386"/>
      <c r="B27" s="372" t="s">
        <v>21</v>
      </c>
      <c r="C27" s="373"/>
      <c r="D27" s="247">
        <v>38</v>
      </c>
      <c r="E27" s="248">
        <v>298</v>
      </c>
      <c r="F27" s="248">
        <v>349</v>
      </c>
      <c r="G27" s="249">
        <v>182</v>
      </c>
      <c r="H27" s="247">
        <v>39</v>
      </c>
      <c r="I27" s="248">
        <v>247</v>
      </c>
      <c r="J27" s="248">
        <v>45</v>
      </c>
      <c r="K27" s="248">
        <v>440</v>
      </c>
      <c r="L27" s="249">
        <v>282</v>
      </c>
      <c r="M27" s="247">
        <v>77</v>
      </c>
      <c r="N27" s="248">
        <v>545</v>
      </c>
      <c r="O27" s="248">
        <v>789</v>
      </c>
      <c r="P27" s="272">
        <v>464</v>
      </c>
    </row>
    <row r="28" spans="1:16" ht="21.75" customHeight="1">
      <c r="A28" s="411" t="s">
        <v>104</v>
      </c>
      <c r="B28" s="367" t="s">
        <v>32</v>
      </c>
      <c r="C28" s="368"/>
      <c r="D28" s="209">
        <v>67</v>
      </c>
      <c r="E28" s="210">
        <v>446</v>
      </c>
      <c r="F28" s="210">
        <v>399</v>
      </c>
      <c r="G28" s="211">
        <v>195</v>
      </c>
      <c r="H28" s="209">
        <v>62</v>
      </c>
      <c r="I28" s="210">
        <v>406</v>
      </c>
      <c r="J28" s="210">
        <v>93</v>
      </c>
      <c r="K28" s="210">
        <v>598</v>
      </c>
      <c r="L28" s="211">
        <v>361</v>
      </c>
      <c r="M28" s="209">
        <v>129</v>
      </c>
      <c r="N28" s="210">
        <v>852</v>
      </c>
      <c r="O28" s="210">
        <v>997</v>
      </c>
      <c r="P28" s="267">
        <v>556</v>
      </c>
    </row>
    <row r="29" spans="1:16" ht="21.75" customHeight="1">
      <c r="A29" s="412"/>
      <c r="B29" s="371" t="s">
        <v>33</v>
      </c>
      <c r="C29" s="370"/>
      <c r="D29" s="216">
        <v>9</v>
      </c>
      <c r="E29" s="217">
        <v>95</v>
      </c>
      <c r="F29" s="217">
        <v>125</v>
      </c>
      <c r="G29" s="218">
        <v>65</v>
      </c>
      <c r="H29" s="216">
        <v>5</v>
      </c>
      <c r="I29" s="217">
        <v>79</v>
      </c>
      <c r="J29" s="217">
        <v>17</v>
      </c>
      <c r="K29" s="217">
        <v>166</v>
      </c>
      <c r="L29" s="218">
        <v>112</v>
      </c>
      <c r="M29" s="216">
        <v>14</v>
      </c>
      <c r="N29" s="217">
        <v>174</v>
      </c>
      <c r="O29" s="217">
        <v>291</v>
      </c>
      <c r="P29" s="268">
        <v>177</v>
      </c>
    </row>
    <row r="30" spans="1:16" ht="21.75" customHeight="1">
      <c r="A30" s="413"/>
      <c r="B30" s="372" t="s">
        <v>21</v>
      </c>
      <c r="C30" s="373"/>
      <c r="D30" s="247">
        <v>76</v>
      </c>
      <c r="E30" s="248">
        <v>541</v>
      </c>
      <c r="F30" s="248">
        <v>524</v>
      </c>
      <c r="G30" s="249">
        <v>260</v>
      </c>
      <c r="H30" s="247">
        <v>67</v>
      </c>
      <c r="I30" s="248">
        <v>485</v>
      </c>
      <c r="J30" s="248">
        <v>110</v>
      </c>
      <c r="K30" s="248">
        <v>764</v>
      </c>
      <c r="L30" s="249">
        <v>473</v>
      </c>
      <c r="M30" s="247">
        <v>143</v>
      </c>
      <c r="N30" s="248">
        <v>1026</v>
      </c>
      <c r="O30" s="248">
        <v>1288</v>
      </c>
      <c r="P30" s="272">
        <v>733</v>
      </c>
    </row>
    <row r="31" spans="1:16" ht="21.75" customHeight="1">
      <c r="A31" s="408" t="s">
        <v>34</v>
      </c>
      <c r="B31" s="367" t="s">
        <v>35</v>
      </c>
      <c r="C31" s="368"/>
      <c r="D31" s="209">
        <v>41</v>
      </c>
      <c r="E31" s="210">
        <v>204</v>
      </c>
      <c r="F31" s="210">
        <v>181</v>
      </c>
      <c r="G31" s="211">
        <v>81</v>
      </c>
      <c r="H31" s="209">
        <v>33</v>
      </c>
      <c r="I31" s="210">
        <v>185</v>
      </c>
      <c r="J31" s="210">
        <v>39</v>
      </c>
      <c r="K31" s="210">
        <v>294</v>
      </c>
      <c r="L31" s="211">
        <v>198</v>
      </c>
      <c r="M31" s="209">
        <v>74</v>
      </c>
      <c r="N31" s="210">
        <v>389</v>
      </c>
      <c r="O31" s="210">
        <v>475</v>
      </c>
      <c r="P31" s="267">
        <v>279</v>
      </c>
    </row>
    <row r="32" spans="1:16" ht="21.75" customHeight="1">
      <c r="A32" s="409"/>
      <c r="B32" s="371" t="s">
        <v>36</v>
      </c>
      <c r="C32" s="370"/>
      <c r="D32" s="216">
        <v>19</v>
      </c>
      <c r="E32" s="217">
        <v>128</v>
      </c>
      <c r="F32" s="217">
        <v>144</v>
      </c>
      <c r="G32" s="218">
        <v>77</v>
      </c>
      <c r="H32" s="216">
        <v>20</v>
      </c>
      <c r="I32" s="217">
        <v>111</v>
      </c>
      <c r="J32" s="217">
        <v>19</v>
      </c>
      <c r="K32" s="217">
        <v>199</v>
      </c>
      <c r="L32" s="218">
        <v>123</v>
      </c>
      <c r="M32" s="216">
        <v>39</v>
      </c>
      <c r="N32" s="217">
        <v>239</v>
      </c>
      <c r="O32" s="217">
        <v>343</v>
      </c>
      <c r="P32" s="268">
        <v>200</v>
      </c>
    </row>
    <row r="33" spans="1:16" ht="21.75" customHeight="1">
      <c r="A33" s="410"/>
      <c r="B33" s="372" t="s">
        <v>21</v>
      </c>
      <c r="C33" s="373"/>
      <c r="D33" s="247">
        <v>60</v>
      </c>
      <c r="E33" s="248">
        <v>332</v>
      </c>
      <c r="F33" s="248">
        <v>325</v>
      </c>
      <c r="G33" s="249">
        <v>158</v>
      </c>
      <c r="H33" s="247">
        <v>53</v>
      </c>
      <c r="I33" s="248">
        <v>296</v>
      </c>
      <c r="J33" s="248">
        <v>58</v>
      </c>
      <c r="K33" s="248">
        <v>493</v>
      </c>
      <c r="L33" s="249">
        <v>321</v>
      </c>
      <c r="M33" s="247">
        <v>113</v>
      </c>
      <c r="N33" s="248">
        <v>628</v>
      </c>
      <c r="O33" s="248">
        <v>818</v>
      </c>
      <c r="P33" s="272">
        <v>479</v>
      </c>
    </row>
    <row r="34" spans="1:16" ht="21.75" customHeight="1">
      <c r="A34" s="411" t="s">
        <v>105</v>
      </c>
      <c r="B34" s="367" t="s">
        <v>38</v>
      </c>
      <c r="C34" s="368"/>
      <c r="D34" s="202">
        <v>30</v>
      </c>
      <c r="E34" s="203">
        <v>175</v>
      </c>
      <c r="F34" s="203">
        <v>201</v>
      </c>
      <c r="G34" s="204">
        <v>98</v>
      </c>
      <c r="H34" s="202">
        <v>26</v>
      </c>
      <c r="I34" s="203">
        <v>163</v>
      </c>
      <c r="J34" s="203">
        <v>38</v>
      </c>
      <c r="K34" s="203">
        <v>280</v>
      </c>
      <c r="L34" s="204">
        <v>169</v>
      </c>
      <c r="M34" s="202">
        <v>56</v>
      </c>
      <c r="N34" s="203">
        <v>338</v>
      </c>
      <c r="O34" s="203">
        <v>481</v>
      </c>
      <c r="P34" s="266">
        <v>267</v>
      </c>
    </row>
    <row r="35" spans="1:16" ht="21.75" customHeight="1">
      <c r="A35" s="412"/>
      <c r="B35" s="371" t="s">
        <v>39</v>
      </c>
      <c r="C35" s="370"/>
      <c r="D35" s="216">
        <v>23</v>
      </c>
      <c r="E35" s="217">
        <v>157</v>
      </c>
      <c r="F35" s="217">
        <v>172</v>
      </c>
      <c r="G35" s="218">
        <v>77</v>
      </c>
      <c r="H35" s="216">
        <v>25</v>
      </c>
      <c r="I35" s="217">
        <v>172</v>
      </c>
      <c r="J35" s="217">
        <v>46</v>
      </c>
      <c r="K35" s="217">
        <v>259</v>
      </c>
      <c r="L35" s="218">
        <v>172</v>
      </c>
      <c r="M35" s="216">
        <v>48</v>
      </c>
      <c r="N35" s="217">
        <v>329</v>
      </c>
      <c r="O35" s="217">
        <v>431</v>
      </c>
      <c r="P35" s="268">
        <v>249</v>
      </c>
    </row>
    <row r="36" spans="1:16" ht="21.75" customHeight="1">
      <c r="A36" s="413"/>
      <c r="B36" s="372" t="s">
        <v>21</v>
      </c>
      <c r="C36" s="373"/>
      <c r="D36" s="247">
        <v>53</v>
      </c>
      <c r="E36" s="248">
        <v>332</v>
      </c>
      <c r="F36" s="248">
        <v>373</v>
      </c>
      <c r="G36" s="249">
        <v>175</v>
      </c>
      <c r="H36" s="247">
        <v>51</v>
      </c>
      <c r="I36" s="248">
        <v>335</v>
      </c>
      <c r="J36" s="248">
        <v>84</v>
      </c>
      <c r="K36" s="248">
        <v>539</v>
      </c>
      <c r="L36" s="249">
        <v>341</v>
      </c>
      <c r="M36" s="247">
        <v>104</v>
      </c>
      <c r="N36" s="248">
        <v>667</v>
      </c>
      <c r="O36" s="248">
        <v>912</v>
      </c>
      <c r="P36" s="272">
        <v>516</v>
      </c>
    </row>
    <row r="37" spans="1:16" ht="22.5" customHeight="1" thickBot="1">
      <c r="A37" s="414" t="s">
        <v>40</v>
      </c>
      <c r="B37" s="415"/>
      <c r="C37" s="416"/>
      <c r="D37" s="273">
        <v>2156</v>
      </c>
      <c r="E37" s="274">
        <v>11417</v>
      </c>
      <c r="F37" s="274">
        <v>8167</v>
      </c>
      <c r="G37" s="275">
        <v>3812</v>
      </c>
      <c r="H37" s="273">
        <v>2093</v>
      </c>
      <c r="I37" s="274">
        <v>11505</v>
      </c>
      <c r="J37" s="274">
        <v>3253</v>
      </c>
      <c r="K37" s="274">
        <v>11761</v>
      </c>
      <c r="L37" s="275">
        <v>6882</v>
      </c>
      <c r="M37" s="273">
        <v>4249</v>
      </c>
      <c r="N37" s="274">
        <v>22922</v>
      </c>
      <c r="O37" s="274">
        <v>19928</v>
      </c>
      <c r="P37" s="276">
        <v>10694</v>
      </c>
    </row>
    <row r="38" spans="1:16" ht="24" customHeight="1">
      <c r="A38" s="260" t="s">
        <v>164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</row>
    <row r="39" spans="1:16" ht="13.5">
      <c r="A39" s="346" t="s">
        <v>165</v>
      </c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</row>
  </sheetData>
  <sheetProtection/>
  <mergeCells count="52">
    <mergeCell ref="A37:C37"/>
    <mergeCell ref="A39:P39"/>
    <mergeCell ref="A31:A33"/>
    <mergeCell ref="B31:C31"/>
    <mergeCell ref="B32:C32"/>
    <mergeCell ref="B33:C33"/>
    <mergeCell ref="A34:A36"/>
    <mergeCell ref="B34:C34"/>
    <mergeCell ref="B35:C35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B19:C19"/>
    <mergeCell ref="A20:A21"/>
    <mergeCell ref="B20:C20"/>
    <mergeCell ref="B21:C21"/>
    <mergeCell ref="A22:A24"/>
    <mergeCell ref="B22:C22"/>
    <mergeCell ref="B23:C23"/>
    <mergeCell ref="B24:C24"/>
    <mergeCell ref="A7:A19"/>
    <mergeCell ref="B7:C7"/>
    <mergeCell ref="B8:C8"/>
    <mergeCell ref="B11:C11"/>
    <mergeCell ref="B12:C12"/>
    <mergeCell ref="B14:C14"/>
    <mergeCell ref="B15:C15"/>
    <mergeCell ref="B16:C16"/>
    <mergeCell ref="B17:C17"/>
    <mergeCell ref="B18:C18"/>
    <mergeCell ref="H5:H6"/>
    <mergeCell ref="I5:I6"/>
    <mergeCell ref="K5:K6"/>
    <mergeCell ref="M5:M6"/>
    <mergeCell ref="N5:N6"/>
    <mergeCell ref="O5:O6"/>
    <mergeCell ref="A1:P1"/>
    <mergeCell ref="M2:P2"/>
    <mergeCell ref="A3:C6"/>
    <mergeCell ref="D3:P3"/>
    <mergeCell ref="D4:G4"/>
    <mergeCell ref="H4:L4"/>
    <mergeCell ref="M4:P4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B1">
      <selection activeCell="L7" sqref="L7"/>
    </sheetView>
  </sheetViews>
  <sheetFormatPr defaultColWidth="9.00390625" defaultRowHeight="13.5"/>
  <cols>
    <col min="1" max="1" width="2.50390625" style="0" customWidth="1"/>
    <col min="2" max="3" width="11.625" style="112" customWidth="1"/>
    <col min="4" max="4" width="11.625" style="0" customWidth="1"/>
    <col min="5" max="7" width="11.625" style="112" customWidth="1"/>
    <col min="8" max="8" width="11.625" style="0" customWidth="1"/>
    <col min="9" max="9" width="3.50390625" style="0" customWidth="1"/>
    <col min="10" max="10" width="13.625" style="0" customWidth="1"/>
    <col min="11" max="12" width="9.375" style="112" customWidth="1"/>
    <col min="13" max="13" width="9.375" style="113" customWidth="1"/>
    <col min="14" max="14" width="8.625" style="0" customWidth="1"/>
  </cols>
  <sheetData>
    <row r="1" spans="1:14" s="68" customFormat="1" ht="21" customHeight="1">
      <c r="A1" s="2"/>
      <c r="B1" s="296" t="s">
        <v>45</v>
      </c>
      <c r="C1" s="296"/>
      <c r="D1" s="296"/>
      <c r="E1" s="296"/>
      <c r="F1" s="296"/>
      <c r="G1" s="296"/>
      <c r="H1" s="296"/>
      <c r="I1" s="65"/>
      <c r="J1" s="2"/>
      <c r="K1" s="66"/>
      <c r="L1" s="66"/>
      <c r="M1" s="67"/>
      <c r="N1" s="2"/>
    </row>
    <row r="2" spans="1:14" s="68" customFormat="1" ht="11.25" customHeight="1">
      <c r="A2" s="2"/>
      <c r="B2" s="297"/>
      <c r="C2" s="297"/>
      <c r="D2" s="297"/>
      <c r="E2" s="297"/>
      <c r="F2" s="297"/>
      <c r="G2" s="297"/>
      <c r="H2" s="297"/>
      <c r="I2" s="69"/>
      <c r="J2" s="2"/>
      <c r="K2" s="66"/>
      <c r="L2" s="66"/>
      <c r="M2" s="67"/>
      <c r="N2" s="2"/>
    </row>
    <row r="3" spans="1:14" s="68" customFormat="1" ht="22.5" customHeight="1">
      <c r="A3" s="70"/>
      <c r="B3" s="297" t="s">
        <v>46</v>
      </c>
      <c r="C3" s="297"/>
      <c r="D3" s="297"/>
      <c r="E3" s="297"/>
      <c r="F3" s="297"/>
      <c r="G3" s="297"/>
      <c r="H3" s="297"/>
      <c r="I3" s="69"/>
      <c r="J3" s="71" t="s">
        <v>47</v>
      </c>
      <c r="K3" s="72" t="s">
        <v>48</v>
      </c>
      <c r="L3" s="72" t="s">
        <v>49</v>
      </c>
      <c r="M3" s="73" t="s">
        <v>50</v>
      </c>
      <c r="N3" s="2"/>
    </row>
    <row r="4" spans="1:14" s="68" customFormat="1" ht="22.5" customHeight="1">
      <c r="A4" s="74"/>
      <c r="B4" s="297" t="s">
        <v>93</v>
      </c>
      <c r="C4" s="297"/>
      <c r="D4" s="297"/>
      <c r="E4" s="297"/>
      <c r="F4" s="297"/>
      <c r="G4" s="297"/>
      <c r="H4" s="297"/>
      <c r="I4" s="74"/>
      <c r="J4" s="71" t="s">
        <v>51</v>
      </c>
      <c r="K4" s="75">
        <v>0</v>
      </c>
      <c r="L4" s="75">
        <v>2</v>
      </c>
      <c r="M4" s="76">
        <f>SUM(K4:L4)</f>
        <v>2</v>
      </c>
      <c r="N4" s="2"/>
    </row>
    <row r="5" spans="1:14" s="68" customFormat="1" ht="22.5" customHeight="1">
      <c r="A5" s="74"/>
      <c r="B5" s="77"/>
      <c r="C5" s="298" t="s">
        <v>52</v>
      </c>
      <c r="D5" s="298"/>
      <c r="E5" s="299" t="s">
        <v>53</v>
      </c>
      <c r="F5" s="299"/>
      <c r="G5" s="298" t="s">
        <v>54</v>
      </c>
      <c r="H5" s="298"/>
      <c r="I5" s="78"/>
      <c r="J5" s="79" t="s">
        <v>55</v>
      </c>
      <c r="K5" s="75">
        <v>7</v>
      </c>
      <c r="L5" s="75">
        <v>34</v>
      </c>
      <c r="M5" s="76">
        <f aca="true" t="shared" si="0" ref="M5:M25">SUM(K5:L5)</f>
        <v>41</v>
      </c>
      <c r="N5" s="2"/>
    </row>
    <row r="6" spans="1:14" s="68" customFormat="1" ht="22.5" customHeight="1">
      <c r="A6" s="74"/>
      <c r="B6" s="80" t="s">
        <v>56</v>
      </c>
      <c r="C6" s="294" t="s">
        <v>57</v>
      </c>
      <c r="D6" s="294"/>
      <c r="E6" s="295" t="s">
        <v>58</v>
      </c>
      <c r="F6" s="295"/>
      <c r="G6" s="294" t="s">
        <v>59</v>
      </c>
      <c r="H6" s="294"/>
      <c r="I6" s="78"/>
      <c r="J6" s="79" t="s">
        <v>60</v>
      </c>
      <c r="K6" s="75">
        <v>55</v>
      </c>
      <c r="L6" s="75">
        <v>246</v>
      </c>
      <c r="M6" s="76">
        <f t="shared" si="0"/>
        <v>301</v>
      </c>
      <c r="N6" s="2"/>
    </row>
    <row r="7" spans="1:14" s="68" customFormat="1" ht="22.5" customHeight="1">
      <c r="A7" s="74"/>
      <c r="B7" s="81"/>
      <c r="C7" s="82" t="s">
        <v>61</v>
      </c>
      <c r="D7" s="83" t="s">
        <v>62</v>
      </c>
      <c r="E7" s="82" t="s">
        <v>61</v>
      </c>
      <c r="F7" s="83" t="s">
        <v>62</v>
      </c>
      <c r="G7" s="82" t="s">
        <v>61</v>
      </c>
      <c r="H7" s="83" t="s">
        <v>62</v>
      </c>
      <c r="I7" s="84"/>
      <c r="J7" s="79" t="s">
        <v>63</v>
      </c>
      <c r="K7" s="75">
        <v>240</v>
      </c>
      <c r="L7" s="75">
        <v>847</v>
      </c>
      <c r="M7" s="76">
        <f t="shared" si="0"/>
        <v>1087</v>
      </c>
      <c r="N7" s="2"/>
    </row>
    <row r="8" spans="1:14" s="68" customFormat="1" ht="22.5" customHeight="1">
      <c r="A8" s="74"/>
      <c r="B8" s="85" t="s">
        <v>64</v>
      </c>
      <c r="C8" s="86"/>
      <c r="D8" s="87"/>
      <c r="E8" s="86"/>
      <c r="F8" s="86"/>
      <c r="G8" s="86"/>
      <c r="H8" s="87"/>
      <c r="I8" s="88"/>
      <c r="J8" s="79" t="s">
        <v>65</v>
      </c>
      <c r="K8" s="75">
        <v>818</v>
      </c>
      <c r="L8" s="75">
        <v>1634</v>
      </c>
      <c r="M8" s="76">
        <f t="shared" si="0"/>
        <v>2452</v>
      </c>
      <c r="N8" s="2"/>
    </row>
    <row r="9" spans="1:14" s="68" customFormat="1" ht="22.5" customHeight="1">
      <c r="A9" s="74"/>
      <c r="B9" s="89">
        <f>C9+E9+G9</f>
        <v>22190</v>
      </c>
      <c r="C9" s="90">
        <v>2241</v>
      </c>
      <c r="D9" s="91">
        <f>SUM(C9/B9)</f>
        <v>0.10099143758449752</v>
      </c>
      <c r="E9" s="90">
        <v>11786</v>
      </c>
      <c r="F9" s="91">
        <f>SUM(E9/B9)</f>
        <v>0.5311401532221721</v>
      </c>
      <c r="G9" s="90">
        <v>8163</v>
      </c>
      <c r="H9" s="91">
        <f>SUM(G9/B9)</f>
        <v>0.3678684091933303</v>
      </c>
      <c r="I9" s="88"/>
      <c r="J9" s="79" t="s">
        <v>66</v>
      </c>
      <c r="K9" s="75">
        <v>1248</v>
      </c>
      <c r="L9" s="75">
        <v>2053</v>
      </c>
      <c r="M9" s="76">
        <f t="shared" si="0"/>
        <v>3301</v>
      </c>
      <c r="N9" s="2"/>
    </row>
    <row r="10" spans="1:14" s="68" customFormat="1" ht="22.5" customHeight="1">
      <c r="A10" s="74"/>
      <c r="B10" s="92"/>
      <c r="C10" s="93"/>
      <c r="D10" s="94"/>
      <c r="E10" s="94"/>
      <c r="F10" s="94"/>
      <c r="G10" s="94"/>
      <c r="H10" s="94"/>
      <c r="I10" s="95"/>
      <c r="J10" s="79" t="s">
        <v>67</v>
      </c>
      <c r="K10" s="75">
        <v>1492</v>
      </c>
      <c r="L10" s="75">
        <v>2081</v>
      </c>
      <c r="M10" s="76">
        <f t="shared" si="0"/>
        <v>3573</v>
      </c>
      <c r="N10" s="2"/>
    </row>
    <row r="11" spans="1:14" s="68" customFormat="1" ht="22.5" customHeight="1">
      <c r="A11" s="74"/>
      <c r="B11" s="89" t="s">
        <v>68</v>
      </c>
      <c r="C11" s="96"/>
      <c r="D11" s="88"/>
      <c r="E11" s="96"/>
      <c r="F11" s="96"/>
      <c r="G11" s="97"/>
      <c r="H11" s="88"/>
      <c r="I11" s="88"/>
      <c r="J11" s="79" t="s">
        <v>69</v>
      </c>
      <c r="K11" s="75">
        <v>1814</v>
      </c>
      <c r="L11" s="75">
        <v>2314</v>
      </c>
      <c r="M11" s="76">
        <f t="shared" si="0"/>
        <v>4128</v>
      </c>
      <c r="N11" s="2"/>
    </row>
    <row r="12" spans="1:14" s="68" customFormat="1" ht="22.5" customHeight="1">
      <c r="A12" s="74"/>
      <c r="B12" s="89">
        <f>C12+E12+G12</f>
        <v>25931</v>
      </c>
      <c r="C12" s="90">
        <v>2173</v>
      </c>
      <c r="D12" s="91">
        <f>SUM(C12/B12)</f>
        <v>0.08379931356291698</v>
      </c>
      <c r="E12" s="90">
        <v>11936</v>
      </c>
      <c r="F12" s="91">
        <f>SUM(E12/B12)</f>
        <v>0.46029848443947396</v>
      </c>
      <c r="G12" s="98">
        <v>11822</v>
      </c>
      <c r="H12" s="91">
        <f>SUM(G12/B12)</f>
        <v>0.45590220199760906</v>
      </c>
      <c r="I12" s="88"/>
      <c r="J12" s="79" t="s">
        <v>70</v>
      </c>
      <c r="K12" s="75">
        <v>2489</v>
      </c>
      <c r="L12" s="75">
        <v>2611</v>
      </c>
      <c r="M12" s="76">
        <f t="shared" si="0"/>
        <v>5100</v>
      </c>
      <c r="N12" s="2"/>
    </row>
    <row r="13" spans="1:14" s="68" customFormat="1" ht="22.5" customHeight="1">
      <c r="A13" s="74"/>
      <c r="B13" s="92"/>
      <c r="C13" s="93"/>
      <c r="D13" s="94"/>
      <c r="E13" s="94"/>
      <c r="F13" s="94"/>
      <c r="G13" s="94"/>
      <c r="H13" s="94"/>
      <c r="I13" s="95"/>
      <c r="J13" s="79" t="s">
        <v>71</v>
      </c>
      <c r="K13" s="75">
        <v>1894</v>
      </c>
      <c r="L13" s="75">
        <v>1966</v>
      </c>
      <c r="M13" s="76">
        <f t="shared" si="0"/>
        <v>3860</v>
      </c>
      <c r="N13" s="2"/>
    </row>
    <row r="14" spans="1:14" s="68" customFormat="1" ht="22.5" customHeight="1">
      <c r="A14" s="74"/>
      <c r="B14" s="85" t="s">
        <v>72</v>
      </c>
      <c r="C14" s="86"/>
      <c r="D14" s="87"/>
      <c r="E14" s="86"/>
      <c r="F14" s="86"/>
      <c r="G14" s="86"/>
      <c r="H14" s="87"/>
      <c r="I14" s="88"/>
      <c r="J14" s="79" t="s">
        <v>73</v>
      </c>
      <c r="K14" s="75">
        <v>1401</v>
      </c>
      <c r="L14" s="75">
        <v>1545</v>
      </c>
      <c r="M14" s="76">
        <f t="shared" si="0"/>
        <v>2946</v>
      </c>
      <c r="N14" s="2"/>
    </row>
    <row r="15" spans="1:14" s="68" customFormat="1" ht="22.5" customHeight="1">
      <c r="A15" s="74"/>
      <c r="B15" s="99">
        <f>C15+E15+G15</f>
        <v>48121</v>
      </c>
      <c r="C15" s="90">
        <f>SUM(C9:C13)</f>
        <v>4414</v>
      </c>
      <c r="D15" s="100">
        <f>SUM(C15/B15)</f>
        <v>0.09172710459051142</v>
      </c>
      <c r="E15" s="101">
        <f>SUM(E9:E13)</f>
        <v>23722</v>
      </c>
      <c r="F15" s="100">
        <f>SUM(E15/B15)</f>
        <v>0.49296564909291163</v>
      </c>
      <c r="G15" s="101">
        <f>SUM(G9:G13)</f>
        <v>19985</v>
      </c>
      <c r="H15" s="100">
        <f>SUM(G15/B15)</f>
        <v>0.41530724631657695</v>
      </c>
      <c r="I15" s="95"/>
      <c r="J15" s="79" t="s">
        <v>74</v>
      </c>
      <c r="K15" s="75">
        <v>1276</v>
      </c>
      <c r="L15" s="75">
        <v>1343</v>
      </c>
      <c r="M15" s="76">
        <f t="shared" si="0"/>
        <v>2619</v>
      </c>
      <c r="N15" s="2"/>
    </row>
    <row r="16" spans="1:14" s="68" customFormat="1" ht="22.5" customHeight="1">
      <c r="A16" s="2"/>
      <c r="B16" s="102"/>
      <c r="C16" s="103"/>
      <c r="D16" s="104"/>
      <c r="E16" s="103"/>
      <c r="F16" s="103"/>
      <c r="G16" s="103"/>
      <c r="H16" s="104"/>
      <c r="I16" s="105"/>
      <c r="J16" s="79" t="s">
        <v>75</v>
      </c>
      <c r="K16" s="75">
        <v>1347</v>
      </c>
      <c r="L16" s="75">
        <v>1386</v>
      </c>
      <c r="M16" s="76">
        <f t="shared" si="0"/>
        <v>2733</v>
      </c>
      <c r="N16" s="2"/>
    </row>
    <row r="17" spans="1:14" ht="22.5" customHeight="1">
      <c r="A17" s="106"/>
      <c r="B17" s="107" t="s">
        <v>76</v>
      </c>
      <c r="C17" s="108"/>
      <c r="D17" s="106"/>
      <c r="E17" s="108"/>
      <c r="F17" s="108"/>
      <c r="G17" s="108"/>
      <c r="H17" s="106"/>
      <c r="I17" s="106"/>
      <c r="J17" s="79" t="s">
        <v>77</v>
      </c>
      <c r="K17" s="75">
        <v>1428</v>
      </c>
      <c r="L17" s="75">
        <v>1344</v>
      </c>
      <c r="M17" s="76">
        <f t="shared" si="0"/>
        <v>2772</v>
      </c>
      <c r="N17" s="106"/>
    </row>
    <row r="18" spans="1:14" ht="22.5" customHeight="1">
      <c r="A18" s="106"/>
      <c r="B18" s="107" t="s">
        <v>78</v>
      </c>
      <c r="C18" s="108"/>
      <c r="D18" s="106"/>
      <c r="E18" s="108"/>
      <c r="F18" s="108"/>
      <c r="G18" s="109"/>
      <c r="H18" s="109"/>
      <c r="I18" s="106"/>
      <c r="J18" s="79" t="s">
        <v>79</v>
      </c>
      <c r="K18" s="75">
        <v>1073</v>
      </c>
      <c r="L18" s="75">
        <v>1049</v>
      </c>
      <c r="M18" s="76">
        <f t="shared" si="0"/>
        <v>2122</v>
      </c>
      <c r="N18" s="106"/>
    </row>
    <row r="19" spans="1:14" ht="22.5" customHeight="1">
      <c r="A19" s="106"/>
      <c r="B19" s="107" t="s">
        <v>80</v>
      </c>
      <c r="C19" s="108"/>
      <c r="D19" s="106"/>
      <c r="E19" s="108"/>
      <c r="F19" s="108"/>
      <c r="G19" s="108"/>
      <c r="H19" s="106"/>
      <c r="I19" s="106"/>
      <c r="J19" s="79" t="s">
        <v>81</v>
      </c>
      <c r="K19" s="75">
        <v>893</v>
      </c>
      <c r="L19" s="75">
        <v>853</v>
      </c>
      <c r="M19" s="76">
        <f t="shared" si="0"/>
        <v>1746</v>
      </c>
      <c r="N19" s="106"/>
    </row>
    <row r="20" spans="1:14" ht="22.5" customHeight="1">
      <c r="A20" s="106"/>
      <c r="B20" s="108"/>
      <c r="C20" s="108"/>
      <c r="D20" s="106"/>
      <c r="E20" s="108"/>
      <c r="F20" s="108"/>
      <c r="G20" s="108"/>
      <c r="H20" s="106"/>
      <c r="I20" s="106"/>
      <c r="J20" s="79" t="s">
        <v>82</v>
      </c>
      <c r="K20" s="75">
        <v>745</v>
      </c>
      <c r="L20" s="75">
        <v>703</v>
      </c>
      <c r="M20" s="76">
        <f t="shared" si="0"/>
        <v>1448</v>
      </c>
      <c r="N20" s="106"/>
    </row>
    <row r="21" spans="1:14" ht="22.5" customHeight="1">
      <c r="A21" s="106"/>
      <c r="B21" s="108"/>
      <c r="C21" s="108"/>
      <c r="D21" s="106"/>
      <c r="E21" s="108"/>
      <c r="F21" s="108"/>
      <c r="G21" s="108"/>
      <c r="H21" s="106"/>
      <c r="I21" s="106"/>
      <c r="J21" s="79" t="s">
        <v>83</v>
      </c>
      <c r="K21" s="75">
        <v>795</v>
      </c>
      <c r="L21" s="75">
        <v>810</v>
      </c>
      <c r="M21" s="76">
        <f t="shared" si="0"/>
        <v>1605</v>
      </c>
      <c r="N21" s="106"/>
    </row>
    <row r="22" spans="1:14" ht="22.5" customHeight="1">
      <c r="A22" s="106"/>
      <c r="B22" s="108"/>
      <c r="C22" s="108"/>
      <c r="D22" s="106"/>
      <c r="E22" s="108"/>
      <c r="F22" s="108"/>
      <c r="G22" s="108"/>
      <c r="H22" s="106"/>
      <c r="I22" s="106"/>
      <c r="J22" s="79" t="s">
        <v>84</v>
      </c>
      <c r="K22" s="75">
        <v>934</v>
      </c>
      <c r="L22" s="75">
        <v>937</v>
      </c>
      <c r="M22" s="76">
        <f t="shared" si="0"/>
        <v>1871</v>
      </c>
      <c r="N22" s="106"/>
    </row>
    <row r="23" spans="1:14" ht="22.5" customHeight="1">
      <c r="A23" s="106"/>
      <c r="B23" s="108"/>
      <c r="C23" s="108"/>
      <c r="D23" s="106"/>
      <c r="E23" s="108"/>
      <c r="F23" s="108"/>
      <c r="G23" s="108"/>
      <c r="H23" s="106"/>
      <c r="I23" s="106"/>
      <c r="J23" s="79" t="s">
        <v>85</v>
      </c>
      <c r="K23" s="75">
        <v>853</v>
      </c>
      <c r="L23" s="75">
        <v>825</v>
      </c>
      <c r="M23" s="76">
        <f t="shared" si="0"/>
        <v>1678</v>
      </c>
      <c r="N23" s="106"/>
    </row>
    <row r="24" spans="1:14" ht="22.5" customHeight="1">
      <c r="A24" s="106"/>
      <c r="B24" s="108"/>
      <c r="C24" s="108"/>
      <c r="D24" s="106"/>
      <c r="E24" s="108"/>
      <c r="F24" s="108"/>
      <c r="G24" s="108"/>
      <c r="H24" s="106"/>
      <c r="I24" s="106"/>
      <c r="J24" s="79" t="s">
        <v>86</v>
      </c>
      <c r="K24" s="75">
        <v>775</v>
      </c>
      <c r="L24" s="75">
        <v>763</v>
      </c>
      <c r="M24" s="76">
        <f t="shared" si="0"/>
        <v>1538</v>
      </c>
      <c r="N24" s="106"/>
    </row>
    <row r="25" spans="1:14" ht="22.5" customHeight="1">
      <c r="A25" s="106"/>
      <c r="B25" s="108"/>
      <c r="C25" s="108"/>
      <c r="D25" s="106"/>
      <c r="E25" s="108"/>
      <c r="F25" s="108"/>
      <c r="G25" s="108"/>
      <c r="H25" s="106"/>
      <c r="I25" s="106"/>
      <c r="J25" s="79" t="s">
        <v>87</v>
      </c>
      <c r="K25" s="75">
        <v>613</v>
      </c>
      <c r="L25" s="75">
        <v>585</v>
      </c>
      <c r="M25" s="76">
        <f t="shared" si="0"/>
        <v>1198</v>
      </c>
      <c r="N25" s="106"/>
    </row>
    <row r="26" spans="1:14" ht="25.5" customHeight="1">
      <c r="A26" s="106"/>
      <c r="B26" s="108"/>
      <c r="C26" s="108"/>
      <c r="D26" s="106"/>
      <c r="E26" s="108"/>
      <c r="F26" s="108"/>
      <c r="G26" s="108"/>
      <c r="H26" s="106"/>
      <c r="I26" s="106"/>
      <c r="J26" s="71" t="s">
        <v>88</v>
      </c>
      <c r="K26" s="110">
        <f>SUM(K4:K25)</f>
        <v>22190</v>
      </c>
      <c r="L26" s="110">
        <f>SUM(L4:L25)</f>
        <v>25931</v>
      </c>
      <c r="M26" s="110">
        <f>SUM(M4:M25)</f>
        <v>48121</v>
      </c>
      <c r="N26" s="106"/>
    </row>
    <row r="27" spans="1:14" ht="5.25" customHeight="1">
      <c r="A27" s="106"/>
      <c r="B27" s="108"/>
      <c r="C27" s="108"/>
      <c r="D27" s="106"/>
      <c r="E27" s="108"/>
      <c r="F27" s="108"/>
      <c r="G27" s="108"/>
      <c r="H27" s="106"/>
      <c r="I27" s="106"/>
      <c r="J27" s="106"/>
      <c r="K27" s="108"/>
      <c r="L27" s="108"/>
      <c r="M27" s="111"/>
      <c r="N27" s="106"/>
    </row>
    <row r="28" spans="1:14" ht="6" customHeight="1">
      <c r="A28" s="106"/>
      <c r="B28" s="108"/>
      <c r="C28" s="108"/>
      <c r="D28" s="106"/>
      <c r="E28" s="108"/>
      <c r="F28" s="108"/>
      <c r="G28" s="108"/>
      <c r="H28" s="106"/>
      <c r="I28" s="106"/>
      <c r="J28" s="106"/>
      <c r="K28" s="108"/>
      <c r="L28" s="108"/>
      <c r="M28" s="111"/>
      <c r="N28" s="10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88"/>
  <sheetViews>
    <sheetView zoomScalePageLayoutView="0" workbookViewId="0" topLeftCell="A1">
      <selection activeCell="J3" sqref="J3:T3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279" t="s">
        <v>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1"/>
    </row>
    <row r="2" spans="2:21" ht="17.25" customHeight="1"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280" t="s">
        <v>94</v>
      </c>
      <c r="N2" s="280"/>
      <c r="O2" s="280"/>
      <c r="P2" s="280"/>
      <c r="Q2" s="280"/>
      <c r="R2" s="280"/>
      <c r="S2" s="280"/>
      <c r="T2" s="4"/>
      <c r="U2" s="1"/>
    </row>
    <row r="3" spans="2:20" ht="17.25" customHeight="1">
      <c r="B3" s="5"/>
      <c r="C3" s="5"/>
      <c r="D3" s="5"/>
      <c r="E3" s="5"/>
      <c r="F3" s="5"/>
      <c r="G3" s="5"/>
      <c r="H3" s="5"/>
      <c r="I3" s="5"/>
      <c r="J3" s="281" t="s">
        <v>1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2:20" ht="21.75" customHeight="1">
      <c r="B4" s="282" t="s">
        <v>2</v>
      </c>
      <c r="C4" s="283"/>
      <c r="D4" s="282" t="s">
        <v>3</v>
      </c>
      <c r="E4" s="284"/>
      <c r="F4" s="284"/>
      <c r="G4" s="284"/>
      <c r="H4" s="282" t="s">
        <v>4</v>
      </c>
      <c r="I4" s="284"/>
      <c r="J4" s="284"/>
      <c r="K4" s="283"/>
      <c r="L4" s="282" t="s">
        <v>5</v>
      </c>
      <c r="M4" s="284"/>
      <c r="N4" s="284"/>
      <c r="O4" s="284"/>
      <c r="P4" s="282" t="s">
        <v>6</v>
      </c>
      <c r="Q4" s="284"/>
      <c r="R4" s="284"/>
      <c r="S4" s="284"/>
      <c r="T4" s="283"/>
    </row>
    <row r="5" spans="2:20" ht="21.75" customHeight="1">
      <c r="B5" s="289" t="s">
        <v>7</v>
      </c>
      <c r="C5" s="6" t="s">
        <v>8</v>
      </c>
      <c r="D5" s="7">
        <v>7395</v>
      </c>
      <c r="E5" s="8" t="s">
        <v>9</v>
      </c>
      <c r="F5" s="9">
        <v>99</v>
      </c>
      <c r="G5" s="10" t="s">
        <v>10</v>
      </c>
      <c r="H5" s="7">
        <v>6680</v>
      </c>
      <c r="I5" s="11" t="s">
        <v>9</v>
      </c>
      <c r="J5" s="9">
        <v>40</v>
      </c>
      <c r="K5" s="10" t="s">
        <v>10</v>
      </c>
      <c r="L5" s="12">
        <v>8084</v>
      </c>
      <c r="M5" s="13" t="s">
        <v>9</v>
      </c>
      <c r="N5" s="9">
        <v>107</v>
      </c>
      <c r="O5" s="10" t="s">
        <v>10</v>
      </c>
      <c r="P5" s="11"/>
      <c r="Q5" s="7">
        <f>SUM(H5,L5)</f>
        <v>14764</v>
      </c>
      <c r="R5" s="13" t="s">
        <v>9</v>
      </c>
      <c r="S5" s="14">
        <f>SUM(J5,N5)</f>
        <v>147</v>
      </c>
      <c r="T5" s="10" t="s">
        <v>10</v>
      </c>
    </row>
    <row r="6" spans="2:20" ht="21.75" customHeight="1">
      <c r="B6" s="290"/>
      <c r="C6" s="15" t="s">
        <v>11</v>
      </c>
      <c r="D6" s="16">
        <v>5326</v>
      </c>
      <c r="E6" s="8" t="s">
        <v>9</v>
      </c>
      <c r="F6" s="17">
        <v>84</v>
      </c>
      <c r="G6" s="18" t="s">
        <v>10</v>
      </c>
      <c r="H6" s="16">
        <v>5134</v>
      </c>
      <c r="I6" s="8" t="s">
        <v>9</v>
      </c>
      <c r="J6" s="17">
        <v>68</v>
      </c>
      <c r="K6" s="18" t="s">
        <v>10</v>
      </c>
      <c r="L6" s="19">
        <v>5852</v>
      </c>
      <c r="M6" s="20" t="s">
        <v>9</v>
      </c>
      <c r="N6" s="17">
        <v>48</v>
      </c>
      <c r="O6" s="18" t="s">
        <v>10</v>
      </c>
      <c r="P6" s="8"/>
      <c r="Q6" s="14">
        <f aca="true" t="shared" si="0" ref="Q6:Q35">SUM(H6,L6)</f>
        <v>10986</v>
      </c>
      <c r="R6" s="20" t="s">
        <v>9</v>
      </c>
      <c r="S6" s="14">
        <f aca="true" t="shared" si="1" ref="S6:S33">SUM(J6,N6)</f>
        <v>116</v>
      </c>
      <c r="T6" s="18" t="s">
        <v>10</v>
      </c>
    </row>
    <row r="7" spans="2:20" ht="21.75" customHeight="1">
      <c r="B7" s="290"/>
      <c r="C7" s="21" t="s">
        <v>12</v>
      </c>
      <c r="D7" s="16">
        <v>988</v>
      </c>
      <c r="E7" s="8" t="s">
        <v>9</v>
      </c>
      <c r="F7" s="17">
        <v>7</v>
      </c>
      <c r="G7" s="18" t="s">
        <v>10</v>
      </c>
      <c r="H7" s="16">
        <v>915</v>
      </c>
      <c r="I7" s="8" t="s">
        <v>9</v>
      </c>
      <c r="J7" s="17">
        <v>6</v>
      </c>
      <c r="K7" s="18" t="s">
        <v>10</v>
      </c>
      <c r="L7" s="19">
        <v>998</v>
      </c>
      <c r="M7" s="20" t="s">
        <v>9</v>
      </c>
      <c r="N7" s="17">
        <v>4</v>
      </c>
      <c r="O7" s="18" t="s">
        <v>10</v>
      </c>
      <c r="P7" s="8"/>
      <c r="Q7" s="16">
        <f t="shared" si="0"/>
        <v>1913</v>
      </c>
      <c r="R7" s="20" t="s">
        <v>9</v>
      </c>
      <c r="S7" s="14">
        <f t="shared" si="1"/>
        <v>10</v>
      </c>
      <c r="T7" s="18" t="s">
        <v>10</v>
      </c>
    </row>
    <row r="8" spans="2:20" ht="21.75" customHeight="1">
      <c r="B8" s="290"/>
      <c r="C8" s="21" t="s">
        <v>13</v>
      </c>
      <c r="D8" s="16">
        <v>628</v>
      </c>
      <c r="E8" s="8" t="s">
        <v>9</v>
      </c>
      <c r="F8" s="22">
        <v>3</v>
      </c>
      <c r="G8" s="18" t="s">
        <v>10</v>
      </c>
      <c r="H8" s="16">
        <v>639</v>
      </c>
      <c r="I8" s="8" t="s">
        <v>9</v>
      </c>
      <c r="J8" s="22">
        <v>0</v>
      </c>
      <c r="K8" s="18" t="s">
        <v>10</v>
      </c>
      <c r="L8" s="19">
        <v>739</v>
      </c>
      <c r="M8" s="20" t="s">
        <v>9</v>
      </c>
      <c r="N8" s="17">
        <v>3</v>
      </c>
      <c r="O8" s="18" t="s">
        <v>10</v>
      </c>
      <c r="P8" s="8"/>
      <c r="Q8" s="16">
        <f t="shared" si="0"/>
        <v>1378</v>
      </c>
      <c r="R8" s="20" t="s">
        <v>9</v>
      </c>
      <c r="S8" s="14">
        <f t="shared" si="1"/>
        <v>3</v>
      </c>
      <c r="T8" s="18" t="s">
        <v>10</v>
      </c>
    </row>
    <row r="9" spans="2:20" ht="21.75" customHeight="1">
      <c r="B9" s="290"/>
      <c r="C9" s="15" t="s">
        <v>14</v>
      </c>
      <c r="D9" s="14">
        <v>1952</v>
      </c>
      <c r="E9" s="8" t="s">
        <v>9</v>
      </c>
      <c r="F9" s="17">
        <v>17</v>
      </c>
      <c r="G9" s="18" t="s">
        <v>10</v>
      </c>
      <c r="H9" s="14">
        <v>1861</v>
      </c>
      <c r="I9" s="8" t="s">
        <v>9</v>
      </c>
      <c r="J9" s="17">
        <v>6</v>
      </c>
      <c r="K9" s="18" t="s">
        <v>10</v>
      </c>
      <c r="L9" s="19">
        <v>2204</v>
      </c>
      <c r="M9" s="20" t="s">
        <v>9</v>
      </c>
      <c r="N9" s="17">
        <v>16</v>
      </c>
      <c r="O9" s="18" t="s">
        <v>10</v>
      </c>
      <c r="P9" s="8"/>
      <c r="Q9" s="16">
        <f t="shared" si="0"/>
        <v>4065</v>
      </c>
      <c r="R9" s="20" t="s">
        <v>9</v>
      </c>
      <c r="S9" s="14">
        <f t="shared" si="1"/>
        <v>22</v>
      </c>
      <c r="T9" s="18" t="s">
        <v>10</v>
      </c>
    </row>
    <row r="10" spans="2:20" ht="21.75" customHeight="1">
      <c r="B10" s="290"/>
      <c r="C10" s="15" t="s">
        <v>15</v>
      </c>
      <c r="D10" s="16">
        <v>1360</v>
      </c>
      <c r="E10" s="8" t="s">
        <v>9</v>
      </c>
      <c r="F10" s="17">
        <v>1</v>
      </c>
      <c r="G10" s="18" t="s">
        <v>10</v>
      </c>
      <c r="H10" s="16">
        <v>1277</v>
      </c>
      <c r="I10" s="8" t="s">
        <v>9</v>
      </c>
      <c r="J10" s="17">
        <v>0</v>
      </c>
      <c r="K10" s="18" t="s">
        <v>10</v>
      </c>
      <c r="L10" s="19">
        <v>1499</v>
      </c>
      <c r="M10" s="20" t="s">
        <v>9</v>
      </c>
      <c r="N10" s="17">
        <v>5</v>
      </c>
      <c r="O10" s="18" t="s">
        <v>10</v>
      </c>
      <c r="P10" s="8"/>
      <c r="Q10" s="16">
        <f t="shared" si="0"/>
        <v>2776</v>
      </c>
      <c r="R10" s="20" t="s">
        <v>9</v>
      </c>
      <c r="S10" s="14">
        <f t="shared" si="1"/>
        <v>5</v>
      </c>
      <c r="T10" s="18" t="s">
        <v>10</v>
      </c>
    </row>
    <row r="11" spans="2:20" ht="21.75" customHeight="1">
      <c r="B11" s="290"/>
      <c r="C11" s="21" t="s">
        <v>16</v>
      </c>
      <c r="D11" s="16">
        <v>61</v>
      </c>
      <c r="E11" s="8" t="s">
        <v>9</v>
      </c>
      <c r="F11" s="22">
        <v>0</v>
      </c>
      <c r="G11" s="18" t="s">
        <v>10</v>
      </c>
      <c r="H11" s="16">
        <v>50</v>
      </c>
      <c r="I11" s="8" t="s">
        <v>9</v>
      </c>
      <c r="J11" s="22">
        <v>0</v>
      </c>
      <c r="K11" s="18" t="s">
        <v>10</v>
      </c>
      <c r="L11" s="23">
        <v>64</v>
      </c>
      <c r="M11" s="20" t="s">
        <v>9</v>
      </c>
      <c r="N11" s="24">
        <v>0</v>
      </c>
      <c r="O11" s="18" t="s">
        <v>10</v>
      </c>
      <c r="P11" s="8"/>
      <c r="Q11" s="16">
        <f>SUM(H11,L11)</f>
        <v>114</v>
      </c>
      <c r="R11" s="20" t="s">
        <v>9</v>
      </c>
      <c r="S11" s="14">
        <f t="shared" si="1"/>
        <v>0</v>
      </c>
      <c r="T11" s="18" t="s">
        <v>10</v>
      </c>
    </row>
    <row r="12" spans="2:20" ht="21.75" customHeight="1">
      <c r="B12" s="290"/>
      <c r="C12" s="15" t="s">
        <v>17</v>
      </c>
      <c r="D12" s="16">
        <v>567</v>
      </c>
      <c r="E12" s="8" t="s">
        <v>9</v>
      </c>
      <c r="F12" s="22">
        <v>0</v>
      </c>
      <c r="G12" s="18" t="s">
        <v>10</v>
      </c>
      <c r="H12" s="16">
        <v>522</v>
      </c>
      <c r="I12" s="8" t="s">
        <v>9</v>
      </c>
      <c r="J12" s="22">
        <v>0</v>
      </c>
      <c r="K12" s="18" t="s">
        <v>10</v>
      </c>
      <c r="L12" s="19">
        <v>636</v>
      </c>
      <c r="M12" s="20" t="s">
        <v>9</v>
      </c>
      <c r="N12" s="17">
        <v>2</v>
      </c>
      <c r="O12" s="18" t="s">
        <v>10</v>
      </c>
      <c r="P12" s="8"/>
      <c r="Q12" s="16">
        <f t="shared" si="0"/>
        <v>1158</v>
      </c>
      <c r="R12" s="20" t="s">
        <v>9</v>
      </c>
      <c r="S12" s="14">
        <f t="shared" si="1"/>
        <v>2</v>
      </c>
      <c r="T12" s="18" t="s">
        <v>10</v>
      </c>
    </row>
    <row r="13" spans="2:20" ht="21.75" customHeight="1">
      <c r="B13" s="290"/>
      <c r="C13" s="15" t="s">
        <v>18</v>
      </c>
      <c r="D13" s="16">
        <v>927</v>
      </c>
      <c r="E13" s="8" t="s">
        <v>9</v>
      </c>
      <c r="F13" s="17">
        <v>10</v>
      </c>
      <c r="G13" s="18" t="s">
        <v>10</v>
      </c>
      <c r="H13" s="16">
        <v>869</v>
      </c>
      <c r="I13" s="8" t="s">
        <v>9</v>
      </c>
      <c r="J13" s="17">
        <v>1</v>
      </c>
      <c r="K13" s="18" t="s">
        <v>10</v>
      </c>
      <c r="L13" s="19">
        <v>1011</v>
      </c>
      <c r="M13" s="20" t="s">
        <v>9</v>
      </c>
      <c r="N13" s="17">
        <v>11</v>
      </c>
      <c r="O13" s="18" t="s">
        <v>10</v>
      </c>
      <c r="P13" s="8"/>
      <c r="Q13" s="16">
        <f t="shared" si="0"/>
        <v>1880</v>
      </c>
      <c r="R13" s="20" t="s">
        <v>9</v>
      </c>
      <c r="S13" s="14">
        <f t="shared" si="1"/>
        <v>12</v>
      </c>
      <c r="T13" s="18" t="s">
        <v>10</v>
      </c>
    </row>
    <row r="14" spans="2:20" ht="21.75" customHeight="1">
      <c r="B14" s="290"/>
      <c r="C14" s="15" t="s">
        <v>19</v>
      </c>
      <c r="D14" s="16">
        <v>283</v>
      </c>
      <c r="E14" s="8" t="s">
        <v>9</v>
      </c>
      <c r="F14" s="22">
        <v>0</v>
      </c>
      <c r="G14" s="18" t="s">
        <v>10</v>
      </c>
      <c r="H14" s="16">
        <v>336</v>
      </c>
      <c r="I14" s="8" t="s">
        <v>9</v>
      </c>
      <c r="J14" s="22">
        <v>0</v>
      </c>
      <c r="K14" s="18" t="s">
        <v>10</v>
      </c>
      <c r="L14" s="19">
        <v>360</v>
      </c>
      <c r="M14" s="20" t="s">
        <v>9</v>
      </c>
      <c r="N14" s="17">
        <v>1</v>
      </c>
      <c r="O14" s="18" t="s">
        <v>10</v>
      </c>
      <c r="P14" s="8"/>
      <c r="Q14" s="16">
        <f t="shared" si="0"/>
        <v>696</v>
      </c>
      <c r="R14" s="20" t="s">
        <v>9</v>
      </c>
      <c r="S14" s="14">
        <f t="shared" si="1"/>
        <v>1</v>
      </c>
      <c r="T14" s="18" t="s">
        <v>10</v>
      </c>
    </row>
    <row r="15" spans="2:20" ht="21.75" customHeight="1">
      <c r="B15" s="290"/>
      <c r="C15" s="15" t="s">
        <v>91</v>
      </c>
      <c r="D15" s="16">
        <v>71</v>
      </c>
      <c r="E15" s="8" t="s">
        <v>9</v>
      </c>
      <c r="F15" s="22">
        <v>0</v>
      </c>
      <c r="G15" s="18" t="s">
        <v>10</v>
      </c>
      <c r="H15" s="16">
        <v>71</v>
      </c>
      <c r="I15" s="8" t="s">
        <v>9</v>
      </c>
      <c r="J15" s="22">
        <v>0</v>
      </c>
      <c r="K15" s="18" t="s">
        <v>10</v>
      </c>
      <c r="L15" s="19">
        <v>85</v>
      </c>
      <c r="M15" s="20" t="s">
        <v>9</v>
      </c>
      <c r="N15" s="17">
        <v>0</v>
      </c>
      <c r="O15" s="18" t="s">
        <v>10</v>
      </c>
      <c r="P15" s="8"/>
      <c r="Q15" s="16">
        <f>SUM(H15,L15)</f>
        <v>156</v>
      </c>
      <c r="R15" s="20" t="s">
        <v>9</v>
      </c>
      <c r="S15" s="14">
        <f t="shared" si="1"/>
        <v>0</v>
      </c>
      <c r="T15" s="18" t="s">
        <v>10</v>
      </c>
    </row>
    <row r="16" spans="2:20" ht="21.75" customHeight="1">
      <c r="B16" s="290"/>
      <c r="C16" s="15" t="s">
        <v>20</v>
      </c>
      <c r="D16" s="16">
        <v>457</v>
      </c>
      <c r="E16" s="8" t="s">
        <v>9</v>
      </c>
      <c r="F16" s="22">
        <v>0</v>
      </c>
      <c r="G16" s="18" t="s">
        <v>10</v>
      </c>
      <c r="H16" s="16">
        <v>410</v>
      </c>
      <c r="I16" s="8" t="s">
        <v>9</v>
      </c>
      <c r="J16" s="22">
        <v>0</v>
      </c>
      <c r="K16" s="18" t="s">
        <v>10</v>
      </c>
      <c r="L16" s="19">
        <v>369</v>
      </c>
      <c r="M16" s="20" t="s">
        <v>9</v>
      </c>
      <c r="N16" s="17">
        <v>0</v>
      </c>
      <c r="O16" s="18" t="s">
        <v>10</v>
      </c>
      <c r="P16" s="8"/>
      <c r="Q16" s="14">
        <f t="shared" si="0"/>
        <v>779</v>
      </c>
      <c r="R16" s="20" t="s">
        <v>9</v>
      </c>
      <c r="S16" s="14">
        <f t="shared" si="1"/>
        <v>0</v>
      </c>
      <c r="T16" s="18" t="s">
        <v>10</v>
      </c>
    </row>
    <row r="17" spans="2:20" ht="21.75" customHeight="1">
      <c r="B17" s="300"/>
      <c r="C17" s="25" t="s">
        <v>21</v>
      </c>
      <c r="D17" s="26">
        <f>SUM(D5:D6,D9:D10,D12:D16)</f>
        <v>18338</v>
      </c>
      <c r="E17" s="27" t="s">
        <v>9</v>
      </c>
      <c r="F17" s="28">
        <f>SUM(F5:F6,F9:F10,F12:F16)</f>
        <v>211</v>
      </c>
      <c r="G17" s="29" t="s">
        <v>10</v>
      </c>
      <c r="H17" s="26">
        <f>SUM(H5:H6,H9:H10,H12:H16)</f>
        <v>17160</v>
      </c>
      <c r="I17" s="27" t="s">
        <v>9</v>
      </c>
      <c r="J17" s="28">
        <f>SUM(J5:J6,J9:J10,J12:J16)</f>
        <v>115</v>
      </c>
      <c r="K17" s="29" t="s">
        <v>10</v>
      </c>
      <c r="L17" s="26">
        <f>SUM(L5:L6,L9:L10,L12:L16)</f>
        <v>20100</v>
      </c>
      <c r="M17" s="30" t="s">
        <v>9</v>
      </c>
      <c r="N17" s="28">
        <f>SUM(N5:N6,N9:N10,N12:N16)</f>
        <v>190</v>
      </c>
      <c r="O17" s="29" t="s">
        <v>10</v>
      </c>
      <c r="P17" s="27"/>
      <c r="Q17" s="28">
        <f>SUM(H17,L17)</f>
        <v>37260</v>
      </c>
      <c r="R17" s="30" t="s">
        <v>9</v>
      </c>
      <c r="S17" s="28">
        <f t="shared" si="1"/>
        <v>305</v>
      </c>
      <c r="T17" s="29" t="s">
        <v>10</v>
      </c>
    </row>
    <row r="18" spans="2:20" ht="21.75" customHeight="1">
      <c r="B18" s="289" t="s">
        <v>22</v>
      </c>
      <c r="C18" s="6" t="s">
        <v>23</v>
      </c>
      <c r="D18" s="14">
        <v>424</v>
      </c>
      <c r="E18" s="11" t="s">
        <v>9</v>
      </c>
      <c r="F18" s="31">
        <v>11</v>
      </c>
      <c r="G18" s="10" t="s">
        <v>10</v>
      </c>
      <c r="H18" s="9">
        <v>386</v>
      </c>
      <c r="I18" s="11" t="s">
        <v>9</v>
      </c>
      <c r="J18" s="9">
        <v>9</v>
      </c>
      <c r="K18" s="10" t="s">
        <v>10</v>
      </c>
      <c r="L18" s="32">
        <v>449</v>
      </c>
      <c r="M18" s="13" t="s">
        <v>9</v>
      </c>
      <c r="N18" s="9">
        <v>5</v>
      </c>
      <c r="O18" s="10" t="s">
        <v>10</v>
      </c>
      <c r="P18" s="11"/>
      <c r="Q18" s="14">
        <f t="shared" si="0"/>
        <v>835</v>
      </c>
      <c r="R18" s="13" t="s">
        <v>9</v>
      </c>
      <c r="S18" s="14">
        <f t="shared" si="1"/>
        <v>14</v>
      </c>
      <c r="T18" s="10" t="s">
        <v>10</v>
      </c>
    </row>
    <row r="19" spans="2:20" ht="21.75" customHeight="1">
      <c r="B19" s="300"/>
      <c r="C19" s="25" t="s">
        <v>24</v>
      </c>
      <c r="D19" s="33">
        <f>SUM(D18)</f>
        <v>424</v>
      </c>
      <c r="E19" s="27" t="s">
        <v>9</v>
      </c>
      <c r="F19" s="34">
        <f>SUM(F18)</f>
        <v>11</v>
      </c>
      <c r="G19" s="29" t="s">
        <v>10</v>
      </c>
      <c r="H19" s="35">
        <f>SUM(H18)</f>
        <v>386</v>
      </c>
      <c r="I19" s="27" t="s">
        <v>9</v>
      </c>
      <c r="J19" s="36">
        <f>SUM(J18)</f>
        <v>9</v>
      </c>
      <c r="K19" s="29" t="s">
        <v>10</v>
      </c>
      <c r="L19" s="37">
        <f>SUM(L18)</f>
        <v>449</v>
      </c>
      <c r="M19" s="30" t="s">
        <v>9</v>
      </c>
      <c r="N19" s="36">
        <f>SUM(N18)</f>
        <v>5</v>
      </c>
      <c r="O19" s="29" t="s">
        <v>10</v>
      </c>
      <c r="P19" s="27"/>
      <c r="Q19" s="36">
        <f t="shared" si="0"/>
        <v>835</v>
      </c>
      <c r="R19" s="30" t="s">
        <v>9</v>
      </c>
      <c r="S19" s="36">
        <f t="shared" si="1"/>
        <v>14</v>
      </c>
      <c r="T19" s="29" t="s">
        <v>10</v>
      </c>
    </row>
    <row r="20" spans="2:20" ht="21.75" customHeight="1">
      <c r="B20" s="289" t="s">
        <v>25</v>
      </c>
      <c r="C20" s="6" t="s">
        <v>26</v>
      </c>
      <c r="D20" s="14">
        <v>459</v>
      </c>
      <c r="E20" s="11" t="s">
        <v>9</v>
      </c>
      <c r="F20" s="31">
        <v>15</v>
      </c>
      <c r="G20" s="10" t="s">
        <v>10</v>
      </c>
      <c r="H20" s="9">
        <v>429</v>
      </c>
      <c r="I20" s="11" t="s">
        <v>9</v>
      </c>
      <c r="J20" s="9">
        <v>2</v>
      </c>
      <c r="K20" s="10" t="s">
        <v>10</v>
      </c>
      <c r="L20" s="32">
        <v>516</v>
      </c>
      <c r="M20" s="13" t="s">
        <v>9</v>
      </c>
      <c r="N20" s="9">
        <v>16</v>
      </c>
      <c r="O20" s="10" t="s">
        <v>10</v>
      </c>
      <c r="P20" s="11"/>
      <c r="Q20" s="38">
        <f t="shared" si="0"/>
        <v>945</v>
      </c>
      <c r="R20" s="13" t="s">
        <v>9</v>
      </c>
      <c r="S20" s="14">
        <f t="shared" si="1"/>
        <v>18</v>
      </c>
      <c r="T20" s="10" t="s">
        <v>10</v>
      </c>
    </row>
    <row r="21" spans="2:20" ht="21.75" customHeight="1">
      <c r="B21" s="290"/>
      <c r="C21" s="39" t="s">
        <v>27</v>
      </c>
      <c r="D21" s="14">
        <v>795</v>
      </c>
      <c r="E21" s="8" t="s">
        <v>9</v>
      </c>
      <c r="F21" s="31">
        <v>17</v>
      </c>
      <c r="G21" s="18" t="s">
        <v>10</v>
      </c>
      <c r="H21" s="9">
        <v>794</v>
      </c>
      <c r="I21" s="8" t="s">
        <v>9</v>
      </c>
      <c r="J21" s="9">
        <v>6</v>
      </c>
      <c r="K21" s="18" t="s">
        <v>10</v>
      </c>
      <c r="L21" s="32">
        <v>904</v>
      </c>
      <c r="M21" s="20" t="s">
        <v>9</v>
      </c>
      <c r="N21" s="9">
        <v>17</v>
      </c>
      <c r="O21" s="18" t="s">
        <v>10</v>
      </c>
      <c r="P21" s="11"/>
      <c r="Q21" s="16">
        <f t="shared" si="0"/>
        <v>1698</v>
      </c>
      <c r="R21" s="20" t="s">
        <v>9</v>
      </c>
      <c r="S21" s="14">
        <f t="shared" si="1"/>
        <v>23</v>
      </c>
      <c r="T21" s="18" t="s">
        <v>10</v>
      </c>
    </row>
    <row r="22" spans="2:20" ht="21.75" customHeight="1">
      <c r="B22" s="300"/>
      <c r="C22" s="40" t="s">
        <v>21</v>
      </c>
      <c r="D22" s="33">
        <f>SUM(D20:D21)</f>
        <v>1254</v>
      </c>
      <c r="E22" s="27" t="s">
        <v>9</v>
      </c>
      <c r="F22" s="34">
        <f>SUM(F20:F21)</f>
        <v>32</v>
      </c>
      <c r="G22" s="29" t="s">
        <v>10</v>
      </c>
      <c r="H22" s="26">
        <f>SUM(H20:H21)</f>
        <v>1223</v>
      </c>
      <c r="I22" s="27" t="s">
        <v>9</v>
      </c>
      <c r="J22" s="28">
        <f>SUM(J20:J21)</f>
        <v>8</v>
      </c>
      <c r="K22" s="29" t="s">
        <v>10</v>
      </c>
      <c r="L22" s="26">
        <f>SUM(L20:L21)</f>
        <v>1420</v>
      </c>
      <c r="M22" s="30" t="s">
        <v>9</v>
      </c>
      <c r="N22" s="28">
        <f>SUM(N20:N21)</f>
        <v>33</v>
      </c>
      <c r="O22" s="29" t="s">
        <v>10</v>
      </c>
      <c r="P22" s="27"/>
      <c r="Q22" s="41">
        <f t="shared" si="0"/>
        <v>2643</v>
      </c>
      <c r="R22" s="30" t="s">
        <v>9</v>
      </c>
      <c r="S22" s="36">
        <f t="shared" si="1"/>
        <v>41</v>
      </c>
      <c r="T22" s="29" t="s">
        <v>10</v>
      </c>
    </row>
    <row r="23" spans="2:20" ht="21.75" customHeight="1">
      <c r="B23" s="290" t="s">
        <v>28</v>
      </c>
      <c r="C23" s="6" t="s">
        <v>29</v>
      </c>
      <c r="D23" s="14">
        <v>454</v>
      </c>
      <c r="E23" s="11" t="s">
        <v>9</v>
      </c>
      <c r="F23" s="31">
        <v>0</v>
      </c>
      <c r="G23" s="10" t="s">
        <v>10</v>
      </c>
      <c r="H23" s="9">
        <v>421</v>
      </c>
      <c r="I23" s="11" t="s">
        <v>9</v>
      </c>
      <c r="J23" s="9">
        <v>0</v>
      </c>
      <c r="K23" s="10" t="s">
        <v>10</v>
      </c>
      <c r="L23" s="32">
        <v>477</v>
      </c>
      <c r="M23" s="13" t="s">
        <v>9</v>
      </c>
      <c r="N23" s="9">
        <v>0</v>
      </c>
      <c r="O23" s="10" t="s">
        <v>10</v>
      </c>
      <c r="P23" s="11"/>
      <c r="Q23" s="14">
        <f t="shared" si="0"/>
        <v>898</v>
      </c>
      <c r="R23" s="13" t="s">
        <v>9</v>
      </c>
      <c r="S23" s="38">
        <f t="shared" si="1"/>
        <v>0</v>
      </c>
      <c r="T23" s="10" t="s">
        <v>10</v>
      </c>
    </row>
    <row r="24" spans="2:20" ht="21.75" customHeight="1">
      <c r="B24" s="290"/>
      <c r="C24" s="15" t="s">
        <v>30</v>
      </c>
      <c r="D24" s="16">
        <v>281</v>
      </c>
      <c r="E24" s="8" t="s">
        <v>9</v>
      </c>
      <c r="F24" s="22">
        <v>0</v>
      </c>
      <c r="G24" s="18" t="s">
        <v>10</v>
      </c>
      <c r="H24" s="17">
        <v>282</v>
      </c>
      <c r="I24" s="8" t="s">
        <v>9</v>
      </c>
      <c r="J24" s="17">
        <v>0</v>
      </c>
      <c r="K24" s="18" t="s">
        <v>10</v>
      </c>
      <c r="L24" s="19">
        <v>282</v>
      </c>
      <c r="M24" s="20" t="s">
        <v>9</v>
      </c>
      <c r="N24" s="17">
        <v>0</v>
      </c>
      <c r="O24" s="18" t="s">
        <v>10</v>
      </c>
      <c r="P24" s="8"/>
      <c r="Q24" s="16">
        <f t="shared" si="0"/>
        <v>564</v>
      </c>
      <c r="R24" s="20" t="s">
        <v>9</v>
      </c>
      <c r="S24" s="16">
        <f t="shared" si="1"/>
        <v>0</v>
      </c>
      <c r="T24" s="18" t="s">
        <v>10</v>
      </c>
    </row>
    <row r="25" spans="2:20" ht="21.75" customHeight="1">
      <c r="B25" s="290"/>
      <c r="C25" s="40" t="s">
        <v>21</v>
      </c>
      <c r="D25" s="33">
        <f>SUM(D23:D24)</f>
        <v>735</v>
      </c>
      <c r="E25" s="27" t="s">
        <v>9</v>
      </c>
      <c r="F25" s="34">
        <f>SUM(F23:F24)</f>
        <v>0</v>
      </c>
      <c r="G25" s="29" t="s">
        <v>10</v>
      </c>
      <c r="H25" s="28">
        <f>SUM(H23:H24)</f>
        <v>703</v>
      </c>
      <c r="I25" s="27" t="s">
        <v>9</v>
      </c>
      <c r="J25" s="28">
        <f>SUM(J23:J24)</f>
        <v>0</v>
      </c>
      <c r="K25" s="29" t="s">
        <v>10</v>
      </c>
      <c r="L25" s="26">
        <f>SUM(L23:L24)</f>
        <v>759</v>
      </c>
      <c r="M25" s="30" t="s">
        <v>9</v>
      </c>
      <c r="N25" s="28">
        <f>SUM(N23:N24)</f>
        <v>0</v>
      </c>
      <c r="O25" s="29" t="s">
        <v>10</v>
      </c>
      <c r="P25" s="27"/>
      <c r="Q25" s="36">
        <f t="shared" si="0"/>
        <v>1462</v>
      </c>
      <c r="R25" s="30" t="s">
        <v>9</v>
      </c>
      <c r="S25" s="41">
        <f t="shared" si="1"/>
        <v>0</v>
      </c>
      <c r="T25" s="29" t="s">
        <v>10</v>
      </c>
    </row>
    <row r="26" spans="2:20" ht="21.75" customHeight="1">
      <c r="B26" s="291" t="s">
        <v>31</v>
      </c>
      <c r="C26" s="6" t="s">
        <v>32</v>
      </c>
      <c r="D26" s="14">
        <v>1055</v>
      </c>
      <c r="E26" s="11" t="s">
        <v>9</v>
      </c>
      <c r="F26" s="9">
        <v>0</v>
      </c>
      <c r="G26" s="10" t="s">
        <v>10</v>
      </c>
      <c r="H26" s="9">
        <v>943</v>
      </c>
      <c r="I26" s="11" t="s">
        <v>9</v>
      </c>
      <c r="J26" s="9">
        <v>9</v>
      </c>
      <c r="K26" s="10" t="s">
        <v>10</v>
      </c>
      <c r="L26" s="32">
        <v>1091</v>
      </c>
      <c r="M26" s="13" t="s">
        <v>9</v>
      </c>
      <c r="N26" s="9">
        <v>11</v>
      </c>
      <c r="O26" s="10" t="s">
        <v>10</v>
      </c>
      <c r="P26" s="11"/>
      <c r="Q26" s="14">
        <f t="shared" si="0"/>
        <v>2034</v>
      </c>
      <c r="R26" s="13" t="s">
        <v>9</v>
      </c>
      <c r="S26" s="38">
        <f t="shared" si="1"/>
        <v>20</v>
      </c>
      <c r="T26" s="10" t="s">
        <v>10</v>
      </c>
    </row>
    <row r="27" spans="2:20" ht="21.75" customHeight="1">
      <c r="B27" s="292"/>
      <c r="C27" s="15" t="s">
        <v>33</v>
      </c>
      <c r="D27" s="16">
        <v>243</v>
      </c>
      <c r="E27" s="8" t="s">
        <v>9</v>
      </c>
      <c r="F27" s="22">
        <v>18</v>
      </c>
      <c r="G27" s="18" t="s">
        <v>10</v>
      </c>
      <c r="H27" s="17">
        <v>234</v>
      </c>
      <c r="I27" s="8" t="s">
        <v>9</v>
      </c>
      <c r="J27" s="17">
        <v>0</v>
      </c>
      <c r="K27" s="18" t="s">
        <v>10</v>
      </c>
      <c r="L27" s="19">
        <v>256</v>
      </c>
      <c r="M27" s="20" t="s">
        <v>9</v>
      </c>
      <c r="N27" s="17">
        <v>0</v>
      </c>
      <c r="O27" s="18" t="s">
        <v>10</v>
      </c>
      <c r="P27" s="8"/>
      <c r="Q27" s="16">
        <f t="shared" si="0"/>
        <v>490</v>
      </c>
      <c r="R27" s="20" t="s">
        <v>9</v>
      </c>
      <c r="S27" s="16">
        <v>0</v>
      </c>
      <c r="T27" s="18" t="s">
        <v>10</v>
      </c>
    </row>
    <row r="28" spans="2:20" ht="21.75" customHeight="1">
      <c r="B28" s="293"/>
      <c r="C28" s="40" t="s">
        <v>21</v>
      </c>
      <c r="D28" s="33">
        <f>SUM(D26:D27)</f>
        <v>1298</v>
      </c>
      <c r="E28" s="27" t="s">
        <v>9</v>
      </c>
      <c r="F28" s="34">
        <f>SUM(F26:F27)</f>
        <v>18</v>
      </c>
      <c r="G28" s="29" t="s">
        <v>10</v>
      </c>
      <c r="H28" s="28">
        <f>SUM(H26:H27)</f>
        <v>1177</v>
      </c>
      <c r="I28" s="27" t="s">
        <v>9</v>
      </c>
      <c r="J28" s="28">
        <f>SUM(J26:J27)</f>
        <v>9</v>
      </c>
      <c r="K28" s="29" t="s">
        <v>10</v>
      </c>
      <c r="L28" s="26">
        <f>SUM(L26:L27)</f>
        <v>1347</v>
      </c>
      <c r="M28" s="30" t="s">
        <v>9</v>
      </c>
      <c r="N28" s="28">
        <f>SUM(N26:N27)</f>
        <v>11</v>
      </c>
      <c r="O28" s="29" t="s">
        <v>10</v>
      </c>
      <c r="P28" s="27"/>
      <c r="Q28" s="36">
        <f t="shared" si="0"/>
        <v>2524</v>
      </c>
      <c r="R28" s="30" t="s">
        <v>9</v>
      </c>
      <c r="S28" s="41">
        <f t="shared" si="1"/>
        <v>20</v>
      </c>
      <c r="T28" s="29" t="s">
        <v>10</v>
      </c>
    </row>
    <row r="29" spans="2:20" ht="21.75" customHeight="1">
      <c r="B29" s="291" t="s">
        <v>34</v>
      </c>
      <c r="C29" s="6" t="s">
        <v>35</v>
      </c>
      <c r="D29" s="14">
        <v>447</v>
      </c>
      <c r="E29" s="11" t="s">
        <v>9</v>
      </c>
      <c r="F29" s="31">
        <v>0</v>
      </c>
      <c r="G29" s="10" t="s">
        <v>10</v>
      </c>
      <c r="H29" s="9">
        <v>434</v>
      </c>
      <c r="I29" s="11" t="s">
        <v>9</v>
      </c>
      <c r="J29" s="9">
        <v>0</v>
      </c>
      <c r="K29" s="10" t="s">
        <v>10</v>
      </c>
      <c r="L29" s="32">
        <v>525</v>
      </c>
      <c r="M29" s="13" t="s">
        <v>9</v>
      </c>
      <c r="N29" s="9">
        <v>1</v>
      </c>
      <c r="O29" s="10" t="s">
        <v>10</v>
      </c>
      <c r="P29" s="11"/>
      <c r="Q29" s="14">
        <f t="shared" si="0"/>
        <v>959</v>
      </c>
      <c r="R29" s="13" t="s">
        <v>9</v>
      </c>
      <c r="S29" s="38">
        <f t="shared" si="1"/>
        <v>1</v>
      </c>
      <c r="T29" s="10" t="s">
        <v>10</v>
      </c>
    </row>
    <row r="30" spans="2:20" ht="21.75" customHeight="1">
      <c r="B30" s="292"/>
      <c r="C30" s="15" t="s">
        <v>36</v>
      </c>
      <c r="D30" s="16">
        <v>292</v>
      </c>
      <c r="E30" s="8" t="s">
        <v>9</v>
      </c>
      <c r="F30" s="22">
        <v>0</v>
      </c>
      <c r="G30" s="18" t="s">
        <v>10</v>
      </c>
      <c r="H30" s="17">
        <v>301</v>
      </c>
      <c r="I30" s="8" t="s">
        <v>9</v>
      </c>
      <c r="J30" s="17">
        <v>0</v>
      </c>
      <c r="K30" s="18" t="s">
        <v>10</v>
      </c>
      <c r="L30" s="19">
        <v>342</v>
      </c>
      <c r="M30" s="20" t="s">
        <v>9</v>
      </c>
      <c r="N30" s="17">
        <v>0</v>
      </c>
      <c r="O30" s="18" t="s">
        <v>10</v>
      </c>
      <c r="P30" s="8"/>
      <c r="Q30" s="16">
        <f t="shared" si="0"/>
        <v>643</v>
      </c>
      <c r="R30" s="20" t="s">
        <v>9</v>
      </c>
      <c r="S30" s="16">
        <f t="shared" si="1"/>
        <v>0</v>
      </c>
      <c r="T30" s="18" t="s">
        <v>10</v>
      </c>
    </row>
    <row r="31" spans="2:20" ht="21.75" customHeight="1">
      <c r="B31" s="293"/>
      <c r="C31" s="40" t="s">
        <v>21</v>
      </c>
      <c r="D31" s="33">
        <f>SUM(D29:D30)</f>
        <v>739</v>
      </c>
      <c r="E31" s="27" t="s">
        <v>9</v>
      </c>
      <c r="F31" s="34">
        <f>SUM(F29:F30)</f>
        <v>0</v>
      </c>
      <c r="G31" s="29" t="s">
        <v>10</v>
      </c>
      <c r="H31" s="35">
        <f>SUM(H29:H30)</f>
        <v>735</v>
      </c>
      <c r="I31" s="27" t="s">
        <v>9</v>
      </c>
      <c r="J31" s="35">
        <f>SUM(J29:J30)</f>
        <v>0</v>
      </c>
      <c r="K31" s="29" t="s">
        <v>10</v>
      </c>
      <c r="L31" s="26">
        <f>SUM(L29:L30)</f>
        <v>867</v>
      </c>
      <c r="M31" s="30" t="s">
        <v>9</v>
      </c>
      <c r="N31" s="28">
        <f>SUM(N29:N30)</f>
        <v>1</v>
      </c>
      <c r="O31" s="29" t="s">
        <v>10</v>
      </c>
      <c r="P31" s="27"/>
      <c r="Q31" s="36">
        <f t="shared" si="0"/>
        <v>1602</v>
      </c>
      <c r="R31" s="30" t="s">
        <v>9</v>
      </c>
      <c r="S31" s="41">
        <f t="shared" si="1"/>
        <v>1</v>
      </c>
      <c r="T31" s="29" t="s">
        <v>10</v>
      </c>
    </row>
    <row r="32" spans="2:20" ht="21.75" customHeight="1">
      <c r="B32" s="287" t="s">
        <v>37</v>
      </c>
      <c r="C32" s="39" t="s">
        <v>38</v>
      </c>
      <c r="D32" s="14">
        <v>414</v>
      </c>
      <c r="E32" s="11" t="s">
        <v>9</v>
      </c>
      <c r="F32" s="31">
        <v>0</v>
      </c>
      <c r="G32" s="10" t="s">
        <v>10</v>
      </c>
      <c r="H32" s="9">
        <v>420</v>
      </c>
      <c r="I32" s="11" t="s">
        <v>9</v>
      </c>
      <c r="J32" s="9">
        <v>0</v>
      </c>
      <c r="K32" s="10" t="s">
        <v>10</v>
      </c>
      <c r="L32" s="32">
        <v>476</v>
      </c>
      <c r="M32" s="13" t="s">
        <v>9</v>
      </c>
      <c r="N32" s="9">
        <v>1</v>
      </c>
      <c r="O32" s="10" t="s">
        <v>10</v>
      </c>
      <c r="P32" s="11"/>
      <c r="Q32" s="14">
        <f t="shared" si="0"/>
        <v>896</v>
      </c>
      <c r="R32" s="13" t="s">
        <v>9</v>
      </c>
      <c r="S32" s="38">
        <f t="shared" si="1"/>
        <v>1</v>
      </c>
      <c r="T32" s="10" t="s">
        <v>10</v>
      </c>
    </row>
    <row r="33" spans="2:20" ht="21.75" customHeight="1">
      <c r="B33" s="287"/>
      <c r="C33" s="15" t="s">
        <v>39</v>
      </c>
      <c r="D33" s="16">
        <v>389</v>
      </c>
      <c r="E33" s="8" t="s">
        <v>9</v>
      </c>
      <c r="F33" s="22">
        <v>5</v>
      </c>
      <c r="G33" s="18" t="s">
        <v>10</v>
      </c>
      <c r="H33" s="17">
        <v>361</v>
      </c>
      <c r="I33" s="8" t="s">
        <v>9</v>
      </c>
      <c r="J33" s="17">
        <v>1</v>
      </c>
      <c r="K33" s="18" t="s">
        <v>10</v>
      </c>
      <c r="L33" s="19">
        <v>466</v>
      </c>
      <c r="M33" s="20" t="s">
        <v>9</v>
      </c>
      <c r="N33" s="17">
        <v>5</v>
      </c>
      <c r="O33" s="18" t="s">
        <v>10</v>
      </c>
      <c r="P33" s="8"/>
      <c r="Q33" s="16">
        <f t="shared" si="0"/>
        <v>827</v>
      </c>
      <c r="R33" s="20" t="s">
        <v>9</v>
      </c>
      <c r="S33" s="16">
        <f t="shared" si="1"/>
        <v>6</v>
      </c>
      <c r="T33" s="18" t="s">
        <v>10</v>
      </c>
    </row>
    <row r="34" spans="2:20" ht="21.75" customHeight="1" thickBot="1">
      <c r="B34" s="288"/>
      <c r="C34" s="42" t="s">
        <v>21</v>
      </c>
      <c r="D34" s="43">
        <f>SUM(D32:D33)</f>
        <v>803</v>
      </c>
      <c r="E34" s="44" t="s">
        <v>9</v>
      </c>
      <c r="F34" s="45">
        <f>SUM(F32:F33)</f>
        <v>5</v>
      </c>
      <c r="G34" s="46" t="s">
        <v>10</v>
      </c>
      <c r="H34" s="47">
        <f>SUM(H32:H33)</f>
        <v>781</v>
      </c>
      <c r="I34" s="44" t="s">
        <v>9</v>
      </c>
      <c r="J34" s="47">
        <f>SUM(J32:J33)</f>
        <v>1</v>
      </c>
      <c r="K34" s="46" t="s">
        <v>10</v>
      </c>
      <c r="L34" s="48">
        <f>SUM(L32:L33)</f>
        <v>942</v>
      </c>
      <c r="M34" s="49" t="s">
        <v>9</v>
      </c>
      <c r="N34" s="47">
        <f>SUM(N32:N33)</f>
        <v>6</v>
      </c>
      <c r="O34" s="46" t="s">
        <v>10</v>
      </c>
      <c r="P34" s="44"/>
      <c r="Q34" s="50">
        <f t="shared" si="0"/>
        <v>1723</v>
      </c>
      <c r="R34" s="49" t="s">
        <v>9</v>
      </c>
      <c r="S34" s="51">
        <f>SUM(J34,N34)</f>
        <v>7</v>
      </c>
      <c r="T34" s="46" t="s">
        <v>10</v>
      </c>
    </row>
    <row r="35" spans="2:20" ht="21.75" customHeight="1" thickTop="1">
      <c r="B35" s="285" t="s">
        <v>40</v>
      </c>
      <c r="C35" s="286"/>
      <c r="D35" s="52">
        <f>SUM(D17,D19,D22,D25,D28,D31,D34)</f>
        <v>23591</v>
      </c>
      <c r="E35" s="11" t="s">
        <v>9</v>
      </c>
      <c r="F35" s="53">
        <f>SUM(F17,F19,F22,F25,F28,F31,F34)</f>
        <v>277</v>
      </c>
      <c r="G35" s="10" t="s">
        <v>10</v>
      </c>
      <c r="H35" s="54">
        <f>SUM(H34,H31,H28,H25,H22,H19,H17)</f>
        <v>22165</v>
      </c>
      <c r="I35" s="55" t="s">
        <v>9</v>
      </c>
      <c r="J35" s="53">
        <f>SUM(J34,J31,J28,J25,J22,J19,J17)</f>
        <v>142</v>
      </c>
      <c r="K35" s="56" t="s">
        <v>10</v>
      </c>
      <c r="L35" s="54">
        <f>SUM(L17,L19,L22,L25,L28,L31,L34)</f>
        <v>25884</v>
      </c>
      <c r="M35" s="57" t="s">
        <v>9</v>
      </c>
      <c r="N35" s="53">
        <f>SUM(N34,N31,N28,N25,N22,N19,N17)</f>
        <v>246</v>
      </c>
      <c r="O35" s="56" t="s">
        <v>10</v>
      </c>
      <c r="P35" s="55"/>
      <c r="Q35" s="58">
        <f t="shared" si="0"/>
        <v>48049</v>
      </c>
      <c r="R35" s="57" t="s">
        <v>9</v>
      </c>
      <c r="S35" s="59">
        <f>SUM(J35,N35)</f>
        <v>388</v>
      </c>
      <c r="T35" s="60" t="s">
        <v>10</v>
      </c>
    </row>
    <row r="36" spans="2:20" ht="28.5" customHeight="1">
      <c r="B36" s="61" t="s">
        <v>41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61"/>
      <c r="S36" s="61"/>
      <c r="T36" s="61"/>
    </row>
    <row r="37" spans="2:19" ht="20.25" customHeight="1">
      <c r="B37" s="62" t="s">
        <v>42</v>
      </c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2:20" ht="20.25" customHeight="1">
      <c r="B38" s="114" t="s">
        <v>43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</row>
    <row r="39" spans="2:19" ht="19.5" customHeight="1">
      <c r="B39" s="64" t="s">
        <v>44</v>
      </c>
      <c r="C39" s="6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2:19" ht="18.7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2:19" ht="18.75" customHeight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2:19" ht="18.7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2:19" ht="18.7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2:19" ht="18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2:19" ht="18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2:19" ht="18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2:19" ht="18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2:19" ht="18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2:19" ht="18" customHeight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2:19" ht="18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2:19" ht="18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2:19" ht="18" customHeigh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2:19" ht="34.5" customHeight="1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2:19" ht="34.5" customHeight="1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2:19" ht="34.5" customHeight="1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2:19" ht="34.5" customHeight="1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2:19" ht="34.5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2:19" ht="34.5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2:19" ht="34.5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2:19" ht="34.5" customHeight="1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2:19" ht="34.5" customHeight="1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2:19" ht="34.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2:19" ht="34.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2:19" ht="34.5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2:19" ht="34.5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2:19" ht="34.5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2:19" ht="34.5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2:19" ht="34.5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2:19" ht="34.5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2:19" ht="34.5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2:19" ht="34.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2:19" ht="34.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2:19" ht="34.5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2:19" ht="34.5" customHeight="1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2:19" ht="34.5" customHeight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2:19" ht="34.5" customHeight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2:19" ht="34.5" customHeight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2:19" ht="34.5" customHeight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2:19" ht="34.5" customHeight="1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2:19" ht="34.5" customHeight="1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2:19" ht="34.5" customHeight="1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2:19" ht="34.5" customHeight="1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2:19" ht="34.5" customHeight="1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2:19" ht="34.5" customHeight="1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2:19" ht="34.5" customHeight="1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2:19" ht="34.5" customHeight="1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2:19" ht="34.5" customHeight="1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2:19" ht="34.5" customHeight="1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</sheetData>
  <sheetProtection/>
  <mergeCells count="16">
    <mergeCell ref="B32:B34"/>
    <mergeCell ref="B35:C35"/>
    <mergeCell ref="B5:B17"/>
    <mergeCell ref="B18:B19"/>
    <mergeCell ref="B20:B22"/>
    <mergeCell ref="B23:B25"/>
    <mergeCell ref="B26:B28"/>
    <mergeCell ref="B29:B31"/>
    <mergeCell ref="B1:T1"/>
    <mergeCell ref="M2:S2"/>
    <mergeCell ref="J3:T3"/>
    <mergeCell ref="B4:C4"/>
    <mergeCell ref="D4:G4"/>
    <mergeCell ref="H4:K4"/>
    <mergeCell ref="L4:O4"/>
    <mergeCell ref="P4:T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B1">
      <selection activeCell="B17" sqref="B17"/>
    </sheetView>
  </sheetViews>
  <sheetFormatPr defaultColWidth="9.00390625" defaultRowHeight="13.5"/>
  <cols>
    <col min="1" max="1" width="2.50390625" style="0" customWidth="1"/>
    <col min="2" max="3" width="11.625" style="112" customWidth="1"/>
    <col min="4" max="4" width="11.625" style="0" customWidth="1"/>
    <col min="5" max="7" width="11.625" style="112" customWidth="1"/>
    <col min="8" max="8" width="11.625" style="0" customWidth="1"/>
    <col min="9" max="9" width="3.50390625" style="0" customWidth="1"/>
    <col min="10" max="10" width="13.625" style="0" customWidth="1"/>
    <col min="11" max="12" width="9.375" style="112" customWidth="1"/>
    <col min="13" max="13" width="9.375" style="113" customWidth="1"/>
    <col min="14" max="14" width="8.625" style="0" customWidth="1"/>
  </cols>
  <sheetData>
    <row r="1" spans="1:14" s="68" customFormat="1" ht="21" customHeight="1">
      <c r="A1" s="2"/>
      <c r="B1" s="296" t="s">
        <v>45</v>
      </c>
      <c r="C1" s="296"/>
      <c r="D1" s="296"/>
      <c r="E1" s="296"/>
      <c r="F1" s="296"/>
      <c r="G1" s="296"/>
      <c r="H1" s="296"/>
      <c r="I1" s="65"/>
      <c r="J1" s="2"/>
      <c r="K1" s="66"/>
      <c r="L1" s="66"/>
      <c r="M1" s="67"/>
      <c r="N1" s="2"/>
    </row>
    <row r="2" spans="1:14" s="68" customFormat="1" ht="11.25" customHeight="1">
      <c r="A2" s="2"/>
      <c r="B2" s="297"/>
      <c r="C2" s="297"/>
      <c r="D2" s="297"/>
      <c r="E2" s="297"/>
      <c r="F2" s="297"/>
      <c r="G2" s="297"/>
      <c r="H2" s="297"/>
      <c r="I2" s="69"/>
      <c r="J2" s="2"/>
      <c r="K2" s="66"/>
      <c r="L2" s="66"/>
      <c r="M2" s="67"/>
      <c r="N2" s="2"/>
    </row>
    <row r="3" spans="1:14" s="68" customFormat="1" ht="22.5" customHeight="1">
      <c r="A3" s="70"/>
      <c r="B3" s="297" t="s">
        <v>46</v>
      </c>
      <c r="C3" s="297"/>
      <c r="D3" s="297"/>
      <c r="E3" s="297"/>
      <c r="F3" s="297"/>
      <c r="G3" s="297"/>
      <c r="H3" s="297"/>
      <c r="I3" s="69"/>
      <c r="J3" s="71" t="s">
        <v>47</v>
      </c>
      <c r="K3" s="72" t="s">
        <v>48</v>
      </c>
      <c r="L3" s="72" t="s">
        <v>49</v>
      </c>
      <c r="M3" s="73" t="s">
        <v>50</v>
      </c>
      <c r="N3" s="2"/>
    </row>
    <row r="4" spans="1:14" s="68" customFormat="1" ht="22.5" customHeight="1">
      <c r="A4" s="74"/>
      <c r="B4" s="297" t="s">
        <v>95</v>
      </c>
      <c r="C4" s="297"/>
      <c r="D4" s="297"/>
      <c r="E4" s="297"/>
      <c r="F4" s="297"/>
      <c r="G4" s="297"/>
      <c r="H4" s="297"/>
      <c r="I4" s="74"/>
      <c r="J4" s="71" t="s">
        <v>51</v>
      </c>
      <c r="K4" s="75">
        <v>0</v>
      </c>
      <c r="L4" s="75">
        <v>2</v>
      </c>
      <c r="M4" s="76">
        <f>SUM(K4:L4)</f>
        <v>2</v>
      </c>
      <c r="N4" s="2"/>
    </row>
    <row r="5" spans="1:14" s="68" customFormat="1" ht="22.5" customHeight="1">
      <c r="A5" s="74"/>
      <c r="B5" s="77"/>
      <c r="C5" s="298" t="s">
        <v>52</v>
      </c>
      <c r="D5" s="298"/>
      <c r="E5" s="299" t="s">
        <v>53</v>
      </c>
      <c r="F5" s="299"/>
      <c r="G5" s="298" t="s">
        <v>54</v>
      </c>
      <c r="H5" s="298"/>
      <c r="I5" s="78"/>
      <c r="J5" s="79" t="s">
        <v>55</v>
      </c>
      <c r="K5" s="75">
        <v>6</v>
      </c>
      <c r="L5" s="75">
        <v>34</v>
      </c>
      <c r="M5" s="76">
        <f aca="true" t="shared" si="0" ref="M5:M25">SUM(K5:L5)</f>
        <v>40</v>
      </c>
      <c r="N5" s="2"/>
    </row>
    <row r="6" spans="1:14" s="68" customFormat="1" ht="22.5" customHeight="1">
      <c r="A6" s="74"/>
      <c r="B6" s="80" t="s">
        <v>56</v>
      </c>
      <c r="C6" s="294" t="s">
        <v>57</v>
      </c>
      <c r="D6" s="294"/>
      <c r="E6" s="295" t="s">
        <v>58</v>
      </c>
      <c r="F6" s="295"/>
      <c r="G6" s="294" t="s">
        <v>59</v>
      </c>
      <c r="H6" s="294"/>
      <c r="I6" s="78"/>
      <c r="J6" s="79" t="s">
        <v>60</v>
      </c>
      <c r="K6" s="75">
        <v>52</v>
      </c>
      <c r="L6" s="75">
        <v>250</v>
      </c>
      <c r="M6" s="76">
        <f t="shared" si="0"/>
        <v>302</v>
      </c>
      <c r="N6" s="2"/>
    </row>
    <row r="7" spans="1:14" s="68" customFormat="1" ht="22.5" customHeight="1">
      <c r="A7" s="74"/>
      <c r="B7" s="81"/>
      <c r="C7" s="82" t="s">
        <v>61</v>
      </c>
      <c r="D7" s="83" t="s">
        <v>62</v>
      </c>
      <c r="E7" s="82" t="s">
        <v>61</v>
      </c>
      <c r="F7" s="83" t="s">
        <v>62</v>
      </c>
      <c r="G7" s="82" t="s">
        <v>61</v>
      </c>
      <c r="H7" s="83" t="s">
        <v>62</v>
      </c>
      <c r="I7" s="84"/>
      <c r="J7" s="79" t="s">
        <v>63</v>
      </c>
      <c r="K7" s="75">
        <v>245</v>
      </c>
      <c r="L7" s="75">
        <v>850</v>
      </c>
      <c r="M7" s="76">
        <f t="shared" si="0"/>
        <v>1095</v>
      </c>
      <c r="N7" s="2"/>
    </row>
    <row r="8" spans="1:14" s="68" customFormat="1" ht="22.5" customHeight="1">
      <c r="A8" s="74"/>
      <c r="B8" s="85" t="s">
        <v>64</v>
      </c>
      <c r="C8" s="86"/>
      <c r="D8" s="87"/>
      <c r="E8" s="86"/>
      <c r="F8" s="86"/>
      <c r="G8" s="86"/>
      <c r="H8" s="87"/>
      <c r="I8" s="88"/>
      <c r="J8" s="79" t="s">
        <v>65</v>
      </c>
      <c r="K8" s="75">
        <v>819</v>
      </c>
      <c r="L8" s="75">
        <v>1622</v>
      </c>
      <c r="M8" s="76">
        <f t="shared" si="0"/>
        <v>2441</v>
      </c>
      <c r="N8" s="2"/>
    </row>
    <row r="9" spans="1:14" s="68" customFormat="1" ht="22.5" customHeight="1">
      <c r="A9" s="74"/>
      <c r="B9" s="89">
        <f>C9+E9+G9</f>
        <v>22165</v>
      </c>
      <c r="C9" s="90">
        <v>2229</v>
      </c>
      <c r="D9" s="91">
        <f>SUM(C9/B9)</f>
        <v>0.1005639521768554</v>
      </c>
      <c r="E9" s="90">
        <v>11783</v>
      </c>
      <c r="F9" s="91">
        <f>SUM(E9/B9)</f>
        <v>0.5316038799909768</v>
      </c>
      <c r="G9" s="90">
        <v>8153</v>
      </c>
      <c r="H9" s="91">
        <f>SUM(G9/B9)</f>
        <v>0.3678321678321678</v>
      </c>
      <c r="I9" s="88"/>
      <c r="J9" s="79" t="s">
        <v>66</v>
      </c>
      <c r="K9" s="75">
        <v>1235</v>
      </c>
      <c r="L9" s="75">
        <v>2052</v>
      </c>
      <c r="M9" s="76">
        <f t="shared" si="0"/>
        <v>3287</v>
      </c>
      <c r="N9" s="2"/>
    </row>
    <row r="10" spans="1:14" s="68" customFormat="1" ht="22.5" customHeight="1">
      <c r="A10" s="74"/>
      <c r="B10" s="92"/>
      <c r="C10" s="93"/>
      <c r="D10" s="94"/>
      <c r="E10" s="94"/>
      <c r="F10" s="94"/>
      <c r="G10" s="94"/>
      <c r="H10" s="94"/>
      <c r="I10" s="95"/>
      <c r="J10" s="79" t="s">
        <v>67</v>
      </c>
      <c r="K10" s="75">
        <v>1495</v>
      </c>
      <c r="L10" s="75">
        <v>2086</v>
      </c>
      <c r="M10" s="76">
        <f t="shared" si="0"/>
        <v>3581</v>
      </c>
      <c r="N10" s="2"/>
    </row>
    <row r="11" spans="1:14" s="68" customFormat="1" ht="22.5" customHeight="1">
      <c r="A11" s="74"/>
      <c r="B11" s="89" t="s">
        <v>68</v>
      </c>
      <c r="C11" s="96"/>
      <c r="D11" s="88"/>
      <c r="E11" s="96"/>
      <c r="F11" s="96"/>
      <c r="G11" s="97"/>
      <c r="H11" s="88"/>
      <c r="I11" s="88"/>
      <c r="J11" s="79" t="s">
        <v>69</v>
      </c>
      <c r="K11" s="75">
        <v>1832</v>
      </c>
      <c r="L11" s="75">
        <v>2309</v>
      </c>
      <c r="M11" s="76">
        <f t="shared" si="0"/>
        <v>4141</v>
      </c>
      <c r="N11" s="2"/>
    </row>
    <row r="12" spans="1:14" s="68" customFormat="1" ht="22.5" customHeight="1">
      <c r="A12" s="74"/>
      <c r="B12" s="89">
        <f>C12+E12+G12</f>
        <v>25884</v>
      </c>
      <c r="C12" s="90">
        <v>2154</v>
      </c>
      <c r="D12" s="91">
        <f>SUM(C12/B12)</f>
        <v>0.08321743161798795</v>
      </c>
      <c r="E12" s="90">
        <v>11906</v>
      </c>
      <c r="F12" s="91">
        <f>SUM(E12/B12)</f>
        <v>0.4599752743007263</v>
      </c>
      <c r="G12" s="98">
        <v>11824</v>
      </c>
      <c r="H12" s="91">
        <f>SUM(G12/B12)</f>
        <v>0.45680729408128573</v>
      </c>
      <c r="I12" s="88"/>
      <c r="J12" s="79" t="s">
        <v>70</v>
      </c>
      <c r="K12" s="75">
        <v>2469</v>
      </c>
      <c r="L12" s="75">
        <v>2619</v>
      </c>
      <c r="M12" s="76">
        <f t="shared" si="0"/>
        <v>5088</v>
      </c>
      <c r="N12" s="2"/>
    </row>
    <row r="13" spans="1:14" s="68" customFormat="1" ht="22.5" customHeight="1">
      <c r="A13" s="74"/>
      <c r="B13" s="92"/>
      <c r="C13" s="93"/>
      <c r="D13" s="94"/>
      <c r="E13" s="94"/>
      <c r="F13" s="94"/>
      <c r="G13" s="94"/>
      <c r="H13" s="94"/>
      <c r="I13" s="95"/>
      <c r="J13" s="79" t="s">
        <v>71</v>
      </c>
      <c r="K13" s="75">
        <v>1889</v>
      </c>
      <c r="L13" s="75">
        <v>1955</v>
      </c>
      <c r="M13" s="76">
        <f t="shared" si="0"/>
        <v>3844</v>
      </c>
      <c r="N13" s="2"/>
    </row>
    <row r="14" spans="1:14" s="68" customFormat="1" ht="22.5" customHeight="1">
      <c r="A14" s="74"/>
      <c r="B14" s="85" t="s">
        <v>72</v>
      </c>
      <c r="C14" s="86"/>
      <c r="D14" s="87"/>
      <c r="E14" s="86"/>
      <c r="F14" s="86"/>
      <c r="G14" s="86"/>
      <c r="H14" s="87"/>
      <c r="I14" s="88"/>
      <c r="J14" s="79" t="s">
        <v>73</v>
      </c>
      <c r="K14" s="75">
        <v>1408</v>
      </c>
      <c r="L14" s="75">
        <v>1541</v>
      </c>
      <c r="M14" s="76">
        <f t="shared" si="0"/>
        <v>2949</v>
      </c>
      <c r="N14" s="2"/>
    </row>
    <row r="15" spans="1:14" s="68" customFormat="1" ht="22.5" customHeight="1">
      <c r="A15" s="74"/>
      <c r="B15" s="99">
        <f>C15+E15+G15</f>
        <v>48049</v>
      </c>
      <c r="C15" s="90">
        <f>SUM(C9:C13)</f>
        <v>4383</v>
      </c>
      <c r="D15" s="100">
        <f>SUM(C15/B15)</f>
        <v>0.09121938021602947</v>
      </c>
      <c r="E15" s="101">
        <f>SUM(E9:E13)</f>
        <v>23689</v>
      </c>
      <c r="F15" s="100">
        <f>SUM(E15/B15)</f>
        <v>0.4930175445898978</v>
      </c>
      <c r="G15" s="101">
        <f>SUM(G9:G13)</f>
        <v>19977</v>
      </c>
      <c r="H15" s="100">
        <f>SUM(G15/B15)</f>
        <v>0.41576307519407274</v>
      </c>
      <c r="I15" s="95"/>
      <c r="J15" s="79" t="s">
        <v>74</v>
      </c>
      <c r="K15" s="75">
        <v>1271</v>
      </c>
      <c r="L15" s="75">
        <v>1346</v>
      </c>
      <c r="M15" s="76">
        <f t="shared" si="0"/>
        <v>2617</v>
      </c>
      <c r="N15" s="2"/>
    </row>
    <row r="16" spans="1:14" s="68" customFormat="1" ht="22.5" customHeight="1">
      <c r="A16" s="2"/>
      <c r="B16" s="102"/>
      <c r="C16" s="103"/>
      <c r="D16" s="104"/>
      <c r="E16" s="103"/>
      <c r="F16" s="103"/>
      <c r="G16" s="103"/>
      <c r="H16" s="104"/>
      <c r="I16" s="105"/>
      <c r="J16" s="79" t="s">
        <v>75</v>
      </c>
      <c r="K16" s="75">
        <v>1354</v>
      </c>
      <c r="L16" s="75">
        <v>1393</v>
      </c>
      <c r="M16" s="76">
        <f t="shared" si="0"/>
        <v>2747</v>
      </c>
      <c r="N16" s="2"/>
    </row>
    <row r="17" spans="1:14" ht="22.5" customHeight="1">
      <c r="A17" s="106"/>
      <c r="B17" s="107" t="s">
        <v>96</v>
      </c>
      <c r="C17" s="108"/>
      <c r="D17" s="106"/>
      <c r="E17" s="108"/>
      <c r="F17" s="108"/>
      <c r="G17" s="108"/>
      <c r="H17" s="106"/>
      <c r="I17" s="106"/>
      <c r="J17" s="79" t="s">
        <v>77</v>
      </c>
      <c r="K17" s="75">
        <v>1425</v>
      </c>
      <c r="L17" s="75">
        <v>1329</v>
      </c>
      <c r="M17" s="76">
        <f t="shared" si="0"/>
        <v>2754</v>
      </c>
      <c r="N17" s="106"/>
    </row>
    <row r="18" spans="1:14" ht="22.5" customHeight="1">
      <c r="A18" s="106"/>
      <c r="B18" s="107" t="s">
        <v>78</v>
      </c>
      <c r="C18" s="108"/>
      <c r="D18" s="106"/>
      <c r="E18" s="108"/>
      <c r="F18" s="108"/>
      <c r="G18" s="109"/>
      <c r="H18" s="109"/>
      <c r="I18" s="106"/>
      <c r="J18" s="79" t="s">
        <v>79</v>
      </c>
      <c r="K18" s="75">
        <v>1070</v>
      </c>
      <c r="L18" s="75">
        <v>1043</v>
      </c>
      <c r="M18" s="76">
        <f t="shared" si="0"/>
        <v>2113</v>
      </c>
      <c r="N18" s="106"/>
    </row>
    <row r="19" spans="1:14" ht="22.5" customHeight="1">
      <c r="A19" s="106"/>
      <c r="B19" s="107" t="s">
        <v>80</v>
      </c>
      <c r="C19" s="108"/>
      <c r="D19" s="106"/>
      <c r="E19" s="108"/>
      <c r="F19" s="108"/>
      <c r="G19" s="108"/>
      <c r="H19" s="106"/>
      <c r="I19" s="106"/>
      <c r="J19" s="79" t="s">
        <v>81</v>
      </c>
      <c r="K19" s="75">
        <v>892</v>
      </c>
      <c r="L19" s="75">
        <v>850</v>
      </c>
      <c r="M19" s="76">
        <f t="shared" si="0"/>
        <v>1742</v>
      </c>
      <c r="N19" s="106"/>
    </row>
    <row r="20" spans="1:14" ht="22.5" customHeight="1">
      <c r="A20" s="106"/>
      <c r="B20" s="108"/>
      <c r="C20" s="108"/>
      <c r="D20" s="106"/>
      <c r="E20" s="108"/>
      <c r="F20" s="108"/>
      <c r="G20" s="108"/>
      <c r="H20" s="106"/>
      <c r="I20" s="106"/>
      <c r="J20" s="79" t="s">
        <v>82</v>
      </c>
      <c r="K20" s="75">
        <v>742</v>
      </c>
      <c r="L20" s="75">
        <v>695</v>
      </c>
      <c r="M20" s="76">
        <f t="shared" si="0"/>
        <v>1437</v>
      </c>
      <c r="N20" s="106"/>
    </row>
    <row r="21" spans="1:14" ht="22.5" customHeight="1">
      <c r="A21" s="106"/>
      <c r="B21" s="108"/>
      <c r="C21" s="108"/>
      <c r="D21" s="106"/>
      <c r="E21" s="108"/>
      <c r="F21" s="108"/>
      <c r="G21" s="108"/>
      <c r="H21" s="106"/>
      <c r="I21" s="106"/>
      <c r="J21" s="79" t="s">
        <v>83</v>
      </c>
      <c r="K21" s="75">
        <v>799</v>
      </c>
      <c r="L21" s="75">
        <v>819</v>
      </c>
      <c r="M21" s="76">
        <f t="shared" si="0"/>
        <v>1618</v>
      </c>
      <c r="N21" s="106"/>
    </row>
    <row r="22" spans="1:14" ht="22.5" customHeight="1">
      <c r="A22" s="106"/>
      <c r="B22" s="108"/>
      <c r="C22" s="108"/>
      <c r="D22" s="106"/>
      <c r="E22" s="108"/>
      <c r="F22" s="108"/>
      <c r="G22" s="108"/>
      <c r="H22" s="106"/>
      <c r="I22" s="106"/>
      <c r="J22" s="79" t="s">
        <v>84</v>
      </c>
      <c r="K22" s="75">
        <v>933</v>
      </c>
      <c r="L22" s="75">
        <v>935</v>
      </c>
      <c r="M22" s="76">
        <f t="shared" si="0"/>
        <v>1868</v>
      </c>
      <c r="N22" s="106"/>
    </row>
    <row r="23" spans="1:14" ht="22.5" customHeight="1">
      <c r="A23" s="106"/>
      <c r="B23" s="108"/>
      <c r="C23" s="108"/>
      <c r="D23" s="106"/>
      <c r="E23" s="108"/>
      <c r="F23" s="108"/>
      <c r="G23" s="108"/>
      <c r="H23" s="106"/>
      <c r="I23" s="106"/>
      <c r="J23" s="79" t="s">
        <v>85</v>
      </c>
      <c r="K23" s="75">
        <v>842</v>
      </c>
      <c r="L23" s="75">
        <v>816</v>
      </c>
      <c r="M23" s="76">
        <f t="shared" si="0"/>
        <v>1658</v>
      </c>
      <c r="N23" s="106"/>
    </row>
    <row r="24" spans="1:14" ht="22.5" customHeight="1">
      <c r="A24" s="106"/>
      <c r="B24" s="108"/>
      <c r="C24" s="108"/>
      <c r="D24" s="106"/>
      <c r="E24" s="108"/>
      <c r="F24" s="108"/>
      <c r="G24" s="108"/>
      <c r="H24" s="106"/>
      <c r="I24" s="106"/>
      <c r="J24" s="79" t="s">
        <v>86</v>
      </c>
      <c r="K24" s="75">
        <v>785</v>
      </c>
      <c r="L24" s="75">
        <v>765</v>
      </c>
      <c r="M24" s="76">
        <f t="shared" si="0"/>
        <v>1550</v>
      </c>
      <c r="N24" s="106"/>
    </row>
    <row r="25" spans="1:14" ht="22.5" customHeight="1">
      <c r="A25" s="106"/>
      <c r="B25" s="108"/>
      <c r="C25" s="108"/>
      <c r="D25" s="106"/>
      <c r="E25" s="108"/>
      <c r="F25" s="108"/>
      <c r="G25" s="108"/>
      <c r="H25" s="106"/>
      <c r="I25" s="106"/>
      <c r="J25" s="79" t="s">
        <v>87</v>
      </c>
      <c r="K25" s="75">
        <v>602</v>
      </c>
      <c r="L25" s="75">
        <v>573</v>
      </c>
      <c r="M25" s="76">
        <f t="shared" si="0"/>
        <v>1175</v>
      </c>
      <c r="N25" s="106"/>
    </row>
    <row r="26" spans="1:14" ht="25.5" customHeight="1">
      <c r="A26" s="106"/>
      <c r="B26" s="108"/>
      <c r="C26" s="108"/>
      <c r="D26" s="106"/>
      <c r="E26" s="108"/>
      <c r="F26" s="108"/>
      <c r="G26" s="108"/>
      <c r="H26" s="106"/>
      <c r="I26" s="106"/>
      <c r="J26" s="71" t="s">
        <v>88</v>
      </c>
      <c r="K26" s="110">
        <f>SUM(K4:K25)</f>
        <v>22165</v>
      </c>
      <c r="L26" s="110">
        <f>SUM(L4:L25)</f>
        <v>25884</v>
      </c>
      <c r="M26" s="110">
        <f>SUM(M4:M25)</f>
        <v>48049</v>
      </c>
      <c r="N26" s="106"/>
    </row>
    <row r="27" spans="1:14" ht="5.25" customHeight="1">
      <c r="A27" s="106"/>
      <c r="B27" s="108"/>
      <c r="C27" s="108"/>
      <c r="D27" s="106"/>
      <c r="E27" s="108"/>
      <c r="F27" s="108"/>
      <c r="G27" s="108"/>
      <c r="H27" s="106"/>
      <c r="I27" s="106"/>
      <c r="J27" s="106"/>
      <c r="K27" s="108"/>
      <c r="L27" s="108"/>
      <c r="M27" s="111"/>
      <c r="N27" s="106"/>
    </row>
    <row r="28" spans="1:14" ht="6" customHeight="1">
      <c r="A28" s="106"/>
      <c r="B28" s="108"/>
      <c r="C28" s="108"/>
      <c r="D28" s="106"/>
      <c r="E28" s="108"/>
      <c r="F28" s="108"/>
      <c r="G28" s="108"/>
      <c r="H28" s="106"/>
      <c r="I28" s="106"/>
      <c r="J28" s="106"/>
      <c r="K28" s="108"/>
      <c r="L28" s="108"/>
      <c r="M28" s="111"/>
      <c r="N28" s="10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88"/>
  <sheetViews>
    <sheetView zoomScalePageLayoutView="0" workbookViewId="0" topLeftCell="A1">
      <selection activeCell="D5" sqref="D5:D16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279" t="s">
        <v>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1"/>
    </row>
    <row r="2" spans="2:21" ht="17.25" customHeight="1"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280" t="s">
        <v>97</v>
      </c>
      <c r="N2" s="280"/>
      <c r="O2" s="280"/>
      <c r="P2" s="280"/>
      <c r="Q2" s="280"/>
      <c r="R2" s="280"/>
      <c r="S2" s="280"/>
      <c r="T2" s="4"/>
      <c r="U2" s="1"/>
    </row>
    <row r="3" spans="2:20" ht="17.25" customHeight="1">
      <c r="B3" s="5"/>
      <c r="C3" s="5"/>
      <c r="D3" s="5"/>
      <c r="E3" s="5"/>
      <c r="F3" s="5"/>
      <c r="G3" s="5"/>
      <c r="H3" s="5"/>
      <c r="I3" s="5"/>
      <c r="J3" s="281" t="s">
        <v>1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2:20" ht="21.75" customHeight="1">
      <c r="B4" s="282" t="s">
        <v>2</v>
      </c>
      <c r="C4" s="283"/>
      <c r="D4" s="282" t="s">
        <v>3</v>
      </c>
      <c r="E4" s="284"/>
      <c r="F4" s="284"/>
      <c r="G4" s="284"/>
      <c r="H4" s="282" t="s">
        <v>4</v>
      </c>
      <c r="I4" s="284"/>
      <c r="J4" s="284"/>
      <c r="K4" s="283"/>
      <c r="L4" s="282" t="s">
        <v>5</v>
      </c>
      <c r="M4" s="284"/>
      <c r="N4" s="284"/>
      <c r="O4" s="284"/>
      <c r="P4" s="282" t="s">
        <v>6</v>
      </c>
      <c r="Q4" s="284"/>
      <c r="R4" s="284"/>
      <c r="S4" s="284"/>
      <c r="T4" s="283"/>
    </row>
    <row r="5" spans="2:20" ht="21.75" customHeight="1">
      <c r="B5" s="289" t="s">
        <v>7</v>
      </c>
      <c r="C5" s="6" t="s">
        <v>8</v>
      </c>
      <c r="D5" s="7">
        <v>7397</v>
      </c>
      <c r="E5" s="8" t="s">
        <v>9</v>
      </c>
      <c r="F5" s="9">
        <v>116</v>
      </c>
      <c r="G5" s="10" t="s">
        <v>10</v>
      </c>
      <c r="H5" s="7">
        <v>6670</v>
      </c>
      <c r="I5" s="11" t="s">
        <v>9</v>
      </c>
      <c r="J5" s="9">
        <v>41</v>
      </c>
      <c r="K5" s="10" t="s">
        <v>10</v>
      </c>
      <c r="L5" s="12">
        <v>8084</v>
      </c>
      <c r="M5" s="13" t="s">
        <v>9</v>
      </c>
      <c r="N5" s="9">
        <v>124</v>
      </c>
      <c r="O5" s="10" t="s">
        <v>10</v>
      </c>
      <c r="P5" s="11"/>
      <c r="Q5" s="7">
        <f>SUM(H5,L5)</f>
        <v>14754</v>
      </c>
      <c r="R5" s="13" t="s">
        <v>9</v>
      </c>
      <c r="S5" s="14">
        <f>SUM(J5,N5)</f>
        <v>165</v>
      </c>
      <c r="T5" s="10" t="s">
        <v>10</v>
      </c>
    </row>
    <row r="6" spans="2:20" ht="21.75" customHeight="1">
      <c r="B6" s="290"/>
      <c r="C6" s="15" t="s">
        <v>11</v>
      </c>
      <c r="D6" s="16">
        <v>5340</v>
      </c>
      <c r="E6" s="8" t="s">
        <v>9</v>
      </c>
      <c r="F6" s="17">
        <v>96</v>
      </c>
      <c r="G6" s="18" t="s">
        <v>10</v>
      </c>
      <c r="H6" s="16">
        <v>5139</v>
      </c>
      <c r="I6" s="8" t="s">
        <v>9</v>
      </c>
      <c r="J6" s="17">
        <v>77</v>
      </c>
      <c r="K6" s="18" t="s">
        <v>10</v>
      </c>
      <c r="L6" s="19">
        <v>5852</v>
      </c>
      <c r="M6" s="20" t="s">
        <v>9</v>
      </c>
      <c r="N6" s="17">
        <v>51</v>
      </c>
      <c r="O6" s="18" t="s">
        <v>10</v>
      </c>
      <c r="P6" s="8"/>
      <c r="Q6" s="14">
        <f aca="true" t="shared" si="0" ref="Q6:Q35">SUM(H6,L6)</f>
        <v>10991</v>
      </c>
      <c r="R6" s="20" t="s">
        <v>9</v>
      </c>
      <c r="S6" s="14">
        <f aca="true" t="shared" si="1" ref="S6:S33">SUM(J6,N6)</f>
        <v>128</v>
      </c>
      <c r="T6" s="18" t="s">
        <v>10</v>
      </c>
    </row>
    <row r="7" spans="2:20" ht="21.75" customHeight="1">
      <c r="B7" s="290"/>
      <c r="C7" s="21" t="s">
        <v>12</v>
      </c>
      <c r="D7" s="16">
        <v>988</v>
      </c>
      <c r="E7" s="8" t="s">
        <v>9</v>
      </c>
      <c r="F7" s="17">
        <v>7</v>
      </c>
      <c r="G7" s="18" t="s">
        <v>10</v>
      </c>
      <c r="H7" s="16">
        <v>916</v>
      </c>
      <c r="I7" s="8" t="s">
        <v>9</v>
      </c>
      <c r="J7" s="17">
        <v>6</v>
      </c>
      <c r="K7" s="18" t="s">
        <v>10</v>
      </c>
      <c r="L7" s="19">
        <v>1000</v>
      </c>
      <c r="M7" s="20" t="s">
        <v>9</v>
      </c>
      <c r="N7" s="17">
        <v>4</v>
      </c>
      <c r="O7" s="18" t="s">
        <v>10</v>
      </c>
      <c r="P7" s="8"/>
      <c r="Q7" s="16">
        <f t="shared" si="0"/>
        <v>1916</v>
      </c>
      <c r="R7" s="20" t="s">
        <v>9</v>
      </c>
      <c r="S7" s="14">
        <f t="shared" si="1"/>
        <v>10</v>
      </c>
      <c r="T7" s="18" t="s">
        <v>10</v>
      </c>
    </row>
    <row r="8" spans="2:20" ht="21.75" customHeight="1">
      <c r="B8" s="290"/>
      <c r="C8" s="21" t="s">
        <v>13</v>
      </c>
      <c r="D8" s="16">
        <v>634</v>
      </c>
      <c r="E8" s="8" t="s">
        <v>9</v>
      </c>
      <c r="F8" s="22">
        <v>8</v>
      </c>
      <c r="G8" s="18" t="s">
        <v>10</v>
      </c>
      <c r="H8" s="16">
        <v>636</v>
      </c>
      <c r="I8" s="8" t="s">
        <v>9</v>
      </c>
      <c r="J8" s="22">
        <v>2</v>
      </c>
      <c r="K8" s="18" t="s">
        <v>10</v>
      </c>
      <c r="L8" s="19">
        <v>742</v>
      </c>
      <c r="M8" s="20" t="s">
        <v>9</v>
      </c>
      <c r="N8" s="17">
        <v>6</v>
      </c>
      <c r="O8" s="18" t="s">
        <v>10</v>
      </c>
      <c r="P8" s="8"/>
      <c r="Q8" s="16">
        <f t="shared" si="0"/>
        <v>1378</v>
      </c>
      <c r="R8" s="20" t="s">
        <v>9</v>
      </c>
      <c r="S8" s="14">
        <f t="shared" si="1"/>
        <v>8</v>
      </c>
      <c r="T8" s="18" t="s">
        <v>10</v>
      </c>
    </row>
    <row r="9" spans="2:20" ht="21.75" customHeight="1">
      <c r="B9" s="290"/>
      <c r="C9" s="15" t="s">
        <v>14</v>
      </c>
      <c r="D9" s="14">
        <v>1960</v>
      </c>
      <c r="E9" s="8" t="s">
        <v>9</v>
      </c>
      <c r="F9" s="17">
        <v>18</v>
      </c>
      <c r="G9" s="18" t="s">
        <v>10</v>
      </c>
      <c r="H9" s="14">
        <v>1857</v>
      </c>
      <c r="I9" s="8" t="s">
        <v>9</v>
      </c>
      <c r="J9" s="17">
        <v>6</v>
      </c>
      <c r="K9" s="18" t="s">
        <v>10</v>
      </c>
      <c r="L9" s="19">
        <v>2201</v>
      </c>
      <c r="M9" s="20" t="s">
        <v>9</v>
      </c>
      <c r="N9" s="17">
        <v>17</v>
      </c>
      <c r="O9" s="18" t="s">
        <v>10</v>
      </c>
      <c r="P9" s="8"/>
      <c r="Q9" s="16">
        <f t="shared" si="0"/>
        <v>4058</v>
      </c>
      <c r="R9" s="20" t="s">
        <v>9</v>
      </c>
      <c r="S9" s="14">
        <f t="shared" si="1"/>
        <v>23</v>
      </c>
      <c r="T9" s="18" t="s">
        <v>10</v>
      </c>
    </row>
    <row r="10" spans="2:20" ht="21.75" customHeight="1">
      <c r="B10" s="290"/>
      <c r="C10" s="15" t="s">
        <v>15</v>
      </c>
      <c r="D10" s="16">
        <v>1357</v>
      </c>
      <c r="E10" s="8" t="s">
        <v>9</v>
      </c>
      <c r="F10" s="17">
        <v>1</v>
      </c>
      <c r="G10" s="18" t="s">
        <v>10</v>
      </c>
      <c r="H10" s="16">
        <v>1277</v>
      </c>
      <c r="I10" s="8" t="s">
        <v>9</v>
      </c>
      <c r="J10" s="17">
        <v>0</v>
      </c>
      <c r="K10" s="18" t="s">
        <v>10</v>
      </c>
      <c r="L10" s="19">
        <v>1492</v>
      </c>
      <c r="M10" s="20" t="s">
        <v>9</v>
      </c>
      <c r="N10" s="17">
        <v>5</v>
      </c>
      <c r="O10" s="18" t="s">
        <v>10</v>
      </c>
      <c r="P10" s="8"/>
      <c r="Q10" s="16">
        <f t="shared" si="0"/>
        <v>2769</v>
      </c>
      <c r="R10" s="20" t="s">
        <v>9</v>
      </c>
      <c r="S10" s="14">
        <f t="shared" si="1"/>
        <v>5</v>
      </c>
      <c r="T10" s="18" t="s">
        <v>10</v>
      </c>
    </row>
    <row r="11" spans="2:20" ht="21.75" customHeight="1">
      <c r="B11" s="290"/>
      <c r="C11" s="21" t="s">
        <v>16</v>
      </c>
      <c r="D11" s="16">
        <v>61</v>
      </c>
      <c r="E11" s="8" t="s">
        <v>9</v>
      </c>
      <c r="F11" s="22">
        <v>0</v>
      </c>
      <c r="G11" s="18" t="s">
        <v>10</v>
      </c>
      <c r="H11" s="16">
        <v>50</v>
      </c>
      <c r="I11" s="8" t="s">
        <v>9</v>
      </c>
      <c r="J11" s="22">
        <v>0</v>
      </c>
      <c r="K11" s="18" t="s">
        <v>10</v>
      </c>
      <c r="L11" s="23">
        <v>64</v>
      </c>
      <c r="M11" s="20" t="s">
        <v>9</v>
      </c>
      <c r="N11" s="24">
        <v>0</v>
      </c>
      <c r="O11" s="18" t="s">
        <v>10</v>
      </c>
      <c r="P11" s="8"/>
      <c r="Q11" s="16">
        <f>SUM(H11,L11)</f>
        <v>114</v>
      </c>
      <c r="R11" s="20" t="s">
        <v>9</v>
      </c>
      <c r="S11" s="14">
        <f t="shared" si="1"/>
        <v>0</v>
      </c>
      <c r="T11" s="18" t="s">
        <v>10</v>
      </c>
    </row>
    <row r="12" spans="2:20" ht="21.75" customHeight="1">
      <c r="B12" s="290"/>
      <c r="C12" s="15" t="s">
        <v>17</v>
      </c>
      <c r="D12" s="16">
        <v>566</v>
      </c>
      <c r="E12" s="8" t="s">
        <v>9</v>
      </c>
      <c r="F12" s="22">
        <v>0</v>
      </c>
      <c r="G12" s="18" t="s">
        <v>10</v>
      </c>
      <c r="H12" s="16">
        <v>521</v>
      </c>
      <c r="I12" s="8" t="s">
        <v>9</v>
      </c>
      <c r="J12" s="22">
        <v>0</v>
      </c>
      <c r="K12" s="18" t="s">
        <v>10</v>
      </c>
      <c r="L12" s="19">
        <v>634</v>
      </c>
      <c r="M12" s="20" t="s">
        <v>9</v>
      </c>
      <c r="N12" s="17">
        <v>2</v>
      </c>
      <c r="O12" s="18" t="s">
        <v>10</v>
      </c>
      <c r="P12" s="8"/>
      <c r="Q12" s="16">
        <f t="shared" si="0"/>
        <v>1155</v>
      </c>
      <c r="R12" s="20" t="s">
        <v>9</v>
      </c>
      <c r="S12" s="14">
        <f t="shared" si="1"/>
        <v>2</v>
      </c>
      <c r="T12" s="18" t="s">
        <v>10</v>
      </c>
    </row>
    <row r="13" spans="2:20" ht="21.75" customHeight="1">
      <c r="B13" s="290"/>
      <c r="C13" s="15" t="s">
        <v>18</v>
      </c>
      <c r="D13" s="16">
        <v>921</v>
      </c>
      <c r="E13" s="8" t="s">
        <v>9</v>
      </c>
      <c r="F13" s="17">
        <v>6</v>
      </c>
      <c r="G13" s="18" t="s">
        <v>10</v>
      </c>
      <c r="H13" s="16">
        <v>868</v>
      </c>
      <c r="I13" s="8" t="s">
        <v>9</v>
      </c>
      <c r="J13" s="17">
        <v>1</v>
      </c>
      <c r="K13" s="18" t="s">
        <v>10</v>
      </c>
      <c r="L13" s="19">
        <v>1007</v>
      </c>
      <c r="M13" s="20" t="s">
        <v>9</v>
      </c>
      <c r="N13" s="17">
        <v>7</v>
      </c>
      <c r="O13" s="18" t="s">
        <v>10</v>
      </c>
      <c r="P13" s="8"/>
      <c r="Q13" s="16">
        <f t="shared" si="0"/>
        <v>1875</v>
      </c>
      <c r="R13" s="20" t="s">
        <v>9</v>
      </c>
      <c r="S13" s="14">
        <f t="shared" si="1"/>
        <v>8</v>
      </c>
      <c r="T13" s="18" t="s">
        <v>10</v>
      </c>
    </row>
    <row r="14" spans="2:20" ht="21.75" customHeight="1">
      <c r="B14" s="290"/>
      <c r="C14" s="15" t="s">
        <v>19</v>
      </c>
      <c r="D14" s="16">
        <v>283</v>
      </c>
      <c r="E14" s="8" t="s">
        <v>9</v>
      </c>
      <c r="F14" s="22">
        <v>0</v>
      </c>
      <c r="G14" s="18" t="s">
        <v>10</v>
      </c>
      <c r="H14" s="16">
        <v>337</v>
      </c>
      <c r="I14" s="8" t="s">
        <v>9</v>
      </c>
      <c r="J14" s="22">
        <v>0</v>
      </c>
      <c r="K14" s="18" t="s">
        <v>10</v>
      </c>
      <c r="L14" s="19">
        <v>359</v>
      </c>
      <c r="M14" s="20" t="s">
        <v>9</v>
      </c>
      <c r="N14" s="17">
        <v>1</v>
      </c>
      <c r="O14" s="18" t="s">
        <v>10</v>
      </c>
      <c r="P14" s="8"/>
      <c r="Q14" s="16">
        <f t="shared" si="0"/>
        <v>696</v>
      </c>
      <c r="R14" s="20" t="s">
        <v>9</v>
      </c>
      <c r="S14" s="14">
        <f t="shared" si="1"/>
        <v>1</v>
      </c>
      <c r="T14" s="18" t="s">
        <v>10</v>
      </c>
    </row>
    <row r="15" spans="2:20" ht="21.75" customHeight="1">
      <c r="B15" s="290"/>
      <c r="C15" s="15" t="s">
        <v>91</v>
      </c>
      <c r="D15" s="16">
        <v>71</v>
      </c>
      <c r="E15" s="8" t="s">
        <v>9</v>
      </c>
      <c r="F15" s="22">
        <v>0</v>
      </c>
      <c r="G15" s="18" t="s">
        <v>10</v>
      </c>
      <c r="H15" s="16">
        <v>71</v>
      </c>
      <c r="I15" s="8" t="s">
        <v>9</v>
      </c>
      <c r="J15" s="22">
        <v>0</v>
      </c>
      <c r="K15" s="18" t="s">
        <v>10</v>
      </c>
      <c r="L15" s="19">
        <v>85</v>
      </c>
      <c r="M15" s="20" t="s">
        <v>9</v>
      </c>
      <c r="N15" s="17">
        <v>0</v>
      </c>
      <c r="O15" s="18" t="s">
        <v>10</v>
      </c>
      <c r="P15" s="8"/>
      <c r="Q15" s="16">
        <f>SUM(H15,L15)</f>
        <v>156</v>
      </c>
      <c r="R15" s="20" t="s">
        <v>9</v>
      </c>
      <c r="S15" s="14">
        <f t="shared" si="1"/>
        <v>0</v>
      </c>
      <c r="T15" s="18" t="s">
        <v>10</v>
      </c>
    </row>
    <row r="16" spans="2:20" ht="21.75" customHeight="1">
      <c r="B16" s="290"/>
      <c r="C16" s="15" t="s">
        <v>20</v>
      </c>
      <c r="D16" s="16">
        <v>456</v>
      </c>
      <c r="E16" s="8" t="s">
        <v>9</v>
      </c>
      <c r="F16" s="22">
        <v>0</v>
      </c>
      <c r="G16" s="18" t="s">
        <v>10</v>
      </c>
      <c r="H16" s="16">
        <v>408</v>
      </c>
      <c r="I16" s="8" t="s">
        <v>9</v>
      </c>
      <c r="J16" s="22">
        <v>0</v>
      </c>
      <c r="K16" s="18" t="s">
        <v>10</v>
      </c>
      <c r="L16" s="19">
        <v>367</v>
      </c>
      <c r="M16" s="20" t="s">
        <v>9</v>
      </c>
      <c r="N16" s="17">
        <v>0</v>
      </c>
      <c r="O16" s="18" t="s">
        <v>10</v>
      </c>
      <c r="P16" s="8"/>
      <c r="Q16" s="14">
        <f t="shared" si="0"/>
        <v>775</v>
      </c>
      <c r="R16" s="20" t="s">
        <v>9</v>
      </c>
      <c r="S16" s="14">
        <f t="shared" si="1"/>
        <v>0</v>
      </c>
      <c r="T16" s="18" t="s">
        <v>10</v>
      </c>
    </row>
    <row r="17" spans="2:20" ht="21.75" customHeight="1">
      <c r="B17" s="300"/>
      <c r="C17" s="25" t="s">
        <v>21</v>
      </c>
      <c r="D17" s="26">
        <f>SUM(D5:D6,D9:D10,D12:D16)</f>
        <v>18351</v>
      </c>
      <c r="E17" s="27" t="s">
        <v>9</v>
      </c>
      <c r="F17" s="28">
        <f>SUM(F5:F6,F9:F10,F12:F16)</f>
        <v>237</v>
      </c>
      <c r="G17" s="29" t="s">
        <v>10</v>
      </c>
      <c r="H17" s="26">
        <f>SUM(H5:H6,H9:H10,H12:H16)</f>
        <v>17148</v>
      </c>
      <c r="I17" s="27" t="s">
        <v>9</v>
      </c>
      <c r="J17" s="28">
        <f>SUM(J5:J6,J9:J10,J12:J16)</f>
        <v>125</v>
      </c>
      <c r="K17" s="29" t="s">
        <v>10</v>
      </c>
      <c r="L17" s="26">
        <f>SUM(L5:L6,L9:L10,L12:L16)</f>
        <v>20081</v>
      </c>
      <c r="M17" s="30" t="s">
        <v>9</v>
      </c>
      <c r="N17" s="28">
        <f>SUM(N5:N6,N9:N10,N12:N16)</f>
        <v>207</v>
      </c>
      <c r="O17" s="29" t="s">
        <v>10</v>
      </c>
      <c r="P17" s="27"/>
      <c r="Q17" s="28">
        <f>SUM(H17,L17)</f>
        <v>37229</v>
      </c>
      <c r="R17" s="30" t="s">
        <v>9</v>
      </c>
      <c r="S17" s="28">
        <f t="shared" si="1"/>
        <v>332</v>
      </c>
      <c r="T17" s="29" t="s">
        <v>10</v>
      </c>
    </row>
    <row r="18" spans="2:20" ht="21.75" customHeight="1">
      <c r="B18" s="289" t="s">
        <v>22</v>
      </c>
      <c r="C18" s="6" t="s">
        <v>23</v>
      </c>
      <c r="D18" s="14">
        <v>429</v>
      </c>
      <c r="E18" s="11" t="s">
        <v>9</v>
      </c>
      <c r="F18" s="31">
        <v>16</v>
      </c>
      <c r="G18" s="10" t="s">
        <v>10</v>
      </c>
      <c r="H18" s="9">
        <v>390</v>
      </c>
      <c r="I18" s="11" t="s">
        <v>9</v>
      </c>
      <c r="J18" s="9">
        <v>12</v>
      </c>
      <c r="K18" s="10" t="s">
        <v>10</v>
      </c>
      <c r="L18" s="32">
        <v>450</v>
      </c>
      <c r="M18" s="13" t="s">
        <v>9</v>
      </c>
      <c r="N18" s="9">
        <v>7</v>
      </c>
      <c r="O18" s="10" t="s">
        <v>10</v>
      </c>
      <c r="P18" s="11"/>
      <c r="Q18" s="14">
        <f t="shared" si="0"/>
        <v>840</v>
      </c>
      <c r="R18" s="13" t="s">
        <v>9</v>
      </c>
      <c r="S18" s="14">
        <f t="shared" si="1"/>
        <v>19</v>
      </c>
      <c r="T18" s="10" t="s">
        <v>10</v>
      </c>
    </row>
    <row r="19" spans="2:20" ht="21.75" customHeight="1">
      <c r="B19" s="300"/>
      <c r="C19" s="25" t="s">
        <v>24</v>
      </c>
      <c r="D19" s="33">
        <f>SUM(D18)</f>
        <v>429</v>
      </c>
      <c r="E19" s="27" t="s">
        <v>9</v>
      </c>
      <c r="F19" s="34">
        <f>SUM(F18)</f>
        <v>16</v>
      </c>
      <c r="G19" s="29" t="s">
        <v>10</v>
      </c>
      <c r="H19" s="35">
        <f>SUM(H18)</f>
        <v>390</v>
      </c>
      <c r="I19" s="27" t="s">
        <v>9</v>
      </c>
      <c r="J19" s="36">
        <f>SUM(J18)</f>
        <v>12</v>
      </c>
      <c r="K19" s="29" t="s">
        <v>10</v>
      </c>
      <c r="L19" s="37">
        <f>SUM(L18)</f>
        <v>450</v>
      </c>
      <c r="M19" s="30" t="s">
        <v>9</v>
      </c>
      <c r="N19" s="36">
        <f>SUM(N18)</f>
        <v>7</v>
      </c>
      <c r="O19" s="29" t="s">
        <v>10</v>
      </c>
      <c r="P19" s="27"/>
      <c r="Q19" s="36">
        <f t="shared" si="0"/>
        <v>840</v>
      </c>
      <c r="R19" s="30" t="s">
        <v>9</v>
      </c>
      <c r="S19" s="36">
        <f t="shared" si="1"/>
        <v>19</v>
      </c>
      <c r="T19" s="29" t="s">
        <v>10</v>
      </c>
    </row>
    <row r="20" spans="2:20" ht="21.75" customHeight="1">
      <c r="B20" s="289" t="s">
        <v>25</v>
      </c>
      <c r="C20" s="6" t="s">
        <v>26</v>
      </c>
      <c r="D20" s="14">
        <v>458</v>
      </c>
      <c r="E20" s="11" t="s">
        <v>9</v>
      </c>
      <c r="F20" s="31">
        <v>15</v>
      </c>
      <c r="G20" s="10" t="s">
        <v>10</v>
      </c>
      <c r="H20" s="9">
        <v>426</v>
      </c>
      <c r="I20" s="11" t="s">
        <v>9</v>
      </c>
      <c r="J20" s="9">
        <v>2</v>
      </c>
      <c r="K20" s="10" t="s">
        <v>10</v>
      </c>
      <c r="L20" s="32">
        <v>516</v>
      </c>
      <c r="M20" s="13" t="s">
        <v>9</v>
      </c>
      <c r="N20" s="9">
        <v>16</v>
      </c>
      <c r="O20" s="10" t="s">
        <v>10</v>
      </c>
      <c r="P20" s="11"/>
      <c r="Q20" s="38">
        <f t="shared" si="0"/>
        <v>942</v>
      </c>
      <c r="R20" s="13" t="s">
        <v>9</v>
      </c>
      <c r="S20" s="14">
        <f t="shared" si="1"/>
        <v>18</v>
      </c>
      <c r="T20" s="10" t="s">
        <v>10</v>
      </c>
    </row>
    <row r="21" spans="2:20" ht="21.75" customHeight="1">
      <c r="B21" s="290"/>
      <c r="C21" s="39" t="s">
        <v>27</v>
      </c>
      <c r="D21" s="14">
        <v>792</v>
      </c>
      <c r="E21" s="8" t="s">
        <v>9</v>
      </c>
      <c r="F21" s="31">
        <v>15</v>
      </c>
      <c r="G21" s="18" t="s">
        <v>10</v>
      </c>
      <c r="H21" s="9">
        <v>789</v>
      </c>
      <c r="I21" s="8" t="s">
        <v>9</v>
      </c>
      <c r="J21" s="9">
        <v>5</v>
      </c>
      <c r="K21" s="18" t="s">
        <v>10</v>
      </c>
      <c r="L21" s="32">
        <v>902</v>
      </c>
      <c r="M21" s="20" t="s">
        <v>9</v>
      </c>
      <c r="N21" s="9">
        <v>16</v>
      </c>
      <c r="O21" s="18" t="s">
        <v>10</v>
      </c>
      <c r="P21" s="11"/>
      <c r="Q21" s="16">
        <f t="shared" si="0"/>
        <v>1691</v>
      </c>
      <c r="R21" s="20" t="s">
        <v>9</v>
      </c>
      <c r="S21" s="14">
        <f t="shared" si="1"/>
        <v>21</v>
      </c>
      <c r="T21" s="18" t="s">
        <v>10</v>
      </c>
    </row>
    <row r="22" spans="2:20" ht="21.75" customHeight="1">
      <c r="B22" s="300"/>
      <c r="C22" s="40" t="s">
        <v>21</v>
      </c>
      <c r="D22" s="33">
        <f>SUM(D20:D21)</f>
        <v>1250</v>
      </c>
      <c r="E22" s="27" t="s">
        <v>9</v>
      </c>
      <c r="F22" s="34">
        <f>SUM(F20:F21)</f>
        <v>30</v>
      </c>
      <c r="G22" s="29" t="s">
        <v>10</v>
      </c>
      <c r="H22" s="26">
        <f>SUM(H20:H21)</f>
        <v>1215</v>
      </c>
      <c r="I22" s="27" t="s">
        <v>9</v>
      </c>
      <c r="J22" s="28">
        <f>SUM(J20:J21)</f>
        <v>7</v>
      </c>
      <c r="K22" s="29" t="s">
        <v>10</v>
      </c>
      <c r="L22" s="26">
        <f>SUM(L20:L21)</f>
        <v>1418</v>
      </c>
      <c r="M22" s="30" t="s">
        <v>9</v>
      </c>
      <c r="N22" s="28">
        <f>SUM(N20:N21)</f>
        <v>32</v>
      </c>
      <c r="O22" s="29" t="s">
        <v>10</v>
      </c>
      <c r="P22" s="27"/>
      <c r="Q22" s="41">
        <f t="shared" si="0"/>
        <v>2633</v>
      </c>
      <c r="R22" s="30" t="s">
        <v>9</v>
      </c>
      <c r="S22" s="36">
        <f t="shared" si="1"/>
        <v>39</v>
      </c>
      <c r="T22" s="29" t="s">
        <v>10</v>
      </c>
    </row>
    <row r="23" spans="2:20" ht="21.75" customHeight="1">
      <c r="B23" s="290" t="s">
        <v>28</v>
      </c>
      <c r="C23" s="6" t="s">
        <v>29</v>
      </c>
      <c r="D23" s="14">
        <v>453</v>
      </c>
      <c r="E23" s="11" t="s">
        <v>9</v>
      </c>
      <c r="F23" s="31">
        <v>0</v>
      </c>
      <c r="G23" s="10" t="s">
        <v>10</v>
      </c>
      <c r="H23" s="9">
        <v>421</v>
      </c>
      <c r="I23" s="11" t="s">
        <v>9</v>
      </c>
      <c r="J23" s="9">
        <v>0</v>
      </c>
      <c r="K23" s="10" t="s">
        <v>10</v>
      </c>
      <c r="L23" s="32">
        <v>474</v>
      </c>
      <c r="M23" s="13" t="s">
        <v>9</v>
      </c>
      <c r="N23" s="9">
        <v>0</v>
      </c>
      <c r="O23" s="10" t="s">
        <v>10</v>
      </c>
      <c r="P23" s="11"/>
      <c r="Q23" s="14">
        <f t="shared" si="0"/>
        <v>895</v>
      </c>
      <c r="R23" s="13" t="s">
        <v>9</v>
      </c>
      <c r="S23" s="38">
        <f t="shared" si="1"/>
        <v>0</v>
      </c>
      <c r="T23" s="10" t="s">
        <v>10</v>
      </c>
    </row>
    <row r="24" spans="2:20" ht="21.75" customHeight="1">
      <c r="B24" s="290"/>
      <c r="C24" s="15" t="s">
        <v>30</v>
      </c>
      <c r="D24" s="16">
        <v>282</v>
      </c>
      <c r="E24" s="8" t="s">
        <v>9</v>
      </c>
      <c r="F24" s="22">
        <v>0</v>
      </c>
      <c r="G24" s="18" t="s">
        <v>10</v>
      </c>
      <c r="H24" s="17">
        <v>280</v>
      </c>
      <c r="I24" s="8" t="s">
        <v>9</v>
      </c>
      <c r="J24" s="17">
        <v>0</v>
      </c>
      <c r="K24" s="18" t="s">
        <v>10</v>
      </c>
      <c r="L24" s="19">
        <v>282</v>
      </c>
      <c r="M24" s="20" t="s">
        <v>9</v>
      </c>
      <c r="N24" s="17">
        <v>0</v>
      </c>
      <c r="O24" s="18" t="s">
        <v>10</v>
      </c>
      <c r="P24" s="8"/>
      <c r="Q24" s="16">
        <f t="shared" si="0"/>
        <v>562</v>
      </c>
      <c r="R24" s="20" t="s">
        <v>9</v>
      </c>
      <c r="S24" s="16">
        <f t="shared" si="1"/>
        <v>0</v>
      </c>
      <c r="T24" s="18" t="s">
        <v>10</v>
      </c>
    </row>
    <row r="25" spans="2:20" ht="21.75" customHeight="1">
      <c r="B25" s="290"/>
      <c r="C25" s="40" t="s">
        <v>21</v>
      </c>
      <c r="D25" s="33">
        <f>SUM(D23:D24)</f>
        <v>735</v>
      </c>
      <c r="E25" s="27" t="s">
        <v>9</v>
      </c>
      <c r="F25" s="34">
        <f>SUM(F23:F24)</f>
        <v>0</v>
      </c>
      <c r="G25" s="29" t="s">
        <v>10</v>
      </c>
      <c r="H25" s="28">
        <f>SUM(H23:H24)</f>
        <v>701</v>
      </c>
      <c r="I25" s="27" t="s">
        <v>9</v>
      </c>
      <c r="J25" s="28">
        <f>SUM(J23:J24)</f>
        <v>0</v>
      </c>
      <c r="K25" s="29" t="s">
        <v>10</v>
      </c>
      <c r="L25" s="26">
        <f>SUM(L23:L24)</f>
        <v>756</v>
      </c>
      <c r="M25" s="30" t="s">
        <v>9</v>
      </c>
      <c r="N25" s="28">
        <f>SUM(N23:N24)</f>
        <v>0</v>
      </c>
      <c r="O25" s="29" t="s">
        <v>10</v>
      </c>
      <c r="P25" s="27"/>
      <c r="Q25" s="36">
        <f t="shared" si="0"/>
        <v>1457</v>
      </c>
      <c r="R25" s="30" t="s">
        <v>9</v>
      </c>
      <c r="S25" s="41">
        <f t="shared" si="1"/>
        <v>0</v>
      </c>
      <c r="T25" s="29" t="s">
        <v>10</v>
      </c>
    </row>
    <row r="26" spans="2:20" ht="21.75" customHeight="1">
      <c r="B26" s="291" t="s">
        <v>31</v>
      </c>
      <c r="C26" s="6" t="s">
        <v>32</v>
      </c>
      <c r="D26" s="14">
        <v>1050</v>
      </c>
      <c r="E26" s="11" t="s">
        <v>9</v>
      </c>
      <c r="F26" s="9">
        <v>16</v>
      </c>
      <c r="G26" s="10" t="s">
        <v>10</v>
      </c>
      <c r="H26" s="9">
        <v>940</v>
      </c>
      <c r="I26" s="11" t="s">
        <v>9</v>
      </c>
      <c r="J26" s="9">
        <v>7</v>
      </c>
      <c r="K26" s="10" t="s">
        <v>10</v>
      </c>
      <c r="L26" s="32">
        <v>1087</v>
      </c>
      <c r="M26" s="13" t="s">
        <v>9</v>
      </c>
      <c r="N26" s="9">
        <v>11</v>
      </c>
      <c r="O26" s="10" t="s">
        <v>10</v>
      </c>
      <c r="P26" s="11"/>
      <c r="Q26" s="14">
        <f t="shared" si="0"/>
        <v>2027</v>
      </c>
      <c r="R26" s="13" t="s">
        <v>9</v>
      </c>
      <c r="S26" s="38">
        <f t="shared" si="1"/>
        <v>18</v>
      </c>
      <c r="T26" s="10" t="s">
        <v>10</v>
      </c>
    </row>
    <row r="27" spans="2:20" ht="21.75" customHeight="1">
      <c r="B27" s="292"/>
      <c r="C27" s="15" t="s">
        <v>33</v>
      </c>
      <c r="D27" s="16">
        <v>242</v>
      </c>
      <c r="E27" s="8" t="s">
        <v>9</v>
      </c>
      <c r="F27" s="22">
        <v>0</v>
      </c>
      <c r="G27" s="18" t="s">
        <v>10</v>
      </c>
      <c r="H27" s="17">
        <v>234</v>
      </c>
      <c r="I27" s="8" t="s">
        <v>9</v>
      </c>
      <c r="J27" s="17">
        <v>0</v>
      </c>
      <c r="K27" s="18" t="s">
        <v>10</v>
      </c>
      <c r="L27" s="19">
        <v>255</v>
      </c>
      <c r="M27" s="20" t="s">
        <v>9</v>
      </c>
      <c r="N27" s="17">
        <v>0</v>
      </c>
      <c r="O27" s="18" t="s">
        <v>10</v>
      </c>
      <c r="P27" s="8"/>
      <c r="Q27" s="16">
        <f t="shared" si="0"/>
        <v>489</v>
      </c>
      <c r="R27" s="20" t="s">
        <v>9</v>
      </c>
      <c r="S27" s="16">
        <v>0</v>
      </c>
      <c r="T27" s="18" t="s">
        <v>10</v>
      </c>
    </row>
    <row r="28" spans="2:20" ht="21.75" customHeight="1">
      <c r="B28" s="293"/>
      <c r="C28" s="40" t="s">
        <v>21</v>
      </c>
      <c r="D28" s="33">
        <f>SUM(D26:D27)</f>
        <v>1292</v>
      </c>
      <c r="E28" s="27" t="s">
        <v>9</v>
      </c>
      <c r="F28" s="34">
        <f>SUM(F26:F27)</f>
        <v>16</v>
      </c>
      <c r="G28" s="29" t="s">
        <v>10</v>
      </c>
      <c r="H28" s="28">
        <f>SUM(H26:H27)</f>
        <v>1174</v>
      </c>
      <c r="I28" s="27" t="s">
        <v>9</v>
      </c>
      <c r="J28" s="28">
        <f>SUM(J26:J27)</f>
        <v>7</v>
      </c>
      <c r="K28" s="29" t="s">
        <v>10</v>
      </c>
      <c r="L28" s="26">
        <f>SUM(L26:L27)</f>
        <v>1342</v>
      </c>
      <c r="M28" s="30" t="s">
        <v>9</v>
      </c>
      <c r="N28" s="28">
        <f>SUM(N26:N27)</f>
        <v>11</v>
      </c>
      <c r="O28" s="29" t="s">
        <v>10</v>
      </c>
      <c r="P28" s="27"/>
      <c r="Q28" s="36">
        <f t="shared" si="0"/>
        <v>2516</v>
      </c>
      <c r="R28" s="30" t="s">
        <v>9</v>
      </c>
      <c r="S28" s="41">
        <f t="shared" si="1"/>
        <v>18</v>
      </c>
      <c r="T28" s="29" t="s">
        <v>10</v>
      </c>
    </row>
    <row r="29" spans="2:20" ht="21.75" customHeight="1">
      <c r="B29" s="291" t="s">
        <v>34</v>
      </c>
      <c r="C29" s="6" t="s">
        <v>35</v>
      </c>
      <c r="D29" s="14">
        <v>446</v>
      </c>
      <c r="E29" s="11" t="s">
        <v>9</v>
      </c>
      <c r="F29" s="31">
        <v>0</v>
      </c>
      <c r="G29" s="10" t="s">
        <v>10</v>
      </c>
      <c r="H29" s="9">
        <v>433</v>
      </c>
      <c r="I29" s="11" t="s">
        <v>9</v>
      </c>
      <c r="J29" s="9">
        <v>0</v>
      </c>
      <c r="K29" s="10" t="s">
        <v>10</v>
      </c>
      <c r="L29" s="32">
        <v>524</v>
      </c>
      <c r="M29" s="13" t="s">
        <v>9</v>
      </c>
      <c r="N29" s="9">
        <v>1</v>
      </c>
      <c r="O29" s="10" t="s">
        <v>10</v>
      </c>
      <c r="P29" s="11"/>
      <c r="Q29" s="14">
        <f t="shared" si="0"/>
        <v>957</v>
      </c>
      <c r="R29" s="13" t="s">
        <v>9</v>
      </c>
      <c r="S29" s="38">
        <f t="shared" si="1"/>
        <v>1</v>
      </c>
      <c r="T29" s="10" t="s">
        <v>10</v>
      </c>
    </row>
    <row r="30" spans="2:20" ht="21.75" customHeight="1">
      <c r="B30" s="292"/>
      <c r="C30" s="15" t="s">
        <v>36</v>
      </c>
      <c r="D30" s="16">
        <v>290</v>
      </c>
      <c r="E30" s="8" t="s">
        <v>9</v>
      </c>
      <c r="F30" s="22">
        <v>0</v>
      </c>
      <c r="G30" s="18" t="s">
        <v>10</v>
      </c>
      <c r="H30" s="17">
        <v>301</v>
      </c>
      <c r="I30" s="8" t="s">
        <v>9</v>
      </c>
      <c r="J30" s="17">
        <v>0</v>
      </c>
      <c r="K30" s="18" t="s">
        <v>10</v>
      </c>
      <c r="L30" s="19">
        <v>340</v>
      </c>
      <c r="M30" s="20" t="s">
        <v>9</v>
      </c>
      <c r="N30" s="17">
        <v>0</v>
      </c>
      <c r="O30" s="18" t="s">
        <v>10</v>
      </c>
      <c r="P30" s="8"/>
      <c r="Q30" s="16">
        <f t="shared" si="0"/>
        <v>641</v>
      </c>
      <c r="R30" s="20" t="s">
        <v>9</v>
      </c>
      <c r="S30" s="16">
        <f t="shared" si="1"/>
        <v>0</v>
      </c>
      <c r="T30" s="18" t="s">
        <v>10</v>
      </c>
    </row>
    <row r="31" spans="2:20" ht="21.75" customHeight="1">
      <c r="B31" s="293"/>
      <c r="C31" s="40" t="s">
        <v>21</v>
      </c>
      <c r="D31" s="33">
        <f>SUM(D29:D30)</f>
        <v>736</v>
      </c>
      <c r="E31" s="27" t="s">
        <v>9</v>
      </c>
      <c r="F31" s="34">
        <f>SUM(F29:F30)</f>
        <v>0</v>
      </c>
      <c r="G31" s="29" t="s">
        <v>10</v>
      </c>
      <c r="H31" s="35">
        <f>SUM(H29:H30)</f>
        <v>734</v>
      </c>
      <c r="I31" s="27" t="s">
        <v>9</v>
      </c>
      <c r="J31" s="35">
        <f>SUM(J29:J30)</f>
        <v>0</v>
      </c>
      <c r="K31" s="29" t="s">
        <v>10</v>
      </c>
      <c r="L31" s="26">
        <f>SUM(L29:L30)</f>
        <v>864</v>
      </c>
      <c r="M31" s="30" t="s">
        <v>9</v>
      </c>
      <c r="N31" s="28">
        <f>SUM(N29:N30)</f>
        <v>1</v>
      </c>
      <c r="O31" s="29" t="s">
        <v>10</v>
      </c>
      <c r="P31" s="27"/>
      <c r="Q31" s="36">
        <f t="shared" si="0"/>
        <v>1598</v>
      </c>
      <c r="R31" s="30" t="s">
        <v>9</v>
      </c>
      <c r="S31" s="41">
        <f t="shared" si="1"/>
        <v>1</v>
      </c>
      <c r="T31" s="29" t="s">
        <v>10</v>
      </c>
    </row>
    <row r="32" spans="2:20" ht="21.75" customHeight="1">
      <c r="B32" s="287" t="s">
        <v>37</v>
      </c>
      <c r="C32" s="39" t="s">
        <v>38</v>
      </c>
      <c r="D32" s="14">
        <v>413</v>
      </c>
      <c r="E32" s="11" t="s">
        <v>9</v>
      </c>
      <c r="F32" s="31">
        <v>0</v>
      </c>
      <c r="G32" s="10" t="s">
        <v>10</v>
      </c>
      <c r="H32" s="9">
        <v>416</v>
      </c>
      <c r="I32" s="11" t="s">
        <v>9</v>
      </c>
      <c r="J32" s="9">
        <v>0</v>
      </c>
      <c r="K32" s="10" t="s">
        <v>10</v>
      </c>
      <c r="L32" s="32">
        <v>474</v>
      </c>
      <c r="M32" s="13" t="s">
        <v>9</v>
      </c>
      <c r="N32" s="9">
        <v>1</v>
      </c>
      <c r="O32" s="10" t="s">
        <v>10</v>
      </c>
      <c r="P32" s="11"/>
      <c r="Q32" s="14">
        <f t="shared" si="0"/>
        <v>890</v>
      </c>
      <c r="R32" s="13" t="s">
        <v>9</v>
      </c>
      <c r="S32" s="38">
        <f t="shared" si="1"/>
        <v>1</v>
      </c>
      <c r="T32" s="10" t="s">
        <v>10</v>
      </c>
    </row>
    <row r="33" spans="2:20" ht="21.75" customHeight="1">
      <c r="B33" s="287"/>
      <c r="C33" s="15" t="s">
        <v>39</v>
      </c>
      <c r="D33" s="16">
        <v>390</v>
      </c>
      <c r="E33" s="8" t="s">
        <v>9</v>
      </c>
      <c r="F33" s="22">
        <v>5</v>
      </c>
      <c r="G33" s="18" t="s">
        <v>10</v>
      </c>
      <c r="H33" s="17">
        <v>360</v>
      </c>
      <c r="I33" s="8" t="s">
        <v>9</v>
      </c>
      <c r="J33" s="17">
        <v>1</v>
      </c>
      <c r="K33" s="18" t="s">
        <v>10</v>
      </c>
      <c r="L33" s="19">
        <v>466</v>
      </c>
      <c r="M33" s="20" t="s">
        <v>9</v>
      </c>
      <c r="N33" s="17">
        <v>5</v>
      </c>
      <c r="O33" s="18" t="s">
        <v>10</v>
      </c>
      <c r="P33" s="8"/>
      <c r="Q33" s="16">
        <f t="shared" si="0"/>
        <v>826</v>
      </c>
      <c r="R33" s="20" t="s">
        <v>9</v>
      </c>
      <c r="S33" s="16">
        <f t="shared" si="1"/>
        <v>6</v>
      </c>
      <c r="T33" s="18" t="s">
        <v>10</v>
      </c>
    </row>
    <row r="34" spans="2:20" ht="21.75" customHeight="1" thickBot="1">
      <c r="B34" s="288"/>
      <c r="C34" s="42" t="s">
        <v>21</v>
      </c>
      <c r="D34" s="43">
        <f>SUM(D32:D33)</f>
        <v>803</v>
      </c>
      <c r="E34" s="44" t="s">
        <v>9</v>
      </c>
      <c r="F34" s="45">
        <f>SUM(F32:F33)</f>
        <v>5</v>
      </c>
      <c r="G34" s="46" t="s">
        <v>10</v>
      </c>
      <c r="H34" s="47">
        <f>SUM(H32:H33)</f>
        <v>776</v>
      </c>
      <c r="I34" s="44" t="s">
        <v>9</v>
      </c>
      <c r="J34" s="47">
        <f>SUM(J32:J33)</f>
        <v>1</v>
      </c>
      <c r="K34" s="46" t="s">
        <v>10</v>
      </c>
      <c r="L34" s="48">
        <f>SUM(L32:L33)</f>
        <v>940</v>
      </c>
      <c r="M34" s="49" t="s">
        <v>9</v>
      </c>
      <c r="N34" s="47">
        <f>SUM(N32:N33)</f>
        <v>6</v>
      </c>
      <c r="O34" s="46" t="s">
        <v>10</v>
      </c>
      <c r="P34" s="44"/>
      <c r="Q34" s="50">
        <f t="shared" si="0"/>
        <v>1716</v>
      </c>
      <c r="R34" s="49" t="s">
        <v>9</v>
      </c>
      <c r="S34" s="51">
        <f>SUM(J34,N34)</f>
        <v>7</v>
      </c>
      <c r="T34" s="46" t="s">
        <v>10</v>
      </c>
    </row>
    <row r="35" spans="2:20" ht="21.75" customHeight="1" thickTop="1">
      <c r="B35" s="285" t="s">
        <v>40</v>
      </c>
      <c r="C35" s="286"/>
      <c r="D35" s="52">
        <f>SUM(D17,D19,D22,D25,D28,D31,D34)</f>
        <v>23596</v>
      </c>
      <c r="E35" s="11" t="s">
        <v>9</v>
      </c>
      <c r="F35" s="53">
        <f>SUM(F17,F19,F22,F25,F28,F31,F34)</f>
        <v>304</v>
      </c>
      <c r="G35" s="10" t="s">
        <v>10</v>
      </c>
      <c r="H35" s="54">
        <f>SUM(H34,H31,H28,H25,H22,H19,H17)</f>
        <v>22138</v>
      </c>
      <c r="I35" s="55" t="s">
        <v>9</v>
      </c>
      <c r="J35" s="53">
        <f>SUM(J34,J31,J28,J25,J22,J19,J17)</f>
        <v>152</v>
      </c>
      <c r="K35" s="56" t="s">
        <v>10</v>
      </c>
      <c r="L35" s="54">
        <f>SUM(L17,L19,L22,L25,L28,L31,L34)</f>
        <v>25851</v>
      </c>
      <c r="M35" s="57" t="s">
        <v>9</v>
      </c>
      <c r="N35" s="53">
        <f>SUM(N34,N31,N28,N25,N22,N19,N17)</f>
        <v>264</v>
      </c>
      <c r="O35" s="56" t="s">
        <v>10</v>
      </c>
      <c r="P35" s="55"/>
      <c r="Q35" s="58">
        <f t="shared" si="0"/>
        <v>47989</v>
      </c>
      <c r="R35" s="57" t="s">
        <v>9</v>
      </c>
      <c r="S35" s="59">
        <f>SUM(J35,N35)</f>
        <v>416</v>
      </c>
      <c r="T35" s="60" t="s">
        <v>10</v>
      </c>
    </row>
    <row r="36" spans="2:20" ht="28.5" customHeight="1">
      <c r="B36" s="61" t="s">
        <v>41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61"/>
      <c r="S36" s="61"/>
      <c r="T36" s="61"/>
    </row>
    <row r="37" spans="2:19" ht="20.25" customHeight="1">
      <c r="B37" s="62" t="s">
        <v>42</v>
      </c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2:20" ht="20.25" customHeight="1">
      <c r="B38" s="114" t="s">
        <v>43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</row>
    <row r="39" spans="2:19" ht="19.5" customHeight="1">
      <c r="B39" s="64" t="s">
        <v>44</v>
      </c>
      <c r="C39" s="6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2:19" ht="18.7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2:19" ht="18.75" customHeight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2:19" ht="18.7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2:19" ht="18.7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2:19" ht="18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2:19" ht="18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2:19" ht="18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2:19" ht="18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2:19" ht="18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2:19" ht="18" customHeight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2:19" ht="18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2:19" ht="18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2:19" ht="18" customHeigh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2:19" ht="34.5" customHeight="1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2:19" ht="34.5" customHeight="1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2:19" ht="34.5" customHeight="1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2:19" ht="34.5" customHeight="1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2:19" ht="34.5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2:19" ht="34.5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2:19" ht="34.5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2:19" ht="34.5" customHeight="1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2:19" ht="34.5" customHeight="1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2:19" ht="34.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2:19" ht="34.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2:19" ht="34.5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2:19" ht="34.5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2:19" ht="34.5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2:19" ht="34.5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2:19" ht="34.5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2:19" ht="34.5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2:19" ht="34.5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2:19" ht="34.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2:19" ht="34.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2:19" ht="34.5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2:19" ht="34.5" customHeight="1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2:19" ht="34.5" customHeight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2:19" ht="34.5" customHeight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2:19" ht="34.5" customHeight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2:19" ht="34.5" customHeight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2:19" ht="34.5" customHeight="1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2:19" ht="34.5" customHeight="1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2:19" ht="34.5" customHeight="1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2:19" ht="34.5" customHeight="1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2:19" ht="34.5" customHeight="1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2:19" ht="34.5" customHeight="1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2:19" ht="34.5" customHeight="1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2:19" ht="34.5" customHeight="1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2:19" ht="34.5" customHeight="1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2:19" ht="34.5" customHeight="1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</sheetData>
  <sheetProtection/>
  <mergeCells count="16">
    <mergeCell ref="B32:B34"/>
    <mergeCell ref="B35:C35"/>
    <mergeCell ref="B5:B17"/>
    <mergeCell ref="B18:B19"/>
    <mergeCell ref="B20:B22"/>
    <mergeCell ref="B23:B25"/>
    <mergeCell ref="B26:B28"/>
    <mergeCell ref="B29:B31"/>
    <mergeCell ref="B1:T1"/>
    <mergeCell ref="M2:S2"/>
    <mergeCell ref="J3:T3"/>
    <mergeCell ref="B4:C4"/>
    <mergeCell ref="D4:G4"/>
    <mergeCell ref="H4:K4"/>
    <mergeCell ref="L4:O4"/>
    <mergeCell ref="P4:T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B1">
      <selection activeCell="M26" sqref="M26"/>
    </sheetView>
  </sheetViews>
  <sheetFormatPr defaultColWidth="9.00390625" defaultRowHeight="13.5"/>
  <cols>
    <col min="1" max="1" width="2.50390625" style="0" customWidth="1"/>
    <col min="2" max="3" width="11.625" style="112" customWidth="1"/>
    <col min="4" max="4" width="11.625" style="0" customWidth="1"/>
    <col min="5" max="7" width="11.625" style="112" customWidth="1"/>
    <col min="8" max="8" width="11.625" style="0" customWidth="1"/>
    <col min="9" max="9" width="3.50390625" style="0" customWidth="1"/>
    <col min="10" max="10" width="13.625" style="0" customWidth="1"/>
    <col min="11" max="12" width="9.375" style="112" customWidth="1"/>
    <col min="13" max="13" width="9.375" style="113" customWidth="1"/>
    <col min="14" max="14" width="8.625" style="0" customWidth="1"/>
  </cols>
  <sheetData>
    <row r="1" spans="1:14" s="68" customFormat="1" ht="21" customHeight="1">
      <c r="A1" s="2"/>
      <c r="B1" s="296" t="s">
        <v>45</v>
      </c>
      <c r="C1" s="296"/>
      <c r="D1" s="296"/>
      <c r="E1" s="296"/>
      <c r="F1" s="296"/>
      <c r="G1" s="296"/>
      <c r="H1" s="296"/>
      <c r="I1" s="65"/>
      <c r="J1" s="2"/>
      <c r="K1" s="66"/>
      <c r="L1" s="66"/>
      <c r="M1" s="67"/>
      <c r="N1" s="2"/>
    </row>
    <row r="2" spans="1:14" s="68" customFormat="1" ht="11.25" customHeight="1">
      <c r="A2" s="2"/>
      <c r="B2" s="297"/>
      <c r="C2" s="297"/>
      <c r="D2" s="297"/>
      <c r="E2" s="297"/>
      <c r="F2" s="297"/>
      <c r="G2" s="297"/>
      <c r="H2" s="297"/>
      <c r="I2" s="69"/>
      <c r="J2" s="2"/>
      <c r="K2" s="66"/>
      <c r="L2" s="66"/>
      <c r="M2" s="67"/>
      <c r="N2" s="2"/>
    </row>
    <row r="3" spans="1:14" s="68" customFormat="1" ht="22.5" customHeight="1">
      <c r="A3" s="70"/>
      <c r="B3" s="297" t="s">
        <v>46</v>
      </c>
      <c r="C3" s="297"/>
      <c r="D3" s="297"/>
      <c r="E3" s="297"/>
      <c r="F3" s="297"/>
      <c r="G3" s="297"/>
      <c r="H3" s="297"/>
      <c r="I3" s="69"/>
      <c r="J3" s="71" t="s">
        <v>47</v>
      </c>
      <c r="K3" s="72" t="s">
        <v>48</v>
      </c>
      <c r="L3" s="72" t="s">
        <v>49</v>
      </c>
      <c r="M3" s="73" t="s">
        <v>50</v>
      </c>
      <c r="N3" s="2"/>
    </row>
    <row r="4" spans="1:14" s="68" customFormat="1" ht="22.5" customHeight="1">
      <c r="A4" s="74"/>
      <c r="B4" s="297" t="s">
        <v>98</v>
      </c>
      <c r="C4" s="297"/>
      <c r="D4" s="297"/>
      <c r="E4" s="297"/>
      <c r="F4" s="297"/>
      <c r="G4" s="297"/>
      <c r="H4" s="297"/>
      <c r="I4" s="74"/>
      <c r="J4" s="71" t="s">
        <v>51</v>
      </c>
      <c r="K4" s="75">
        <v>0</v>
      </c>
      <c r="L4" s="75">
        <v>2</v>
      </c>
      <c r="M4" s="76">
        <f>SUM(K4:L4)</f>
        <v>2</v>
      </c>
      <c r="N4" s="2"/>
    </row>
    <row r="5" spans="1:14" s="68" customFormat="1" ht="22.5" customHeight="1">
      <c r="A5" s="74"/>
      <c r="B5" s="77"/>
      <c r="C5" s="298" t="s">
        <v>52</v>
      </c>
      <c r="D5" s="298"/>
      <c r="E5" s="299" t="s">
        <v>53</v>
      </c>
      <c r="F5" s="299"/>
      <c r="G5" s="298" t="s">
        <v>54</v>
      </c>
      <c r="H5" s="298"/>
      <c r="I5" s="78"/>
      <c r="J5" s="79" t="s">
        <v>55</v>
      </c>
      <c r="K5" s="75">
        <v>6</v>
      </c>
      <c r="L5" s="75">
        <v>32</v>
      </c>
      <c r="M5" s="76">
        <f aca="true" t="shared" si="0" ref="M5:M25">SUM(K5:L5)</f>
        <v>38</v>
      </c>
      <c r="N5" s="2"/>
    </row>
    <row r="6" spans="1:14" s="68" customFormat="1" ht="22.5" customHeight="1">
      <c r="A6" s="74"/>
      <c r="B6" s="80" t="s">
        <v>56</v>
      </c>
      <c r="C6" s="294" t="s">
        <v>57</v>
      </c>
      <c r="D6" s="294"/>
      <c r="E6" s="295" t="s">
        <v>58</v>
      </c>
      <c r="F6" s="295"/>
      <c r="G6" s="294" t="s">
        <v>59</v>
      </c>
      <c r="H6" s="294"/>
      <c r="I6" s="78"/>
      <c r="J6" s="79" t="s">
        <v>60</v>
      </c>
      <c r="K6" s="75">
        <v>51</v>
      </c>
      <c r="L6" s="75">
        <v>249</v>
      </c>
      <c r="M6" s="76">
        <f t="shared" si="0"/>
        <v>300</v>
      </c>
      <c r="N6" s="2"/>
    </row>
    <row r="7" spans="1:14" s="68" customFormat="1" ht="22.5" customHeight="1">
      <c r="A7" s="74"/>
      <c r="B7" s="81"/>
      <c r="C7" s="82" t="s">
        <v>61</v>
      </c>
      <c r="D7" s="83" t="s">
        <v>62</v>
      </c>
      <c r="E7" s="82" t="s">
        <v>61</v>
      </c>
      <c r="F7" s="83" t="s">
        <v>62</v>
      </c>
      <c r="G7" s="82" t="s">
        <v>61</v>
      </c>
      <c r="H7" s="83" t="s">
        <v>62</v>
      </c>
      <c r="I7" s="84"/>
      <c r="J7" s="79" t="s">
        <v>63</v>
      </c>
      <c r="K7" s="75">
        <v>246</v>
      </c>
      <c r="L7" s="75">
        <v>847</v>
      </c>
      <c r="M7" s="76">
        <f t="shared" si="0"/>
        <v>1093</v>
      </c>
      <c r="N7" s="2"/>
    </row>
    <row r="8" spans="1:14" s="68" customFormat="1" ht="22.5" customHeight="1">
      <c r="A8" s="74"/>
      <c r="B8" s="85" t="s">
        <v>64</v>
      </c>
      <c r="C8" s="86"/>
      <c r="D8" s="87"/>
      <c r="E8" s="86"/>
      <c r="F8" s="86"/>
      <c r="G8" s="86"/>
      <c r="H8" s="87"/>
      <c r="I8" s="88"/>
      <c r="J8" s="79" t="s">
        <v>65</v>
      </c>
      <c r="K8" s="75">
        <v>810</v>
      </c>
      <c r="L8" s="75">
        <v>1622</v>
      </c>
      <c r="M8" s="76">
        <f t="shared" si="0"/>
        <v>2432</v>
      </c>
      <c r="N8" s="2"/>
    </row>
    <row r="9" spans="1:14" s="68" customFormat="1" ht="22.5" customHeight="1">
      <c r="A9" s="74"/>
      <c r="B9" s="89">
        <f>C9+E9+G9</f>
        <v>22138</v>
      </c>
      <c r="C9" s="90">
        <v>2217</v>
      </c>
      <c r="D9" s="91">
        <f>SUM(C9/B9)</f>
        <v>0.10014454783629957</v>
      </c>
      <c r="E9" s="90">
        <v>11752</v>
      </c>
      <c r="F9" s="91">
        <f>SUM(E9/B9)</f>
        <v>0.5308519288101906</v>
      </c>
      <c r="G9" s="90">
        <v>8169</v>
      </c>
      <c r="H9" s="91">
        <f>SUM(G9/B9)</f>
        <v>0.3690035233535098</v>
      </c>
      <c r="I9" s="88"/>
      <c r="J9" s="79" t="s">
        <v>66</v>
      </c>
      <c r="K9" s="75">
        <v>1243</v>
      </c>
      <c r="L9" s="75">
        <v>2045</v>
      </c>
      <c r="M9" s="76">
        <f t="shared" si="0"/>
        <v>3288</v>
      </c>
      <c r="N9" s="2"/>
    </row>
    <row r="10" spans="1:14" s="68" customFormat="1" ht="22.5" customHeight="1">
      <c r="A10" s="74"/>
      <c r="B10" s="92"/>
      <c r="C10" s="93"/>
      <c r="D10" s="94"/>
      <c r="E10" s="94"/>
      <c r="F10" s="94"/>
      <c r="G10" s="94"/>
      <c r="H10" s="94"/>
      <c r="I10" s="95"/>
      <c r="J10" s="79" t="s">
        <v>67</v>
      </c>
      <c r="K10" s="75">
        <v>1491</v>
      </c>
      <c r="L10" s="75">
        <v>2087</v>
      </c>
      <c r="M10" s="76">
        <f t="shared" si="0"/>
        <v>3578</v>
      </c>
      <c r="N10" s="2"/>
    </row>
    <row r="11" spans="1:14" s="68" customFormat="1" ht="22.5" customHeight="1">
      <c r="A11" s="74"/>
      <c r="B11" s="89" t="s">
        <v>68</v>
      </c>
      <c r="C11" s="96"/>
      <c r="D11" s="88"/>
      <c r="E11" s="96"/>
      <c r="F11" s="96"/>
      <c r="G11" s="97"/>
      <c r="H11" s="88"/>
      <c r="I11" s="88"/>
      <c r="J11" s="79" t="s">
        <v>69</v>
      </c>
      <c r="K11" s="75">
        <v>1851</v>
      </c>
      <c r="L11" s="75">
        <v>2320</v>
      </c>
      <c r="M11" s="76">
        <f t="shared" si="0"/>
        <v>4171</v>
      </c>
      <c r="N11" s="2"/>
    </row>
    <row r="12" spans="1:14" s="68" customFormat="1" ht="22.5" customHeight="1">
      <c r="A12" s="74"/>
      <c r="B12" s="89">
        <f>C12+E12+G12</f>
        <v>25851</v>
      </c>
      <c r="C12" s="90">
        <v>2145</v>
      </c>
      <c r="D12" s="91">
        <f>SUM(C12/B12)</f>
        <v>0.08297551351978646</v>
      </c>
      <c r="E12" s="90">
        <v>11901</v>
      </c>
      <c r="F12" s="91">
        <f>SUM(E12/B12)</f>
        <v>0.46036903794824185</v>
      </c>
      <c r="G12" s="98">
        <v>11805</v>
      </c>
      <c r="H12" s="91">
        <f>SUM(G12/B12)</f>
        <v>0.4566554485319717</v>
      </c>
      <c r="I12" s="88"/>
      <c r="J12" s="79" t="s">
        <v>70</v>
      </c>
      <c r="K12" s="75">
        <v>2471</v>
      </c>
      <c r="L12" s="75">
        <v>2601</v>
      </c>
      <c r="M12" s="76">
        <f t="shared" si="0"/>
        <v>5072</v>
      </c>
      <c r="N12" s="2"/>
    </row>
    <row r="13" spans="1:14" s="68" customFormat="1" ht="22.5" customHeight="1">
      <c r="A13" s="74"/>
      <c r="B13" s="92"/>
      <c r="C13" s="93"/>
      <c r="D13" s="94"/>
      <c r="E13" s="94"/>
      <c r="F13" s="94"/>
      <c r="G13" s="94"/>
      <c r="H13" s="94"/>
      <c r="I13" s="95"/>
      <c r="J13" s="79" t="s">
        <v>71</v>
      </c>
      <c r="K13" s="75">
        <v>1871</v>
      </c>
      <c r="L13" s="75">
        <v>1951</v>
      </c>
      <c r="M13" s="76">
        <f t="shared" si="0"/>
        <v>3822</v>
      </c>
      <c r="N13" s="2"/>
    </row>
    <row r="14" spans="1:14" s="68" customFormat="1" ht="22.5" customHeight="1">
      <c r="A14" s="74"/>
      <c r="B14" s="85" t="s">
        <v>72</v>
      </c>
      <c r="C14" s="86"/>
      <c r="D14" s="87"/>
      <c r="E14" s="86"/>
      <c r="F14" s="86"/>
      <c r="G14" s="86"/>
      <c r="H14" s="87"/>
      <c r="I14" s="88"/>
      <c r="J14" s="79" t="s">
        <v>73</v>
      </c>
      <c r="K14" s="75">
        <v>1399</v>
      </c>
      <c r="L14" s="75">
        <v>1533</v>
      </c>
      <c r="M14" s="76">
        <f t="shared" si="0"/>
        <v>2932</v>
      </c>
      <c r="N14" s="2"/>
    </row>
    <row r="15" spans="1:14" s="68" customFormat="1" ht="22.5" customHeight="1">
      <c r="A15" s="74"/>
      <c r="B15" s="99">
        <f>C15+E15+G15</f>
        <v>47989</v>
      </c>
      <c r="C15" s="90">
        <f>SUM(C9:C13)</f>
        <v>4362</v>
      </c>
      <c r="D15" s="100">
        <f>SUM(C15/B15)</f>
        <v>0.09089583029444248</v>
      </c>
      <c r="E15" s="101">
        <f>SUM(E9:E13)</f>
        <v>23653</v>
      </c>
      <c r="F15" s="100">
        <f>SUM(E15/B15)</f>
        <v>0.4928837858675947</v>
      </c>
      <c r="G15" s="101">
        <f>SUM(G9:G13)</f>
        <v>19974</v>
      </c>
      <c r="H15" s="100">
        <f>SUM(G15/B15)</f>
        <v>0.4162203838379629</v>
      </c>
      <c r="I15" s="95"/>
      <c r="J15" s="79" t="s">
        <v>74</v>
      </c>
      <c r="K15" s="75">
        <v>1272</v>
      </c>
      <c r="L15" s="75">
        <v>1349</v>
      </c>
      <c r="M15" s="76">
        <f t="shared" si="0"/>
        <v>2621</v>
      </c>
      <c r="N15" s="2"/>
    </row>
    <row r="16" spans="1:14" s="68" customFormat="1" ht="22.5" customHeight="1">
      <c r="A16" s="2"/>
      <c r="B16" s="102"/>
      <c r="C16" s="103"/>
      <c r="D16" s="104"/>
      <c r="E16" s="103"/>
      <c r="F16" s="103"/>
      <c r="G16" s="103"/>
      <c r="H16" s="104"/>
      <c r="I16" s="105"/>
      <c r="J16" s="79" t="s">
        <v>75</v>
      </c>
      <c r="K16" s="75">
        <v>1360</v>
      </c>
      <c r="L16" s="75">
        <v>1409</v>
      </c>
      <c r="M16" s="76">
        <f t="shared" si="0"/>
        <v>2769</v>
      </c>
      <c r="N16" s="2"/>
    </row>
    <row r="17" spans="1:14" ht="22.5" customHeight="1">
      <c r="A17" s="106"/>
      <c r="B17" s="107" t="s">
        <v>96</v>
      </c>
      <c r="C17" s="108"/>
      <c r="D17" s="106"/>
      <c r="E17" s="108"/>
      <c r="F17" s="108"/>
      <c r="G17" s="108"/>
      <c r="H17" s="106"/>
      <c r="I17" s="106"/>
      <c r="J17" s="79" t="s">
        <v>77</v>
      </c>
      <c r="K17" s="75">
        <v>1424</v>
      </c>
      <c r="L17" s="75">
        <v>1310</v>
      </c>
      <c r="M17" s="76">
        <f t="shared" si="0"/>
        <v>2734</v>
      </c>
      <c r="N17" s="106"/>
    </row>
    <row r="18" spans="1:14" ht="22.5" customHeight="1">
      <c r="A18" s="106"/>
      <c r="B18" s="107" t="s">
        <v>78</v>
      </c>
      <c r="C18" s="108"/>
      <c r="D18" s="106"/>
      <c r="E18" s="108"/>
      <c r="F18" s="108"/>
      <c r="G18" s="109"/>
      <c r="H18" s="109"/>
      <c r="I18" s="106"/>
      <c r="J18" s="79" t="s">
        <v>79</v>
      </c>
      <c r="K18" s="75">
        <v>1058</v>
      </c>
      <c r="L18" s="75">
        <v>1039</v>
      </c>
      <c r="M18" s="76">
        <f t="shared" si="0"/>
        <v>2097</v>
      </c>
      <c r="N18" s="106"/>
    </row>
    <row r="19" spans="1:14" ht="22.5" customHeight="1">
      <c r="A19" s="106"/>
      <c r="B19" s="107" t="s">
        <v>80</v>
      </c>
      <c r="C19" s="108"/>
      <c r="D19" s="106"/>
      <c r="E19" s="108"/>
      <c r="F19" s="108"/>
      <c r="G19" s="108"/>
      <c r="H19" s="106"/>
      <c r="I19" s="106"/>
      <c r="J19" s="79" t="s">
        <v>81</v>
      </c>
      <c r="K19" s="75">
        <v>887</v>
      </c>
      <c r="L19" s="75">
        <v>851</v>
      </c>
      <c r="M19" s="76">
        <f t="shared" si="0"/>
        <v>1738</v>
      </c>
      <c r="N19" s="106"/>
    </row>
    <row r="20" spans="1:14" ht="22.5" customHeight="1">
      <c r="A20" s="106"/>
      <c r="B20" s="108"/>
      <c r="C20" s="108"/>
      <c r="D20" s="106"/>
      <c r="E20" s="108"/>
      <c r="F20" s="108"/>
      <c r="G20" s="108"/>
      <c r="H20" s="106"/>
      <c r="I20" s="106"/>
      <c r="J20" s="79" t="s">
        <v>82</v>
      </c>
      <c r="K20" s="75">
        <v>736</v>
      </c>
      <c r="L20" s="75">
        <v>685</v>
      </c>
      <c r="M20" s="76">
        <f t="shared" si="0"/>
        <v>1421</v>
      </c>
      <c r="N20" s="106"/>
    </row>
    <row r="21" spans="1:14" ht="22.5" customHeight="1">
      <c r="A21" s="106"/>
      <c r="B21" s="108"/>
      <c r="C21" s="108"/>
      <c r="D21" s="106"/>
      <c r="E21" s="108"/>
      <c r="F21" s="108"/>
      <c r="G21" s="108"/>
      <c r="H21" s="106"/>
      <c r="I21" s="106"/>
      <c r="J21" s="79" t="s">
        <v>83</v>
      </c>
      <c r="K21" s="75">
        <v>803</v>
      </c>
      <c r="L21" s="75">
        <v>833</v>
      </c>
      <c r="M21" s="76">
        <f t="shared" si="0"/>
        <v>1636</v>
      </c>
      <c r="N21" s="106"/>
    </row>
    <row r="22" spans="1:14" ht="22.5" customHeight="1">
      <c r="A22" s="106"/>
      <c r="B22" s="108"/>
      <c r="C22" s="108"/>
      <c r="D22" s="106"/>
      <c r="E22" s="108"/>
      <c r="F22" s="108"/>
      <c r="G22" s="108"/>
      <c r="H22" s="106"/>
      <c r="I22" s="106"/>
      <c r="J22" s="79" t="s">
        <v>84</v>
      </c>
      <c r="K22" s="75">
        <v>942</v>
      </c>
      <c r="L22" s="75">
        <v>941</v>
      </c>
      <c r="M22" s="76">
        <f t="shared" si="0"/>
        <v>1883</v>
      </c>
      <c r="N22" s="106"/>
    </row>
    <row r="23" spans="1:14" ht="22.5" customHeight="1">
      <c r="A23" s="106"/>
      <c r="B23" s="108"/>
      <c r="C23" s="108"/>
      <c r="D23" s="106"/>
      <c r="E23" s="108"/>
      <c r="F23" s="108"/>
      <c r="G23" s="108"/>
      <c r="H23" s="106"/>
      <c r="I23" s="106"/>
      <c r="J23" s="79" t="s">
        <v>85</v>
      </c>
      <c r="K23" s="75">
        <v>839</v>
      </c>
      <c r="L23" s="75">
        <v>816</v>
      </c>
      <c r="M23" s="76">
        <f t="shared" si="0"/>
        <v>1655</v>
      </c>
      <c r="N23" s="106"/>
    </row>
    <row r="24" spans="1:14" ht="22.5" customHeight="1">
      <c r="A24" s="106"/>
      <c r="B24" s="108"/>
      <c r="C24" s="108"/>
      <c r="D24" s="106"/>
      <c r="E24" s="108"/>
      <c r="F24" s="108"/>
      <c r="G24" s="108"/>
      <c r="H24" s="106"/>
      <c r="I24" s="106"/>
      <c r="J24" s="79" t="s">
        <v>86</v>
      </c>
      <c r="K24" s="75">
        <v>785</v>
      </c>
      <c r="L24" s="75">
        <v>766</v>
      </c>
      <c r="M24" s="76">
        <f t="shared" si="0"/>
        <v>1551</v>
      </c>
      <c r="N24" s="106"/>
    </row>
    <row r="25" spans="1:14" ht="22.5" customHeight="1">
      <c r="A25" s="106"/>
      <c r="B25" s="108"/>
      <c r="C25" s="108"/>
      <c r="D25" s="106"/>
      <c r="E25" s="108"/>
      <c r="F25" s="108"/>
      <c r="G25" s="108"/>
      <c r="H25" s="106"/>
      <c r="I25" s="106"/>
      <c r="J25" s="79" t="s">
        <v>87</v>
      </c>
      <c r="K25" s="75">
        <v>593</v>
      </c>
      <c r="L25" s="75">
        <v>563</v>
      </c>
      <c r="M25" s="76">
        <f t="shared" si="0"/>
        <v>1156</v>
      </c>
      <c r="N25" s="106"/>
    </row>
    <row r="26" spans="1:14" ht="25.5" customHeight="1">
      <c r="A26" s="106"/>
      <c r="B26" s="108"/>
      <c r="C26" s="108"/>
      <c r="D26" s="106"/>
      <c r="E26" s="108"/>
      <c r="F26" s="108"/>
      <c r="G26" s="108"/>
      <c r="H26" s="106"/>
      <c r="I26" s="106"/>
      <c r="J26" s="71" t="s">
        <v>88</v>
      </c>
      <c r="K26" s="110">
        <f>SUM(K4:K25)</f>
        <v>22138</v>
      </c>
      <c r="L26" s="110">
        <f>SUM(L4:L25)</f>
        <v>25851</v>
      </c>
      <c r="M26" s="110">
        <f>SUM(M4:M25)</f>
        <v>47989</v>
      </c>
      <c r="N26" s="106"/>
    </row>
    <row r="27" spans="1:14" ht="5.25" customHeight="1">
      <c r="A27" s="106"/>
      <c r="B27" s="108"/>
      <c r="C27" s="108"/>
      <c r="D27" s="106"/>
      <c r="E27" s="108"/>
      <c r="F27" s="108"/>
      <c r="G27" s="108"/>
      <c r="H27" s="106"/>
      <c r="I27" s="106"/>
      <c r="J27" s="106"/>
      <c r="K27" s="108"/>
      <c r="L27" s="108"/>
      <c r="M27" s="111"/>
      <c r="N27" s="106"/>
    </row>
    <row r="28" spans="1:14" ht="6" customHeight="1">
      <c r="A28" s="106"/>
      <c r="B28" s="108"/>
      <c r="C28" s="108"/>
      <c r="D28" s="106"/>
      <c r="E28" s="108"/>
      <c r="F28" s="108"/>
      <c r="G28" s="108"/>
      <c r="H28" s="106"/>
      <c r="I28" s="106"/>
      <c r="J28" s="106"/>
      <c r="K28" s="108"/>
      <c r="L28" s="108"/>
      <c r="M28" s="111"/>
      <c r="N28" s="10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88"/>
  <sheetViews>
    <sheetView zoomScalePageLayoutView="0" workbookViewId="0" topLeftCell="A1">
      <selection activeCell="D24" sqref="D24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279" t="s">
        <v>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1"/>
    </row>
    <row r="2" spans="2:21" ht="17.25" customHeight="1"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280" t="s">
        <v>99</v>
      </c>
      <c r="N2" s="280"/>
      <c r="O2" s="280"/>
      <c r="P2" s="280"/>
      <c r="Q2" s="280"/>
      <c r="R2" s="280"/>
      <c r="S2" s="280"/>
      <c r="T2" s="4"/>
      <c r="U2" s="1"/>
    </row>
    <row r="3" spans="2:20" ht="17.25" customHeight="1">
      <c r="B3" s="5"/>
      <c r="C3" s="5"/>
      <c r="D3" s="5"/>
      <c r="E3" s="5"/>
      <c r="F3" s="5"/>
      <c r="G3" s="5"/>
      <c r="H3" s="5"/>
      <c r="I3" s="5"/>
      <c r="J3" s="281" t="s">
        <v>1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2:20" ht="21.75" customHeight="1">
      <c r="B4" s="282" t="s">
        <v>2</v>
      </c>
      <c r="C4" s="283"/>
      <c r="D4" s="282" t="s">
        <v>3</v>
      </c>
      <c r="E4" s="284"/>
      <c r="F4" s="284"/>
      <c r="G4" s="284"/>
      <c r="H4" s="282" t="s">
        <v>4</v>
      </c>
      <c r="I4" s="284"/>
      <c r="J4" s="284"/>
      <c r="K4" s="283"/>
      <c r="L4" s="282" t="s">
        <v>5</v>
      </c>
      <c r="M4" s="284"/>
      <c r="N4" s="284"/>
      <c r="O4" s="284"/>
      <c r="P4" s="282" t="s">
        <v>6</v>
      </c>
      <c r="Q4" s="284"/>
      <c r="R4" s="284"/>
      <c r="S4" s="284"/>
      <c r="T4" s="283"/>
    </row>
    <row r="5" spans="2:20" ht="21.75" customHeight="1">
      <c r="B5" s="289" t="s">
        <v>7</v>
      </c>
      <c r="C5" s="6" t="s">
        <v>8</v>
      </c>
      <c r="D5" s="7">
        <v>7389</v>
      </c>
      <c r="E5" s="8" t="s">
        <v>9</v>
      </c>
      <c r="F5" s="9">
        <v>119</v>
      </c>
      <c r="G5" s="10" t="s">
        <v>10</v>
      </c>
      <c r="H5" s="7">
        <v>6661</v>
      </c>
      <c r="I5" s="11" t="s">
        <v>9</v>
      </c>
      <c r="J5" s="9">
        <v>41</v>
      </c>
      <c r="K5" s="10" t="s">
        <v>10</v>
      </c>
      <c r="L5" s="12">
        <v>8069</v>
      </c>
      <c r="M5" s="13" t="s">
        <v>9</v>
      </c>
      <c r="N5" s="9">
        <v>127</v>
      </c>
      <c r="O5" s="10" t="s">
        <v>10</v>
      </c>
      <c r="P5" s="11"/>
      <c r="Q5" s="7">
        <f>SUM(H5,L5)</f>
        <v>14730</v>
      </c>
      <c r="R5" s="13" t="s">
        <v>9</v>
      </c>
      <c r="S5" s="14">
        <f>SUM(J5,N5)</f>
        <v>168</v>
      </c>
      <c r="T5" s="10" t="s">
        <v>10</v>
      </c>
    </row>
    <row r="6" spans="2:20" ht="21.75" customHeight="1">
      <c r="B6" s="290"/>
      <c r="C6" s="15" t="s">
        <v>11</v>
      </c>
      <c r="D6" s="16">
        <v>5339</v>
      </c>
      <c r="E6" s="8" t="s">
        <v>9</v>
      </c>
      <c r="F6" s="17">
        <v>97</v>
      </c>
      <c r="G6" s="18" t="s">
        <v>10</v>
      </c>
      <c r="H6" s="16">
        <v>5144</v>
      </c>
      <c r="I6" s="8" t="s">
        <v>9</v>
      </c>
      <c r="J6" s="17">
        <v>77</v>
      </c>
      <c r="K6" s="18" t="s">
        <v>10</v>
      </c>
      <c r="L6" s="19">
        <v>5843</v>
      </c>
      <c r="M6" s="20" t="s">
        <v>9</v>
      </c>
      <c r="N6" s="17">
        <v>53</v>
      </c>
      <c r="O6" s="18" t="s">
        <v>10</v>
      </c>
      <c r="P6" s="8"/>
      <c r="Q6" s="14">
        <f aca="true" t="shared" si="0" ref="Q6:Q35">SUM(H6,L6)</f>
        <v>10987</v>
      </c>
      <c r="R6" s="20" t="s">
        <v>9</v>
      </c>
      <c r="S6" s="14">
        <f aca="true" t="shared" si="1" ref="S6:S33">SUM(J6,N6)</f>
        <v>130</v>
      </c>
      <c r="T6" s="18" t="s">
        <v>10</v>
      </c>
    </row>
    <row r="7" spans="2:20" ht="21.75" customHeight="1">
      <c r="B7" s="290"/>
      <c r="C7" s="21" t="s">
        <v>12</v>
      </c>
      <c r="D7" s="16">
        <v>988</v>
      </c>
      <c r="E7" s="8" t="s">
        <v>9</v>
      </c>
      <c r="F7" s="17">
        <v>6</v>
      </c>
      <c r="G7" s="18" t="s">
        <v>10</v>
      </c>
      <c r="H7" s="16">
        <v>915</v>
      </c>
      <c r="I7" s="8" t="s">
        <v>9</v>
      </c>
      <c r="J7" s="17">
        <v>6</v>
      </c>
      <c r="K7" s="18" t="s">
        <v>10</v>
      </c>
      <c r="L7" s="19">
        <v>1000</v>
      </c>
      <c r="M7" s="20" t="s">
        <v>9</v>
      </c>
      <c r="N7" s="17">
        <v>3</v>
      </c>
      <c r="O7" s="18" t="s">
        <v>10</v>
      </c>
      <c r="P7" s="8"/>
      <c r="Q7" s="16">
        <f t="shared" si="0"/>
        <v>1915</v>
      </c>
      <c r="R7" s="20" t="s">
        <v>9</v>
      </c>
      <c r="S7" s="14">
        <f t="shared" si="1"/>
        <v>9</v>
      </c>
      <c r="T7" s="18" t="s">
        <v>10</v>
      </c>
    </row>
    <row r="8" spans="2:20" ht="21.75" customHeight="1">
      <c r="B8" s="290"/>
      <c r="C8" s="21" t="s">
        <v>13</v>
      </c>
      <c r="D8" s="16">
        <v>634</v>
      </c>
      <c r="E8" s="8" t="s">
        <v>9</v>
      </c>
      <c r="F8" s="22">
        <v>8</v>
      </c>
      <c r="G8" s="18" t="s">
        <v>10</v>
      </c>
      <c r="H8" s="16">
        <v>636</v>
      </c>
      <c r="I8" s="8" t="s">
        <v>9</v>
      </c>
      <c r="J8" s="22">
        <v>2</v>
      </c>
      <c r="K8" s="18" t="s">
        <v>10</v>
      </c>
      <c r="L8" s="19">
        <v>738</v>
      </c>
      <c r="M8" s="20" t="s">
        <v>9</v>
      </c>
      <c r="N8" s="17">
        <v>6</v>
      </c>
      <c r="O8" s="18" t="s">
        <v>10</v>
      </c>
      <c r="P8" s="8"/>
      <c r="Q8" s="16">
        <f t="shared" si="0"/>
        <v>1374</v>
      </c>
      <c r="R8" s="20" t="s">
        <v>9</v>
      </c>
      <c r="S8" s="14">
        <f t="shared" si="1"/>
        <v>8</v>
      </c>
      <c r="T8" s="18" t="s">
        <v>10</v>
      </c>
    </row>
    <row r="9" spans="2:20" ht="21.75" customHeight="1">
      <c r="B9" s="290"/>
      <c r="C9" s="15" t="s">
        <v>14</v>
      </c>
      <c r="D9" s="14">
        <v>1968</v>
      </c>
      <c r="E9" s="8" t="s">
        <v>9</v>
      </c>
      <c r="F9" s="17">
        <v>18</v>
      </c>
      <c r="G9" s="18" t="s">
        <v>10</v>
      </c>
      <c r="H9" s="14">
        <v>1853</v>
      </c>
      <c r="I9" s="8" t="s">
        <v>9</v>
      </c>
      <c r="J9" s="17">
        <v>6</v>
      </c>
      <c r="K9" s="18" t="s">
        <v>10</v>
      </c>
      <c r="L9" s="19">
        <v>2206</v>
      </c>
      <c r="M9" s="20" t="s">
        <v>9</v>
      </c>
      <c r="N9" s="17">
        <v>17</v>
      </c>
      <c r="O9" s="18" t="s">
        <v>10</v>
      </c>
      <c r="P9" s="8"/>
      <c r="Q9" s="16">
        <f t="shared" si="0"/>
        <v>4059</v>
      </c>
      <c r="R9" s="20" t="s">
        <v>9</v>
      </c>
      <c r="S9" s="14">
        <f t="shared" si="1"/>
        <v>23</v>
      </c>
      <c r="T9" s="18" t="s">
        <v>10</v>
      </c>
    </row>
    <row r="10" spans="2:20" ht="21.75" customHeight="1">
      <c r="B10" s="290"/>
      <c r="C10" s="15" t="s">
        <v>15</v>
      </c>
      <c r="D10" s="16">
        <v>1357</v>
      </c>
      <c r="E10" s="8" t="s">
        <v>9</v>
      </c>
      <c r="F10" s="17">
        <v>1</v>
      </c>
      <c r="G10" s="18" t="s">
        <v>10</v>
      </c>
      <c r="H10" s="16">
        <v>1272</v>
      </c>
      <c r="I10" s="8" t="s">
        <v>9</v>
      </c>
      <c r="J10" s="17">
        <v>0</v>
      </c>
      <c r="K10" s="18" t="s">
        <v>10</v>
      </c>
      <c r="L10" s="19">
        <v>1487</v>
      </c>
      <c r="M10" s="20" t="s">
        <v>9</v>
      </c>
      <c r="N10" s="17">
        <v>5</v>
      </c>
      <c r="O10" s="18" t="s">
        <v>10</v>
      </c>
      <c r="P10" s="8"/>
      <c r="Q10" s="16">
        <f t="shared" si="0"/>
        <v>2759</v>
      </c>
      <c r="R10" s="20" t="s">
        <v>9</v>
      </c>
      <c r="S10" s="14">
        <f t="shared" si="1"/>
        <v>5</v>
      </c>
      <c r="T10" s="18" t="s">
        <v>10</v>
      </c>
    </row>
    <row r="11" spans="2:20" ht="21.75" customHeight="1">
      <c r="B11" s="290"/>
      <c r="C11" s="21" t="s">
        <v>16</v>
      </c>
      <c r="D11" s="16">
        <v>61</v>
      </c>
      <c r="E11" s="8" t="s">
        <v>9</v>
      </c>
      <c r="F11" s="22">
        <v>0</v>
      </c>
      <c r="G11" s="18" t="s">
        <v>10</v>
      </c>
      <c r="H11" s="16">
        <v>50</v>
      </c>
      <c r="I11" s="8" t="s">
        <v>9</v>
      </c>
      <c r="J11" s="22">
        <v>0</v>
      </c>
      <c r="K11" s="18" t="s">
        <v>10</v>
      </c>
      <c r="L11" s="23">
        <v>64</v>
      </c>
      <c r="M11" s="20" t="s">
        <v>9</v>
      </c>
      <c r="N11" s="24">
        <v>0</v>
      </c>
      <c r="O11" s="18" t="s">
        <v>10</v>
      </c>
      <c r="P11" s="8"/>
      <c r="Q11" s="16">
        <f>SUM(H11,L11)</f>
        <v>114</v>
      </c>
      <c r="R11" s="20" t="s">
        <v>9</v>
      </c>
      <c r="S11" s="14">
        <f t="shared" si="1"/>
        <v>0</v>
      </c>
      <c r="T11" s="18" t="s">
        <v>10</v>
      </c>
    </row>
    <row r="12" spans="2:20" ht="21.75" customHeight="1">
      <c r="B12" s="290"/>
      <c r="C12" s="15" t="s">
        <v>17</v>
      </c>
      <c r="D12" s="16">
        <v>566</v>
      </c>
      <c r="E12" s="8" t="s">
        <v>9</v>
      </c>
      <c r="F12" s="22">
        <v>0</v>
      </c>
      <c r="G12" s="18" t="s">
        <v>10</v>
      </c>
      <c r="H12" s="16">
        <v>521</v>
      </c>
      <c r="I12" s="8" t="s">
        <v>9</v>
      </c>
      <c r="J12" s="22">
        <v>0</v>
      </c>
      <c r="K12" s="18" t="s">
        <v>10</v>
      </c>
      <c r="L12" s="19">
        <v>632</v>
      </c>
      <c r="M12" s="20" t="s">
        <v>9</v>
      </c>
      <c r="N12" s="17">
        <v>2</v>
      </c>
      <c r="O12" s="18" t="s">
        <v>10</v>
      </c>
      <c r="P12" s="8"/>
      <c r="Q12" s="16">
        <f t="shared" si="0"/>
        <v>1153</v>
      </c>
      <c r="R12" s="20" t="s">
        <v>9</v>
      </c>
      <c r="S12" s="14">
        <f t="shared" si="1"/>
        <v>2</v>
      </c>
      <c r="T12" s="18" t="s">
        <v>10</v>
      </c>
    </row>
    <row r="13" spans="2:20" ht="21.75" customHeight="1">
      <c r="B13" s="290"/>
      <c r="C13" s="15" t="s">
        <v>18</v>
      </c>
      <c r="D13" s="16">
        <v>923</v>
      </c>
      <c r="E13" s="8" t="s">
        <v>9</v>
      </c>
      <c r="F13" s="17">
        <v>6</v>
      </c>
      <c r="G13" s="18" t="s">
        <v>10</v>
      </c>
      <c r="H13" s="16">
        <v>865</v>
      </c>
      <c r="I13" s="8" t="s">
        <v>9</v>
      </c>
      <c r="J13" s="17">
        <v>1</v>
      </c>
      <c r="K13" s="18" t="s">
        <v>10</v>
      </c>
      <c r="L13" s="19">
        <v>1007</v>
      </c>
      <c r="M13" s="20" t="s">
        <v>9</v>
      </c>
      <c r="N13" s="17">
        <v>7</v>
      </c>
      <c r="O13" s="18" t="s">
        <v>10</v>
      </c>
      <c r="P13" s="8"/>
      <c r="Q13" s="16">
        <f t="shared" si="0"/>
        <v>1872</v>
      </c>
      <c r="R13" s="20" t="s">
        <v>9</v>
      </c>
      <c r="S13" s="14">
        <f t="shared" si="1"/>
        <v>8</v>
      </c>
      <c r="T13" s="18" t="s">
        <v>10</v>
      </c>
    </row>
    <row r="14" spans="2:20" ht="21.75" customHeight="1">
      <c r="B14" s="290"/>
      <c r="C14" s="15" t="s">
        <v>19</v>
      </c>
      <c r="D14" s="16">
        <v>282</v>
      </c>
      <c r="E14" s="8" t="s">
        <v>9</v>
      </c>
      <c r="F14" s="22">
        <v>0</v>
      </c>
      <c r="G14" s="18" t="s">
        <v>10</v>
      </c>
      <c r="H14" s="16">
        <v>338</v>
      </c>
      <c r="I14" s="8" t="s">
        <v>9</v>
      </c>
      <c r="J14" s="22">
        <v>0</v>
      </c>
      <c r="K14" s="18" t="s">
        <v>10</v>
      </c>
      <c r="L14" s="19">
        <v>359</v>
      </c>
      <c r="M14" s="20" t="s">
        <v>9</v>
      </c>
      <c r="N14" s="17">
        <v>1</v>
      </c>
      <c r="O14" s="18" t="s">
        <v>10</v>
      </c>
      <c r="P14" s="8"/>
      <c r="Q14" s="16">
        <f t="shared" si="0"/>
        <v>697</v>
      </c>
      <c r="R14" s="20" t="s">
        <v>9</v>
      </c>
      <c r="S14" s="14">
        <f t="shared" si="1"/>
        <v>1</v>
      </c>
      <c r="T14" s="18" t="s">
        <v>10</v>
      </c>
    </row>
    <row r="15" spans="2:20" ht="21.75" customHeight="1">
      <c r="B15" s="290"/>
      <c r="C15" s="15" t="s">
        <v>91</v>
      </c>
      <c r="D15" s="16">
        <v>71</v>
      </c>
      <c r="E15" s="8" t="s">
        <v>9</v>
      </c>
      <c r="F15" s="22">
        <v>0</v>
      </c>
      <c r="G15" s="18" t="s">
        <v>10</v>
      </c>
      <c r="H15" s="16">
        <v>71</v>
      </c>
      <c r="I15" s="8" t="s">
        <v>9</v>
      </c>
      <c r="J15" s="22">
        <v>0</v>
      </c>
      <c r="K15" s="18" t="s">
        <v>10</v>
      </c>
      <c r="L15" s="19">
        <v>85</v>
      </c>
      <c r="M15" s="20" t="s">
        <v>9</v>
      </c>
      <c r="N15" s="17">
        <v>0</v>
      </c>
      <c r="O15" s="18" t="s">
        <v>10</v>
      </c>
      <c r="P15" s="8"/>
      <c r="Q15" s="16">
        <f>SUM(H15,L15)</f>
        <v>156</v>
      </c>
      <c r="R15" s="20" t="s">
        <v>9</v>
      </c>
      <c r="S15" s="14">
        <f t="shared" si="1"/>
        <v>0</v>
      </c>
      <c r="T15" s="18" t="s">
        <v>10</v>
      </c>
    </row>
    <row r="16" spans="2:20" ht="21.75" customHeight="1">
      <c r="B16" s="290"/>
      <c r="C16" s="15" t="s">
        <v>20</v>
      </c>
      <c r="D16" s="16">
        <v>455</v>
      </c>
      <c r="E16" s="8" t="s">
        <v>9</v>
      </c>
      <c r="F16" s="22">
        <v>0</v>
      </c>
      <c r="G16" s="18" t="s">
        <v>10</v>
      </c>
      <c r="H16" s="16">
        <v>405</v>
      </c>
      <c r="I16" s="8" t="s">
        <v>9</v>
      </c>
      <c r="J16" s="22">
        <v>0</v>
      </c>
      <c r="K16" s="18" t="s">
        <v>10</v>
      </c>
      <c r="L16" s="19">
        <v>368</v>
      </c>
      <c r="M16" s="20" t="s">
        <v>9</v>
      </c>
      <c r="N16" s="17">
        <v>0</v>
      </c>
      <c r="O16" s="18" t="s">
        <v>10</v>
      </c>
      <c r="P16" s="8"/>
      <c r="Q16" s="14">
        <f t="shared" si="0"/>
        <v>773</v>
      </c>
      <c r="R16" s="20" t="s">
        <v>9</v>
      </c>
      <c r="S16" s="14">
        <f t="shared" si="1"/>
        <v>0</v>
      </c>
      <c r="T16" s="18" t="s">
        <v>10</v>
      </c>
    </row>
    <row r="17" spans="2:20" ht="21.75" customHeight="1">
      <c r="B17" s="300"/>
      <c r="C17" s="25" t="s">
        <v>21</v>
      </c>
      <c r="D17" s="26">
        <f>SUM(D5:D6,D9:D10,D12:D16)</f>
        <v>18350</v>
      </c>
      <c r="E17" s="27" t="s">
        <v>9</v>
      </c>
      <c r="F17" s="28">
        <f>SUM(F5:F6,F9:F10,F12:F16)</f>
        <v>241</v>
      </c>
      <c r="G17" s="29" t="s">
        <v>10</v>
      </c>
      <c r="H17" s="26">
        <f>SUM(H5:H6,H9:H10,H12:H16)</f>
        <v>17130</v>
      </c>
      <c r="I17" s="27" t="s">
        <v>9</v>
      </c>
      <c r="J17" s="28">
        <f>SUM(J5:J6,J9:J10,J12:J16)</f>
        <v>125</v>
      </c>
      <c r="K17" s="29" t="s">
        <v>10</v>
      </c>
      <c r="L17" s="26">
        <f>SUM(L5:L6,L9:L10,L12:L16)</f>
        <v>20056</v>
      </c>
      <c r="M17" s="30" t="s">
        <v>9</v>
      </c>
      <c r="N17" s="28">
        <f>SUM(N5:N6,N9:N10,N12:N16)</f>
        <v>212</v>
      </c>
      <c r="O17" s="29" t="s">
        <v>10</v>
      </c>
      <c r="P17" s="27"/>
      <c r="Q17" s="28">
        <f>SUM(H17,L17)</f>
        <v>37186</v>
      </c>
      <c r="R17" s="30" t="s">
        <v>9</v>
      </c>
      <c r="S17" s="28">
        <f t="shared" si="1"/>
        <v>337</v>
      </c>
      <c r="T17" s="29" t="s">
        <v>10</v>
      </c>
    </row>
    <row r="18" spans="2:20" ht="21.75" customHeight="1">
      <c r="B18" s="289" t="s">
        <v>22</v>
      </c>
      <c r="C18" s="6" t="s">
        <v>23</v>
      </c>
      <c r="D18" s="14">
        <v>426</v>
      </c>
      <c r="E18" s="11" t="s">
        <v>9</v>
      </c>
      <c r="F18" s="31">
        <v>16</v>
      </c>
      <c r="G18" s="10" t="s">
        <v>10</v>
      </c>
      <c r="H18" s="9">
        <v>389</v>
      </c>
      <c r="I18" s="11" t="s">
        <v>9</v>
      </c>
      <c r="J18" s="9">
        <v>12</v>
      </c>
      <c r="K18" s="10" t="s">
        <v>10</v>
      </c>
      <c r="L18" s="32">
        <v>447</v>
      </c>
      <c r="M18" s="13" t="s">
        <v>9</v>
      </c>
      <c r="N18" s="9">
        <v>7</v>
      </c>
      <c r="O18" s="10" t="s">
        <v>10</v>
      </c>
      <c r="P18" s="11"/>
      <c r="Q18" s="14">
        <f t="shared" si="0"/>
        <v>836</v>
      </c>
      <c r="R18" s="13" t="s">
        <v>9</v>
      </c>
      <c r="S18" s="14">
        <f t="shared" si="1"/>
        <v>19</v>
      </c>
      <c r="T18" s="10" t="s">
        <v>10</v>
      </c>
    </row>
    <row r="19" spans="2:20" ht="21.75" customHeight="1">
      <c r="B19" s="300"/>
      <c r="C19" s="25" t="s">
        <v>24</v>
      </c>
      <c r="D19" s="33">
        <f>SUM(D18)</f>
        <v>426</v>
      </c>
      <c r="E19" s="27" t="s">
        <v>9</v>
      </c>
      <c r="F19" s="34">
        <f>SUM(F18)</f>
        <v>16</v>
      </c>
      <c r="G19" s="29" t="s">
        <v>10</v>
      </c>
      <c r="H19" s="35">
        <f>SUM(H18)</f>
        <v>389</v>
      </c>
      <c r="I19" s="27" t="s">
        <v>9</v>
      </c>
      <c r="J19" s="36">
        <f>SUM(J18)</f>
        <v>12</v>
      </c>
      <c r="K19" s="29" t="s">
        <v>10</v>
      </c>
      <c r="L19" s="37">
        <f>SUM(L18)</f>
        <v>447</v>
      </c>
      <c r="M19" s="30" t="s">
        <v>9</v>
      </c>
      <c r="N19" s="36">
        <f>SUM(N18)</f>
        <v>7</v>
      </c>
      <c r="O19" s="29" t="s">
        <v>10</v>
      </c>
      <c r="P19" s="27"/>
      <c r="Q19" s="36">
        <f t="shared" si="0"/>
        <v>836</v>
      </c>
      <c r="R19" s="30" t="s">
        <v>9</v>
      </c>
      <c r="S19" s="36">
        <f t="shared" si="1"/>
        <v>19</v>
      </c>
      <c r="T19" s="29" t="s">
        <v>10</v>
      </c>
    </row>
    <row r="20" spans="2:20" ht="21.75" customHeight="1">
      <c r="B20" s="289" t="s">
        <v>25</v>
      </c>
      <c r="C20" s="6" t="s">
        <v>26</v>
      </c>
      <c r="D20" s="14">
        <v>453</v>
      </c>
      <c r="E20" s="11" t="s">
        <v>9</v>
      </c>
      <c r="F20" s="31">
        <v>15</v>
      </c>
      <c r="G20" s="10" t="s">
        <v>10</v>
      </c>
      <c r="H20" s="9">
        <v>424</v>
      </c>
      <c r="I20" s="11" t="s">
        <v>9</v>
      </c>
      <c r="J20" s="9">
        <v>2</v>
      </c>
      <c r="K20" s="10" t="s">
        <v>10</v>
      </c>
      <c r="L20" s="32">
        <v>514</v>
      </c>
      <c r="M20" s="13" t="s">
        <v>9</v>
      </c>
      <c r="N20" s="9">
        <v>16</v>
      </c>
      <c r="O20" s="10" t="s">
        <v>10</v>
      </c>
      <c r="P20" s="11"/>
      <c r="Q20" s="38">
        <f t="shared" si="0"/>
        <v>938</v>
      </c>
      <c r="R20" s="13" t="s">
        <v>9</v>
      </c>
      <c r="S20" s="14">
        <f t="shared" si="1"/>
        <v>18</v>
      </c>
      <c r="T20" s="10" t="s">
        <v>10</v>
      </c>
    </row>
    <row r="21" spans="2:20" ht="21.75" customHeight="1">
      <c r="B21" s="290"/>
      <c r="C21" s="39" t="s">
        <v>27</v>
      </c>
      <c r="D21" s="14">
        <v>795</v>
      </c>
      <c r="E21" s="8" t="s">
        <v>9</v>
      </c>
      <c r="F21" s="31">
        <v>16</v>
      </c>
      <c r="G21" s="18" t="s">
        <v>10</v>
      </c>
      <c r="H21" s="9">
        <v>791</v>
      </c>
      <c r="I21" s="8" t="s">
        <v>9</v>
      </c>
      <c r="J21" s="9">
        <v>6</v>
      </c>
      <c r="K21" s="18" t="s">
        <v>10</v>
      </c>
      <c r="L21" s="32">
        <v>900</v>
      </c>
      <c r="M21" s="20" t="s">
        <v>9</v>
      </c>
      <c r="N21" s="9">
        <v>17</v>
      </c>
      <c r="O21" s="18" t="s">
        <v>10</v>
      </c>
      <c r="P21" s="11"/>
      <c r="Q21" s="16">
        <f t="shared" si="0"/>
        <v>1691</v>
      </c>
      <c r="R21" s="20" t="s">
        <v>9</v>
      </c>
      <c r="S21" s="14">
        <f t="shared" si="1"/>
        <v>23</v>
      </c>
      <c r="T21" s="18" t="s">
        <v>10</v>
      </c>
    </row>
    <row r="22" spans="2:20" ht="21.75" customHeight="1">
      <c r="B22" s="300"/>
      <c r="C22" s="40" t="s">
        <v>21</v>
      </c>
      <c r="D22" s="33">
        <f>SUM(D20:D21)</f>
        <v>1248</v>
      </c>
      <c r="E22" s="27" t="s">
        <v>9</v>
      </c>
      <c r="F22" s="34">
        <f>SUM(F20:F21)</f>
        <v>31</v>
      </c>
      <c r="G22" s="29" t="s">
        <v>10</v>
      </c>
      <c r="H22" s="26">
        <f>SUM(H20:H21)</f>
        <v>1215</v>
      </c>
      <c r="I22" s="27" t="s">
        <v>9</v>
      </c>
      <c r="J22" s="28">
        <f>SUM(J20:J21)</f>
        <v>8</v>
      </c>
      <c r="K22" s="29" t="s">
        <v>10</v>
      </c>
      <c r="L22" s="26">
        <f>SUM(L20:L21)</f>
        <v>1414</v>
      </c>
      <c r="M22" s="30" t="s">
        <v>9</v>
      </c>
      <c r="N22" s="28">
        <f>SUM(N20:N21)</f>
        <v>33</v>
      </c>
      <c r="O22" s="29" t="s">
        <v>10</v>
      </c>
      <c r="P22" s="27"/>
      <c r="Q22" s="41">
        <f t="shared" si="0"/>
        <v>2629</v>
      </c>
      <c r="R22" s="30" t="s">
        <v>9</v>
      </c>
      <c r="S22" s="36">
        <f t="shared" si="1"/>
        <v>41</v>
      </c>
      <c r="T22" s="29" t="s">
        <v>10</v>
      </c>
    </row>
    <row r="23" spans="2:20" ht="21.75" customHeight="1">
      <c r="B23" s="290" t="s">
        <v>28</v>
      </c>
      <c r="C23" s="6" t="s">
        <v>29</v>
      </c>
      <c r="D23" s="14">
        <v>453</v>
      </c>
      <c r="E23" s="11" t="s">
        <v>9</v>
      </c>
      <c r="F23" s="31">
        <v>0</v>
      </c>
      <c r="G23" s="10" t="s">
        <v>10</v>
      </c>
      <c r="H23" s="9">
        <v>420</v>
      </c>
      <c r="I23" s="11" t="s">
        <v>9</v>
      </c>
      <c r="J23" s="9">
        <v>0</v>
      </c>
      <c r="K23" s="10" t="s">
        <v>10</v>
      </c>
      <c r="L23" s="32">
        <v>471</v>
      </c>
      <c r="M23" s="13" t="s">
        <v>9</v>
      </c>
      <c r="N23" s="9">
        <v>0</v>
      </c>
      <c r="O23" s="10" t="s">
        <v>10</v>
      </c>
      <c r="P23" s="11"/>
      <c r="Q23" s="14">
        <f t="shared" si="0"/>
        <v>891</v>
      </c>
      <c r="R23" s="13" t="s">
        <v>9</v>
      </c>
      <c r="S23" s="38">
        <f t="shared" si="1"/>
        <v>0</v>
      </c>
      <c r="T23" s="10" t="s">
        <v>10</v>
      </c>
    </row>
    <row r="24" spans="2:20" ht="21.75" customHeight="1">
      <c r="B24" s="290"/>
      <c r="C24" s="15" t="s">
        <v>30</v>
      </c>
      <c r="D24" s="16">
        <v>280</v>
      </c>
      <c r="E24" s="8" t="s">
        <v>9</v>
      </c>
      <c r="F24" s="22">
        <v>0</v>
      </c>
      <c r="G24" s="18" t="s">
        <v>10</v>
      </c>
      <c r="H24" s="17">
        <v>279</v>
      </c>
      <c r="I24" s="8" t="s">
        <v>9</v>
      </c>
      <c r="J24" s="17">
        <v>0</v>
      </c>
      <c r="K24" s="18" t="s">
        <v>10</v>
      </c>
      <c r="L24" s="19">
        <v>280</v>
      </c>
      <c r="M24" s="20" t="s">
        <v>9</v>
      </c>
      <c r="N24" s="17">
        <v>0</v>
      </c>
      <c r="O24" s="18" t="s">
        <v>10</v>
      </c>
      <c r="P24" s="8"/>
      <c r="Q24" s="16">
        <f t="shared" si="0"/>
        <v>559</v>
      </c>
      <c r="R24" s="20" t="s">
        <v>9</v>
      </c>
      <c r="S24" s="16">
        <f t="shared" si="1"/>
        <v>0</v>
      </c>
      <c r="T24" s="18" t="s">
        <v>10</v>
      </c>
    </row>
    <row r="25" spans="2:20" ht="21.75" customHeight="1">
      <c r="B25" s="290"/>
      <c r="C25" s="40" t="s">
        <v>21</v>
      </c>
      <c r="D25" s="33">
        <f>SUM(D23:D24)</f>
        <v>733</v>
      </c>
      <c r="E25" s="27" t="s">
        <v>9</v>
      </c>
      <c r="F25" s="34">
        <f>SUM(F23:F24)</f>
        <v>0</v>
      </c>
      <c r="G25" s="29" t="s">
        <v>10</v>
      </c>
      <c r="H25" s="28">
        <f>SUM(H23:H24)</f>
        <v>699</v>
      </c>
      <c r="I25" s="27" t="s">
        <v>9</v>
      </c>
      <c r="J25" s="28">
        <f>SUM(J23:J24)</f>
        <v>0</v>
      </c>
      <c r="K25" s="29" t="s">
        <v>10</v>
      </c>
      <c r="L25" s="26">
        <f>SUM(L23:L24)</f>
        <v>751</v>
      </c>
      <c r="M25" s="30" t="s">
        <v>9</v>
      </c>
      <c r="N25" s="28">
        <f>SUM(N23:N24)</f>
        <v>0</v>
      </c>
      <c r="O25" s="29" t="s">
        <v>10</v>
      </c>
      <c r="P25" s="27"/>
      <c r="Q25" s="36">
        <f t="shared" si="0"/>
        <v>1450</v>
      </c>
      <c r="R25" s="30" t="s">
        <v>9</v>
      </c>
      <c r="S25" s="41">
        <f t="shared" si="1"/>
        <v>0</v>
      </c>
      <c r="T25" s="29" t="s">
        <v>10</v>
      </c>
    </row>
    <row r="26" spans="2:20" ht="21.75" customHeight="1">
      <c r="B26" s="291" t="s">
        <v>31</v>
      </c>
      <c r="C26" s="6" t="s">
        <v>32</v>
      </c>
      <c r="D26" s="14">
        <v>1052</v>
      </c>
      <c r="E26" s="11" t="s">
        <v>9</v>
      </c>
      <c r="F26" s="9">
        <v>18</v>
      </c>
      <c r="G26" s="10" t="s">
        <v>10</v>
      </c>
      <c r="H26" s="9">
        <v>939</v>
      </c>
      <c r="I26" s="11" t="s">
        <v>9</v>
      </c>
      <c r="J26" s="9">
        <v>7</v>
      </c>
      <c r="K26" s="10" t="s">
        <v>10</v>
      </c>
      <c r="L26" s="32">
        <v>1089</v>
      </c>
      <c r="M26" s="13" t="s">
        <v>9</v>
      </c>
      <c r="N26" s="9">
        <v>13</v>
      </c>
      <c r="O26" s="10" t="s">
        <v>10</v>
      </c>
      <c r="P26" s="11"/>
      <c r="Q26" s="14">
        <f t="shared" si="0"/>
        <v>2028</v>
      </c>
      <c r="R26" s="13" t="s">
        <v>9</v>
      </c>
      <c r="S26" s="38">
        <f t="shared" si="1"/>
        <v>20</v>
      </c>
      <c r="T26" s="10" t="s">
        <v>10</v>
      </c>
    </row>
    <row r="27" spans="2:20" ht="21.75" customHeight="1">
      <c r="B27" s="292"/>
      <c r="C27" s="15" t="s">
        <v>33</v>
      </c>
      <c r="D27" s="16">
        <v>242</v>
      </c>
      <c r="E27" s="8" t="s">
        <v>9</v>
      </c>
      <c r="F27" s="22">
        <v>0</v>
      </c>
      <c r="G27" s="18" t="s">
        <v>10</v>
      </c>
      <c r="H27" s="17">
        <v>233</v>
      </c>
      <c r="I27" s="8" t="s">
        <v>9</v>
      </c>
      <c r="J27" s="17">
        <v>0</v>
      </c>
      <c r="K27" s="18" t="s">
        <v>10</v>
      </c>
      <c r="L27" s="19">
        <v>256</v>
      </c>
      <c r="M27" s="20" t="s">
        <v>9</v>
      </c>
      <c r="N27" s="17">
        <v>0</v>
      </c>
      <c r="O27" s="18" t="s">
        <v>10</v>
      </c>
      <c r="P27" s="8"/>
      <c r="Q27" s="16">
        <f t="shared" si="0"/>
        <v>489</v>
      </c>
      <c r="R27" s="20" t="s">
        <v>9</v>
      </c>
      <c r="S27" s="16">
        <v>0</v>
      </c>
      <c r="T27" s="18" t="s">
        <v>10</v>
      </c>
    </row>
    <row r="28" spans="2:20" ht="21.75" customHeight="1">
      <c r="B28" s="293"/>
      <c r="C28" s="40" t="s">
        <v>21</v>
      </c>
      <c r="D28" s="33">
        <f>SUM(D26:D27)</f>
        <v>1294</v>
      </c>
      <c r="E28" s="27" t="s">
        <v>9</v>
      </c>
      <c r="F28" s="34">
        <f>SUM(F26:F27)</f>
        <v>18</v>
      </c>
      <c r="G28" s="29" t="s">
        <v>10</v>
      </c>
      <c r="H28" s="28">
        <f>SUM(H26:H27)</f>
        <v>1172</v>
      </c>
      <c r="I28" s="27" t="s">
        <v>9</v>
      </c>
      <c r="J28" s="28">
        <f>SUM(J26:J27)</f>
        <v>7</v>
      </c>
      <c r="K28" s="29" t="s">
        <v>10</v>
      </c>
      <c r="L28" s="26">
        <f>SUM(L26:L27)</f>
        <v>1345</v>
      </c>
      <c r="M28" s="30" t="s">
        <v>9</v>
      </c>
      <c r="N28" s="28">
        <f>SUM(N26:N27)</f>
        <v>13</v>
      </c>
      <c r="O28" s="29" t="s">
        <v>10</v>
      </c>
      <c r="P28" s="27"/>
      <c r="Q28" s="36">
        <f t="shared" si="0"/>
        <v>2517</v>
      </c>
      <c r="R28" s="30" t="s">
        <v>9</v>
      </c>
      <c r="S28" s="41">
        <f t="shared" si="1"/>
        <v>20</v>
      </c>
      <c r="T28" s="29" t="s">
        <v>10</v>
      </c>
    </row>
    <row r="29" spans="2:20" ht="21.75" customHeight="1">
      <c r="B29" s="291" t="s">
        <v>34</v>
      </c>
      <c r="C29" s="6" t="s">
        <v>35</v>
      </c>
      <c r="D29" s="14">
        <v>440</v>
      </c>
      <c r="E29" s="11" t="s">
        <v>9</v>
      </c>
      <c r="F29" s="31">
        <v>0</v>
      </c>
      <c r="G29" s="10" t="s">
        <v>10</v>
      </c>
      <c r="H29" s="9">
        <v>428</v>
      </c>
      <c r="I29" s="11" t="s">
        <v>9</v>
      </c>
      <c r="J29" s="9">
        <v>0</v>
      </c>
      <c r="K29" s="10" t="s">
        <v>10</v>
      </c>
      <c r="L29" s="32">
        <v>519</v>
      </c>
      <c r="M29" s="13" t="s">
        <v>9</v>
      </c>
      <c r="N29" s="9">
        <v>1</v>
      </c>
      <c r="O29" s="10" t="s">
        <v>10</v>
      </c>
      <c r="P29" s="11"/>
      <c r="Q29" s="14">
        <f t="shared" si="0"/>
        <v>947</v>
      </c>
      <c r="R29" s="13" t="s">
        <v>9</v>
      </c>
      <c r="S29" s="38">
        <f t="shared" si="1"/>
        <v>1</v>
      </c>
      <c r="T29" s="10" t="s">
        <v>10</v>
      </c>
    </row>
    <row r="30" spans="2:20" ht="21.75" customHeight="1">
      <c r="B30" s="292"/>
      <c r="C30" s="15" t="s">
        <v>36</v>
      </c>
      <c r="D30" s="16">
        <v>291</v>
      </c>
      <c r="E30" s="8" t="s">
        <v>9</v>
      </c>
      <c r="F30" s="22">
        <v>0</v>
      </c>
      <c r="G30" s="18" t="s">
        <v>10</v>
      </c>
      <c r="H30" s="17">
        <v>303</v>
      </c>
      <c r="I30" s="8" t="s">
        <v>9</v>
      </c>
      <c r="J30" s="17">
        <v>0</v>
      </c>
      <c r="K30" s="18" t="s">
        <v>10</v>
      </c>
      <c r="L30" s="19">
        <v>340</v>
      </c>
      <c r="M30" s="20" t="s">
        <v>9</v>
      </c>
      <c r="N30" s="17">
        <v>0</v>
      </c>
      <c r="O30" s="18" t="s">
        <v>10</v>
      </c>
      <c r="P30" s="8"/>
      <c r="Q30" s="16">
        <f t="shared" si="0"/>
        <v>643</v>
      </c>
      <c r="R30" s="20" t="s">
        <v>9</v>
      </c>
      <c r="S30" s="16">
        <f t="shared" si="1"/>
        <v>0</v>
      </c>
      <c r="T30" s="18" t="s">
        <v>10</v>
      </c>
    </row>
    <row r="31" spans="2:20" ht="21.75" customHeight="1">
      <c r="B31" s="293"/>
      <c r="C31" s="40" t="s">
        <v>21</v>
      </c>
      <c r="D31" s="33">
        <f>SUM(D29:D30)</f>
        <v>731</v>
      </c>
      <c r="E31" s="27" t="s">
        <v>9</v>
      </c>
      <c r="F31" s="34">
        <f>SUM(F29:F30)</f>
        <v>0</v>
      </c>
      <c r="G31" s="29" t="s">
        <v>10</v>
      </c>
      <c r="H31" s="35">
        <f>SUM(H29:H30)</f>
        <v>731</v>
      </c>
      <c r="I31" s="27" t="s">
        <v>9</v>
      </c>
      <c r="J31" s="35">
        <f>SUM(J29:J30)</f>
        <v>0</v>
      </c>
      <c r="K31" s="29" t="s">
        <v>10</v>
      </c>
      <c r="L31" s="26">
        <f>SUM(L29:L30)</f>
        <v>859</v>
      </c>
      <c r="M31" s="30" t="s">
        <v>9</v>
      </c>
      <c r="N31" s="28">
        <f>SUM(N29:N30)</f>
        <v>1</v>
      </c>
      <c r="O31" s="29" t="s">
        <v>10</v>
      </c>
      <c r="P31" s="27"/>
      <c r="Q31" s="36">
        <f t="shared" si="0"/>
        <v>1590</v>
      </c>
      <c r="R31" s="30" t="s">
        <v>9</v>
      </c>
      <c r="S31" s="41">
        <f t="shared" si="1"/>
        <v>1</v>
      </c>
      <c r="T31" s="29" t="s">
        <v>10</v>
      </c>
    </row>
    <row r="32" spans="2:20" ht="21.75" customHeight="1">
      <c r="B32" s="287" t="s">
        <v>37</v>
      </c>
      <c r="C32" s="39" t="s">
        <v>38</v>
      </c>
      <c r="D32" s="14">
        <v>413</v>
      </c>
      <c r="E32" s="11" t="s">
        <v>9</v>
      </c>
      <c r="F32" s="31">
        <v>0</v>
      </c>
      <c r="G32" s="10" t="s">
        <v>10</v>
      </c>
      <c r="H32" s="9">
        <v>415</v>
      </c>
      <c r="I32" s="11" t="s">
        <v>9</v>
      </c>
      <c r="J32" s="9">
        <v>0</v>
      </c>
      <c r="K32" s="10" t="s">
        <v>10</v>
      </c>
      <c r="L32" s="32">
        <v>475</v>
      </c>
      <c r="M32" s="13" t="s">
        <v>9</v>
      </c>
      <c r="N32" s="9">
        <v>1</v>
      </c>
      <c r="O32" s="10" t="s">
        <v>10</v>
      </c>
      <c r="P32" s="11"/>
      <c r="Q32" s="14">
        <f t="shared" si="0"/>
        <v>890</v>
      </c>
      <c r="R32" s="13" t="s">
        <v>9</v>
      </c>
      <c r="S32" s="38">
        <f t="shared" si="1"/>
        <v>1</v>
      </c>
      <c r="T32" s="10" t="s">
        <v>10</v>
      </c>
    </row>
    <row r="33" spans="2:20" ht="21.75" customHeight="1">
      <c r="B33" s="287"/>
      <c r="C33" s="15" t="s">
        <v>39</v>
      </c>
      <c r="D33" s="16">
        <v>390</v>
      </c>
      <c r="E33" s="8" t="s">
        <v>9</v>
      </c>
      <c r="F33" s="22">
        <v>5</v>
      </c>
      <c r="G33" s="18" t="s">
        <v>10</v>
      </c>
      <c r="H33" s="17">
        <v>360</v>
      </c>
      <c r="I33" s="8" t="s">
        <v>9</v>
      </c>
      <c r="J33" s="17">
        <v>1</v>
      </c>
      <c r="K33" s="18" t="s">
        <v>10</v>
      </c>
      <c r="L33" s="19">
        <v>467</v>
      </c>
      <c r="M33" s="20" t="s">
        <v>9</v>
      </c>
      <c r="N33" s="17">
        <v>5</v>
      </c>
      <c r="O33" s="18" t="s">
        <v>10</v>
      </c>
      <c r="P33" s="8"/>
      <c r="Q33" s="16">
        <f t="shared" si="0"/>
        <v>827</v>
      </c>
      <c r="R33" s="20" t="s">
        <v>9</v>
      </c>
      <c r="S33" s="16">
        <f t="shared" si="1"/>
        <v>6</v>
      </c>
      <c r="T33" s="18" t="s">
        <v>10</v>
      </c>
    </row>
    <row r="34" spans="2:20" ht="21.75" customHeight="1" thickBot="1">
      <c r="B34" s="288"/>
      <c r="C34" s="42" t="s">
        <v>21</v>
      </c>
      <c r="D34" s="43">
        <f>SUM(D32:D33)</f>
        <v>803</v>
      </c>
      <c r="E34" s="44" t="s">
        <v>9</v>
      </c>
      <c r="F34" s="45">
        <f>SUM(F32:F33)</f>
        <v>5</v>
      </c>
      <c r="G34" s="46" t="s">
        <v>10</v>
      </c>
      <c r="H34" s="47">
        <f>SUM(H32:H33)</f>
        <v>775</v>
      </c>
      <c r="I34" s="44" t="s">
        <v>9</v>
      </c>
      <c r="J34" s="47">
        <f>SUM(J32:J33)</f>
        <v>1</v>
      </c>
      <c r="K34" s="46" t="s">
        <v>10</v>
      </c>
      <c r="L34" s="48">
        <f>SUM(L32:L33)</f>
        <v>942</v>
      </c>
      <c r="M34" s="49" t="s">
        <v>9</v>
      </c>
      <c r="N34" s="47">
        <f>SUM(N32:N33)</f>
        <v>6</v>
      </c>
      <c r="O34" s="46" t="s">
        <v>10</v>
      </c>
      <c r="P34" s="44"/>
      <c r="Q34" s="50">
        <f t="shared" si="0"/>
        <v>1717</v>
      </c>
      <c r="R34" s="49" t="s">
        <v>9</v>
      </c>
      <c r="S34" s="51">
        <f>SUM(J34,N34)</f>
        <v>7</v>
      </c>
      <c r="T34" s="46" t="s">
        <v>10</v>
      </c>
    </row>
    <row r="35" spans="2:20" ht="21.75" customHeight="1" thickTop="1">
      <c r="B35" s="285" t="s">
        <v>40</v>
      </c>
      <c r="C35" s="286"/>
      <c r="D35" s="52">
        <f>SUM(D17,D19,D22,D25,D28,D31,D34)</f>
        <v>23585</v>
      </c>
      <c r="E35" s="11" t="s">
        <v>9</v>
      </c>
      <c r="F35" s="53">
        <f>SUM(F17,F19,F22,F25,F28,F31,F34)</f>
        <v>311</v>
      </c>
      <c r="G35" s="10" t="s">
        <v>10</v>
      </c>
      <c r="H35" s="54">
        <f>SUM(H34,H31,H28,H25,H22,H19,H17)</f>
        <v>22111</v>
      </c>
      <c r="I35" s="55" t="s">
        <v>9</v>
      </c>
      <c r="J35" s="53">
        <f>SUM(J34,J31,J28,J25,J22,J19,J17)</f>
        <v>153</v>
      </c>
      <c r="K35" s="56" t="s">
        <v>10</v>
      </c>
      <c r="L35" s="54">
        <f>SUM(L17,L19,L22,L25,L28,L31,L34)</f>
        <v>25814</v>
      </c>
      <c r="M35" s="57" t="s">
        <v>9</v>
      </c>
      <c r="N35" s="53">
        <f>SUM(N34,N31,N28,N25,N22,N19,N17)</f>
        <v>272</v>
      </c>
      <c r="O35" s="56" t="s">
        <v>10</v>
      </c>
      <c r="P35" s="55"/>
      <c r="Q35" s="58">
        <f t="shared" si="0"/>
        <v>47925</v>
      </c>
      <c r="R35" s="57" t="s">
        <v>9</v>
      </c>
      <c r="S35" s="59">
        <f>SUM(J35,N35)</f>
        <v>425</v>
      </c>
      <c r="T35" s="60" t="s">
        <v>10</v>
      </c>
    </row>
    <row r="36" spans="2:20" ht="28.5" customHeight="1">
      <c r="B36" s="61" t="s">
        <v>41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61"/>
      <c r="S36" s="61"/>
      <c r="T36" s="61"/>
    </row>
    <row r="37" spans="2:19" ht="20.25" customHeight="1">
      <c r="B37" s="62" t="s">
        <v>42</v>
      </c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2:20" ht="20.25" customHeight="1">
      <c r="B38" s="114" t="s">
        <v>43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</row>
    <row r="39" spans="2:19" ht="19.5" customHeight="1">
      <c r="B39" s="64" t="s">
        <v>44</v>
      </c>
      <c r="C39" s="6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2:19" ht="18.7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2:19" ht="18.75" customHeight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2:19" ht="18.7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2:19" ht="18.7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2:19" ht="18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2:19" ht="18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2:19" ht="18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2:19" ht="18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2:19" ht="18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2:19" ht="18" customHeight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2:19" ht="18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2:19" ht="18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2:19" ht="18" customHeigh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2:19" ht="34.5" customHeight="1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2:19" ht="34.5" customHeight="1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2:19" ht="34.5" customHeight="1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2:19" ht="34.5" customHeight="1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2:19" ht="34.5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2:19" ht="34.5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2:19" ht="34.5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2:19" ht="34.5" customHeight="1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2:19" ht="34.5" customHeight="1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2:19" ht="34.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2:19" ht="34.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2:19" ht="34.5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2:19" ht="34.5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2:19" ht="34.5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2:19" ht="34.5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2:19" ht="34.5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2:19" ht="34.5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2:19" ht="34.5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2:19" ht="34.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2:19" ht="34.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2:19" ht="34.5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2:19" ht="34.5" customHeight="1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2:19" ht="34.5" customHeight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2:19" ht="34.5" customHeight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2:19" ht="34.5" customHeight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2:19" ht="34.5" customHeight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2:19" ht="34.5" customHeight="1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2:19" ht="34.5" customHeight="1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2:19" ht="34.5" customHeight="1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2:19" ht="34.5" customHeight="1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2:19" ht="34.5" customHeight="1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2:19" ht="34.5" customHeight="1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2:19" ht="34.5" customHeight="1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2:19" ht="34.5" customHeight="1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2:19" ht="34.5" customHeight="1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2:19" ht="34.5" customHeight="1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</sheetData>
  <sheetProtection/>
  <mergeCells count="16">
    <mergeCell ref="B1:T1"/>
    <mergeCell ref="M2:S2"/>
    <mergeCell ref="J3:T3"/>
    <mergeCell ref="B4:C4"/>
    <mergeCell ref="D4:G4"/>
    <mergeCell ref="H4:K4"/>
    <mergeCell ref="L4:O4"/>
    <mergeCell ref="P4:T4"/>
    <mergeCell ref="B32:B34"/>
    <mergeCell ref="B35:C35"/>
    <mergeCell ref="B5:B17"/>
    <mergeCell ref="B18:B19"/>
    <mergeCell ref="B20:B22"/>
    <mergeCell ref="B23:B25"/>
    <mergeCell ref="B26:B28"/>
    <mergeCell ref="B29:B3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BHG003006</dc:creator>
  <cp:keywords/>
  <dc:description/>
  <cp:lastModifiedBy>BHG003061</cp:lastModifiedBy>
  <cp:lastPrinted>2019-01-15T10:15:36Z</cp:lastPrinted>
  <dcterms:created xsi:type="dcterms:W3CDTF">2017-05-02T05:30:13Z</dcterms:created>
  <dcterms:modified xsi:type="dcterms:W3CDTF">2019-04-09T02:30:10Z</dcterms:modified>
  <cp:category/>
  <cp:version/>
  <cp:contentType/>
  <cp:contentStatus/>
</cp:coreProperties>
</file>