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172.31.0.195\0102zaisei\財政課\00　財政係\002　決算関係\010  財政状況資料集\令和元年度\"/>
    </mc:Choice>
  </mc:AlternateContent>
  <xr:revisionPtr revIDLastSave="0" documentId="13_ncr:1_{943D4222-386F-4BA9-906C-67A241DC84C3}" xr6:coauthVersionLast="45" xr6:coauthVersionMax="45" xr10:uidLastSave="{00000000-0000-0000-0000-000000000000}"/>
  <bookViews>
    <workbookView xWindow="-120" yWindow="-120" windowWidth="29040" windowHeight="176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C37" i="10"/>
  <c r="BE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U37" i="10" s="1"/>
  <c r="AM34" i="10" l="1"/>
  <c r="AM35" i="10" l="1"/>
  <c r="AM36" i="10" s="1"/>
  <c r="BW34" i="10"/>
  <c r="BW35" i="10" s="1"/>
  <c r="BW36" i="10" s="1"/>
  <c r="BW37" i="10" s="1"/>
  <c r="BW38"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<sst xmlns="http://schemas.openxmlformats.org/spreadsheetml/2006/main" count="1125" uniqueCount="610">
  <si>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</si>
  <si>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</si>
  <si>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</si>
  <si>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</si>
  <si>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</si>
  <si>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</si>
  <si>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</si>
  <si>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</si>
  <si>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</si>
  <si>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</si>
  <si>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</si>
  <si>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</si>
  <si>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</si>
  <si>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</si>
  <si>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</si>
  <si>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</si>
  <si>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</si>
  <si>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</si>
  <si>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</si>
  <si>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</si>
  <si>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</si>
  <si>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</si>
  <si>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</si>
  <si>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</si>
  <si>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</si>
  <si>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</si>
  <si>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</si>
  <si>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</si>
  <si>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</si>
  <si>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</si>
  <si>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</si>
  <si>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</si>
  <si>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</si>
  <si>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</si>
  <si>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</si>
  <si>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</si>
  <si>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</si>
  <si>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</si>
  <si>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</si>
  <si>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</si>
  <si>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</si>
  <si>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</si>
  <si>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</si>
  <si>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</si>
  <si>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</si>
  <si>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</si>
  <si>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</si>
  <si>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</si>
  <si>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</si>
  <si>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</si>
  <si>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</si>
  <si>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</si>
  <si>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</si>
  <si>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</si>
  <si>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</si>
  <si>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</si>
  <si>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</si>
  <si>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</si>
  <si>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</si>
  <si>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</si>
  <si>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</si>
  <si>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</si>
  <si>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</si>
  <si>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</si>
  <si>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</si>
  <si>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</si>
  <si>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</si>
  <si>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</si>
  <si>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</si>
  <si>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</si>
  <si>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</si>
  <si>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</si>
  <si>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</si>
  <si>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</si>
  <si>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</si>
  <si>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</si>
  <si>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</si>
  <si>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</si>
  <si>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</si>
  <si>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</si>
  <si>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</si>
  <si>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</si>
  <si>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</si>
  <si>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</si>
  <si>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</si>
  <si>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</si>
  <si>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</si>
  <si>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</si>
  <si>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</si>
  <si>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</si>
  <si>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</si>
  <si>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</si>
  <si>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</si>
  <si>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</si>
  <si>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</si>
  <si>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</si>
  <si>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</si>
  <si>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</si>
  <si>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萩市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</si>
  <si>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</si>
  <si>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</si>
  <si>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</si>
  <si>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</si>
  <si>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</si>
  <si>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</si>
  <si>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</si>
  <si>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</si>
  <si>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</si>
  <si>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</si>
  <si>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</si>
  <si>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</si>
  <si>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</si>
  <si>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</si>
  <si>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</si>
  <si>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</si>
  <si>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</si>
  <si>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</si>
  <si>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</si>
  <si>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</si>
  <si>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</si>
  <si>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</si>
  <si>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</si>
  <si>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</si>
  <si>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</si>
  <si>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</si>
  <si>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</si>
  <si>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</si>
  <si>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</si>
  <si>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</si>
  <si>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</si>
  <si>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</si>
  <si>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</si>
  <si>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</si>
  <si>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</si>
  <si>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</si>
  <si>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</si>
  <si>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</si>
  <si>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</si>
  <si>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</si>
  <si>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</si>
  <si>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</si>
  <si>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</si>
  <si>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</si>
  <si>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</si>
  <si>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</si>
  <si>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</si>
  <si>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</si>
  <si>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</si>
  <si>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</si>
  <si>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</si>
  <si>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</si>
  <si>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</si>
  <si>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</si>
  <si>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</si>
  <si>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</si>
  <si>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</si>
  <si>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</si>
  <si>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</si>
  <si>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</si>
  <si>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</si>
  <si>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</si>
  <si>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</si>
  <si>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</si>
  <si>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</si>
  <si>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</si>
  <si>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</si>
  <si>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</si>
  <si>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</si>
  <si>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</si>
  <si>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</si>
  <si>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</si>
  <si>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</si>
  <si>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</si>
  <si>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</si>
  <si>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</si>
  <si>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</si>
  <si>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</si>
  <si>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</si>
  <si>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</si>
  <si>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</si>
  <si>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</si>
  <si>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</si>
  <si>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</si>
  <si>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</si>
  <si>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</si>
  <si>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</si>
  <si>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</si>
  <si>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</si>
  <si>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</si>
  <si>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</si>
  <si>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</si>
  <si>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</si>
  <si>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</si>
  <si>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</si>
  <si>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</si>
  <si>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</si>
  <si>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</si>
  <si>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</si>
  <si>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</si>
  <si>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</si>
  <si>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</si>
  <si>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</si>
  <si>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</si>
  <si>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</si>
  <si>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</si>
  <si>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</si>
  <si>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</si>
  <si>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</si>
  <si>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</si>
  <si>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</si>
  <si>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</si>
  <si>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</si>
  <si>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</si>
  <si>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</si>
  <si>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山口県萩市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</si>
  <si>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</si>
  <si>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</si>
  <si>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</si>
  <si>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</si>
  <si>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</si>
  <si>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</si>
  <si>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</si>
  <si>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</si>
  <si>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</si>
  <si>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</si>
  <si>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</si>
  <si>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</si>
  <si>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</si>
  <si>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</si>
  <si>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</si>
  <si>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</si>
  <si>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</si>
  <si>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</si>
  <si>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</si>
  <si>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</si>
  <si>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</si>
  <si>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</si>
  <si>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</si>
  <si>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</si>
  <si>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</si>
  <si>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</si>
  <si>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</si>
  <si>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</si>
  <si>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</si>
  <si>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</si>
  <si>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</si>
  <si>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</si>
  <si>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</si>
  <si>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</si>
  <si>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</si>
  <si>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</si>
  <si>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</si>
  <si>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</si>
  <si>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</si>
  <si>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</si>
  <si>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</si>
  <si>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</si>
  <si>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</si>
  <si>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</si>
  <si>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</si>
  <si>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</si>
  <si>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</si>
  <si>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</si>
  <si>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</si>
  <si>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</si>
  <si>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</si>
  <si>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</si>
  <si>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</si>
  <si>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</si>
  <si>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</si>
  <si>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</si>
  <si>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</si>
  <si>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</si>
  <si>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</si>
  <si>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</si>
  <si>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</si>
  <si>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</si>
  <si>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</si>
  <si>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</si>
  <si>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</si>
  <si>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</si>
  <si>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</si>
  <si>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</si>
  <si>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</si>
  <si>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</si>
  <si>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</si>
  <si>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</si>
  <si>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</si>
  <si>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</si>
  <si>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</si>
  <si>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</si>
  <si>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</si>
  <si>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</si>
  <si>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</si>
  <si>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</si>
  <si>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</si>
  <si>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</si>
  <si>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</si>
  <si>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</si>
  <si>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</si>
  <si>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</si>
  <si>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</si>
  <si>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</si>
  <si>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</si>
  <si>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</si>
  <si>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</si>
  <si>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</si>
  <si>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</si>
  <si>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</si>
  <si>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</si>
  <si>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</si>
  <si>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</si>
  <si>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</si>
  <si>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</si>
  <si>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</si>
  <si>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</si>
  <si>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</si>
  <si>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</si>
  <si>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</si>
  <si>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</si>
  <si>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</si>
  <si>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</si>
  <si>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</si>
  <si>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</si>
  <si>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</si>
  <si>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</si>
  <si>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</si>
  <si>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</si>
  <si>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</si>
  <si>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</si>
  <si>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</si>
  <si>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</si>
  <si>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</si>
  <si>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</si>
  <si>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</si>
  <si>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</si>
  <si>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</si>
  <si>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</si>
  <si>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</si>
  <si>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</si>
  <si>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</si>
  <si>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</si>
  <si>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</si>
  <si>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</si>
  <si>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</si>
  <si>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</si>
  <si>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</si>
  <si>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</si>
  <si>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</si>
  <si>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</si>
  <si>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</si>
  <si>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</si>
  <si>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</si>
  <si>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</si>
  <si>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</si>
  <si>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</si>
  <si>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</si>
  <si>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</si>
  <si>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</si>
  <si>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</si>
  <si>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</si>
  <si>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</si>
  <si>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</si>
  <si>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</si>
  <si>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</si>
  <si>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</si>
  <si>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</si>
  <si>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</si>
  <si>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</si>
  <si>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</si>
  <si>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</si>
  <si>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</si>
  <si>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</si>
  <si>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</si>
  <si>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</si>
  <si>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</si>
  <si>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</si>
  <si>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</si>
  <si>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</si>
  <si>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</si>
  <si>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</si>
  <si>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</si>
  <si>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</si>
  <si>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</si>
  <si>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</si>
  <si>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</si>
  <si>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</si>
  <si>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</si>
  <si>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</si>
  <si>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休日急患診療事業特別会計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</si>
  <si>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</si>
  <si>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</si>
  <si>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</si>
  <si>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</si>
  <si>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</si>
  <si>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</si>
  <si>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</si>
  <si>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</si>
  <si>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</si>
  <si>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</si>
  <si>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</si>
  <si>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</si>
  <si>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</si>
  <si>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</si>
  <si>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</si>
  <si>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</si>
  <si>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</si>
  <si>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t>
    <phoneticPr fontId="5"/>
  </si>
  <si>
    <t>後期高齢者医療事業特別会計</t>
    <phoneticPr fontId="5"/>
  </si>
  <si>
    <t>介護保険事業特別会計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</si>
  <si>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</si>
  <si>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</si>
  <si>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</si>
  <si>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</si>
  <si>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</si>
  <si>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</si>
  <si>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</si>
  <si>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</si>
  <si>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</si>
  <si>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</si>
  <si>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</si>
  <si>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</si>
  <si>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</si>
  <si>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</si>
  <si>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</si>
  <si>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</si>
  <si>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</si>
  <si>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</si>
  <si>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</si>
  <si>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</si>
  <si>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</si>
  <si>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</si>
  <si>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</si>
  <si>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</si>
  <si>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</si>
  <si>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</si>
  <si>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</si>
  <si>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</si>
  <si>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</si>
  <si>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</si>
  <si>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</si>
  <si>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</si>
  <si>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</si>
  <si>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</si>
  <si>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</si>
  <si>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</si>
  <si>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</si>
  <si>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</si>
  <si>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</si>
  <si>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</si>
  <si>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</si>
  <si>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</si>
  <si>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</si>
  <si>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</si>
  <si>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</si>
  <si>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</si>
  <si>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</si>
  <si>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</si>
  <si>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</si>
  <si>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</si>
  <si>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</si>
  <si>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</si>
  <si>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</si>
  <si>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</si>
  <si>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</si>
  <si>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</si>
  <si>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</si>
  <si>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</si>
  <si>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</si>
  <si>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</si>
  <si>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</si>
  <si>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</si>
  <si>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</si>
  <si>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</si>
  <si>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</si>
  <si>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</si>
  <si>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</si>
  <si>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</si>
  <si>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</si>
  <si>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</si>
  <si>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</si>
  <si>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国民健康保険事業（直診勘定）特別会計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</si>
  <si>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</si>
  <si>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</si>
  <si>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</si>
  <si>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</si>
  <si>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</si>
  <si>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</si>
  <si>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</si>
  <si>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</si>
  <si>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</si>
  <si>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</si>
  <si>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</si>
  <si>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</si>
  <si>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</si>
  <si>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</si>
  <si>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</si>
  <si>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</si>
  <si>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</si>
  <si>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</si>
  <si>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</si>
  <si>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</si>
  <si>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</si>
  <si>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</si>
  <si>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</si>
  <si>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</si>
  <si>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</si>
  <si>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</si>
  <si>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</si>
  <si>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</si>
  <si>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</si>
  <si>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</si>
  <si>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</si>
  <si>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</si>
  <si>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</si>
  <si>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</si>
  <si>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</si>
  <si>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</si>
  <si>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</si>
  <si>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</si>
  <si>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</si>
  <si>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</si>
  <si>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</si>
  <si>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</si>
  <si>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</si>
  <si>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</si>
  <si>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</si>
  <si>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</si>
  <si>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</si>
  <si>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</si>
  <si>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</si>
  <si>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</si>
  <si>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</si>
  <si>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</si>
  <si>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</si>
  <si>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</si>
  <si>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</si>
  <si>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</si>
  <si>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</si>
  <si>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</si>
  <si>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</si>
  <si>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</si>
  <si>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</si>
  <si>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</si>
  <si>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</si>
  <si>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</si>
  <si>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</si>
  <si>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</si>
  <si>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</si>
  <si>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</si>
  <si>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</si>
  <si>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</si>
  <si>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</si>
  <si>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</si>
  <si>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</si>
  <si>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</si>
  <si>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</si>
  <si>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</si>
  <si>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</si>
  <si>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</si>
  <si>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</si>
  <si>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</si>
  <si>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</si>
  <si>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</si>
  <si>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</si>
  <si>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</si>
  <si>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</si>
  <si>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1.32</t>
  </si>
  <si>
    <t>▲ 0.16</t>
  </si>
  <si>
    <t>▲ 0.79</t>
  </si>
  <si>
    <t>水道事業会計</t>
  </si>
  <si>
    <t>病院事業会計</t>
  </si>
  <si>
    <t>一般会計</t>
  </si>
  <si>
    <t>下水道事業会計</t>
  </si>
  <si>
    <t>介護保険事業特別会計</t>
  </si>
  <si>
    <t>国民健康保険事業（事業勘定）特別会計</t>
  </si>
  <si>
    <t>土地取得事業特別会計</t>
  </si>
  <si>
    <t>休日急患診療事業特別会計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</si>
  <si>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</si>
  <si>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</si>
  <si>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</si>
  <si>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</si>
  <si>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</si>
  <si>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</si>
  <si>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</si>
  <si>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</si>
  <si>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マリーナ萩</t>
    <rPh sb="4" eb="5">
      <t>ハギ</t>
    </rPh>
    <phoneticPr fontId="2"/>
  </si>
  <si>
    <t>萩公共サービス</t>
    <rPh sb="0" eb="1">
      <t>ハギ</t>
    </rPh>
    <rPh sb="1" eb="3">
      <t>コウキョウ</t>
    </rPh>
    <phoneticPr fontId="2"/>
  </si>
  <si>
    <t>萩海運</t>
    <rPh sb="0" eb="1">
      <t>ハギ</t>
    </rPh>
    <rPh sb="1" eb="3">
      <t>カイウン</t>
    </rPh>
    <phoneticPr fontId="2"/>
  </si>
  <si>
    <t>萩市土地開発公社</t>
    <rPh sb="0" eb="2">
      <t>ハギシ</t>
    </rPh>
    <rPh sb="2" eb="4">
      <t>トチ</t>
    </rPh>
    <rPh sb="4" eb="6">
      <t>カイハツ</t>
    </rPh>
    <rPh sb="6" eb="8">
      <t>コウシャ</t>
    </rPh>
    <phoneticPr fontId="2"/>
  </si>
  <si>
    <t>アクアグリーン川上</t>
    <rPh sb="7" eb="9">
      <t>カワカミ</t>
    </rPh>
    <phoneticPr fontId="2"/>
  </si>
  <si>
    <t>たまがわ</t>
    <phoneticPr fontId="2"/>
  </si>
  <si>
    <t>アスクむつみ</t>
    <phoneticPr fontId="2"/>
  </si>
  <si>
    <t>旭開発</t>
    <rPh sb="0" eb="1">
      <t>アサヒ</t>
    </rPh>
    <rPh sb="1" eb="3">
      <t>カイハツ</t>
    </rPh>
    <phoneticPr fontId="2"/>
  </si>
  <si>
    <t>グリンファーム旭</t>
    <rPh sb="7" eb="8">
      <t>アサヒ</t>
    </rPh>
    <phoneticPr fontId="2"/>
  </si>
  <si>
    <t>ハピネスふくえ</t>
    <phoneticPr fontId="2"/>
  </si>
  <si>
    <t>広域市町村型CATVネットワーク</t>
    <rPh sb="0" eb="2">
      <t>コウイキ</t>
    </rPh>
    <rPh sb="2" eb="5">
      <t>シチョウソン</t>
    </rPh>
    <rPh sb="5" eb="6">
      <t>カタ</t>
    </rPh>
    <phoneticPr fontId="2"/>
  </si>
  <si>
    <t>萩八景遊覧船</t>
    <rPh sb="0" eb="1">
      <t>ハギ</t>
    </rPh>
    <rPh sb="1" eb="3">
      <t>ハッケイ</t>
    </rPh>
    <rPh sb="3" eb="6">
      <t>ユウランセン</t>
    </rPh>
    <phoneticPr fontId="2"/>
  </si>
  <si>
    <t>-</t>
    <phoneticPr fontId="2"/>
  </si>
  <si>
    <t>山口県市町総合事務組合（一般会計）</t>
    <rPh sb="0" eb="2">
      <t>ヤマグチ</t>
    </rPh>
    <rPh sb="2" eb="3">
      <t>ケン</t>
    </rPh>
    <rPh sb="3" eb="4">
      <t>シ</t>
    </rPh>
    <rPh sb="4" eb="5">
      <t>マチ</t>
    </rPh>
    <rPh sb="5" eb="7">
      <t>ソウゴウ</t>
    </rPh>
    <rPh sb="7" eb="9">
      <t>ジム</t>
    </rPh>
    <rPh sb="9" eb="11">
      <t>クミアイ</t>
    </rPh>
    <rPh sb="12" eb="14">
      <t>イッパン</t>
    </rPh>
    <rPh sb="14" eb="16">
      <t>カイケイ</t>
    </rPh>
    <phoneticPr fontId="2"/>
  </si>
  <si>
    <t>山口県市町総合事務組合（山口県自治会館管理特別会計）</t>
    <rPh sb="0" eb="2">
      <t>ヤマグチ</t>
    </rPh>
    <rPh sb="2" eb="3">
      <t>ケン</t>
    </rPh>
    <rPh sb="3" eb="4">
      <t>シ</t>
    </rPh>
    <rPh sb="4" eb="5">
      <t>マチ</t>
    </rPh>
    <rPh sb="5" eb="7">
      <t>ソウゴウ</t>
    </rPh>
    <rPh sb="7" eb="9">
      <t>ジム</t>
    </rPh>
    <rPh sb="9" eb="11">
      <t>クミアイ</t>
    </rPh>
    <rPh sb="12" eb="14">
      <t>ヤマグチ</t>
    </rPh>
    <rPh sb="14" eb="15">
      <t>ケン</t>
    </rPh>
    <rPh sb="15" eb="17">
      <t>ジチ</t>
    </rPh>
    <rPh sb="17" eb="19">
      <t>カイカン</t>
    </rPh>
    <rPh sb="19" eb="21">
      <t>カンリ</t>
    </rPh>
    <rPh sb="21" eb="23">
      <t>トクベツ</t>
    </rPh>
    <rPh sb="23" eb="25">
      <t>カイケイ</t>
    </rPh>
    <phoneticPr fontId="2"/>
  </si>
  <si>
    <t>山口県後期高齢者医療医療広域連合（一般会計）</t>
    <rPh sb="0" eb="2">
      <t>ヤマグチ</t>
    </rPh>
    <rPh sb="2" eb="3">
      <t>ケン</t>
    </rPh>
    <rPh sb="3" eb="10">
      <t>コウキコウレイシャイリョウ</t>
    </rPh>
    <rPh sb="10" eb="12">
      <t>イリョウ</t>
    </rPh>
    <rPh sb="12" eb="14">
      <t>コウイキ</t>
    </rPh>
    <rPh sb="14" eb="16">
      <t>レンゴウ</t>
    </rPh>
    <rPh sb="17" eb="19">
      <t>イッパン</t>
    </rPh>
    <rPh sb="19" eb="21">
      <t>カイケイ</t>
    </rPh>
    <phoneticPr fontId="2"/>
  </si>
  <si>
    <t>山口県後期高齢者医療医療広域連合（後期高齢者医療特別会計）</t>
    <rPh sb="0" eb="2">
      <t>ヤマグチ</t>
    </rPh>
    <rPh sb="2" eb="3">
      <t>ケン</t>
    </rPh>
    <rPh sb="3" eb="10">
      <t>コウキコウレイシャイリョウ</t>
    </rPh>
    <rPh sb="10" eb="12">
      <t>イリョウ</t>
    </rPh>
    <rPh sb="12" eb="14">
      <t>コウイキ</t>
    </rPh>
    <rPh sb="14" eb="16">
      <t>レンゴウ</t>
    </rPh>
    <rPh sb="17" eb="19">
      <t>コウキ</t>
    </rPh>
    <rPh sb="19" eb="22">
      <t>コウレイシャ</t>
    </rPh>
    <rPh sb="22" eb="24">
      <t>イリョウ</t>
    </rPh>
    <rPh sb="24" eb="26">
      <t>トクベツ</t>
    </rPh>
    <rPh sb="26" eb="28">
      <t>カイケイ</t>
    </rPh>
    <phoneticPr fontId="2"/>
  </si>
  <si>
    <t>萩・長門一部事務組合（一般会計）</t>
    <rPh sb="0" eb="1">
      <t>ハギ</t>
    </rPh>
    <rPh sb="2" eb="4">
      <t>ナガト</t>
    </rPh>
    <rPh sb="4" eb="10">
      <t>イチブジムクミアイ</t>
    </rPh>
    <rPh sb="11" eb="15">
      <t>イッパンカイケイ</t>
    </rPh>
    <phoneticPr fontId="2"/>
  </si>
  <si>
    <t>-</t>
    <phoneticPr fontId="2"/>
  </si>
  <si>
    <t>萩市合併特例基金</t>
    <phoneticPr fontId="2"/>
  </si>
  <si>
    <t>萩市民病院基金</t>
    <phoneticPr fontId="2"/>
  </si>
  <si>
    <t>市庁舎建設基金</t>
    <phoneticPr fontId="2"/>
  </si>
  <si>
    <t>あなたのふるさと萩応援基金</t>
    <phoneticPr fontId="2"/>
  </si>
  <si>
    <t>萩市職員退職手当基金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</si>
</sst>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418F-4228-934C-A06F485F94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91606</c:v>
                </c:pt>
                <c:pt idx="1">
                  <c:v>70914</c:v>
                </c:pt>
                <c:pt idx="2">
                  <c:v>76495</c:v>
                </c:pt>
                <c:pt idx="3">
                  <c:v>54068</c:v>
                </c:pt>
                <c:pt idx="4">
                  <c:v>71187</c:v>
                </c:pt>
              </c:numCache>
            </c:numRef>
          </c:val>
          <c:smooth val="0"/>
          <c:extLst>
            <c:ext xmlns:c16="http://schemas.microsoft.com/office/drawing/2014/chart" uri="{C3380CC4-5D6E-409C-BE32-E72D297353CC}">
              <c16:uniqueId val="{00000001-418F-4228-934C-A06F485F945F}"/>
            </c:ext>
          </c:extLst>
        </c:ser>
        <c:dLbls>
          <c:showLegendKey val="0"/>
          <c:showVal val="0"/>
          <c:showCatName val="0"/>
          <c:showSerName val="0"/>
          <c:showPercent val="0"/>
          <c:showBubbleSize val="0"/>
        </c:dLbls>
        <c:marker val="1"/>
        <c:smooth val="0"/>
        <c:axId val="797593448"/>
        <c:axId val="797596192"/>
      </c:lineChart>
      <c:catAx>
        <c:axId val="797593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7596192"/>
        <c:crosses val="autoZero"/>
        <c:auto val="1"/>
        <c:lblAlgn val="ctr"/>
        <c:lblOffset val="100"/>
        <c:tickLblSkip val="1"/>
        <c:tickMarkSkip val="1"/>
        <c:noMultiLvlLbl val="0"/>
      </c:catAx>
      <c:valAx>
        <c:axId val="7975961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7593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1.62</c:v>
                </c:pt>
                <c:pt idx="1">
                  <c:v>3.9</c:v>
                </c:pt>
                <c:pt idx="2">
                  <c:v>3.41</c:v>
                </c:pt>
                <c:pt idx="3">
                  <c:v>3.27</c:v>
                </c:pt>
                <c:pt idx="4">
                  <c:v>3.15</c:v>
                </c:pt>
              </c:numCache>
            </c:numRef>
          </c:val>
          <c:extLst>
            <c:ext xmlns:c16="http://schemas.microsoft.com/office/drawing/2014/chart" uri="{C3380CC4-5D6E-409C-BE32-E72D297353CC}">
              <c16:uniqueId val="{00000000-EB45-4F92-A1F0-DB44B10D45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22.5</c:v>
                </c:pt>
                <c:pt idx="1">
                  <c:v>23.34</c:v>
                </c:pt>
                <c:pt idx="2">
                  <c:v>23.26</c:v>
                </c:pt>
                <c:pt idx="3">
                  <c:v>24.02</c:v>
                </c:pt>
                <c:pt idx="4">
                  <c:v>23.83</c:v>
                </c:pt>
              </c:numCache>
            </c:numRef>
          </c:val>
          <c:extLst>
            <c:ext xmlns:c16="http://schemas.microsoft.com/office/drawing/2014/chart" uri="{C3380CC4-5D6E-409C-BE32-E72D297353CC}">
              <c16:uniqueId val="{00000001-EB45-4F92-A1F0-DB44B10D4590}"/>
            </c:ext>
          </c:extLst>
        </c:ser>
        <c:dLbls>
          <c:showLegendKey val="0"/>
          <c:showVal val="0"/>
          <c:showCatName val="0"/>
          <c:showSerName val="0"/>
          <c:showPercent val="0"/>
          <c:showBubbleSize val="0"/>
        </c:dLbls>
        <c:gapWidth val="250"/>
        <c:overlap val="100"/>
        <c:axId val="797595016"/>
        <c:axId val="797589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0.81</c:v>
                </c:pt>
                <c:pt idx="1">
                  <c:v>2</c:v>
                </c:pt>
                <c:pt idx="2">
                  <c:v>-1.32</c:v>
                </c:pt>
                <c:pt idx="3">
                  <c:v>-0.16</c:v>
                </c:pt>
                <c:pt idx="4">
                  <c:v>-0.79</c:v>
                </c:pt>
              </c:numCache>
            </c:numRef>
          </c:val>
          <c:smooth val="0"/>
          <c:extLst>
            <c:ext xmlns:c16="http://schemas.microsoft.com/office/drawing/2014/chart" uri="{C3380CC4-5D6E-409C-BE32-E72D297353CC}">
              <c16:uniqueId val="{00000002-EB45-4F92-A1F0-DB44B10D4590}"/>
            </c:ext>
          </c:extLst>
        </c:ser>
        <c:dLbls>
          <c:showLegendKey val="0"/>
          <c:showVal val="0"/>
          <c:showCatName val="0"/>
          <c:showSerName val="0"/>
          <c:showPercent val="0"/>
          <c:showBubbleSize val="0"/>
        </c:dLbls>
        <c:marker val="1"/>
        <c:smooth val="0"/>
        <c:axId val="797595016"/>
        <c:axId val="797589136"/>
      </c:lineChart>
      <c:catAx>
        <c:axId val="797595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97589136"/>
        <c:crosses val="autoZero"/>
        <c:auto val="1"/>
        <c:lblAlgn val="ctr"/>
        <c:lblOffset val="100"/>
        <c:tickLblSkip val="1"/>
        <c:tickMarkSkip val="1"/>
        <c:noMultiLvlLbl val="0"/>
      </c:catAx>
      <c:valAx>
        <c:axId val="79758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7595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0.08</c:v>
                </c:pt>
                <c:pt idx="4">
                  <c:v>#N/A</c:v>
                </c:pt>
                <c:pt idx="5">
                  <c:v>0.08</c:v>
                </c:pt>
                <c:pt idx="6">
                  <c:v>#N/A</c:v>
                </c:pt>
                <c:pt idx="7">
                  <c:v>0</c:v>
                </c:pt>
                <c:pt idx="8">
                  <c:v>#N/A</c:v>
                </c:pt>
                <c:pt idx="9">
                  <c:v>0</c:v>
                </c:pt>
              </c:numCache>
            </c:numRef>
          </c:val>
          <c:extLst>
            <c:ext xmlns:c16="http://schemas.microsoft.com/office/drawing/2014/chart" uri="{C3380CC4-5D6E-409C-BE32-E72D297353CC}">
              <c16:uniqueId val="{00000000-36FB-4BA3-B35A-5598E3CFBC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FB-4BA3-B35A-5598E3CFBC59}"/>
            </c:ext>
          </c:extLst>
        </c:ser>
        <c:ser>
          <c:idx val="2"/>
          <c:order val="2"/>
          <c:tx>
            <c:strRef>
              <c:f>データシート!$A$29</c:f>
              <c:strCache>
                <c:ptCount val="1"/>
                <c:pt idx="0">
                  <c:v>休日急患診療事業特別会計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6FB-4BA3-B35A-5598E3CFBC59}"/>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6FB-4BA3-B35A-5598E3CFBC59}"/>
            </c:ext>
          </c:extLst>
        </c:ser>
        <c:ser>
          <c:idx val="4"/>
          <c:order val="4"/>
          <c:tx>
            <c:strRef>
              <c:f>データシート!$A$31</c:f>
              <c:strCache>
                <c:ptCount val="1"/>
                <c:pt idx="0">
                  <c:v>国民健康保険事業（事業勘定）特別会計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0.79</c:v>
                </c:pt>
                <c:pt idx="4">
                  <c:v>#N/A</c:v>
                </c:pt>
                <c:pt idx="5">
                  <c:v>1.39</c:v>
                </c:pt>
                <c:pt idx="6">
                  <c:v>#N/A</c:v>
                </c:pt>
                <c:pt idx="7">
                  <c:v>0.75</c:v>
                </c:pt>
                <c:pt idx="8">
                  <c:v>#N/A</c:v>
                </c:pt>
                <c:pt idx="9">
                  <c:v>0.32</c:v>
                </c:pt>
              </c:numCache>
            </c:numRef>
          </c:val>
          <c:extLst>
            <c:ext xmlns:c16="http://schemas.microsoft.com/office/drawing/2014/chart" uri="{C3380CC4-5D6E-409C-BE32-E72D297353CC}">
              <c16:uniqueId val="{00000004-36FB-4BA3-B35A-5598E3CFBC5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0.77</c:v>
                </c:pt>
                <c:pt idx="2">
                  <c:v>#N/A</c:v>
                </c:pt>
                <c:pt idx="3">
                  <c:v>0.86</c:v>
                </c:pt>
                <c:pt idx="4">
                  <c:v>#N/A</c:v>
                </c:pt>
                <c:pt idx="5">
                  <c:v>0.84</c:v>
                </c:pt>
                <c:pt idx="6">
                  <c:v>#N/A</c:v>
                </c:pt>
                <c:pt idx="7">
                  <c:v>1.03</c:v>
                </c:pt>
                <c:pt idx="8">
                  <c:v>#N/A</c:v>
                </c:pt>
                <c:pt idx="9">
                  <c:v>0.86</c:v>
                </c:pt>
              </c:numCache>
            </c:numRef>
          </c:val>
          <c:extLst>
            <c:ext xmlns:c16="http://schemas.microsoft.com/office/drawing/2014/chart" uri="{C3380CC4-5D6E-409C-BE32-E72D297353CC}">
              <c16:uniqueId val="{00000005-36FB-4BA3-B35A-5598E3CFBC5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#N/A</c:v>
                </c:pt>
                <c:pt idx="5">
                  <c:v>0.12</c:v>
                </c:pt>
                <c:pt idx="6">
                  <c:v>#N/A</c:v>
                </c:pt>
                <c:pt idx="7">
                  <c:v>0.67</c:v>
                </c:pt>
                <c:pt idx="8">
                  <c:v>#N/A</c:v>
                </c:pt>
                <c:pt idx="9">
                  <c:v>1.24</c:v>
                </c:pt>
              </c:numCache>
            </c:numRef>
          </c:val>
          <c:extLst>
            <c:ext xmlns:c16="http://schemas.microsoft.com/office/drawing/2014/chart" uri="{C3380CC4-5D6E-409C-BE32-E72D297353CC}">
              <c16:uniqueId val="{00000006-36FB-4BA3-B35A-5598E3CFBC5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1.61</c:v>
                </c:pt>
                <c:pt idx="2">
                  <c:v>#N/A</c:v>
                </c:pt>
                <c:pt idx="3">
                  <c:v>3.89</c:v>
                </c:pt>
                <c:pt idx="4">
                  <c:v>#N/A</c:v>
                </c:pt>
                <c:pt idx="5">
                  <c:v>3.41</c:v>
                </c:pt>
                <c:pt idx="6">
                  <c:v>#N/A</c:v>
                </c:pt>
                <c:pt idx="7">
                  <c:v>3.27</c:v>
                </c:pt>
                <c:pt idx="8">
                  <c:v>#N/A</c:v>
                </c:pt>
                <c:pt idx="9">
                  <c:v>3.16</c:v>
                </c:pt>
              </c:numCache>
            </c:numRef>
          </c:val>
          <c:extLst>
            <c:ext xmlns:c16="http://schemas.microsoft.com/office/drawing/2014/chart" uri="{C3380CC4-5D6E-409C-BE32-E72D297353CC}">
              <c16:uniqueId val="{00000007-36FB-4BA3-B35A-5598E3CFBC59}"/>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6.76</c:v>
                </c:pt>
                <c:pt idx="2">
                  <c:v>#N/A</c:v>
                </c:pt>
                <c:pt idx="3">
                  <c:v>6.47</c:v>
                </c:pt>
                <c:pt idx="4">
                  <c:v>#N/A</c:v>
                </c:pt>
                <c:pt idx="5">
                  <c:v>5.49</c:v>
                </c:pt>
                <c:pt idx="6">
                  <c:v>#N/A</c:v>
                </c:pt>
                <c:pt idx="7">
                  <c:v>5.01</c:v>
                </c:pt>
                <c:pt idx="8">
                  <c:v>#N/A</c:v>
                </c:pt>
                <c:pt idx="9">
                  <c:v>4.34</c:v>
                </c:pt>
              </c:numCache>
            </c:numRef>
          </c:val>
          <c:extLst>
            <c:ext xmlns:c16="http://schemas.microsoft.com/office/drawing/2014/chart" uri="{C3380CC4-5D6E-409C-BE32-E72D297353CC}">
              <c16:uniqueId val="{00000008-36FB-4BA3-B35A-5598E3CFBC5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5.84</c:v>
                </c:pt>
                <c:pt idx="2">
                  <c:v>#N/A</c:v>
                </c:pt>
                <c:pt idx="3">
                  <c:v>6.91</c:v>
                </c:pt>
                <c:pt idx="4">
                  <c:v>#N/A</c:v>
                </c:pt>
                <c:pt idx="5">
                  <c:v>8.4700000000000006</c:v>
                </c:pt>
                <c:pt idx="6">
                  <c:v>#N/A</c:v>
                </c:pt>
                <c:pt idx="7">
                  <c:v>9.41</c:v>
                </c:pt>
                <c:pt idx="8">
                  <c:v>#N/A</c:v>
                </c:pt>
                <c:pt idx="9">
                  <c:v>10.36</c:v>
                </c:pt>
              </c:numCache>
            </c:numRef>
          </c:val>
          <c:extLst>
            <c:ext xmlns:c16="http://schemas.microsoft.com/office/drawing/2014/chart" uri="{C3380CC4-5D6E-409C-BE32-E72D297353CC}">
              <c16:uniqueId val="{00000009-36FB-4BA3-B35A-5598E3CFBC59}"/>
            </c:ext>
          </c:extLst>
        </c:ser>
        <c:dLbls>
          <c:showLegendKey val="0"/>
          <c:showVal val="0"/>
          <c:showCatName val="0"/>
          <c:showSerName val="0"/>
          <c:showPercent val="0"/>
          <c:showBubbleSize val="0"/>
        </c:dLbls>
        <c:gapWidth val="150"/>
        <c:overlap val="100"/>
        <c:axId val="797588744"/>
        <c:axId val="797593056"/>
      </c:barChart>
      <c:catAx>
        <c:axId val="797588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7593056"/>
        <c:crosses val="autoZero"/>
        <c:auto val="1"/>
        <c:lblAlgn val="ctr"/>
        <c:lblOffset val="100"/>
        <c:tickLblSkip val="1"/>
        <c:tickMarkSkip val="1"/>
        <c:noMultiLvlLbl val="0"/>
      </c:catAx>
      <c:valAx>
        <c:axId val="79759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7588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4172</c:v>
                </c:pt>
                <c:pt idx="5">
                  <c:v>3989</c:v>
                </c:pt>
                <c:pt idx="8">
                  <c:v>4109</c:v>
                </c:pt>
                <c:pt idx="11">
                  <c:v>3860</c:v>
                </c:pt>
                <c:pt idx="14">
                  <c:v>3758</c:v>
                </c:pt>
              </c:numCache>
            </c:numRef>
          </c:val>
          <c:extLst>
            <c:ext xmlns:c16="http://schemas.microsoft.com/office/drawing/2014/chart" uri="{C3380CC4-5D6E-409C-BE32-E72D297353CC}">
              <c16:uniqueId val="{00000000-D678-4770-BA2E-82863065F1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78-4770-BA2E-82863065F1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84</c:v>
                </c:pt>
                <c:pt idx="3">
                  <c:v>13</c:v>
                </c:pt>
                <c:pt idx="6">
                  <c:v>11</c:v>
                </c:pt>
                <c:pt idx="9">
                  <c:v>11</c:v>
                </c:pt>
                <c:pt idx="12">
                  <c:v>10</c:v>
                </c:pt>
              </c:numCache>
            </c:numRef>
          </c:val>
          <c:extLst>
            <c:ext xmlns:c16="http://schemas.microsoft.com/office/drawing/2014/chart" uri="{C3380CC4-5D6E-409C-BE32-E72D297353CC}">
              <c16:uniqueId val="{00000002-D678-4770-BA2E-82863065F1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78-4770-BA2E-82863065F1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1156</c:v>
                </c:pt>
                <c:pt idx="3">
                  <c:v>1235</c:v>
                </c:pt>
                <c:pt idx="6">
                  <c:v>1185</c:v>
                </c:pt>
                <c:pt idx="9">
                  <c:v>1126</c:v>
                </c:pt>
                <c:pt idx="12">
                  <c:v>1100</c:v>
                </c:pt>
              </c:numCache>
            </c:numRef>
          </c:val>
          <c:extLst>
            <c:ext xmlns:c16="http://schemas.microsoft.com/office/drawing/2014/chart" uri="{C3380CC4-5D6E-409C-BE32-E72D297353CC}">
              <c16:uniqueId val="{00000004-D678-4770-BA2E-82863065F1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78-4770-BA2E-82863065F1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78-4770-BA2E-82863065F1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4199</c:v>
                </c:pt>
                <c:pt idx="3">
                  <c:v>3924</c:v>
                </c:pt>
                <c:pt idx="6">
                  <c:v>3942</c:v>
                </c:pt>
                <c:pt idx="9">
                  <c:v>3648</c:v>
                </c:pt>
                <c:pt idx="12">
                  <c:v>3398</c:v>
                </c:pt>
              </c:numCache>
            </c:numRef>
          </c:val>
          <c:extLst>
            <c:ext xmlns:c16="http://schemas.microsoft.com/office/drawing/2014/chart" uri="{C3380CC4-5D6E-409C-BE32-E72D297353CC}">
              <c16:uniqueId val="{00000007-D678-4770-BA2E-82863065F12F}"/>
            </c:ext>
          </c:extLst>
        </c:ser>
        <c:dLbls>
          <c:showLegendKey val="0"/>
          <c:showVal val="0"/>
          <c:showCatName val="0"/>
          <c:showSerName val="0"/>
          <c:showPercent val="0"/>
          <c:showBubbleSize val="0"/>
        </c:dLbls>
        <c:gapWidth val="100"/>
        <c:overlap val="100"/>
        <c:axId val="797595408"/>
        <c:axId val="797596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1267</c:v>
                </c:pt>
                <c:pt idx="2">
                  <c:v>#N/A</c:v>
                </c:pt>
                <c:pt idx="3">
                  <c:v>#N/A</c:v>
                </c:pt>
                <c:pt idx="4">
                  <c:v>1183</c:v>
                </c:pt>
                <c:pt idx="5">
                  <c:v>#N/A</c:v>
                </c:pt>
                <c:pt idx="6">
                  <c:v>#N/A</c:v>
                </c:pt>
                <c:pt idx="7">
                  <c:v>1029</c:v>
                </c:pt>
                <c:pt idx="8">
                  <c:v>#N/A</c:v>
                </c:pt>
                <c:pt idx="9">
                  <c:v>#N/A</c:v>
                </c:pt>
                <c:pt idx="10">
                  <c:v>925</c:v>
                </c:pt>
                <c:pt idx="11">
                  <c:v>#N/A</c:v>
                </c:pt>
                <c:pt idx="12">
                  <c:v>#N/A</c:v>
                </c:pt>
                <c:pt idx="13">
                  <c:v>750</c:v>
                </c:pt>
                <c:pt idx="14">
                  <c:v>#N/A</c:v>
                </c:pt>
              </c:numCache>
            </c:numRef>
          </c:val>
          <c:smooth val="0"/>
          <c:extLst>
            <c:ext xmlns:c16="http://schemas.microsoft.com/office/drawing/2014/chart" uri="{C3380CC4-5D6E-409C-BE32-E72D297353CC}">
              <c16:uniqueId val="{00000008-D678-4770-BA2E-82863065F12F}"/>
            </c:ext>
          </c:extLst>
        </c:ser>
        <c:dLbls>
          <c:showLegendKey val="0"/>
          <c:showVal val="0"/>
          <c:showCatName val="0"/>
          <c:showSerName val="0"/>
          <c:showPercent val="0"/>
          <c:showBubbleSize val="0"/>
        </c:dLbls>
        <c:marker val="1"/>
        <c:smooth val="0"/>
        <c:axId val="797595408"/>
        <c:axId val="797596976"/>
      </c:lineChart>
      <c:catAx>
        <c:axId val="79759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7596976"/>
        <c:crosses val="autoZero"/>
        <c:auto val="1"/>
        <c:lblAlgn val="ctr"/>
        <c:lblOffset val="100"/>
        <c:tickLblSkip val="1"/>
        <c:tickMarkSkip val="1"/>
        <c:noMultiLvlLbl val="0"/>
      </c:catAx>
      <c:valAx>
        <c:axId val="79759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759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33196</c:v>
                </c:pt>
                <c:pt idx="5">
                  <c:v>31977</c:v>
                </c:pt>
                <c:pt idx="8">
                  <c:v>31579</c:v>
                </c:pt>
                <c:pt idx="11">
                  <c:v>30028</c:v>
                </c:pt>
                <c:pt idx="14">
                  <c:v>29608</c:v>
                </c:pt>
              </c:numCache>
            </c:numRef>
          </c:val>
          <c:extLst>
            <c:ext xmlns:c16="http://schemas.microsoft.com/office/drawing/2014/chart" uri="{C3380CC4-5D6E-409C-BE32-E72D297353CC}">
              <c16:uniqueId val="{00000000-B303-4B7D-84DF-5E102D3B4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4836</c:v>
                </c:pt>
                <c:pt idx="5">
                  <c:v>4644</c:v>
                </c:pt>
                <c:pt idx="8">
                  <c:v>4291</c:v>
                </c:pt>
                <c:pt idx="11">
                  <c:v>4349</c:v>
                </c:pt>
                <c:pt idx="14">
                  <c:v>4545</c:v>
                </c:pt>
              </c:numCache>
            </c:numRef>
          </c:val>
          <c:extLst>
            <c:ext xmlns:c16="http://schemas.microsoft.com/office/drawing/2014/chart" uri="{C3380CC4-5D6E-409C-BE32-E72D297353CC}">
              <c16:uniqueId val="{00000001-B303-4B7D-84DF-5E102D3B4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10304</c:v>
                </c:pt>
                <c:pt idx="5">
                  <c:v>10000</c:v>
                </c:pt>
                <c:pt idx="8">
                  <c:v>10053</c:v>
                </c:pt>
                <c:pt idx="11">
                  <c:v>10702</c:v>
                </c:pt>
                <c:pt idx="14">
                  <c:v>10819</c:v>
                </c:pt>
              </c:numCache>
            </c:numRef>
          </c:val>
          <c:extLst>
            <c:ext xmlns:c16="http://schemas.microsoft.com/office/drawing/2014/chart" uri="{C3380CC4-5D6E-409C-BE32-E72D297353CC}">
              <c16:uniqueId val="{00000002-B303-4B7D-84DF-5E102D3B4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03-4B7D-84DF-5E102D3B4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03-4B7D-84DF-5E102D3B4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271</c:v>
                </c:pt>
                <c:pt idx="3">
                  <c:v>271</c:v>
                </c:pt>
                <c:pt idx="6">
                  <c:v>289</c:v>
                </c:pt>
                <c:pt idx="9">
                  <c:v>270</c:v>
                </c:pt>
                <c:pt idx="12">
                  <c:v>360</c:v>
                </c:pt>
              </c:numCache>
            </c:numRef>
          </c:val>
          <c:extLst>
            <c:ext xmlns:c16="http://schemas.microsoft.com/office/drawing/2014/chart" uri="{C3380CC4-5D6E-409C-BE32-E72D297353CC}">
              <c16:uniqueId val="{00000005-B303-4B7D-84DF-5E102D3B4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6381</c:v>
                </c:pt>
                <c:pt idx="3">
                  <c:v>5844</c:v>
                </c:pt>
                <c:pt idx="6">
                  <c:v>5595</c:v>
                </c:pt>
                <c:pt idx="9">
                  <c:v>5532</c:v>
                </c:pt>
                <c:pt idx="12">
                  <c:v>5367</c:v>
                </c:pt>
              </c:numCache>
            </c:numRef>
          </c:val>
          <c:extLst>
            <c:ext xmlns:c16="http://schemas.microsoft.com/office/drawing/2014/chart" uri="{C3380CC4-5D6E-409C-BE32-E72D297353CC}">
              <c16:uniqueId val="{00000006-B303-4B7D-84DF-5E102D3B4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303-4B7D-84DF-5E102D3B4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13090</c:v>
                </c:pt>
                <c:pt idx="3">
                  <c:v>13286</c:v>
                </c:pt>
                <c:pt idx="6">
                  <c:v>12552</c:v>
                </c:pt>
                <c:pt idx="9">
                  <c:v>12745</c:v>
                </c:pt>
                <c:pt idx="12">
                  <c:v>13873</c:v>
                </c:pt>
              </c:numCache>
            </c:numRef>
          </c:val>
          <c:extLst>
            <c:ext xmlns:c16="http://schemas.microsoft.com/office/drawing/2014/chart" uri="{C3380CC4-5D6E-409C-BE32-E72D297353CC}">
              <c16:uniqueId val="{00000008-B303-4B7D-84DF-5E102D3B4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59</c:v>
                </c:pt>
                <c:pt idx="3">
                  <c:v>53</c:v>
                </c:pt>
                <c:pt idx="6">
                  <c:v>48</c:v>
                </c:pt>
                <c:pt idx="9">
                  <c:v>43</c:v>
                </c:pt>
                <c:pt idx="12">
                  <c:v>38</c:v>
                </c:pt>
              </c:numCache>
            </c:numRef>
          </c:val>
          <c:extLst>
            <c:ext xmlns:c16="http://schemas.microsoft.com/office/drawing/2014/chart" uri="{C3380CC4-5D6E-409C-BE32-E72D297353CC}">
              <c16:uniqueId val="{00000009-B303-4B7D-84DF-5E102D3B4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29594</c:v>
                </c:pt>
                <c:pt idx="3">
                  <c:v>27966</c:v>
                </c:pt>
                <c:pt idx="6">
                  <c:v>26678</c:v>
                </c:pt>
                <c:pt idx="9">
                  <c:v>25447</c:v>
                </c:pt>
                <c:pt idx="12">
                  <c:v>25190</c:v>
                </c:pt>
              </c:numCache>
            </c:numRef>
          </c:val>
          <c:extLst>
            <c:ext xmlns:c16="http://schemas.microsoft.com/office/drawing/2014/chart" uri="{C3380CC4-5D6E-409C-BE32-E72D297353CC}">
              <c16:uniqueId val="{0000000A-B303-4B7D-84DF-5E102D3B44CB}"/>
            </c:ext>
          </c:extLst>
        </c:ser>
        <c:dLbls>
          <c:showLegendKey val="0"/>
          <c:showVal val="0"/>
          <c:showCatName val="0"/>
          <c:showSerName val="0"/>
          <c:showPercent val="0"/>
          <c:showBubbleSize val="0"/>
        </c:dLbls>
        <c:gapWidth val="100"/>
        <c:overlap val="100"/>
        <c:axId val="797592272"/>
        <c:axId val="797589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1058</c:v>
                </c:pt>
                <c:pt idx="2">
                  <c:v>#N/A</c:v>
                </c:pt>
                <c:pt idx="3">
                  <c:v>#N/A</c:v>
                </c:pt>
                <c:pt idx="4">
                  <c:v>800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303-4B7D-84DF-5E102D3B44CB}"/>
            </c:ext>
          </c:extLst>
        </c:ser>
        <c:dLbls>
          <c:showLegendKey val="0"/>
          <c:showVal val="0"/>
          <c:showCatName val="0"/>
          <c:showSerName val="0"/>
          <c:showPercent val="0"/>
          <c:showBubbleSize val="0"/>
        </c:dLbls>
        <c:marker val="1"/>
        <c:smooth val="0"/>
        <c:axId val="797592272"/>
        <c:axId val="797589528"/>
      </c:lineChart>
      <c:catAx>
        <c:axId val="79759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97589528"/>
        <c:crosses val="autoZero"/>
        <c:auto val="1"/>
        <c:lblAlgn val="ctr"/>
        <c:lblOffset val="100"/>
        <c:tickLblSkip val="1"/>
        <c:tickMarkSkip val="1"/>
        <c:noMultiLvlLbl val="0"/>
      </c:catAx>
      <c:valAx>
        <c:axId val="797589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759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4227</c:v>
                </c:pt>
                <c:pt idx="1">
                  <c:v>4242</c:v>
                </c:pt>
                <c:pt idx="2">
                  <c:v>4135</c:v>
                </c:pt>
              </c:numCache>
            </c:numRef>
          </c:val>
          <c:extLst>
            <c:ext xmlns:c16="http://schemas.microsoft.com/office/drawing/2014/chart" uri="{C3380CC4-5D6E-409C-BE32-E72D297353CC}">
              <c16:uniqueId val="{00000000-B648-4C1D-B645-C45AD1D5CF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883</c:v>
                </c:pt>
                <c:pt idx="1">
                  <c:v>884</c:v>
                </c:pt>
                <c:pt idx="2">
                  <c:v>885</c:v>
                </c:pt>
              </c:numCache>
            </c:numRef>
          </c:val>
          <c:extLst>
            <c:ext xmlns:c16="http://schemas.microsoft.com/office/drawing/2014/chart" uri="{C3380CC4-5D6E-409C-BE32-E72D297353CC}">
              <c16:uniqueId val="{00000001-B648-4C1D-B645-C45AD1D5CF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6435</c:v>
                </c:pt>
                <c:pt idx="1">
                  <c:v>6758</c:v>
                </c:pt>
                <c:pt idx="2">
                  <c:v>6493</c:v>
                </c:pt>
              </c:numCache>
            </c:numRef>
          </c:val>
          <c:extLst>
            <c:ext xmlns:c16="http://schemas.microsoft.com/office/drawing/2014/chart" uri="{C3380CC4-5D6E-409C-BE32-E72D297353CC}">
              <c16:uniqueId val="{00000002-B648-4C1D-B645-C45AD1D5CF0E}"/>
            </c:ext>
          </c:extLst>
        </c:ser>
        <c:dLbls>
          <c:showLegendKey val="0"/>
          <c:showVal val="0"/>
          <c:showCatName val="0"/>
          <c:showSerName val="0"/>
          <c:showPercent val="0"/>
          <c:showBubbleSize val="0"/>
        </c:dLbls>
        <c:gapWidth val="120"/>
        <c:overlap val="100"/>
        <c:axId val="797589920"/>
        <c:axId val="797596584"/>
      </c:barChart>
      <c:catAx>
        <c:axId val="79758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97596584"/>
        <c:crosses val="autoZero"/>
        <c:auto val="1"/>
        <c:lblAlgn val="ctr"/>
        <c:lblOffset val="100"/>
        <c:tickLblSkip val="1"/>
        <c:tickMarkSkip val="1"/>
        <c:noMultiLvlLbl val="0"/>
      </c:catAx>
      <c:valAx>
        <c:axId val="797596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9758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〇元利償還金</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年度からの普通交付税の縮減開始に備え、償還年限を調整してきたことから、平成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年度は、前年度と比べて減少となっている。平成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年度災害に係る災害復旧債の元金償還が開始し、前年度より僅かに増加している。平成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年度、令和元年度は前年度と比べて減少となっている。今後も引き続き公債費負担の軽減を図っていく。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〇実質公債費比率の分子</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元利償還金は、前年度に比べて減少傾向にあり、加えて過疎対策事業債や合併特例事業債、臨時財政対策債など、交付税算入率の高い地方債の占める割合が増加傾向にあるため分子としては年々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〇今後に対応</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早期健全化基準未満であるが、計画的かつ効率的に事後湯を実施することにより地方債発行額を抑え、更なる財政健全化に努める。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満期一括償還地方債は利用していません。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○一般会計等に係る地方債残高</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継続的に地方債発行の抑制に取り組んできたこと、普通交付税の減少に備え償還ペースを調整したことから減少傾向にある。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公営企業債等繰入見込額が増加しているものの、定員適正化による退職手当負担見込額は減少し、その他の負担も減少傾向にある。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○今後の対応</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や次年度以降も多額の地方債発行による地方債残高の増加が見込まれており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将来負担額の増加要因はあるものの、地方債残高の減少等により、将来負担額が減少したこともあり、将来負担比率の分子は結果として減少した。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合併特例期間の終了による普通交付税の減少が続くことから、今後も地方債発行額の抑制等に努める。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億円、退職手当基金を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百万円等を取り崩したが、ふるさと寄付が増加し、あなたのふるさと萩応援基金への積み立てが増加したことにより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を占めている合併特例基金は、利子分のみ積み立てを行っており、毎年度基金の目的に沿った事業に充当していく予定のため、徐々に減少していく見込み。財政調整基金も普通交付税の減少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に対応するため、更なる減少が見込まれるため、基金全体としては減少していく見込み。</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・萩市合併特例基金：市民の連帯強化および地域振興に資するため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・市庁舎建設基金：市庁舎建設の資金に充てるため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・萩市民病院基金：市民病院の整備充実および運営に資するため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・あなたのふるさと萩応援基金：まちづくりに賛同する人々の寄附金を財源として、多様な人々の参加による個性あるまちづくりを推進するため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・萩市職員退職手当基金：退職手当の財源に充てるため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・市庁舎建設基金：毎年度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億円積み立てを行っていることによる増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・萩市職員退職手当基金：退職手当の財源として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百万円を取り崩したことによる減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・あなたのふるさと萩応援基金：ふるさと寄附の増加により、積立額が増加したことにより、結果として基金残高は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・萩市退職手当基金：当面の間、退職手当が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千万円を超える場合には取り崩しを行い、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千万円を下回る場合にはその差額を積み立てる予定。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・市庁舎建設基金：将来の市庁舎建替えに備え、毎年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億円程度積み立てを行う予定。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・その他基金：それぞれの基金の設置に沿った事業に必要に応じて充当する。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合併算定替の縮減等による普通交付税の減少により、交付税総額が前年度から減少（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や人口減少等による税収の減少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、資金不足に対応するため、財政調整基金の取り崩し（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億円）を行ったことにより、残高は減少した。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災害への備え等のため、過去の実績等を踏まえ、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億円程度の積立額は必要と考えている。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利子積立金の増加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毎年、利子分のみ積立を行っている。財源が不足する場合において、市債の償還に充てるため取り崩しを行う。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46,439
45,958
698.31
29,782,247
28,950,735
546,660
17,346,786
25,190,053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％）に加え、市内に中心となる産業がないことなどにより、財政基盤が弱く、類似団体平均を下回っている。昨年度と比較して、基準財政需要額は</a:t>
          </a:r>
          <a:r>
            <a:rPr lang="ja-JP" altLang="en-US" sz="1200">
              <a:latin typeface="ＭＳ Ｐゴシック" panose="020B0600070205080204" pitchFamily="50" charset="-128"/>
              <a:ea typeface="ＭＳ Ｐゴシック" panose="020B0600070205080204" pitchFamily="50" charset="-128"/>
            </a:rPr>
            <a:t>社会保障関連経費が増加したことや、臨時財政対策債発行可能額が減少したことにより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基準財政需要額が増加し、基準財政収入額についても税収の減等により微減となった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年度の財政力指数は、微減となった。今後も収納率の向上による税収の確保に努めるとともに、さらなる行政の効率化を図ることにより、財政の健全化に努める。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臨時財政対策債発行額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や人件費の増加（</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がある一方で、公債費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）などの改善要因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もあったが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、指標は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僅かに悪化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合併算定替えの縮減により、普通交付税の減少が見込まれるため、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引き続き公債費の発行抑制や公共施設等総合管理計画に基づく施設維持管理経費の抑制に努め、財政の健全化を図る。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2177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3305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15966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43305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115026</xdr:rowOff>
    </xdr:from>
    <xdr:to>
      <xdr:col>15</xdr:col>
      <xdr:colOff>82550</xdr:colOff>
      <xdr:row>61</xdr:row>
      <xdr:rowOff>15966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0202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115026</xdr:rowOff>
    </xdr:from>
    <xdr:to>
      <xdr:col>11</xdr:col>
      <xdr:colOff>31750</xdr:colOff>
      <xdr:row>60</xdr:row>
      <xdr:rowOff>142603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40202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122827</xdr:rowOff>
    </xdr:from>
    <xdr:to>
      <xdr:col>23</xdr:col>
      <xdr:colOff>184150</xdr:colOff>
      <xdr:row>61</xdr:row>
      <xdr:rowOff>52977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94904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8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136616</xdr:rowOff>
    </xdr:from>
    <xdr:to>
      <xdr:col>15</xdr:col>
      <xdr:colOff>133350</xdr:colOff>
      <xdr:row>61</xdr:row>
      <xdr:rowOff>66766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51543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64226</xdr:rowOff>
    </xdr:from>
    <xdr:to>
      <xdr:col>11</xdr:col>
      <xdr:colOff>82550</xdr:colOff>
      <xdr:row>60</xdr:row>
      <xdr:rowOff>165826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150603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91803</xdr:rowOff>
    </xdr:from>
    <xdr:to>
      <xdr:col>7</xdr:col>
      <xdr:colOff>31750</xdr:colOff>
      <xdr:row>61</xdr:row>
      <xdr:rowOff>21953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6730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類似団体平均を大きく上回っているのは、分母となる人口の減少による影響のほか、主に人件費が要因となっている。これは、市町村合併（</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村）の影響により職員数が過大となっていることによるものであり、定員の適正化、人件費の抑制に努める。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また、物件費については、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年度は類似団体の平均値を下回っているが、公共施設等総合管理計画に基づき、引き続き公共施設の適正配置による施設の維持管理経費の削減に努める。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118030</xdr:rowOff>
    </xdr:from>
    <xdr:to>
      <xdr:col>23</xdr:col>
      <xdr:colOff>133350</xdr:colOff>
      <xdr:row>82</xdr:row>
      <xdr:rowOff>159755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76930"/>
          <a:ext cx="838200" cy="4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102526</xdr:rowOff>
    </xdr:from>
    <xdr:to>
      <xdr:col>19</xdr:col>
      <xdr:colOff>133350</xdr:colOff>
      <xdr:row>82</xdr:row>
      <xdr:rowOff>118030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61426"/>
          <a:ext cx="889000" cy="1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102526</xdr:rowOff>
    </xdr:from>
    <xdr:to>
      <xdr:col>15</xdr:col>
      <xdr:colOff>82550</xdr:colOff>
      <xdr:row>82</xdr:row>
      <xdr:rowOff>115714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161426"/>
          <a:ext cx="889000" cy="1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80587</xdr:rowOff>
    </xdr:from>
    <xdr:to>
      <xdr:col>11</xdr:col>
      <xdr:colOff>31750</xdr:colOff>
      <xdr:row>82</xdr:row>
      <xdr:rowOff>115714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39487"/>
          <a:ext cx="889000" cy="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108955</xdr:rowOff>
    </xdr:from>
    <xdr:to>
      <xdr:col>23</xdr:col>
      <xdr:colOff>184150</xdr:colOff>
      <xdr:row>83</xdr:row>
      <xdr:rowOff>39105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81032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3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67230</xdr:rowOff>
    </xdr:from>
    <xdr:to>
      <xdr:col>19</xdr:col>
      <xdr:colOff>184150</xdr:colOff>
      <xdr:row>82</xdr:row>
      <xdr:rowOff>168830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2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153607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12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51726</xdr:rowOff>
    </xdr:from>
    <xdr:to>
      <xdr:col>15</xdr:col>
      <xdr:colOff>133350</xdr:colOff>
      <xdr:row>82</xdr:row>
      <xdr:rowOff>153326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138103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9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64914</xdr:rowOff>
    </xdr:from>
    <xdr:to>
      <xdr:col>11</xdr:col>
      <xdr:colOff>82550</xdr:colOff>
      <xdr:row>82</xdr:row>
      <xdr:rowOff>166514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151291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1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29787</xdr:rowOff>
    </xdr:from>
    <xdr:to>
      <xdr:col>7</xdr:col>
      <xdr:colOff>31750</xdr:colOff>
      <xdr:row>82</xdr:row>
      <xdr:rowOff>131387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8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116164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7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合併時（平成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月）に、厳正な職務職階制度や行政給料表（二）を導入し、平成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年度には、抜本的な給与構造改革を行った。さらに特殊勤務手当や住居手当の廃止・減額などの見直しを行い、給与制度の適正化に努めている。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今後の国の給与や地域の民間給与を考慮しながら更なる給与制度の適正化に努める。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37395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4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117828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401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117828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2673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50800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9267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67028</xdr:rowOff>
    </xdr:from>
    <xdr:to>
      <xdr:col>73</xdr:col>
      <xdr:colOff>44450</xdr:colOff>
      <xdr:row>87</xdr:row>
      <xdr:rowOff>168628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153405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多</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団体（</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村）での市町村合併により広範な地域をカバーするため、総合事務所、支所、公民館等の出先機関を多く有することや離島を多く有しているという地理的な特殊要因に加え、保育園や消防を直営で行っていること、隣接自治体の消防事務や生活保護事務を行っていることなどから、類似団体・全国平均と比較して職員数が多くなっ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市町村合併後は、定員適正化計画を策定し、新規採用職員の抑制や早期退職制度等により計画的に人員削減を行っており、平成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月に比べ約</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人削減しているが、民間活力の導入等により組織体制を見直し、引き続き定員の適正化に努める。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34774</xdr:rowOff>
    </xdr:from>
    <xdr:to>
      <xdr:col>81</xdr:col>
      <xdr:colOff>44450</xdr:colOff>
      <xdr:row>64</xdr:row>
      <xdr:rowOff>61202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007574"/>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7196</xdr:rowOff>
    </xdr:from>
    <xdr:to>
      <xdr:col>77</xdr:col>
      <xdr:colOff>44450</xdr:colOff>
      <xdr:row>64</xdr:row>
      <xdr:rowOff>34774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979996"/>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151070</xdr:rowOff>
    </xdr:from>
    <xdr:to>
      <xdr:col>72</xdr:col>
      <xdr:colOff>203200</xdr:colOff>
      <xdr:row>64</xdr:row>
      <xdr:rowOff>7196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952420"/>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139579</xdr:rowOff>
    </xdr:from>
    <xdr:to>
      <xdr:col>68</xdr:col>
      <xdr:colOff>152400</xdr:colOff>
      <xdr:row>63</xdr:row>
      <xdr:rowOff>151070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94092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10402</xdr:rowOff>
    </xdr:from>
    <xdr:to>
      <xdr:col>81</xdr:col>
      <xdr:colOff>95250</xdr:colOff>
      <xdr:row>64</xdr:row>
      <xdr:rowOff>112002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153929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5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155424</xdr:rowOff>
    </xdr:from>
    <xdr:to>
      <xdr:col>77</xdr:col>
      <xdr:colOff>95250</xdr:colOff>
      <xdr:row>64</xdr:row>
      <xdr:rowOff>85574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9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70351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43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127846</xdr:rowOff>
    </xdr:from>
    <xdr:to>
      <xdr:col>73</xdr:col>
      <xdr:colOff>44450</xdr:colOff>
      <xdr:row>64</xdr:row>
      <xdr:rowOff>57996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42773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100270</xdr:rowOff>
    </xdr:from>
    <xdr:to>
      <xdr:col>68</xdr:col>
      <xdr:colOff>203200</xdr:colOff>
      <xdr:row>64</xdr:row>
      <xdr:rowOff>30420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9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15197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98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88779</xdr:rowOff>
    </xdr:from>
    <xdr:to>
      <xdr:col>64</xdr:col>
      <xdr:colOff>152400</xdr:colOff>
      <xdr:row>64</xdr:row>
      <xdr:rowOff>18929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8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3706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97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年度は、元利償還金全体では前年度から減少（△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となっている。普通交付税の減少に備え地方債発行額の抑制や償還期間の短縮を行ってきたことから、発行額が償還額を下回る状況が続いている。加えて、交付税算入率が高い地方債の選択に努めていることから、指標は改善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今後も将来負担比率と同様、地方債発行の抑制に努める。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135149</xdr:rowOff>
    </xdr:from>
    <xdr:to>
      <xdr:col>81</xdr:col>
      <xdr:colOff>44450</xdr:colOff>
      <xdr:row>36</xdr:row>
      <xdr:rowOff>151236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30734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161290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32343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161290</xdr:rowOff>
    </xdr:from>
    <xdr:to>
      <xdr:col>72</xdr:col>
      <xdr:colOff>203200</xdr:colOff>
      <xdr:row>37</xdr:row>
      <xdr:rowOff>3916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33349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3916</xdr:rowOff>
    </xdr:from>
    <xdr:to>
      <xdr:col>68</xdr:col>
      <xdr:colOff>152400</xdr:colOff>
      <xdr:row>37</xdr:row>
      <xdr:rowOff>24024</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34756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84349</xdr:rowOff>
    </xdr:from>
    <xdr:to>
      <xdr:col>81</xdr:col>
      <xdr:colOff>95250</xdr:colOff>
      <xdr:row>37</xdr:row>
      <xdr:rowOff>14499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100876</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10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100436</xdr:rowOff>
    </xdr:from>
    <xdr:to>
      <xdr:col>77</xdr:col>
      <xdr:colOff>95250</xdr:colOff>
      <xdr:row>37</xdr:row>
      <xdr:rowOff>30586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40763</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04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110490</xdr:rowOff>
    </xdr:from>
    <xdr:to>
      <xdr:col>73</xdr:col>
      <xdr:colOff>44450</xdr:colOff>
      <xdr:row>37</xdr:row>
      <xdr:rowOff>40640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50817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124566</xdr:rowOff>
    </xdr:from>
    <xdr:to>
      <xdr:col>68</xdr:col>
      <xdr:colOff>203200</xdr:colOff>
      <xdr:row>37</xdr:row>
      <xdr:rowOff>54716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64893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144674</xdr:rowOff>
    </xdr:from>
    <xdr:to>
      <xdr:col>64</xdr:col>
      <xdr:colOff>152400</xdr:colOff>
      <xdr:row>37</xdr:row>
      <xdr:rowOff>74824</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85001</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市町村合併以後、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普通交付税の減少に備え地方債発行額の抑制や償還期間の短縮を行ってきたことから、地方債残高が減少し比率が改善して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過疎対策事業債、合併特例事業債など交付税措置の割合が高い地方債が多いことから、全国平均より良い状況ではあるが、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市町村合併により、庁舎、学校、公民館など</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を超える膨大な公共施設を保有しており、建て替えや大規模改修等、多額の経費を要する事業が見込まれる。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今後も地方債発行の抑制に努める。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162729</xdr:rowOff>
    </xdr:from>
    <xdr:to>
      <xdr:col>68</xdr:col>
      <xdr:colOff>152400</xdr:colOff>
      <xdr:row>13</xdr:row>
      <xdr:rowOff>168360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391579"/>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111929</xdr:rowOff>
    </xdr:from>
    <xdr:to>
      <xdr:col>68</xdr:col>
      <xdr:colOff>203200</xdr:colOff>
      <xdr:row>14</xdr:row>
      <xdr:rowOff>42079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34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52256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10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117560</xdr:rowOff>
    </xdr:from>
    <xdr:to>
      <xdr:col>64</xdr:col>
      <xdr:colOff>152400</xdr:colOff>
      <xdr:row>14</xdr:row>
      <xdr:rowOff>47710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3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57887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11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46,439
45,958
698.31
29,782,247
28,950,735
546,660
17,346,786
25,190,053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年度は、普通交付税の減少など経常一般財源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額が減少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、人件費に係る経常経費充当一般財源等が約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したことから、比率が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また、比率が類似団体平均を上回って推移しているのは市町村合併（</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村）により職員数が過大となっていることが要因であるため、引き続き定員の適正化及び経常的な人件費の抑制に努める。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85090</xdr:rowOff>
    </xdr:from>
    <xdr:to>
      <xdr:col>24</xdr:col>
      <xdr:colOff>25400</xdr:colOff>
      <xdr:row>39</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71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85090</xdr:rowOff>
    </xdr:from>
    <xdr:to>
      <xdr:col>19</xdr:col>
      <xdr:colOff>187325</xdr:colOff>
      <xdr:row>39</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7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56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40</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564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110490</xdr:rowOff>
    </xdr:from>
    <xdr:to>
      <xdr:col>24</xdr:col>
      <xdr:colOff>76200</xdr:colOff>
      <xdr:row>40</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34290</xdr:rowOff>
    </xdr:from>
    <xdr:to>
      <xdr:col>20</xdr:col>
      <xdr:colOff>38100</xdr:colOff>
      <xdr:row>39</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120667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49530</xdr:rowOff>
    </xdr:from>
    <xdr:to>
      <xdr:col>15</xdr:col>
      <xdr:colOff>149225</xdr:colOff>
      <xdr:row>39</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135907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140970</xdr:rowOff>
    </xdr:from>
    <xdr:to>
      <xdr:col>6</xdr:col>
      <xdr:colOff>171450</xdr:colOff>
      <xdr:row>40</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予算編成の段階から一般行政経費に上限額を設定するなど経常経費の増加を抑制し経費削減に努めていることから、類似団体平均および全国平均を下回って推移している。しかし、多団体（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村）での市町村合併により、広範囲な市域に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る膨大な数の公共施設を有していることなどから、施設の維持管理経費や老朽化に伴う修繕等に係る経費が年々増加しており、比率は増加傾向にある。比率の上昇に歯止めをかけるためにも、経常経費の削減や公共施設の適正配置による施設の維持管理経費の削減および使用料収入の増加など自主財源の確保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91621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083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16</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53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110671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32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88900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341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57348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令和元年度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比率は類似団体平均を下回って推移しているものの、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少子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高齢化の進行や児童の発達支援体制の強化などにより障がい福祉に要する経費が増加傾向にあることで、上昇している。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また、令和元年度以降も普通交付税が減少し、経常一般財源総額が減少していけば比率は更に上昇することが見込まれるため、健康長寿への取組などにより、経費の抑制を図る必要がある。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55</xdr:row>
      <xdr:rowOff>162378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81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55</xdr:row>
      <xdr:rowOff>162378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57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140607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94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97065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494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その他経費に係る比率は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前年度より増加しているものの、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全国平均及び類似団体平均を下回って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いる。増加要因は、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繰出金が主な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理由</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繰出金の主なものは、介護保険事業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に係るものとなっている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35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130810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358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58</xdr:row>
      <xdr:rowOff>96520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03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96520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79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年度より、集落排水事業が公営企業会計に移行したことから、同事業への負担金の支出に伴い、比率は増加している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が、補助費等は前年度より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いずれの年度も比率は類似団体平均を下回ってはいるが、単独補助金の評価・見直しを行い、今後も削減に努める。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26416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940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36</xdr:row>
      <xdr:rowOff>21844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02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10414</xdr:rowOff>
    </xdr:from>
    <xdr:to>
      <xdr:col>73</xdr:col>
      <xdr:colOff>180975</xdr:colOff>
      <xdr:row>35</xdr:row>
      <xdr:rowOff>101854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111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10414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02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131064</xdr:rowOff>
    </xdr:from>
    <xdr:to>
      <xdr:col>69</xdr:col>
      <xdr:colOff>142875</xdr:colOff>
      <xdr:row>35</xdr:row>
      <xdr:rowOff>61214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71391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年度から合併特例期間の終了に伴う一本算定に向けた縮減の開始により普通交付税が減少していくため、平成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年度までに元利償還金のピークを超えるよう、償還期間の短縮を行ってきたことから、平成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年度までは単年度の元利償還金が多く、全国平均、類似団体平均を上回っている。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年度は、元利償還金の減少により、一般会計で</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千万円の元利償還金を削減したことで比率が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　引き続き、計画的かつ効率的な事業実施により地方債発行額を抑制し、後年度の公債費の減少に努める。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xdr:rowOff>
    </xdr:from>
    <xdr:to>
      <xdr:col>24</xdr:col>
      <xdr:colOff>25400</xdr:colOff>
      <xdr:row>75</xdr:row>
      <xdr:rowOff>31750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619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60325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90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48895</xdr:rowOff>
    </xdr:from>
    <xdr:to>
      <xdr:col>15</xdr:col>
      <xdr:colOff>98425</xdr:colOff>
      <xdr:row>75</xdr:row>
      <xdr:rowOff>60325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9076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48895</xdr:rowOff>
    </xdr:from>
    <xdr:to>
      <xdr:col>11</xdr:col>
      <xdr:colOff>9525</xdr:colOff>
      <xdr:row>75</xdr:row>
      <xdr:rowOff>64135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076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123825</xdr:rowOff>
    </xdr:from>
    <xdr:to>
      <xdr:col>24</xdr:col>
      <xdr:colOff>76200</xdr:colOff>
      <xdr:row>75</xdr:row>
      <xdr:rowOff>53975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140352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5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67327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xdr:rowOff>
    </xdr:from>
    <xdr:to>
      <xdr:col>15</xdr:col>
      <xdr:colOff>149225</xdr:colOff>
      <xdr:row>75</xdr:row>
      <xdr:rowOff>111125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95902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169545</xdr:rowOff>
    </xdr:from>
    <xdr:to>
      <xdr:col>11</xdr:col>
      <xdr:colOff>60325</xdr:colOff>
      <xdr:row>75</xdr:row>
      <xdr:rowOff>99695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84472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xdr:rowOff>
    </xdr:from>
    <xdr:to>
      <xdr:col>6</xdr:col>
      <xdr:colOff>171450</xdr:colOff>
      <xdr:row>75</xdr:row>
      <xdr:rowOff>114935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99713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公債費以外の経費に係る比率は、普通交付税の減少などにより経常一般財源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額が大幅に減少したことから、人件費、積立金以外の全ての経費において比率が増加している。公債費以外の義務的経費は、平成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しており、人件費の抑制等引き続き義務的経費の削減に努めるとともに、各特別会計、企業会計についても適正な事業規模を見極め、一般会計負担を抑制するよう努める。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152146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248639"/>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46989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349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77</xdr:row>
      <xdr:rowOff>33274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66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76</xdr:row>
      <xdr:rowOff>136144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66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85344</xdr:rowOff>
    </xdr:from>
    <xdr:to>
      <xdr:col>69</xdr:col>
      <xdr:colOff>142875</xdr:colOff>
      <xdr:row>77</xdr:row>
      <xdr:rowOff>15494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48273</xdr:rowOff>
    </xdr:from>
    <xdr:to>
      <xdr:col>29</xdr:col>
      <xdr:colOff>127000</xdr:colOff>
      <xdr:row>15</xdr:row>
      <xdr:rowOff>92431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67648"/>
          <a:ext cx="647700" cy="44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92431</xdr:rowOff>
    </xdr:from>
    <xdr:to>
      <xdr:col>26</xdr:col>
      <xdr:colOff>50800</xdr:colOff>
      <xdr:row>15</xdr:row>
      <xdr:rowOff>141846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11806"/>
          <a:ext cx="698500" cy="49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141846</xdr:rowOff>
    </xdr:from>
    <xdr:to>
      <xdr:col>22</xdr:col>
      <xdr:colOff>114300</xdr:colOff>
      <xdr:row>15</xdr:row>
      <xdr:rowOff>166484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61221"/>
          <a:ext cx="698500" cy="24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119342</xdr:rowOff>
    </xdr:from>
    <xdr:to>
      <xdr:col>18</xdr:col>
      <xdr:colOff>177800</xdr:colOff>
      <xdr:row>15</xdr:row>
      <xdr:rowOff>166484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38717"/>
          <a:ext cx="698500" cy="47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168923</xdr:rowOff>
    </xdr:from>
    <xdr:to>
      <xdr:col>29</xdr:col>
      <xdr:colOff>177800</xdr:colOff>
      <xdr:row>15</xdr:row>
      <xdr:rowOff>99073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16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14000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6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41631</xdr:rowOff>
    </xdr:from>
    <xdr:to>
      <xdr:col>26</xdr:col>
      <xdr:colOff>101600</xdr:colOff>
      <xdr:row>15</xdr:row>
      <xdr:rowOff>143231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61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153408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29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91046</xdr:rowOff>
    </xdr:from>
    <xdr:to>
      <xdr:col>22</xdr:col>
      <xdr:colOff>165100</xdr:colOff>
      <xdr:row>16</xdr:row>
      <xdr:rowOff>21196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1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31373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7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115684</xdr:rowOff>
    </xdr:from>
    <xdr:to>
      <xdr:col>19</xdr:col>
      <xdr:colOff>38100</xdr:colOff>
      <xdr:row>16</xdr:row>
      <xdr:rowOff>45834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3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56011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0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68542</xdr:rowOff>
    </xdr:from>
    <xdr:to>
      <xdr:col>15</xdr:col>
      <xdr:colOff>101600</xdr:colOff>
      <xdr:row>15</xdr:row>
      <xdr:rowOff>170142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8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8869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56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14891</xdr:rowOff>
    </xdr:from>
    <xdr:to>
      <xdr:col>29</xdr:col>
      <xdr:colOff>127000</xdr:colOff>
      <xdr:row>38</xdr:row>
      <xdr:rowOff>27505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82491"/>
          <a:ext cx="647700" cy="1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8365</xdr:rowOff>
    </xdr:from>
    <xdr:to>
      <xdr:col>26</xdr:col>
      <xdr:colOff>50800</xdr:colOff>
      <xdr:row>38</xdr:row>
      <xdr:rowOff>14891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75965"/>
          <a:ext cx="698500" cy="6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341209</xdr:rowOff>
    </xdr:from>
    <xdr:to>
      <xdr:col>22</xdr:col>
      <xdr:colOff>114300</xdr:colOff>
      <xdr:row>38</xdr:row>
      <xdr:rowOff>8365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65909"/>
          <a:ext cx="698500" cy="10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336474</xdr:rowOff>
    </xdr:from>
    <xdr:to>
      <xdr:col>18</xdr:col>
      <xdr:colOff>177800</xdr:colOff>
      <xdr:row>37</xdr:row>
      <xdr:rowOff>341209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61174"/>
          <a:ext cx="698500" cy="4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319605</xdr:rowOff>
    </xdr:from>
    <xdr:to>
      <xdr:col>29</xdr:col>
      <xdr:colOff>177800</xdr:colOff>
      <xdr:row>38</xdr:row>
      <xdr:rowOff>78305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44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306991</xdr:rowOff>
    </xdr:from>
    <xdr:to>
      <xdr:col>26</xdr:col>
      <xdr:colOff>101600</xdr:colOff>
      <xdr:row>38</xdr:row>
      <xdr:rowOff>65691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3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50468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18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300465</xdr:rowOff>
    </xdr:from>
    <xdr:to>
      <xdr:col>22</xdr:col>
      <xdr:colOff>165100</xdr:colOff>
      <xdr:row>38</xdr:row>
      <xdr:rowOff>59165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25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43942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1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290409</xdr:rowOff>
    </xdr:from>
    <xdr:to>
      <xdr:col>19</xdr:col>
      <xdr:colOff>38100</xdr:colOff>
      <xdr:row>38</xdr:row>
      <xdr:rowOff>49109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15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33886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0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285674</xdr:rowOff>
    </xdr:from>
    <xdr:to>
      <xdr:col>15</xdr:col>
      <xdr:colOff>101600</xdr:colOff>
      <xdr:row>38</xdr:row>
      <xdr:rowOff>44374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10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29151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9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46,439
45,958
698.31
29,782,247
28,950,735
546,660
17,346,786
25,190,053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60953</xdr:rowOff>
    </xdr:from>
    <xdr:to>
      <xdr:col>24</xdr:col>
      <xdr:colOff>63500</xdr:colOff>
      <xdr:row>33</xdr:row>
      <xdr:rowOff>109732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18803"/>
          <a:ext cx="838200" cy="4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109732</xdr:rowOff>
    </xdr:from>
    <xdr:to>
      <xdr:col>19</xdr:col>
      <xdr:colOff>177800</xdr:colOff>
      <xdr:row>33</xdr:row>
      <xdr:rowOff>143368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67582"/>
          <a:ext cx="8890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125407</xdr:rowOff>
    </xdr:from>
    <xdr:to>
      <xdr:col>15</xdr:col>
      <xdr:colOff>50800</xdr:colOff>
      <xdr:row>33</xdr:row>
      <xdr:rowOff>143368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78325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38376</xdr:rowOff>
    </xdr:from>
    <xdr:to>
      <xdr:col>10</xdr:col>
      <xdr:colOff>114300</xdr:colOff>
      <xdr:row>33</xdr:row>
      <xdr:rowOff>125407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696226"/>
          <a:ext cx="889000" cy="8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10153</xdr:rowOff>
    </xdr:from>
    <xdr:to>
      <xdr:col>24</xdr:col>
      <xdr:colOff>114300</xdr:colOff>
      <xdr:row>33</xdr:row>
      <xdr:rowOff>111753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33030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1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58932</xdr:rowOff>
    </xdr:from>
    <xdr:to>
      <xdr:col>20</xdr:col>
      <xdr:colOff>38100</xdr:colOff>
      <xdr:row>33</xdr:row>
      <xdr:rowOff>160532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1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5609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9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92568</xdr:rowOff>
    </xdr:from>
    <xdr:to>
      <xdr:col>15</xdr:col>
      <xdr:colOff>101600</xdr:colOff>
      <xdr:row>34</xdr:row>
      <xdr:rowOff>22718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39245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2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74607</xdr:rowOff>
    </xdr:from>
    <xdr:to>
      <xdr:col>10</xdr:col>
      <xdr:colOff>165100</xdr:colOff>
      <xdr:row>34</xdr:row>
      <xdr:rowOff>4757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3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21284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50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159026</xdr:rowOff>
    </xdr:from>
    <xdr:to>
      <xdr:col>6</xdr:col>
      <xdr:colOff>38100</xdr:colOff>
      <xdr:row>33</xdr:row>
      <xdr:rowOff>89176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105703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42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95992</xdr:rowOff>
    </xdr:from>
    <xdr:to>
      <xdr:col>24</xdr:col>
      <xdr:colOff>63500</xdr:colOff>
      <xdr:row>56</xdr:row>
      <xdr:rowOff>131438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97192"/>
          <a:ext cx="838200" cy="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131438</xdr:rowOff>
    </xdr:from>
    <xdr:to>
      <xdr:col>19</xdr:col>
      <xdr:colOff>177800</xdr:colOff>
      <xdr:row>56</xdr:row>
      <xdr:rowOff>135951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32638"/>
          <a:ext cx="8890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108953</xdr:rowOff>
    </xdr:from>
    <xdr:to>
      <xdr:col>15</xdr:col>
      <xdr:colOff>50800</xdr:colOff>
      <xdr:row>56</xdr:row>
      <xdr:rowOff>135951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10153"/>
          <a:ext cx="8890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108953</xdr:rowOff>
    </xdr:from>
    <xdr:to>
      <xdr:col>10</xdr:col>
      <xdr:colOff>114300</xdr:colOff>
      <xdr:row>56</xdr:row>
      <xdr:rowOff>165874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10153"/>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45192</xdr:rowOff>
    </xdr:from>
    <xdr:to>
      <xdr:col>24</xdr:col>
      <xdr:colOff>114300</xdr:colOff>
      <xdr:row>56</xdr:row>
      <xdr:rowOff>146792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23619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2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80638</xdr:rowOff>
    </xdr:from>
    <xdr:to>
      <xdr:col>20</xdr:col>
      <xdr:colOff>38100</xdr:colOff>
      <xdr:row>57</xdr:row>
      <xdr:rowOff>10788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8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1915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7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85151</xdr:rowOff>
    </xdr:from>
    <xdr:to>
      <xdr:col>15</xdr:col>
      <xdr:colOff>101600</xdr:colOff>
      <xdr:row>57</xdr:row>
      <xdr:rowOff>15301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6428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7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58153</xdr:rowOff>
    </xdr:from>
    <xdr:to>
      <xdr:col>10</xdr:col>
      <xdr:colOff>165100</xdr:colOff>
      <xdr:row>56</xdr:row>
      <xdr:rowOff>159753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4830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4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115074</xdr:rowOff>
    </xdr:from>
    <xdr:to>
      <xdr:col>6</xdr:col>
      <xdr:colOff>38100</xdr:colOff>
      <xdr:row>57</xdr:row>
      <xdr:rowOff>45224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36351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77019</xdr:rowOff>
    </xdr:from>
    <xdr:to>
      <xdr:col>24</xdr:col>
      <xdr:colOff>63500</xdr:colOff>
      <xdr:row>78</xdr:row>
      <xdr:rowOff>77727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50119"/>
          <a:ext cx="8382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74023</xdr:rowOff>
    </xdr:from>
    <xdr:to>
      <xdr:col>19</xdr:col>
      <xdr:colOff>177800</xdr:colOff>
      <xdr:row>78</xdr:row>
      <xdr:rowOff>77727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47123"/>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74023</xdr:rowOff>
    </xdr:from>
    <xdr:to>
      <xdr:col>15</xdr:col>
      <xdr:colOff>50800</xdr:colOff>
      <xdr:row>78</xdr:row>
      <xdr:rowOff>76674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47123"/>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68652</xdr:rowOff>
    </xdr:from>
    <xdr:to>
      <xdr:col>10</xdr:col>
      <xdr:colOff>114300</xdr:colOff>
      <xdr:row>78</xdr:row>
      <xdr:rowOff>76674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41752"/>
          <a:ext cx="889000" cy="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26219</xdr:rowOff>
    </xdr:from>
    <xdr:to>
      <xdr:col>24</xdr:col>
      <xdr:colOff>114300</xdr:colOff>
      <xdr:row>78</xdr:row>
      <xdr:rowOff>127819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112596</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1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26927</xdr:rowOff>
    </xdr:from>
    <xdr:to>
      <xdr:col>20</xdr:col>
      <xdr:colOff>38100</xdr:colOff>
      <xdr:row>78</xdr:row>
      <xdr:rowOff>128527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0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119654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9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23223</xdr:rowOff>
    </xdr:from>
    <xdr:to>
      <xdr:col>15</xdr:col>
      <xdr:colOff>101600</xdr:colOff>
      <xdr:row>78</xdr:row>
      <xdr:rowOff>124823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115950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8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25874</xdr:rowOff>
    </xdr:from>
    <xdr:to>
      <xdr:col>10</xdr:col>
      <xdr:colOff>165100</xdr:colOff>
      <xdr:row>78</xdr:row>
      <xdr:rowOff>127474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9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118601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17852</xdr:rowOff>
    </xdr:from>
    <xdr:to>
      <xdr:col>6</xdr:col>
      <xdr:colOff>38100</xdr:colOff>
      <xdr:row>78</xdr:row>
      <xdr:rowOff>119452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110579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8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129260</xdr:rowOff>
    </xdr:from>
    <xdr:to>
      <xdr:col>24</xdr:col>
      <xdr:colOff>63500</xdr:colOff>
      <xdr:row>97</xdr:row>
      <xdr:rowOff>102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88460"/>
          <a:ext cx="8382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xdr:rowOff>
    </xdr:from>
    <xdr:to>
      <xdr:col>19</xdr:col>
      <xdr:colOff>177800</xdr:colOff>
      <xdr:row>97</xdr:row>
      <xdr:rowOff>25591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30752"/>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117894</xdr:rowOff>
    </xdr:from>
    <xdr:to>
      <xdr:col>15</xdr:col>
      <xdr:colOff>50800</xdr:colOff>
      <xdr:row>97</xdr:row>
      <xdr:rowOff>25591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577094"/>
          <a:ext cx="889000" cy="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117894</xdr:rowOff>
    </xdr:from>
    <xdr:to>
      <xdr:col>10</xdr:col>
      <xdr:colOff>114300</xdr:colOff>
      <xdr:row>97</xdr:row>
      <xdr:rowOff>62255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77094"/>
          <a:ext cx="889000" cy="1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78460</xdr:rowOff>
    </xdr:from>
    <xdr:to>
      <xdr:col>24</xdr:col>
      <xdr:colOff>114300</xdr:colOff>
      <xdr:row>97</xdr:row>
      <xdr:rowOff>8610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56887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1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120752</xdr:rowOff>
    </xdr:from>
    <xdr:to>
      <xdr:col>20</xdr:col>
      <xdr:colOff>38100</xdr:colOff>
      <xdr:row>97</xdr:row>
      <xdr:rowOff>50902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42029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146241</xdr:rowOff>
    </xdr:from>
    <xdr:to>
      <xdr:col>15</xdr:col>
      <xdr:colOff>101600</xdr:colOff>
      <xdr:row>97</xdr:row>
      <xdr:rowOff>76391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67518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67094</xdr:rowOff>
    </xdr:from>
    <xdr:to>
      <xdr:col>10</xdr:col>
      <xdr:colOff>165100</xdr:colOff>
      <xdr:row>96</xdr:row>
      <xdr:rowOff>168694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2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159821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1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11455</xdr:rowOff>
    </xdr:from>
    <xdr:to>
      <xdr:col>6</xdr:col>
      <xdr:colOff>38100</xdr:colOff>
      <xdr:row>97</xdr:row>
      <xdr:rowOff>113055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4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104182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3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96032</xdr:rowOff>
    </xdr:from>
    <xdr:to>
      <xdr:col>55</xdr:col>
      <xdr:colOff>0</xdr:colOff>
      <xdr:row>35</xdr:row>
      <xdr:rowOff>101878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096782"/>
          <a:ext cx="8382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101878</xdr:rowOff>
    </xdr:from>
    <xdr:to>
      <xdr:col>50</xdr:col>
      <xdr:colOff>114300</xdr:colOff>
      <xdr:row>36</xdr:row>
      <xdr:rowOff>19068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102628"/>
          <a:ext cx="889000" cy="8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19068</xdr:rowOff>
    </xdr:from>
    <xdr:to>
      <xdr:col>45</xdr:col>
      <xdr:colOff>177800</xdr:colOff>
      <xdr:row>36</xdr:row>
      <xdr:rowOff>85470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191268"/>
          <a:ext cx="889000" cy="6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42191</xdr:rowOff>
    </xdr:from>
    <xdr:to>
      <xdr:col>41</xdr:col>
      <xdr:colOff>50800</xdr:colOff>
      <xdr:row>36</xdr:row>
      <xdr:rowOff>85470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214391"/>
          <a:ext cx="889000" cy="4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45232</xdr:rowOff>
    </xdr:from>
    <xdr:to>
      <xdr:col>55</xdr:col>
      <xdr:colOff>50800</xdr:colOff>
      <xdr:row>35</xdr:row>
      <xdr:rowOff>146832</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4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68109</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9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51078</xdr:rowOff>
    </xdr:from>
    <xdr:to>
      <xdr:col>50</xdr:col>
      <xdr:colOff>165100</xdr:colOff>
      <xdr:row>35</xdr:row>
      <xdr:rowOff>152678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05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169205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58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139718</xdr:rowOff>
    </xdr:from>
    <xdr:to>
      <xdr:col>46</xdr:col>
      <xdr:colOff>38100</xdr:colOff>
      <xdr:row>36</xdr:row>
      <xdr:rowOff>69868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60995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2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34670</xdr:rowOff>
    </xdr:from>
    <xdr:to>
      <xdr:col>41</xdr:col>
      <xdr:colOff>101600</xdr:colOff>
      <xdr:row>36</xdr:row>
      <xdr:rowOff>136270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127397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29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162841</xdr:rowOff>
    </xdr:from>
    <xdr:to>
      <xdr:col>36</xdr:col>
      <xdr:colOff>165100</xdr:colOff>
      <xdr:row>36</xdr:row>
      <xdr:rowOff>92991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1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84118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25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157133</xdr:rowOff>
    </xdr:from>
    <xdr:to>
      <xdr:col>55</xdr:col>
      <xdr:colOff>0</xdr:colOff>
      <xdr:row>57</xdr:row>
      <xdr:rowOff>63951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758333"/>
          <a:ext cx="838200" cy="7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132865</xdr:rowOff>
    </xdr:from>
    <xdr:to>
      <xdr:col>50</xdr:col>
      <xdr:colOff>114300</xdr:colOff>
      <xdr:row>57</xdr:row>
      <xdr:rowOff>63951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734065"/>
          <a:ext cx="889000" cy="10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132865</xdr:rowOff>
    </xdr:from>
    <xdr:to>
      <xdr:col>45</xdr:col>
      <xdr:colOff>177800</xdr:colOff>
      <xdr:row>56</xdr:row>
      <xdr:rowOff>158381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734065"/>
          <a:ext cx="889000" cy="2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63778</xdr:rowOff>
    </xdr:from>
    <xdr:to>
      <xdr:col>41</xdr:col>
      <xdr:colOff>50800</xdr:colOff>
      <xdr:row>56</xdr:row>
      <xdr:rowOff>158381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664978"/>
          <a:ext cx="889000" cy="9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106333</xdr:rowOff>
    </xdr:from>
    <xdr:to>
      <xdr:col>55</xdr:col>
      <xdr:colOff>50800</xdr:colOff>
      <xdr:row>57</xdr:row>
      <xdr:rowOff>36483</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84760</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68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13151</xdr:rowOff>
    </xdr:from>
    <xdr:to>
      <xdr:col>50</xdr:col>
      <xdr:colOff>165100</xdr:colOff>
      <xdr:row>57</xdr:row>
      <xdr:rowOff>114751</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105878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82065</xdr:rowOff>
    </xdr:from>
    <xdr:to>
      <xdr:col>46</xdr:col>
      <xdr:colOff>38100</xdr:colOff>
      <xdr:row>57</xdr:row>
      <xdr:rowOff>12215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68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3342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7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107581</xdr:rowOff>
    </xdr:from>
    <xdr:to>
      <xdr:col>41</xdr:col>
      <xdr:colOff>101600</xdr:colOff>
      <xdr:row>57</xdr:row>
      <xdr:rowOff>37731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28858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12978</xdr:rowOff>
    </xdr:from>
    <xdr:to>
      <xdr:col>36</xdr:col>
      <xdr:colOff>165100</xdr:colOff>
      <xdr:row>56</xdr:row>
      <xdr:rowOff>114578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6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131105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64201</xdr:rowOff>
    </xdr:from>
    <xdr:to>
      <xdr:col>55</xdr:col>
      <xdr:colOff>0</xdr:colOff>
      <xdr:row>78</xdr:row>
      <xdr:rowOff>79983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437301"/>
          <a:ext cx="838200" cy="1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103840</xdr:rowOff>
    </xdr:from>
    <xdr:to>
      <xdr:col>50</xdr:col>
      <xdr:colOff>114300</xdr:colOff>
      <xdr:row>78</xdr:row>
      <xdr:rowOff>79983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305490"/>
          <a:ext cx="889000" cy="14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103840</xdr:rowOff>
    </xdr:from>
    <xdr:to>
      <xdr:col>45</xdr:col>
      <xdr:colOff>177800</xdr:colOff>
      <xdr:row>78</xdr:row>
      <xdr:rowOff>11021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305490"/>
          <a:ext cx="889000" cy="7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89064</xdr:rowOff>
    </xdr:from>
    <xdr:to>
      <xdr:col>41</xdr:col>
      <xdr:colOff>50800</xdr:colOff>
      <xdr:row>78</xdr:row>
      <xdr:rowOff>11021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119264"/>
          <a:ext cx="889000" cy="2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13401</xdr:rowOff>
    </xdr:from>
    <xdr:to>
      <xdr:col>55</xdr:col>
      <xdr:colOff>50800</xdr:colOff>
      <xdr:row>78</xdr:row>
      <xdr:rowOff>115001</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38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163278</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6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29183</xdr:rowOff>
    </xdr:from>
    <xdr:to>
      <xdr:col>50</xdr:col>
      <xdr:colOff>165100</xdr:colOff>
      <xdr:row>78</xdr:row>
      <xdr:rowOff>130783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0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121910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53040</xdr:rowOff>
    </xdr:from>
    <xdr:to>
      <xdr:col>46</xdr:col>
      <xdr:colOff>38100</xdr:colOff>
      <xdr:row>77</xdr:row>
      <xdr:rowOff>154640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25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171167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2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131671</xdr:rowOff>
    </xdr:from>
    <xdr:to>
      <xdr:col>41</xdr:col>
      <xdr:colOff>101600</xdr:colOff>
      <xdr:row>78</xdr:row>
      <xdr:rowOff>61821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3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52948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42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38264</xdr:rowOff>
    </xdr:from>
    <xdr:to>
      <xdr:col>36</xdr:col>
      <xdr:colOff>165100</xdr:colOff>
      <xdr:row>76</xdr:row>
      <xdr:rowOff>139864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0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156392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8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57183</xdr:rowOff>
    </xdr:from>
    <xdr:to>
      <xdr:col>55</xdr:col>
      <xdr:colOff>0</xdr:colOff>
      <xdr:row>97</xdr:row>
      <xdr:rowOff>169731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687833"/>
          <a:ext cx="838200" cy="1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164412</xdr:rowOff>
    </xdr:from>
    <xdr:to>
      <xdr:col>50</xdr:col>
      <xdr:colOff>114300</xdr:colOff>
      <xdr:row>97</xdr:row>
      <xdr:rowOff>169731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795062"/>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111261</xdr:rowOff>
    </xdr:from>
    <xdr:to>
      <xdr:col>45</xdr:col>
      <xdr:colOff>177800</xdr:colOff>
      <xdr:row>97</xdr:row>
      <xdr:rowOff>164412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741911"/>
          <a:ext cx="889000" cy="5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111261</xdr:rowOff>
    </xdr:from>
    <xdr:to>
      <xdr:col>41</xdr:col>
      <xdr:colOff>50800</xdr:colOff>
      <xdr:row>98</xdr:row>
      <xdr:rowOff>44061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41911"/>
          <a:ext cx="889000" cy="10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6383</xdr:rowOff>
    </xdr:from>
    <xdr:to>
      <xdr:col>55</xdr:col>
      <xdr:colOff>50800</xdr:colOff>
      <xdr:row>97</xdr:row>
      <xdr:rowOff>107983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3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156260</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118931</xdr:rowOff>
    </xdr:from>
    <xdr:to>
      <xdr:col>50</xdr:col>
      <xdr:colOff>165100</xdr:colOff>
      <xdr:row>98</xdr:row>
      <xdr:rowOff>49081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4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40208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4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113612</xdr:rowOff>
    </xdr:from>
    <xdr:to>
      <xdr:col>46</xdr:col>
      <xdr:colOff>38100</xdr:colOff>
      <xdr:row>98</xdr:row>
      <xdr:rowOff>43762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4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34889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3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60461</xdr:rowOff>
    </xdr:from>
    <xdr:to>
      <xdr:col>41</xdr:col>
      <xdr:colOff>101600</xdr:colOff>
      <xdr:row>97</xdr:row>
      <xdr:rowOff>162061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9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153188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164711</xdr:rowOff>
    </xdr:from>
    <xdr:to>
      <xdr:col>36</xdr:col>
      <xdr:colOff>165100</xdr:colOff>
      <xdr:row>98</xdr:row>
      <xdr:rowOff>94861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9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85988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63903</xdr:rowOff>
    </xdr:from>
    <xdr:to>
      <xdr:col>85</xdr:col>
      <xdr:colOff>127000</xdr:colOff>
      <xdr:row>39</xdr:row>
      <xdr:rowOff>90355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750453"/>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90355</xdr:rowOff>
    </xdr:from>
    <xdr:to>
      <xdr:col>81</xdr:col>
      <xdr:colOff>50800</xdr:colOff>
      <xdr:row>39</xdr:row>
      <xdr:rowOff>95596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776905"/>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57910</xdr:rowOff>
    </xdr:from>
    <xdr:to>
      <xdr:col>76</xdr:col>
      <xdr:colOff>114300</xdr:colOff>
      <xdr:row>39</xdr:row>
      <xdr:rowOff>95596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744460"/>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169745</xdr:rowOff>
    </xdr:from>
    <xdr:to>
      <xdr:col>71</xdr:col>
      <xdr:colOff>177800</xdr:colOff>
      <xdr:row>39</xdr:row>
      <xdr:rowOff>57910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170495"/>
          <a:ext cx="889000" cy="57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13103</xdr:rowOff>
    </xdr:from>
    <xdr:to>
      <xdr:col>85</xdr:col>
      <xdr:colOff>177800</xdr:colOff>
      <xdr:row>39</xdr:row>
      <xdr:rowOff>114703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9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99480</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39555</xdr:rowOff>
    </xdr:from>
    <xdr:to>
      <xdr:col>81</xdr:col>
      <xdr:colOff>101600</xdr:colOff>
      <xdr:row>39</xdr:row>
      <xdr:rowOff>141155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132282</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818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44796</xdr:rowOff>
    </xdr:from>
    <xdr:to>
      <xdr:col>76</xdr:col>
      <xdr:colOff>165100</xdr:colOff>
      <xdr:row>39</xdr:row>
      <xdr:rowOff>146396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7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137523</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82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7110</xdr:rowOff>
    </xdr:from>
    <xdr:to>
      <xdr:col>72</xdr:col>
      <xdr:colOff>38100</xdr:colOff>
      <xdr:row>39</xdr:row>
      <xdr:rowOff>108710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9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99837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7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118945</xdr:rowOff>
    </xdr:from>
    <xdr:to>
      <xdr:col>67</xdr:col>
      <xdr:colOff>101600</xdr:colOff>
      <xdr:row>36</xdr:row>
      <xdr:rowOff>49095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1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65622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589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20197</xdr:rowOff>
    </xdr:from>
    <xdr:to>
      <xdr:col>85</xdr:col>
      <xdr:colOff>127000</xdr:colOff>
      <xdr:row>78</xdr:row>
      <xdr:rowOff>31392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93297"/>
          <a:ext cx="8382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6090</xdr:rowOff>
    </xdr:from>
    <xdr:to>
      <xdr:col>81</xdr:col>
      <xdr:colOff>50800</xdr:colOff>
      <xdr:row>78</xdr:row>
      <xdr:rowOff>20197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79190"/>
          <a:ext cx="8890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6090</xdr:rowOff>
    </xdr:from>
    <xdr:to>
      <xdr:col>76</xdr:col>
      <xdr:colOff>114300</xdr:colOff>
      <xdr:row>78</xdr:row>
      <xdr:rowOff>12824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79190"/>
          <a:ext cx="8890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170901</xdr:rowOff>
    </xdr:from>
    <xdr:to>
      <xdr:col>71</xdr:col>
      <xdr:colOff>177800</xdr:colOff>
      <xdr:row>78</xdr:row>
      <xdr:rowOff>12824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72551"/>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152042</xdr:rowOff>
    </xdr:from>
    <xdr:to>
      <xdr:col>85</xdr:col>
      <xdr:colOff>177800</xdr:colOff>
      <xdr:row>78</xdr:row>
      <xdr:rowOff>82192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3469</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0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140847</xdr:rowOff>
    </xdr:from>
    <xdr:to>
      <xdr:col>81</xdr:col>
      <xdr:colOff>101600</xdr:colOff>
      <xdr:row>78</xdr:row>
      <xdr:rowOff>70997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4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87524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126740</xdr:rowOff>
    </xdr:from>
    <xdr:to>
      <xdr:col>76</xdr:col>
      <xdr:colOff>165100</xdr:colOff>
      <xdr:row>78</xdr:row>
      <xdr:rowOff>56890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73417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0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133474</xdr:rowOff>
    </xdr:from>
    <xdr:to>
      <xdr:col>72</xdr:col>
      <xdr:colOff>38100</xdr:colOff>
      <xdr:row>78</xdr:row>
      <xdr:rowOff>63624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80151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1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120101</xdr:rowOff>
    </xdr:from>
    <xdr:to>
      <xdr:col>67</xdr:col>
      <xdr:colOff>101600</xdr:colOff>
      <xdr:row>78</xdr:row>
      <xdr:rowOff>50251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2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66778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09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50811</xdr:rowOff>
    </xdr:from>
    <xdr:to>
      <xdr:col>85</xdr:col>
      <xdr:colOff>127000</xdr:colOff>
      <xdr:row>98</xdr:row>
      <xdr:rowOff>83076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52911"/>
          <a:ext cx="8382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50811</xdr:rowOff>
    </xdr:from>
    <xdr:to>
      <xdr:col>81</xdr:col>
      <xdr:colOff>50800</xdr:colOff>
      <xdr:row>98</xdr:row>
      <xdr:rowOff>88219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52911"/>
          <a:ext cx="889000" cy="3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88219</xdr:rowOff>
    </xdr:from>
    <xdr:to>
      <xdr:col>76</xdr:col>
      <xdr:colOff>114300</xdr:colOff>
      <xdr:row>98</xdr:row>
      <xdr:rowOff>105580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90319"/>
          <a:ext cx="889000" cy="1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100898</xdr:rowOff>
    </xdr:from>
    <xdr:to>
      <xdr:col>71</xdr:col>
      <xdr:colOff>177800</xdr:colOff>
      <xdr:row>98</xdr:row>
      <xdr:rowOff>105580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02998"/>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32276</xdr:rowOff>
    </xdr:from>
    <xdr:to>
      <xdr:col>85</xdr:col>
      <xdr:colOff>177800</xdr:colOff>
      <xdr:row>98</xdr:row>
      <xdr:rowOff>133876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xdr:rowOff>
    </xdr:from>
    <xdr:to>
      <xdr:col>81</xdr:col>
      <xdr:colOff>101600</xdr:colOff>
      <xdr:row>98</xdr:row>
      <xdr:rowOff>101611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0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92738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89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37419</xdr:rowOff>
    </xdr:from>
    <xdr:to>
      <xdr:col>76</xdr:col>
      <xdr:colOff>165100</xdr:colOff>
      <xdr:row>98</xdr:row>
      <xdr:rowOff>139019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3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130146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54780</xdr:rowOff>
    </xdr:from>
    <xdr:to>
      <xdr:col>72</xdr:col>
      <xdr:colOff>38100</xdr:colOff>
      <xdr:row>98</xdr:row>
      <xdr:rowOff>156380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5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147507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4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50098</xdr:rowOff>
    </xdr:from>
    <xdr:to>
      <xdr:col>67</xdr:col>
      <xdr:colOff>101600</xdr:colOff>
      <xdr:row>98</xdr:row>
      <xdr:rowOff>151698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5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142825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4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54935</xdr:rowOff>
    </xdr:from>
    <xdr:to>
      <xdr:col>116</xdr:col>
      <xdr:colOff>63500</xdr:colOff>
      <xdr:row>36</xdr:row>
      <xdr:rowOff>69428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227135"/>
          <a:ext cx="8382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69428</xdr:rowOff>
    </xdr:from>
    <xdr:to>
      <xdr:col>111</xdr:col>
      <xdr:colOff>177800</xdr:colOff>
      <xdr:row>36</xdr:row>
      <xdr:rowOff>146147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241628"/>
          <a:ext cx="889000" cy="7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146147</xdr:rowOff>
    </xdr:from>
    <xdr:to>
      <xdr:col>107</xdr:col>
      <xdr:colOff>50800</xdr:colOff>
      <xdr:row>38</xdr:row>
      <xdr:rowOff>2494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318347"/>
          <a:ext cx="889000" cy="19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2494</xdr:rowOff>
    </xdr:from>
    <xdr:to>
      <xdr:col>102</xdr:col>
      <xdr:colOff>114300</xdr:colOff>
      <xdr:row>38</xdr:row>
      <xdr:rowOff>11409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517594"/>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4135</xdr:rowOff>
    </xdr:from>
    <xdr:to>
      <xdr:col>116</xdr:col>
      <xdr:colOff>114300</xdr:colOff>
      <xdr:row>36</xdr:row>
      <xdr:rowOff>105735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17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27012</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02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18628</xdr:rowOff>
    </xdr:from>
    <xdr:to>
      <xdr:col>112</xdr:col>
      <xdr:colOff>38100</xdr:colOff>
      <xdr:row>36</xdr:row>
      <xdr:rowOff>120228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1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136755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596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95347</xdr:rowOff>
    </xdr:from>
    <xdr:to>
      <xdr:col>107</xdr:col>
      <xdr:colOff>101600</xdr:colOff>
      <xdr:row>37</xdr:row>
      <xdr:rowOff>25497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26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42024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04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123144</xdr:rowOff>
    </xdr:from>
    <xdr:to>
      <xdr:col>102</xdr:col>
      <xdr:colOff>165100</xdr:colOff>
      <xdr:row>38</xdr:row>
      <xdr:rowOff>53294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4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69821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24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132060</xdr:rowOff>
    </xdr:from>
    <xdr:to>
      <xdr:col>98</xdr:col>
      <xdr:colOff>38100</xdr:colOff>
      <xdr:row>38</xdr:row>
      <xdr:rowOff>62210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4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78737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5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143913</xdr:rowOff>
    </xdr:from>
    <xdr:to>
      <xdr:col>116</xdr:col>
      <xdr:colOff>63500</xdr:colOff>
      <xdr:row>58</xdr:row>
      <xdr:rowOff>157204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088013"/>
          <a:ext cx="8382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157204</xdr:rowOff>
    </xdr:from>
    <xdr:to>
      <xdr:col>111</xdr:col>
      <xdr:colOff>177800</xdr:colOff>
      <xdr:row>58</xdr:row>
      <xdr:rowOff>164748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0130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164748</xdr:rowOff>
    </xdr:from>
    <xdr:to>
      <xdr:col>107</xdr:col>
      <xdr:colOff>50800</xdr:colOff>
      <xdr:row>59</xdr:row>
      <xdr:rowOff>10933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108848"/>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10835</xdr:rowOff>
    </xdr:from>
    <xdr:to>
      <xdr:col>102</xdr:col>
      <xdr:colOff>114300</xdr:colOff>
      <xdr:row>59</xdr:row>
      <xdr:rowOff>10933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26385"/>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93113</xdr:rowOff>
    </xdr:from>
    <xdr:to>
      <xdr:col>116</xdr:col>
      <xdr:colOff>114300</xdr:colOff>
      <xdr:row>59</xdr:row>
      <xdr:rowOff>23263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19158</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6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106404</xdr:rowOff>
    </xdr:from>
    <xdr:to>
      <xdr:col>112</xdr:col>
      <xdr:colOff>38100</xdr:colOff>
      <xdr:row>59</xdr:row>
      <xdr:rowOff>36554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5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27681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14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113948</xdr:rowOff>
    </xdr:from>
    <xdr:to>
      <xdr:col>107</xdr:col>
      <xdr:colOff>101600</xdr:colOff>
      <xdr:row>59</xdr:row>
      <xdr:rowOff>44098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5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35225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15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131583</xdr:rowOff>
    </xdr:from>
    <xdr:to>
      <xdr:col>102</xdr:col>
      <xdr:colOff>165100</xdr:colOff>
      <xdr:row>59</xdr:row>
      <xdr:rowOff>61733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52860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6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131485</xdr:rowOff>
    </xdr:from>
    <xdr:to>
      <xdr:col>98</xdr:col>
      <xdr:colOff>38100</xdr:colOff>
      <xdr:row>59</xdr:row>
      <xdr:rowOff>61635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52762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6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57045</xdr:rowOff>
    </xdr:from>
    <xdr:to>
      <xdr:col>116</xdr:col>
      <xdr:colOff>63500</xdr:colOff>
      <xdr:row>75</xdr:row>
      <xdr:rowOff>98258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915795"/>
          <a:ext cx="8382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112921</xdr:rowOff>
    </xdr:from>
    <xdr:to>
      <xdr:col>111</xdr:col>
      <xdr:colOff>177800</xdr:colOff>
      <xdr:row>75</xdr:row>
      <xdr:rowOff>98258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800221"/>
          <a:ext cx="889000" cy="15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102699</xdr:rowOff>
    </xdr:from>
    <xdr:to>
      <xdr:col>107</xdr:col>
      <xdr:colOff>50800</xdr:colOff>
      <xdr:row>74</xdr:row>
      <xdr:rowOff>112921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618549"/>
          <a:ext cx="889000" cy="18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102699</xdr:rowOff>
    </xdr:from>
    <xdr:to>
      <xdr:col>102</xdr:col>
      <xdr:colOff>114300</xdr:colOff>
      <xdr:row>73</xdr:row>
      <xdr:rowOff>121069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618549"/>
          <a:ext cx="8890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6245</xdr:rowOff>
    </xdr:from>
    <xdr:to>
      <xdr:col>116</xdr:col>
      <xdr:colOff>114300</xdr:colOff>
      <xdr:row>75</xdr:row>
      <xdr:rowOff>107845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29122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47458</xdr:rowOff>
    </xdr:from>
    <xdr:to>
      <xdr:col>112</xdr:col>
      <xdr:colOff>38100</xdr:colOff>
      <xdr:row>75</xdr:row>
      <xdr:rowOff>149058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140185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9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62121</xdr:rowOff>
    </xdr:from>
    <xdr:to>
      <xdr:col>107</xdr:col>
      <xdr:colOff>101600</xdr:colOff>
      <xdr:row>74</xdr:row>
      <xdr:rowOff>163721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4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8798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5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51899</xdr:rowOff>
    </xdr:from>
    <xdr:to>
      <xdr:col>102</xdr:col>
      <xdr:colOff>165100</xdr:colOff>
      <xdr:row>73</xdr:row>
      <xdr:rowOff>153499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170026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34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70269</xdr:rowOff>
    </xdr:from>
    <xdr:to>
      <xdr:col>98</xdr:col>
      <xdr:colOff>38100</xdr:colOff>
      <xdr:row>74</xdr:row>
      <xdr:rowOff>419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5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16946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3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623,414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円となっており、主な構成項目は次のとおりである。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年度より増加し、類似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平均との差は拡大しており、その差は依然として大きく、市町村合併により職員数が過大なことが主要因であるため、引き続き定員の適正化、人件費の抑制に努める。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も下回ってはいるが、市町村合併により膨大な数の公共施設を有していることなどから、施設の維持管理経費は年々増加傾向にあり、公共施設等総合管理計画に基づき、公共施設の適正配置に努め、維持管理経費の削減を図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年度より、集落排水事業が公営企業会計に移行したことから、同事業への負担金の支出に伴い、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決算額は減少しているが、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比率は増加している。今後は、単独補助金の評価・見直しを行い、削減に努める。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類似団体平均より下回っており、平成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年度より減少となっている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が、今後も老朽に伴う建設工事が予定されており、公共施設のあり方に関する検討を引き続き進めていく必要がある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普通交付税の減少に備えて平成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元利償還金のピークを超えるよう償還期間の短縮を行ってきたことや、合併前の各団体においても、交付税算入上有利とされつつも償還年限の短い過疎対策事業債を活用してきたことから類似団体平均を上回って推移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年度は普通交付税の減少に備えて元利償還金を約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万円減少し、類似団体平均との差は年々縮小しているが、なお高い水準であるため、引き続き地方債発行を抑制し公債費負担の抑制を図る。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46,439
45,958
698.31
29,782,247
28,950,735
546,660
17,346,786
25,190,053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127317</xdr:rowOff>
    </xdr:from>
    <xdr:to>
      <xdr:col>24</xdr:col>
      <xdr:colOff>63500</xdr:colOff>
      <xdr:row>37</xdr:row>
      <xdr:rowOff>5588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99517"/>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36068</xdr:rowOff>
    </xdr:from>
    <xdr:to>
      <xdr:col>19</xdr:col>
      <xdr:colOff>177800</xdr:colOff>
      <xdr:row>36</xdr:row>
      <xdr:rowOff>127317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08268"/>
          <a:ext cx="889000" cy="9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31686</xdr:rowOff>
    </xdr:from>
    <xdr:to>
      <xdr:col>15</xdr:col>
      <xdr:colOff>50800</xdr:colOff>
      <xdr:row>36</xdr:row>
      <xdr:rowOff>36068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03886"/>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129222</xdr:rowOff>
    </xdr:from>
    <xdr:to>
      <xdr:col>10</xdr:col>
      <xdr:colOff>114300</xdr:colOff>
      <xdr:row>36</xdr:row>
      <xdr:rowOff>31686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29972"/>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126238</xdr:rowOff>
    </xdr:from>
    <xdr:to>
      <xdr:col>24</xdr:col>
      <xdr:colOff>114300</xdr:colOff>
      <xdr:row>37</xdr:row>
      <xdr:rowOff>56388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104665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76517</xdr:rowOff>
    </xdr:from>
    <xdr:to>
      <xdr:col>20</xdr:col>
      <xdr:colOff>38100</xdr:colOff>
      <xdr:row>37</xdr:row>
      <xdr:rowOff>6667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169244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4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156718</xdr:rowOff>
    </xdr:from>
    <xdr:to>
      <xdr:col>15</xdr:col>
      <xdr:colOff>101600</xdr:colOff>
      <xdr:row>36</xdr:row>
      <xdr:rowOff>86868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77995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152336</xdr:rowOff>
    </xdr:from>
    <xdr:to>
      <xdr:col>10</xdr:col>
      <xdr:colOff>165100</xdr:colOff>
      <xdr:row>36</xdr:row>
      <xdr:rowOff>82486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73613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78422</xdr:rowOff>
    </xdr:from>
    <xdr:to>
      <xdr:col>6</xdr:col>
      <xdr:colOff>38100</xdr:colOff>
      <xdr:row>36</xdr:row>
      <xdr:rowOff>8572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171149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99427</xdr:rowOff>
    </xdr:from>
    <xdr:to>
      <xdr:col>24</xdr:col>
      <xdr:colOff>63500</xdr:colOff>
      <xdr:row>57</xdr:row>
      <xdr:rowOff>117925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72077"/>
          <a:ext cx="8382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117925</xdr:rowOff>
    </xdr:from>
    <xdr:to>
      <xdr:col>19</xdr:col>
      <xdr:colOff>177800</xdr:colOff>
      <xdr:row>57</xdr:row>
      <xdr:rowOff>162573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90575"/>
          <a:ext cx="889000" cy="4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140445</xdr:rowOff>
    </xdr:from>
    <xdr:to>
      <xdr:col>15</xdr:col>
      <xdr:colOff>50800</xdr:colOff>
      <xdr:row>57</xdr:row>
      <xdr:rowOff>162573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13095"/>
          <a:ext cx="8890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119090</xdr:rowOff>
    </xdr:from>
    <xdr:to>
      <xdr:col>10</xdr:col>
      <xdr:colOff>114300</xdr:colOff>
      <xdr:row>57</xdr:row>
      <xdr:rowOff>140445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91740"/>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48627</xdr:rowOff>
    </xdr:from>
    <xdr:to>
      <xdr:col>24</xdr:col>
      <xdr:colOff>114300</xdr:colOff>
      <xdr:row>57</xdr:row>
      <xdr:rowOff>150227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2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71504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7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67125</xdr:rowOff>
    </xdr:from>
    <xdr:to>
      <xdr:col>20</xdr:col>
      <xdr:colOff>38100</xdr:colOff>
      <xdr:row>57</xdr:row>
      <xdr:rowOff>168725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13802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61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111773</xdr:rowOff>
    </xdr:from>
    <xdr:to>
      <xdr:col>15</xdr:col>
      <xdr:colOff>101600</xdr:colOff>
      <xdr:row>58</xdr:row>
      <xdr:rowOff>41923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33050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7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89645</xdr:rowOff>
    </xdr:from>
    <xdr:to>
      <xdr:col>10</xdr:col>
      <xdr:colOff>165100</xdr:colOff>
      <xdr:row>58</xdr:row>
      <xdr:rowOff>19795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36322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3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68290</xdr:rowOff>
    </xdr:from>
    <xdr:to>
      <xdr:col>6</xdr:col>
      <xdr:colOff>38100</xdr:colOff>
      <xdr:row>57</xdr:row>
      <xdr:rowOff>169890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4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14967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61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71752</xdr:rowOff>
    </xdr:from>
    <xdr:to>
      <xdr:col>24</xdr:col>
      <xdr:colOff>63500</xdr:colOff>
      <xdr:row>75</xdr:row>
      <xdr:rowOff>49250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59052"/>
          <a:ext cx="838200" cy="14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40891</xdr:rowOff>
    </xdr:from>
    <xdr:to>
      <xdr:col>19</xdr:col>
      <xdr:colOff>177800</xdr:colOff>
      <xdr:row>75</xdr:row>
      <xdr:rowOff>49250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899641"/>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40891</xdr:rowOff>
    </xdr:from>
    <xdr:to>
      <xdr:col>15</xdr:col>
      <xdr:colOff>50800</xdr:colOff>
      <xdr:row>75</xdr:row>
      <xdr:rowOff>130137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99641"/>
          <a:ext cx="889000" cy="8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130137</xdr:rowOff>
    </xdr:from>
    <xdr:to>
      <xdr:col>10</xdr:col>
      <xdr:colOff>114300</xdr:colOff>
      <xdr:row>76</xdr:row>
      <xdr:rowOff>9558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88887"/>
          <a:ext cx="889000" cy="5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20952</xdr:rowOff>
    </xdr:from>
    <xdr:to>
      <xdr:col>24</xdr:col>
      <xdr:colOff>114300</xdr:colOff>
      <xdr:row>74</xdr:row>
      <xdr:rowOff>122552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0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43829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5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169900</xdr:rowOff>
    </xdr:from>
    <xdr:to>
      <xdr:col>20</xdr:col>
      <xdr:colOff>38100</xdr:colOff>
      <xdr:row>75</xdr:row>
      <xdr:rowOff>100050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116577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161541</xdr:rowOff>
    </xdr:from>
    <xdr:to>
      <xdr:col>15</xdr:col>
      <xdr:colOff>101600</xdr:colOff>
      <xdr:row>75</xdr:row>
      <xdr:rowOff>91691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108218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2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79337</xdr:rowOff>
    </xdr:from>
    <xdr:to>
      <xdr:col>10</xdr:col>
      <xdr:colOff>165100</xdr:colOff>
      <xdr:row>76</xdr:row>
      <xdr:rowOff>9488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38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26014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1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130208</xdr:rowOff>
    </xdr:from>
    <xdr:to>
      <xdr:col>6</xdr:col>
      <xdr:colOff>38100</xdr:colOff>
      <xdr:row>76</xdr:row>
      <xdr:rowOff>60359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889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76885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6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155093</xdr:rowOff>
    </xdr:from>
    <xdr:to>
      <xdr:col>24</xdr:col>
      <xdr:colOff>63500</xdr:colOff>
      <xdr:row>96</xdr:row>
      <xdr:rowOff>171419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614293"/>
          <a:ext cx="8382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171419</xdr:rowOff>
    </xdr:from>
    <xdr:to>
      <xdr:col>19</xdr:col>
      <xdr:colOff>177800</xdr:colOff>
      <xdr:row>97</xdr:row>
      <xdr:rowOff>10751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30619"/>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151597</xdr:rowOff>
    </xdr:from>
    <xdr:to>
      <xdr:col>15</xdr:col>
      <xdr:colOff>50800</xdr:colOff>
      <xdr:row>97</xdr:row>
      <xdr:rowOff>10751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610797"/>
          <a:ext cx="889000" cy="3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151597</xdr:rowOff>
    </xdr:from>
    <xdr:to>
      <xdr:col>10</xdr:col>
      <xdr:colOff>114300</xdr:colOff>
      <xdr:row>97</xdr:row>
      <xdr:rowOff>33182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610797"/>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104293</xdr:rowOff>
    </xdr:from>
    <xdr:to>
      <xdr:col>24</xdr:col>
      <xdr:colOff>114300</xdr:colOff>
      <xdr:row>97</xdr:row>
      <xdr:rowOff>34443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5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82720</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5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120619</xdr:rowOff>
    </xdr:from>
    <xdr:to>
      <xdr:col>20</xdr:col>
      <xdr:colOff>38100</xdr:colOff>
      <xdr:row>97</xdr:row>
      <xdr:rowOff>50769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41896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6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131401</xdr:rowOff>
    </xdr:from>
    <xdr:to>
      <xdr:col>15</xdr:col>
      <xdr:colOff>101600</xdr:colOff>
      <xdr:row>97</xdr:row>
      <xdr:rowOff>61551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52678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68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100797</xdr:rowOff>
    </xdr:from>
    <xdr:to>
      <xdr:col>10</xdr:col>
      <xdr:colOff>165100</xdr:colOff>
      <xdr:row>97</xdr:row>
      <xdr:rowOff>30947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22074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6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153832</xdr:rowOff>
    </xdr:from>
    <xdr:to>
      <xdr:col>6</xdr:col>
      <xdr:colOff>38100</xdr:colOff>
      <xdr:row>97</xdr:row>
      <xdr:rowOff>83982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1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75109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0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140353</xdr:rowOff>
    </xdr:from>
    <xdr:to>
      <xdr:col>55</xdr:col>
      <xdr:colOff>0</xdr:colOff>
      <xdr:row>38</xdr:row>
      <xdr:rowOff>156682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65545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156682</xdr:rowOff>
    </xdr:from>
    <xdr:to>
      <xdr:col>50</xdr:col>
      <xdr:colOff>114300</xdr:colOff>
      <xdr:row>38</xdr:row>
      <xdr:rowOff>162560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671782"/>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162560</xdr:rowOff>
    </xdr:from>
    <xdr:to>
      <xdr:col>45</xdr:col>
      <xdr:colOff>177800</xdr:colOff>
      <xdr:row>38</xdr:row>
      <xdr:rowOff>163540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67766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121738</xdr:rowOff>
    </xdr:from>
    <xdr:to>
      <xdr:col>41</xdr:col>
      <xdr:colOff>50800</xdr:colOff>
      <xdr:row>38</xdr:row>
      <xdr:rowOff>163540</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636838"/>
          <a:ext cx="8890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89553</xdr:rowOff>
    </xdr:from>
    <xdr:to>
      <xdr:col>55</xdr:col>
      <xdr:colOff>50800</xdr:colOff>
      <xdr:row>39</xdr:row>
      <xdr:rowOff>19703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67980</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8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105882</xdr:rowOff>
    </xdr:from>
    <xdr:to>
      <xdr:col>50</xdr:col>
      <xdr:colOff>165100</xdr:colOff>
      <xdr:row>39</xdr:row>
      <xdr:rowOff>36032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27159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71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111760</xdr:rowOff>
    </xdr:from>
    <xdr:to>
      <xdr:col>46</xdr:col>
      <xdr:colOff>38100</xdr:colOff>
      <xdr:row>39</xdr:row>
      <xdr:rowOff>41910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33037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112740</xdr:rowOff>
    </xdr:from>
    <xdr:to>
      <xdr:col>41</xdr:col>
      <xdr:colOff>101600</xdr:colOff>
      <xdr:row>39</xdr:row>
      <xdr:rowOff>42890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62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34017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72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70938</xdr:rowOff>
    </xdr:from>
    <xdr:to>
      <xdr:col>36</xdr:col>
      <xdr:colOff>165100</xdr:colOff>
      <xdr:row>39</xdr:row>
      <xdr:rowOff>1088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163665</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67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63144</xdr:rowOff>
    </xdr:from>
    <xdr:to>
      <xdr:col>55</xdr:col>
      <xdr:colOff>0</xdr:colOff>
      <xdr:row>56</xdr:row>
      <xdr:rowOff>71958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664344"/>
          <a:ext cx="8382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50038</xdr:rowOff>
    </xdr:from>
    <xdr:to>
      <xdr:col>50</xdr:col>
      <xdr:colOff>114300</xdr:colOff>
      <xdr:row>56</xdr:row>
      <xdr:rowOff>63144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651238"/>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50038</xdr:rowOff>
    </xdr:from>
    <xdr:to>
      <xdr:col>45</xdr:col>
      <xdr:colOff>177800</xdr:colOff>
      <xdr:row>56</xdr:row>
      <xdr:rowOff>68745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651238"/>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64833</xdr:rowOff>
    </xdr:from>
    <xdr:to>
      <xdr:col>41</xdr:col>
      <xdr:colOff>50800</xdr:colOff>
      <xdr:row>56</xdr:row>
      <xdr:rowOff>68745</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666033"/>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21158</xdr:rowOff>
    </xdr:from>
    <xdr:to>
      <xdr:col>55</xdr:col>
      <xdr:colOff>50800</xdr:colOff>
      <xdr:row>56</xdr:row>
      <xdr:rowOff>122758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6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44035</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47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12344</xdr:rowOff>
    </xdr:from>
    <xdr:to>
      <xdr:col>50</xdr:col>
      <xdr:colOff>165100</xdr:colOff>
      <xdr:row>56</xdr:row>
      <xdr:rowOff>113944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6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130471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38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170688</xdr:rowOff>
    </xdr:from>
    <xdr:to>
      <xdr:col>46</xdr:col>
      <xdr:colOff>38100</xdr:colOff>
      <xdr:row>56</xdr:row>
      <xdr:rowOff>100838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6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117365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3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17945</xdr:rowOff>
    </xdr:from>
    <xdr:to>
      <xdr:col>41</xdr:col>
      <xdr:colOff>101600</xdr:colOff>
      <xdr:row>56</xdr:row>
      <xdr:rowOff>119545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6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136072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39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14033</xdr:rowOff>
    </xdr:from>
    <xdr:to>
      <xdr:col>36</xdr:col>
      <xdr:colOff>165100</xdr:colOff>
      <xdr:row>56</xdr:row>
      <xdr:rowOff>115633</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61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132160</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39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43345</xdr:rowOff>
    </xdr:from>
    <xdr:to>
      <xdr:col>55</xdr:col>
      <xdr:colOff>0</xdr:colOff>
      <xdr:row>78</xdr:row>
      <xdr:rowOff>67523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416445"/>
          <a:ext cx="838200" cy="2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43345</xdr:rowOff>
    </xdr:from>
    <xdr:to>
      <xdr:col>50</xdr:col>
      <xdr:colOff>114300</xdr:colOff>
      <xdr:row>78</xdr:row>
      <xdr:rowOff>69551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416445"/>
          <a:ext cx="889000" cy="2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69551</xdr:rowOff>
    </xdr:from>
    <xdr:to>
      <xdr:col>45</xdr:col>
      <xdr:colOff>177800</xdr:colOff>
      <xdr:row>78</xdr:row>
      <xdr:rowOff>96174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42651"/>
          <a:ext cx="889000" cy="2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69352</xdr:rowOff>
    </xdr:from>
    <xdr:to>
      <xdr:col>41</xdr:col>
      <xdr:colOff>50800</xdr:colOff>
      <xdr:row>78</xdr:row>
      <xdr:rowOff>96174</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42452"/>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16723</xdr:rowOff>
    </xdr:from>
    <xdr:to>
      <xdr:col>55</xdr:col>
      <xdr:colOff>50800</xdr:colOff>
      <xdr:row>78</xdr:row>
      <xdr:rowOff>118323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3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149973</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163995</xdr:rowOff>
    </xdr:from>
    <xdr:to>
      <xdr:col>50</xdr:col>
      <xdr:colOff>165100</xdr:colOff>
      <xdr:row>78</xdr:row>
      <xdr:rowOff>94145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110672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1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18751</xdr:rowOff>
    </xdr:from>
    <xdr:to>
      <xdr:col>46</xdr:col>
      <xdr:colOff>38100</xdr:colOff>
      <xdr:row>78</xdr:row>
      <xdr:rowOff>120351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136878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16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45374</xdr:rowOff>
    </xdr:from>
    <xdr:to>
      <xdr:col>41</xdr:col>
      <xdr:colOff>101600</xdr:colOff>
      <xdr:row>78</xdr:row>
      <xdr:rowOff>146974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1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138101</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51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18552</xdr:rowOff>
    </xdr:from>
    <xdr:to>
      <xdr:col>36</xdr:col>
      <xdr:colOff>165100</xdr:colOff>
      <xdr:row>78</xdr:row>
      <xdr:rowOff>120152</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136679</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16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130384</xdr:rowOff>
    </xdr:from>
    <xdr:to>
      <xdr:col>55</xdr:col>
      <xdr:colOff>0</xdr:colOff>
      <xdr:row>97</xdr:row>
      <xdr:rowOff>148873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761034"/>
          <a:ext cx="8382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81835</xdr:rowOff>
    </xdr:from>
    <xdr:to>
      <xdr:col>50</xdr:col>
      <xdr:colOff>114300</xdr:colOff>
      <xdr:row>97</xdr:row>
      <xdr:rowOff>130384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712485"/>
          <a:ext cx="889000" cy="4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81835</xdr:rowOff>
    </xdr:from>
    <xdr:to>
      <xdr:col>45</xdr:col>
      <xdr:colOff>177800</xdr:colOff>
      <xdr:row>97</xdr:row>
      <xdr:rowOff>136156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712485"/>
          <a:ext cx="889000" cy="5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136156</xdr:rowOff>
    </xdr:from>
    <xdr:to>
      <xdr:col>41</xdr:col>
      <xdr:colOff>50800</xdr:colOff>
      <xdr:row>98</xdr:row>
      <xdr:rowOff>4187</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766806"/>
          <a:ext cx="889000" cy="3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98073</xdr:rowOff>
    </xdr:from>
    <xdr:to>
      <xdr:col>55</xdr:col>
      <xdr:colOff>50800</xdr:colOff>
      <xdr:row>98</xdr:row>
      <xdr:rowOff>28223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7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76500</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79584</xdr:rowOff>
    </xdr:from>
    <xdr:to>
      <xdr:col>50</xdr:col>
      <xdr:colOff>165100</xdr:colOff>
      <xdr:row>98</xdr:row>
      <xdr:rowOff>9734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8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31035</xdr:rowOff>
    </xdr:from>
    <xdr:to>
      <xdr:col>46</xdr:col>
      <xdr:colOff>38100</xdr:colOff>
      <xdr:row>97</xdr:row>
      <xdr:rowOff>132635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6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123762</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75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85356</xdr:rowOff>
    </xdr:from>
    <xdr:to>
      <xdr:col>41</xdr:col>
      <xdr:colOff>101600</xdr:colOff>
      <xdr:row>98</xdr:row>
      <xdr:rowOff>15506</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7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6633</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80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124837</xdr:rowOff>
    </xdr:from>
    <xdr:to>
      <xdr:col>36</xdr:col>
      <xdr:colOff>165100</xdr:colOff>
      <xdr:row>98</xdr:row>
      <xdr:rowOff>54987</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7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46114</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84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578</xdr:rowOff>
    </xdr:from>
    <xdr:to>
      <xdr:col>85</xdr:col>
      <xdr:colOff>127000</xdr:colOff>
      <xdr:row>36</xdr:row>
      <xdr:rowOff>43993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6172778"/>
          <a:ext cx="838200" cy="4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578</xdr:rowOff>
    </xdr:from>
    <xdr:to>
      <xdr:col>81</xdr:col>
      <xdr:colOff>50800</xdr:colOff>
      <xdr:row>36</xdr:row>
      <xdr:rowOff>105296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172778"/>
          <a:ext cx="889000" cy="10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105296</xdr:rowOff>
    </xdr:from>
    <xdr:to>
      <xdr:col>76</xdr:col>
      <xdr:colOff>114300</xdr:colOff>
      <xdr:row>36</xdr:row>
      <xdr:rowOff>122441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27749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50108</xdr:rowOff>
    </xdr:from>
    <xdr:to>
      <xdr:col>71</xdr:col>
      <xdr:colOff>177800</xdr:colOff>
      <xdr:row>36</xdr:row>
      <xdr:rowOff>122441</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222308"/>
          <a:ext cx="889000" cy="7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164643</xdr:rowOff>
    </xdr:from>
    <xdr:to>
      <xdr:col>85</xdr:col>
      <xdr:colOff>177800</xdr:colOff>
      <xdr:row>36</xdr:row>
      <xdr:rowOff>94793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16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16070</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01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121228</xdr:rowOff>
    </xdr:from>
    <xdr:to>
      <xdr:col>81</xdr:col>
      <xdr:colOff>101600</xdr:colOff>
      <xdr:row>36</xdr:row>
      <xdr:rowOff>51378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12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67905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89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54496</xdr:rowOff>
    </xdr:from>
    <xdr:to>
      <xdr:col>76</xdr:col>
      <xdr:colOff>165100</xdr:colOff>
      <xdr:row>36</xdr:row>
      <xdr:rowOff>156096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22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147223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3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71641</xdr:rowOff>
    </xdr:from>
    <xdr:to>
      <xdr:col>72</xdr:col>
      <xdr:colOff>38100</xdr:colOff>
      <xdr:row>37</xdr:row>
      <xdr:rowOff>1791</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2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164368</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3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170758</xdr:rowOff>
    </xdr:from>
    <xdr:to>
      <xdr:col>67</xdr:col>
      <xdr:colOff>101600</xdr:colOff>
      <xdr:row>36</xdr:row>
      <xdr:rowOff>100908</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1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117435</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9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119088</xdr:rowOff>
    </xdr:from>
    <xdr:to>
      <xdr:col>85</xdr:col>
      <xdr:colOff>127000</xdr:colOff>
      <xdr:row>57</xdr:row>
      <xdr:rowOff>33759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720288"/>
          <a:ext cx="838200" cy="8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79022</xdr:rowOff>
    </xdr:from>
    <xdr:to>
      <xdr:col>81</xdr:col>
      <xdr:colOff>50800</xdr:colOff>
      <xdr:row>57</xdr:row>
      <xdr:rowOff>33759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680222"/>
          <a:ext cx="8890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157698</xdr:rowOff>
    </xdr:from>
    <xdr:to>
      <xdr:col>76</xdr:col>
      <xdr:colOff>114300</xdr:colOff>
      <xdr:row>56</xdr:row>
      <xdr:rowOff>79022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587448"/>
          <a:ext cx="889000" cy="9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32289</xdr:rowOff>
    </xdr:from>
    <xdr:to>
      <xdr:col>71</xdr:col>
      <xdr:colOff>177800</xdr:colOff>
      <xdr:row>55</xdr:row>
      <xdr:rowOff>157698</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462039"/>
          <a:ext cx="889000" cy="12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68288</xdr:rowOff>
    </xdr:from>
    <xdr:to>
      <xdr:col>85</xdr:col>
      <xdr:colOff>177800</xdr:colOff>
      <xdr:row>56</xdr:row>
      <xdr:rowOff>169888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6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46715</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64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154409</xdr:rowOff>
    </xdr:from>
    <xdr:to>
      <xdr:col>81</xdr:col>
      <xdr:colOff>101600</xdr:colOff>
      <xdr:row>57</xdr:row>
      <xdr:rowOff>84559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75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75686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84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28222</xdr:rowOff>
    </xdr:from>
    <xdr:to>
      <xdr:col>76</xdr:col>
      <xdr:colOff>165100</xdr:colOff>
      <xdr:row>56</xdr:row>
      <xdr:rowOff>129822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62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146349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106898</xdr:rowOff>
    </xdr:from>
    <xdr:to>
      <xdr:col>72</xdr:col>
      <xdr:colOff>38100</xdr:colOff>
      <xdr:row>56</xdr:row>
      <xdr:rowOff>37048</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5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53575</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31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152939</xdr:rowOff>
    </xdr:from>
    <xdr:to>
      <xdr:col>67</xdr:col>
      <xdr:colOff>101600</xdr:colOff>
      <xdr:row>55</xdr:row>
      <xdr:rowOff>83089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4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99616</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1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63903</xdr:rowOff>
    </xdr:from>
    <xdr:to>
      <xdr:col>85</xdr:col>
      <xdr:colOff>127000</xdr:colOff>
      <xdr:row>79</xdr:row>
      <xdr:rowOff>90356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608453"/>
          <a:ext cx="8382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90356</xdr:rowOff>
    </xdr:from>
    <xdr:to>
      <xdr:col>81</xdr:col>
      <xdr:colOff>50800</xdr:colOff>
      <xdr:row>79</xdr:row>
      <xdr:rowOff>95597</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634906"/>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57910</xdr:rowOff>
    </xdr:from>
    <xdr:to>
      <xdr:col>76</xdr:col>
      <xdr:colOff>114300</xdr:colOff>
      <xdr:row>79</xdr:row>
      <xdr:rowOff>95597</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602460"/>
          <a:ext cx="889000" cy="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169745</xdr:rowOff>
    </xdr:from>
    <xdr:to>
      <xdr:col>71</xdr:col>
      <xdr:colOff>177800</xdr:colOff>
      <xdr:row>79</xdr:row>
      <xdr:rowOff>57910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028495"/>
          <a:ext cx="889000" cy="57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13103</xdr:rowOff>
    </xdr:from>
    <xdr:to>
      <xdr:col>85</xdr:col>
      <xdr:colOff>177800</xdr:colOff>
      <xdr:row>79</xdr:row>
      <xdr:rowOff>114703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5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99480</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7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39556</xdr:rowOff>
    </xdr:from>
    <xdr:to>
      <xdr:col>81</xdr:col>
      <xdr:colOff>101600</xdr:colOff>
      <xdr:row>79</xdr:row>
      <xdr:rowOff>141156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132283</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92017" y="13676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44797</xdr:rowOff>
    </xdr:from>
    <xdr:to>
      <xdr:col>76</xdr:col>
      <xdr:colOff>165100</xdr:colOff>
      <xdr:row>79</xdr:row>
      <xdr:rowOff>146397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8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137524</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03017" y="13682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7110</xdr:rowOff>
    </xdr:from>
    <xdr:to>
      <xdr:col>72</xdr:col>
      <xdr:colOff>38100</xdr:colOff>
      <xdr:row>79</xdr:row>
      <xdr:rowOff>108710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5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99837</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68428" y="1364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118945</xdr:rowOff>
    </xdr:from>
    <xdr:to>
      <xdr:col>67</xdr:col>
      <xdr:colOff>101600</xdr:colOff>
      <xdr:row>76</xdr:row>
      <xdr:rowOff>49095</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29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65622</xdr:rowOff>
    </xdr:from>
    <xdr:ext cx="534377"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47111" y="127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20197</xdr:rowOff>
    </xdr:from>
    <xdr:to>
      <xdr:col>85</xdr:col>
      <xdr:colOff>127000</xdr:colOff>
      <xdr:row>98</xdr:row>
      <xdr:rowOff>31392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822297"/>
          <a:ext cx="8382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6090</xdr:rowOff>
    </xdr:from>
    <xdr:to>
      <xdr:col>81</xdr:col>
      <xdr:colOff>50800</xdr:colOff>
      <xdr:row>98</xdr:row>
      <xdr:rowOff>20197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808190"/>
          <a:ext cx="8890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6090</xdr:rowOff>
    </xdr:from>
    <xdr:to>
      <xdr:col>76</xdr:col>
      <xdr:colOff>114300</xdr:colOff>
      <xdr:row>98</xdr:row>
      <xdr:rowOff>12824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808190"/>
          <a:ext cx="8890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170901</xdr:rowOff>
    </xdr:from>
    <xdr:to>
      <xdr:col>71</xdr:col>
      <xdr:colOff>177800</xdr:colOff>
      <xdr:row>98</xdr:row>
      <xdr:rowOff>12824</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801551"/>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152042</xdr:rowOff>
    </xdr:from>
    <xdr:to>
      <xdr:col>85</xdr:col>
      <xdr:colOff>177800</xdr:colOff>
      <xdr:row>98</xdr:row>
      <xdr:rowOff>82192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7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3469</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6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140847</xdr:rowOff>
    </xdr:from>
    <xdr:to>
      <xdr:col>81</xdr:col>
      <xdr:colOff>101600</xdr:colOff>
      <xdr:row>98</xdr:row>
      <xdr:rowOff>70997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77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87524</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54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126740</xdr:rowOff>
    </xdr:from>
    <xdr:to>
      <xdr:col>76</xdr:col>
      <xdr:colOff>165100</xdr:colOff>
      <xdr:row>98</xdr:row>
      <xdr:rowOff>56890</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7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73417</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53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133474</xdr:rowOff>
    </xdr:from>
    <xdr:to>
      <xdr:col>72</xdr:col>
      <xdr:colOff>38100</xdr:colOff>
      <xdr:row>98</xdr:row>
      <xdr:rowOff>63624</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7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80151</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5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120101</xdr:rowOff>
    </xdr:from>
    <xdr:to>
      <xdr:col>67</xdr:col>
      <xdr:colOff>101600</xdr:colOff>
      <xdr:row>98</xdr:row>
      <xdr:rowOff>50251</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7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66778</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52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一人当たりコスト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千円のうち、人件費が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2,121,968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46,439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人）を占める。市町村合併（</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村）により職員数が過大となっており、適正配置による削減努力をしつつも職員人件費に経費を要しているため、差は縮小してきているが、類似団体平均を上回って推移している。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り、昨年度と比べて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人当たりの比率も増加している。これは新総合福祉センター整備事業の完成により社会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福祉に要する経費が多額となっていることが要因として考えられる。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ふれあいステーション須佐整備事業、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阿武川温泉施設改修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が完了し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事業費が減少したため、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類似団体平均および全国平均を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類似団体平均および全国平均を下回る状況で推移しているが、広大な市域を有していることから、道路・橋りょうの維持管理に係る経費は年々増加している。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年度は小原畦田線道路整備事業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や東部地域定住促進住宅整備事業が完了し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小・中学校空調設備整備事業の着手により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、事業費が大幅に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人当たりの比率も増加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回る歳出規模と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普通</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交付税</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大幅に減少したこと等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の影響に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より、実質単年度収支は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千万円の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赤字となっている。資金不足に対応するため、財政調整基金の取り崩し（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億円）を行い、実質収支は引き続き黒字を維持している。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億円の取り崩しを行った結果、</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となり、比率も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僅かに減少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0.19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〇現状：全ての会計で赤字が生じていない。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〇今後の対応：各会計で適正な財政運営、企業経営を行っていく。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29782247</v>
      </c>
      <c r="BO4" s="424"/>
      <c r="BP4" s="424"/>
      <c r="BQ4" s="424"/>
      <c r="BR4" s="424"/>
      <c r="BS4" s="424"/>
      <c r="BT4" s="424"/>
      <c r="BU4" s="425"/>
      <c r="BV4" s="423">
        <v>28994000</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3.2</v>
      </c>
      <c r="CU4" s="608"/>
      <c r="CV4" s="608"/>
      <c r="CW4" s="608"/>
      <c r="CX4" s="608"/>
      <c r="CY4" s="608"/>
      <c r="CZ4" s="608"/>
      <c r="DA4" s="609"/>
      <c r="DB4" s="607">
        <v>3.3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28950735</v>
      </c>
      <c r="BO5" s="429"/>
      <c r="BP5" s="429"/>
      <c r="BQ5" s="429"/>
      <c r="BR5" s="429"/>
      <c r="BS5" s="429"/>
      <c r="BT5" s="429"/>
      <c r="BU5" s="430"/>
      <c r="BV5" s="428">
        <v>28350885</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95.3</v>
      </c>
      <c r="CU5" s="399"/>
      <c r="CV5" s="399"/>
      <c r="CW5" s="399"/>
      <c r="CX5" s="399"/>
      <c r="CY5" s="399"/>
      <c r="CZ5" s="399"/>
      <c r="DA5" s="400"/>
      <c r="DB5" s="398">
        <v>94.5</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831512</v>
      </c>
      <c r="BO6" s="429"/>
      <c r="BP6" s="429"/>
      <c r="BQ6" s="429"/>
      <c r="BR6" s="429"/>
      <c r="BS6" s="429"/>
      <c r="BT6" s="429"/>
      <c r="BU6" s="430"/>
      <c r="BV6" s="428">
        <v>643115</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98.5</v>
      </c>
      <c r="CU6" s="582"/>
      <c r="CV6" s="582"/>
      <c r="CW6" s="582"/>
      <c r="CX6" s="582"/>
      <c r="CY6" s="582"/>
      <c r="CZ6" s="582"/>
      <c r="DA6" s="583"/>
      <c r="DB6" s="581">
        <v>98.8</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284852</v>
      </c>
      <c r="BO7" s="429"/>
      <c r="BP7" s="429"/>
      <c r="BQ7" s="429"/>
      <c r="BR7" s="429"/>
      <c r="BS7" s="429"/>
      <c r="BT7" s="429"/>
      <c r="BU7" s="430"/>
      <c r="BV7" s="428">
        <v>66033</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17346786</v>
      </c>
      <c r="CU7" s="429"/>
      <c r="CV7" s="429"/>
      <c r="CW7" s="429"/>
      <c r="CX7" s="429"/>
      <c r="CY7" s="429"/>
      <c r="CZ7" s="429"/>
      <c r="DA7" s="430"/>
      <c r="DB7" s="428">
        <v>17656742</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546660</v>
      </c>
      <c r="BO8" s="429"/>
      <c r="BP8" s="429"/>
      <c r="BQ8" s="429"/>
      <c r="BR8" s="429"/>
      <c r="BS8" s="429"/>
      <c r="BT8" s="429"/>
      <c r="BU8" s="430"/>
      <c r="BV8" s="428">
        <v>577082</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0.32</v>
      </c>
      <c r="CU8" s="542"/>
      <c r="CV8" s="542"/>
      <c r="CW8" s="542"/>
      <c r="CX8" s="542"/>
      <c r="CY8" s="542"/>
      <c r="CZ8" s="542"/>
      <c r="DA8" s="543"/>
      <c r="DB8" s="541">
        <v>0.32</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49560</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-30422</v>
      </c>
      <c r="BO9" s="429"/>
      <c r="BP9" s="429"/>
      <c r="BQ9" s="429"/>
      <c r="BR9" s="429"/>
      <c r="BS9" s="429"/>
      <c r="BT9" s="429"/>
      <c r="BU9" s="430"/>
      <c r="BV9" s="428">
        <v>-43218</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15.6</v>
      </c>
      <c r="CU9" s="399"/>
      <c r="CV9" s="399"/>
      <c r="CW9" s="399"/>
      <c r="CX9" s="399"/>
      <c r="CY9" s="399"/>
      <c r="CZ9" s="399"/>
      <c r="DA9" s="400"/>
      <c r="DB9" s="398">
        <v>17</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53747</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292555</v>
      </c>
      <c r="BO10" s="429"/>
      <c r="BP10" s="429"/>
      <c r="BQ10" s="429"/>
      <c r="BR10" s="429"/>
      <c r="BS10" s="429"/>
      <c r="BT10" s="429"/>
      <c r="BU10" s="430"/>
      <c r="BV10" s="428">
        <v>314480</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46439</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400000</v>
      </c>
      <c r="BO12" s="429"/>
      <c r="BP12" s="429"/>
      <c r="BQ12" s="429"/>
      <c r="BR12" s="429"/>
      <c r="BS12" s="429"/>
      <c r="BT12" s="429"/>
      <c r="BU12" s="430"/>
      <c r="BV12" s="428">
        <v>300000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45958</v>
      </c>
      <c r="S13" s="532"/>
      <c r="T13" s="532"/>
      <c r="U13" s="532"/>
      <c r="V13" s="533"/>
      <c r="W13" s="519" t="s">
        <v>139</v>
      </c>
      <c r="X13" s="441"/>
      <c r="Y13" s="441"/>
      <c r="Z13" s="441"/>
      <c r="AA13" s="441"/>
      <c r="AB13" s="442"/>
      <c r="AC13" s="404">
        <v>3256</v>
      </c>
      <c r="AD13" s="405"/>
      <c r="AE13" s="405"/>
      <c r="AF13" s="405"/>
      <c r="AG13" s="406"/>
      <c r="AH13" s="404">
        <v>3698</v>
      </c>
      <c r="AI13" s="405"/>
      <c r="AJ13" s="405"/>
      <c r="AK13" s="405"/>
      <c r="AL13" s="407"/>
      <c r="AM13" s="497" t="s">
        <v>140</v>
      </c>
      <c r="AN13" s="402"/>
      <c r="AO13" s="402"/>
      <c r="AP13" s="402"/>
      <c r="AQ13" s="402"/>
      <c r="AR13" s="402"/>
      <c r="AS13" s="402"/>
      <c r="AT13" s="403"/>
      <c r="AU13" s="485" t="s">
        <v>135</v>
      </c>
      <c r="AV13" s="486"/>
      <c r="AW13" s="486"/>
      <c r="AX13" s="486"/>
      <c r="AY13" s="408" t="s">
        <v>141</v>
      </c>
      <c r="AZ13" s="409"/>
      <c r="BA13" s="409"/>
      <c r="BB13" s="409"/>
      <c r="BC13" s="409"/>
      <c r="BD13" s="409"/>
      <c r="BE13" s="409"/>
      <c r="BF13" s="409"/>
      <c r="BG13" s="409"/>
      <c r="BH13" s="409"/>
      <c r="BI13" s="409"/>
      <c r="BJ13" s="409"/>
      <c r="BK13" s="409"/>
      <c r="BL13" s="409"/>
      <c r="BM13" s="410"/>
      <c r="BN13" s="428">
        <v>-137867</v>
      </c>
      <c r="BO13" s="429"/>
      <c r="BP13" s="429"/>
      <c r="BQ13" s="429"/>
      <c r="BR13" s="429"/>
      <c r="BS13" s="429"/>
      <c r="BT13" s="429"/>
      <c r="BU13" s="430"/>
      <c r="BV13" s="428">
        <v>-28738</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6.3</v>
      </c>
      <c r="CU13" s="399"/>
      <c r="CV13" s="399"/>
      <c r="CW13" s="399"/>
      <c r="CX13" s="399"/>
      <c r="CY13" s="399"/>
      <c r="CZ13" s="399"/>
      <c r="DA13" s="400"/>
      <c r="DB13" s="398">
        <v>7.1</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47625</v>
      </c>
      <c r="S14" s="532"/>
      <c r="T14" s="532"/>
      <c r="U14" s="532"/>
      <c r="V14" s="533"/>
      <c r="W14" s="534"/>
      <c r="X14" s="444"/>
      <c r="Y14" s="444"/>
      <c r="Z14" s="444"/>
      <c r="AA14" s="444"/>
      <c r="AB14" s="445"/>
      <c r="AC14" s="524">
        <v>13.3</v>
      </c>
      <c r="AD14" s="525"/>
      <c r="AE14" s="525"/>
      <c r="AF14" s="525"/>
      <c r="AG14" s="526"/>
      <c r="AH14" s="524">
        <v>14.4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145</v>
      </c>
      <c r="CU14" s="536"/>
      <c r="CV14" s="536"/>
      <c r="CW14" s="536"/>
      <c r="CX14" s="536"/>
      <c r="CY14" s="536"/>
      <c r="CZ14" s="536"/>
      <c r="DA14" s="537"/>
      <c r="DB14" s="535" t="s">
        <v>146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47184</v>
      </c>
      <c r="S15" s="532"/>
      <c r="T15" s="532"/>
      <c r="U15" s="532"/>
      <c r="V15" s="533"/>
      <c r="W15" s="519" t="s">
        <v>148</v>
      </c>
      <c r="X15" s="441"/>
      <c r="Y15" s="441"/>
      <c r="Z15" s="441"/>
      <c r="AA15" s="441"/>
      <c r="AB15" s="442"/>
      <c r="AC15" s="404">
        <v>4591</v>
      </c>
      <c r="AD15" s="405"/>
      <c r="AE15" s="405"/>
      <c r="AF15" s="405"/>
      <c r="AG15" s="406"/>
      <c r="AH15" s="404">
        <v>4948</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4945778</v>
      </c>
      <c r="BO15" s="424"/>
      <c r="BP15" s="424"/>
      <c r="BQ15" s="424"/>
      <c r="BR15" s="424"/>
      <c r="BS15" s="424"/>
      <c r="BT15" s="424"/>
      <c r="BU15" s="425"/>
      <c r="BV15" s="423">
        <v>5000123</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18.8</v>
      </c>
      <c r="AD16" s="525"/>
      <c r="AE16" s="525"/>
      <c r="AF16" s="525"/>
      <c r="AG16" s="526"/>
      <c r="AH16" s="524">
        <v>19.2</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15391637</v>
      </c>
      <c r="BO16" s="429"/>
      <c r="BP16" s="429"/>
      <c r="BQ16" s="429"/>
      <c r="BR16" s="429"/>
      <c r="BS16" s="429"/>
      <c r="BT16" s="429"/>
      <c r="BU16" s="430"/>
      <c r="BV16" s="428">
        <v>15341232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16563</v>
      </c>
      <c r="AD17" s="405"/>
      <c r="AE17" s="405"/>
      <c r="AF17" s="405"/>
      <c r="AG17" s="406"/>
      <c r="AH17" s="404">
        <v>17090</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6227812</v>
      </c>
      <c r="BO17" s="429"/>
      <c r="BP17" s="429"/>
      <c r="BQ17" s="429"/>
      <c r="BR17" s="429"/>
      <c r="BS17" s="429"/>
      <c r="BT17" s="429"/>
      <c r="BU17" s="430"/>
      <c r="BV17" s="428">
        <v>6307167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698.31</v>
      </c>
      <c r="M18" s="493"/>
      <c r="N18" s="493"/>
      <c r="O18" s="493"/>
      <c r="P18" s="493"/>
      <c r="Q18" s="493"/>
      <c r="R18" s="494"/>
      <c r="S18" s="494"/>
      <c r="T18" s="494"/>
      <c r="U18" s="494"/>
      <c r="V18" s="495"/>
      <c r="W18" s="509"/>
      <c r="X18" s="510"/>
      <c r="Y18" s="510"/>
      <c r="Z18" s="510"/>
      <c r="AA18" s="510"/>
      <c r="AB18" s="520"/>
      <c r="AC18" s="392">
        <v>67.900000000000006</v>
      </c>
      <c r="AD18" s="393"/>
      <c r="AE18" s="393"/>
      <c r="AF18" s="393"/>
      <c r="AG18" s="496"/>
      <c r="AH18" s="392">
        <v>66.400000000000006</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16693827</v>
      </c>
      <c r="BO18" s="429"/>
      <c r="BP18" s="429"/>
      <c r="BQ18" s="429"/>
      <c r="BR18" s="429"/>
      <c r="BS18" s="429"/>
      <c r="BT18" s="429"/>
      <c r="BU18" s="430"/>
      <c r="BV18" s="428">
        <v>16867078</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71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20713717</v>
      </c>
      <c r="BO19" s="429"/>
      <c r="BP19" s="429"/>
      <c r="BQ19" s="429"/>
      <c r="BR19" s="429"/>
      <c r="BS19" s="429"/>
      <c r="BT19" s="429"/>
      <c r="BU19" s="430"/>
      <c r="BV19" s="428">
        <v>20990645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21620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25190053</v>
      </c>
      <c r="BO23" s="429"/>
      <c r="BP23" s="429"/>
      <c r="BQ23" s="429"/>
      <c r="BR23" s="429"/>
      <c r="BS23" s="429"/>
      <c r="BT23" s="429"/>
      <c r="BU23" s="430"/>
      <c r="BV23" s="428">
        <v>25447389</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8200</v>
      </c>
      <c r="R24" s="405"/>
      <c r="S24" s="405"/>
      <c r="T24" s="405"/>
      <c r="U24" s="405"/>
      <c r="V24" s="406"/>
      <c r="W24" s="470"/>
      <c r="X24" s="461"/>
      <c r="Y24" s="462"/>
      <c r="Z24" s="401" t="s">
        <v>172</v>
      </c>
      <c r="AA24" s="402"/>
      <c r="AB24" s="402"/>
      <c r="AC24" s="402"/>
      <c r="AD24" s="402"/>
      <c r="AE24" s="402"/>
      <c r="AF24" s="402"/>
      <c r="AG24" s="403"/>
      <c r="AH24" s="404">
        <v>584</v>
      </c>
      <c r="AI24" s="405"/>
      <c r="AJ24" s="405"/>
      <c r="AK24" s="405"/>
      <c r="AL24" s="406"/>
      <c r="AM24" s="404">
        <v>1880480</v>
      </c>
      <c r="AN24" s="405"/>
      <c r="AO24" s="405"/>
      <c r="AP24" s="405"/>
      <c r="AQ24" s="405"/>
      <c r="AR24" s="406"/>
      <c r="AS24" s="404">
        <v>3220</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13594993</v>
      </c>
      <c r="BO24" s="429"/>
      <c r="BP24" s="429"/>
      <c r="BQ24" s="429"/>
      <c r="BR24" s="429"/>
      <c r="BS24" s="429"/>
      <c r="BT24" s="429"/>
      <c r="BU24" s="430"/>
      <c r="BV24" s="428">
        <v>14126492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2</v>
      </c>
      <c r="M25" s="405"/>
      <c r="N25" s="405"/>
      <c r="O25" s="405"/>
      <c r="P25" s="406"/>
      <c r="Q25" s="404">
        <v>6500</v>
      </c>
      <c r="R25" s="405"/>
      <c r="S25" s="405"/>
      <c r="T25" s="405"/>
      <c r="U25" s="405"/>
      <c r="V25" s="406"/>
      <c r="W25" s="470"/>
      <c r="X25" s="461"/>
      <c r="Y25" s="462"/>
      <c r="Z25" s="401" t="s">
        <v>175</v>
      </c>
      <c r="AA25" s="402"/>
      <c r="AB25" s="402"/>
      <c r="AC25" s="402"/>
      <c r="AD25" s="402"/>
      <c r="AE25" s="402"/>
      <c r="AF25" s="402"/>
      <c r="AG25" s="403"/>
      <c r="AH25" s="404">
        <v>91</v>
      </c>
      <c r="AI25" s="405"/>
      <c r="AJ25" s="405"/>
      <c r="AK25" s="405"/>
      <c r="AL25" s="406"/>
      <c r="AM25" s="404">
        <v>272363</v>
      </c>
      <c r="AN25" s="405"/>
      <c r="AO25" s="405"/>
      <c r="AP25" s="405"/>
      <c r="AQ25" s="405"/>
      <c r="AR25" s="406"/>
      <c r="AS25" s="404">
        <v>2993</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817104</v>
      </c>
      <c r="BO25" s="424"/>
      <c r="BP25" s="424"/>
      <c r="BQ25" s="424"/>
      <c r="BR25" s="424"/>
      <c r="BS25" s="424"/>
      <c r="BT25" s="424"/>
      <c r="BU25" s="425"/>
      <c r="BV25" s="423">
        <v>1501389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6000</v>
      </c>
      <c r="R26" s="405"/>
      <c r="S26" s="405"/>
      <c r="T26" s="405"/>
      <c r="U26" s="405"/>
      <c r="V26" s="406"/>
      <c r="W26" s="470"/>
      <c r="X26" s="461"/>
      <c r="Y26" s="462"/>
      <c r="Z26" s="401" t="s">
        <v>178</v>
      </c>
      <c r="AA26" s="483"/>
      <c r="AB26" s="483"/>
      <c r="AC26" s="483"/>
      <c r="AD26" s="483"/>
      <c r="AE26" s="483"/>
      <c r="AF26" s="483"/>
      <c r="AG26" s="484"/>
      <c r="AH26" s="404">
        <v>38</v>
      </c>
      <c r="AI26" s="405"/>
      <c r="AJ26" s="405"/>
      <c r="AK26" s="405"/>
      <c r="AL26" s="406"/>
      <c r="AM26" s="404">
        <v>113050</v>
      </c>
      <c r="AN26" s="405"/>
      <c r="AO26" s="405"/>
      <c r="AP26" s="405"/>
      <c r="AQ26" s="405"/>
      <c r="AR26" s="406"/>
      <c r="AS26" s="404">
        <v>2975</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146</v>
      </c>
      <c r="BO26" s="429"/>
      <c r="BP26" s="429"/>
      <c r="BQ26" s="429"/>
      <c r="BR26" s="429"/>
      <c r="BS26" s="429"/>
      <c r="BT26" s="429"/>
      <c r="BU26" s="430"/>
      <c r="BV26" s="428" t="s">
        <v>129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4200</v>
      </c>
      <c r="R27" s="405"/>
      <c r="S27" s="405"/>
      <c r="T27" s="405"/>
      <c r="U27" s="405"/>
      <c r="V27" s="406"/>
      <c r="W27" s="470"/>
      <c r="X27" s="461"/>
      <c r="Y27" s="462"/>
      <c r="Z27" s="401" t="s">
        <v>181</v>
      </c>
      <c r="AA27" s="402"/>
      <c r="AB27" s="402"/>
      <c r="AC27" s="402"/>
      <c r="AD27" s="402"/>
      <c r="AE27" s="402"/>
      <c r="AF27" s="402"/>
      <c r="AG27" s="403"/>
      <c r="AH27" s="404" t="s">
        <v>128</v>
      </c>
      <c r="AI27" s="405"/>
      <c r="AJ27" s="405"/>
      <c r="AK27" s="405"/>
      <c r="AL27" s="406"/>
      <c r="AM27" s="404" t="s">
        <v>146</v>
      </c>
      <c r="AN27" s="405"/>
      <c r="AO27" s="405"/>
      <c r="AP27" s="405"/>
      <c r="AQ27" s="405"/>
      <c r="AR27" s="406"/>
      <c r="AS27" s="404" t="s">
        <v>146</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1292296</v>
      </c>
      <c r="BO27" s="432"/>
      <c r="BP27" s="432"/>
      <c r="BQ27" s="432"/>
      <c r="BR27" s="432"/>
      <c r="BS27" s="432"/>
      <c r="BT27" s="432"/>
      <c r="BU27" s="433"/>
      <c r="BV27" s="431">
        <v>1291190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3450</v>
      </c>
      <c r="R28" s="405"/>
      <c r="S28" s="405"/>
      <c r="T28" s="405"/>
      <c r="U28" s="405"/>
      <c r="V28" s="406"/>
      <c r="W28" s="470"/>
      <c r="X28" s="461"/>
      <c r="Y28" s="462"/>
      <c r="Z28" s="401" t="s">
        <v>184</v>
      </c>
      <c r="AA28" s="402"/>
      <c r="AB28" s="402"/>
      <c r="AC28" s="402"/>
      <c r="AD28" s="402"/>
      <c r="AE28" s="402"/>
      <c r="AF28" s="402"/>
      <c r="AG28" s="403"/>
      <c r="AH28" s="404" t="s">
        <v>146</v>
      </c>
      <c r="AI28" s="405"/>
      <c r="AJ28" s="405"/>
      <c r="AK28" s="405"/>
      <c r="AL28" s="406"/>
      <c r="AM28" s="404" t="s">
        <v>128</v>
      </c>
      <c r="AN28" s="405"/>
      <c r="AO28" s="405"/>
      <c r="AP28" s="405"/>
      <c r="AQ28" s="405"/>
      <c r="AR28" s="406"/>
      <c r="AS28" s="404" t="s">
        <v>146</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4134512</v>
      </c>
      <c r="BO28" s="424"/>
      <c r="BP28" s="424"/>
      <c r="BQ28" s="424"/>
      <c r="BR28" s="424"/>
      <c r="BS28" s="424"/>
      <c r="BT28" s="424"/>
      <c r="BU28" s="425"/>
      <c r="BV28" s="423">
        <v>4241957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18</v>
      </c>
      <c r="M29" s="405"/>
      <c r="N29" s="405"/>
      <c r="O29" s="405"/>
      <c r="P29" s="406"/>
      <c r="Q29" s="404">
        <v>3200</v>
      </c>
      <c r="R29" s="405"/>
      <c r="S29" s="405"/>
      <c r="T29" s="405"/>
      <c r="U29" s="405"/>
      <c r="V29" s="406"/>
      <c r="W29" s="471"/>
      <c r="X29" s="472"/>
      <c r="Y29" s="473"/>
      <c r="Z29" s="401" t="s">
        <v>187</v>
      </c>
      <c r="AA29" s="402"/>
      <c r="AB29" s="402"/>
      <c r="AC29" s="402"/>
      <c r="AD29" s="402"/>
      <c r="AE29" s="402"/>
      <c r="AF29" s="402"/>
      <c r="AG29" s="403"/>
      <c r="AH29" s="404">
        <v>584</v>
      </c>
      <c r="AI29" s="405"/>
      <c r="AJ29" s="405"/>
      <c r="AK29" s="405"/>
      <c r="AL29" s="406"/>
      <c r="AM29" s="404">
        <v>1880480</v>
      </c>
      <c r="AN29" s="405"/>
      <c r="AO29" s="405"/>
      <c r="AP29" s="405"/>
      <c r="AQ29" s="405"/>
      <c r="AR29" s="406"/>
      <c r="AS29" s="404">
        <v>3220</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884657</v>
      </c>
      <c r="BO29" s="429"/>
      <c r="BP29" s="429"/>
      <c r="BQ29" s="429"/>
      <c r="BR29" s="429"/>
      <c r="BS29" s="429"/>
      <c r="BT29" s="429"/>
      <c r="BU29" s="430"/>
      <c r="BV29" s="428">
        <v>883925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98.6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6492649</v>
      </c>
      <c r="BO30" s="432"/>
      <c r="BP30" s="432"/>
      <c r="BQ30" s="432"/>
      <c r="BR30" s="432"/>
      <c r="BS30" s="432"/>
      <c r="BT30" s="432"/>
      <c r="BU30" s="433"/>
      <c r="BV30" s="431">
        <v>6758421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198</v>
      </c>
      <c r="AN33" s="391"/>
      <c r="AO33" s="390" t="s">
        <v>199</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196</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国民健康保険事業（事業勘定）特別会計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11</v>
      </c>
      <c r="BX34" s="387"/>
      <c r="BY34" s="386" t="str">
        <f>IF('各会計、関係団体の財政状況及び健全化判断比率'!B68="","",'各会計、関係団体の財政状況及び健全化判断比率'!B68)</f>
        <v>山口県市町総合事務組合（一般会計）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16</v>
      </c>
      <c r="CP34" s="387"/>
      <c r="CQ34" s="386" t="str">
        <f>IF('各会計、関係団体の財政状況及び健全化判断比率'!BS7="","",'各会計、関係団体の財政状況及び健全化判断比率'!BS7)</f>
        <v>マリーナ萩</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土地取得事業特別会計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国民健康保険事業（直診勘定）特別会計</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IF('各会計、関係団体の財政状況及び健全化判断比率'!B33="","",'各会計、関係団体の財政状況及び健全化判断比率'!B33)</f>
        <v>病院事業会計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12</v>
      </c>
      <c r="BX35" s="387"/>
      <c r="BY35" s="386" t="str">
        <f>IF('各会計、関係団体の財政状況及び健全化判断比率'!B69="","",'各会計、関係団体の財政状況及び健全化判断比率'!B69)</f>
        <v>山口県市町総合事務組合（山口県自治会館管理特別会計）</v>
      </c>
      <c r="BZ35" s="386"/>
      <c r="CA35" s="386"/>
      <c r="CB35" s="386"/>
      <c r="CC35" s="386"/>
      <c r="CD35" s="386"/>
      <c r="CE35" s="386"/>
      <c r="CF35" s="386"/>
      <c r="CG35" s="386"/>
      <c r="CH35" s="386"/>
      <c r="CI35" s="386"/>
      <c r="CJ35" s="386"/>
      <c r="CK35" s="386"/>
      <c r="CL35" s="386"/>
      <c r="CM35" s="386"/>
      <c r="CN35" s="214"/>
      <c r="CO35" s="387">
        <f t="shared" ref="CO35:CO43" si="3">IF(CQ35="","",CO34+1)</f>
        <v>17</v>
      </c>
      <c r="CP35" s="387"/>
      <c r="CQ35" s="386" t="str">
        <f>IF('各会計、関係団体の財政状況及び健全化判断比率'!BS8="","",'各会計、関係団体の財政状況及び健全化判断比率'!BS8)</f>
        <v>萩公共サービス</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休日急患診療事業特別会計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f t="shared" si="0"/>
        <v>10</v>
      </c>
      <c r="AN36" s="387"/>
      <c r="AO36" s="386" t="str">
        <f>IF('各会計、関係団体の財政状況及び健全化判断比率'!B34="","",'各会計、関係団体の財政状況及び健全化判断比率'!B34)</f>
        <v>下水道事業会計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13</v>
      </c>
      <c r="BX36" s="387"/>
      <c r="BY36" s="386" t="str">
        <f>IF('各会計、関係団体の財政状況及び健全化判断比率'!B70="","",'各会計、関係団体の財政状況及び健全化判断比率'!B70)</f>
        <v>山口県後期高齢者医療医療広域連合（一般会計）</v>
      </c>
      <c r="BZ36" s="386"/>
      <c r="CA36" s="386"/>
      <c r="CB36" s="386"/>
      <c r="CC36" s="386"/>
      <c r="CD36" s="386"/>
      <c r="CE36" s="386"/>
      <c r="CF36" s="386"/>
      <c r="CG36" s="386"/>
      <c r="CH36" s="386"/>
      <c r="CI36" s="386"/>
      <c r="CJ36" s="386"/>
      <c r="CK36" s="386"/>
      <c r="CL36" s="386"/>
      <c r="CM36" s="386"/>
      <c r="CN36" s="214"/>
      <c r="CO36" s="387">
        <f t="shared" si="3"/>
        <v>18</v>
      </c>
      <c r="CP36" s="387"/>
      <c r="CQ36" s="386" t="str">
        <f>IF('各会計、関係団体の財政状況及び健全化判断比率'!BS9="","",'各会計、関係団体の財政状況及び健全化判断比率'!BS9)</f>
        <v>萩海運</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7</v>
      </c>
      <c r="V37" s="387"/>
      <c r="W37" s="386" t="str">
        <f>IF('各会計、関係団体の財政状況及び健全化判断比率'!B31="","",'各会計、関係団体の財政状況及び健全化判断比率'!B31)</f>
        <v>介護保険事業特別会計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14</v>
      </c>
      <c r="BX37" s="387"/>
      <c r="BY37" s="386" t="str">
        <f>IF('各会計、関係団体の財政状況及び健全化判断比率'!B71="","",'各会計、関係団体の財政状況及び健全化判断比率'!B71)</f>
        <v>山口県後期高齢者医療医療広域連合（後期高齢者医療特別会計）</v>
      </c>
      <c r="BZ37" s="386"/>
      <c r="CA37" s="386"/>
      <c r="CB37" s="386"/>
      <c r="CC37" s="386"/>
      <c r="CD37" s="386"/>
      <c r="CE37" s="386"/>
      <c r="CF37" s="386"/>
      <c r="CG37" s="386"/>
      <c r="CH37" s="386"/>
      <c r="CI37" s="386"/>
      <c r="CJ37" s="386"/>
      <c r="CK37" s="386"/>
      <c r="CL37" s="386"/>
      <c r="CM37" s="386"/>
      <c r="CN37" s="214"/>
      <c r="CO37" s="387">
        <f t="shared" si="3"/>
        <v>19</v>
      </c>
      <c r="CP37" s="387"/>
      <c r="CQ37" s="386" t="str">
        <f>IF('各会計、関係団体の財政状況及び健全化判断比率'!BS10="","",'各会計、関係団体の財政状況及び健全化判断比率'!BS10)</f>
        <v>萩市土地開発公社</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15</v>
      </c>
      <c r="BX38" s="387"/>
      <c r="BY38" s="386" t="str">
        <f>IF('各会計、関係団体の財政状況及び健全化判断比率'!B72="","",'各会計、関係団体の財政状況及び健全化判断比率'!B72)</f>
        <v>萩・長門一部事務組合（一般会計）</v>
      </c>
      <c r="BZ38" s="386"/>
      <c r="CA38" s="386"/>
      <c r="CB38" s="386"/>
      <c r="CC38" s="386"/>
      <c r="CD38" s="386"/>
      <c r="CE38" s="386"/>
      <c r="CF38" s="386"/>
      <c r="CG38" s="386"/>
      <c r="CH38" s="386"/>
      <c r="CI38" s="386"/>
      <c r="CJ38" s="386"/>
      <c r="CK38" s="386"/>
      <c r="CL38" s="386"/>
      <c r="CM38" s="386"/>
      <c r="CN38" s="214"/>
      <c r="CO38" s="387">
        <f t="shared" si="3"/>
        <v>20</v>
      </c>
      <c r="CP38" s="387"/>
      <c r="CQ38" s="386" t="str">
        <f>IF('各会計、関係団体の財政状況及び健全化判断比率'!BS11="","",'各会計、関係団体の財政状況及び健全化判断比率'!BS11)</f>
        <v>アクアグリーン川上</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f t="shared" si="3"/>
        <v>21</v>
      </c>
      <c r="CP39" s="387"/>
      <c r="CQ39" s="386" t="str">
        <f>IF('各会計、関係団体の財政状況及び健全化判断比率'!BS12="","",'各会計、関係団体の財政状況及び健全化判断比率'!BS12)</f>
        <v>たまがわ</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f t="shared" si="3"/>
        <v>22</v>
      </c>
      <c r="CP40" s="387"/>
      <c r="CQ40" s="386" t="str">
        <f>IF('各会計、関係団体の財政状況及び健全化判断比率'!BS13="","",'各会計、関係団体の財政状況及び健全化判断比率'!BS13)</f>
        <v>アスクむつみ</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f t="shared" si="3"/>
        <v>23</v>
      </c>
      <c r="CP41" s="387"/>
      <c r="CQ41" s="386" t="str">
        <f>IF('各会計、関係団体の財政状況及び健全化判断比率'!BS14="","",'各会計、関係団体の財政状況及び健全化判断比率'!BS14)</f>
        <v>旭開発</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f t="shared" si="3"/>
        <v>24</v>
      </c>
      <c r="CP42" s="387"/>
      <c r="CQ42" s="386" t="str">
        <f>IF('各会計、関係団体の財政状況及び健全化判断比率'!BS15="","",'各会計、関係団体の財政状況及び健全化判断比率'!BS15)</f>
        <v>グリンファーム旭</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f t="shared" si="3"/>
        <v>25</v>
      </c>
      <c r="CP43" s="387"/>
      <c r="CQ43" s="386" t="str">
        <f>IF('各会計、関係団体の財政状況及び健全化判断比率'!BS16="","",'各会計、関係団体の財政状況及び健全化判断比率'!BS16)</f>
        <v>ハピネスふくえ</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OBVCUSJMBL4cPRF6BQlxKbwkFEAu+Hd80g25FjSRGS8IGCMRx0GyWjVhvx01yLOuohdh2650Kzgkm31Yh5lboA==" saltValue="Xq7sgC0Yp/+MSEYQgZk59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51"/>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0" t="s">
        <v>570</v>
      </c>
      <c r="D34" s="1210"/>
      <c r="E34" s="1211"/>
      <c r="F34" s="32">
        <v>5.84</v>
      </c>
      <c r="G34" s="33">
        <v>6.91</v>
      </c>
      <c r="H34" s="33">
        <v>8.4700000000000006</v>
      </c>
      <c r="I34" s="33">
        <v>9.41</v>
      </c>
      <c r="J34" s="34">
        <v>10.36</v>
      </c>
      <c r="K34" s="22"/>
      <c r="L34" s="22"/>
      <c r="M34" s="22"/>
      <c r="N34" s="22"/>
      <c r="O34" s="22"/>
      <c r="P34" s="22"/>
    </row>
    <row r="35" spans="1:16" ht="39" customHeight="1" x14ac:dyDescent="0.15">
      <c r="A35" s="22"/>
      <c r="B35" s="35"/>
      <c r="C35" s="1204" t="s">
        <v>571</v>
      </c>
      <c r="D35" s="1205"/>
      <c r="E35" s="1206"/>
      <c r="F35" s="36">
        <v>6.76</v>
      </c>
      <c r="G35" s="37">
        <v>6.47</v>
      </c>
      <c r="H35" s="37">
        <v>5.49</v>
      </c>
      <c r="I35" s="37">
        <v>5.01</v>
      </c>
      <c r="J35" s="38">
        <v>4.34</v>
      </c>
      <c r="K35" s="22"/>
      <c r="L35" s="22"/>
      <c r="M35" s="22"/>
      <c r="N35" s="22"/>
      <c r="O35" s="22"/>
      <c r="P35" s="22"/>
    </row>
    <row r="36" spans="1:16" ht="39" customHeight="1" x14ac:dyDescent="0.15">
      <c r="A36" s="22"/>
      <c r="B36" s="35"/>
      <c r="C36" s="1204" t="s">
        <v>572</v>
      </c>
      <c r="D36" s="1205"/>
      <c r="E36" s="1206"/>
      <c r="F36" s="36">
        <v>1.61</v>
      </c>
      <c r="G36" s="37">
        <v>3.89</v>
      </c>
      <c r="H36" s="37">
        <v>3.41</v>
      </c>
      <c r="I36" s="37">
        <v>3.27</v>
      </c>
      <c r="J36" s="38">
        <v>3.16</v>
      </c>
      <c r="K36" s="22"/>
      <c r="L36" s="22"/>
      <c r="M36" s="22"/>
      <c r="N36" s="22"/>
      <c r="O36" s="22"/>
      <c r="P36" s="22"/>
    </row>
    <row r="37" spans="1:16" ht="39" customHeight="1" x14ac:dyDescent="0.15">
      <c r="A37" s="22"/>
      <c r="B37" s="35"/>
      <c r="C37" s="1204" t="s">
        <v>573</v>
      </c>
      <c r="D37" s="1205"/>
      <c r="E37" s="1206"/>
      <c r="F37" s="36" t="s">
        <v>521</v>
      </c>
      <c r="G37" s="37" t="s">
        <v>521</v>
      </c>
      <c r="H37" s="37">
        <v>0.12</v>
      </c>
      <c r="I37" s="37">
        <v>0.67</v>
      </c>
      <c r="J37" s="38">
        <v>1.24</v>
      </c>
      <c r="K37" s="22"/>
      <c r="L37" s="22"/>
      <c r="M37" s="22"/>
      <c r="N37" s="22"/>
      <c r="O37" s="22"/>
      <c r="P37" s="22"/>
    </row>
    <row r="38" spans="1:16" ht="39" customHeight="1" x14ac:dyDescent="0.15">
      <c r="A38" s="22"/>
      <c r="B38" s="35"/>
      <c r="C38" s="1204" t="s">
        <v>574</v>
      </c>
      <c r="D38" s="1205"/>
      <c r="E38" s="1206"/>
      <c r="F38" s="36">
        <v>0.77</v>
      </c>
      <c r="G38" s="37">
        <v>0.86</v>
      </c>
      <c r="H38" s="37">
        <v>0.84</v>
      </c>
      <c r="I38" s="37">
        <v>1.03</v>
      </c>
      <c r="J38" s="38">
        <v>0.86</v>
      </c>
      <c r="K38" s="22"/>
      <c r="L38" s="22"/>
      <c r="M38" s="22"/>
      <c r="N38" s="22"/>
      <c r="O38" s="22"/>
      <c r="P38" s="22"/>
    </row>
    <row r="39" spans="1:16" ht="39" customHeight="1" x14ac:dyDescent="0.15">
      <c r="A39" s="22"/>
      <c r="B39" s="35"/>
      <c r="C39" s="1204" t="s">
        <v>575</v>
      </c>
      <c r="D39" s="1205"/>
      <c r="E39" s="1206"/>
      <c r="F39" s="36">
        <v>0</v>
      </c>
      <c r="G39" s="37">
        <v>0.79</v>
      </c>
      <c r="H39" s="37">
        <v>1.39</v>
      </c>
      <c r="I39" s="37">
        <v>0.75</v>
      </c>
      <c r="J39" s="38">
        <v>0.32</v>
      </c>
      <c r="K39" s="22"/>
      <c r="L39" s="22"/>
      <c r="M39" s="22"/>
      <c r="N39" s="22"/>
      <c r="O39" s="22"/>
      <c r="P39" s="22"/>
    </row>
    <row r="40" spans="1:16" ht="39" customHeight="1" x14ac:dyDescent="0.15">
      <c r="A40" s="22"/>
      <c r="B40" s="35"/>
      <c r="C40" s="1204" t="s">
        <v>576</v>
      </c>
      <c r="D40" s="1205"/>
      <c r="E40" s="1206"/>
      <c r="F40" s="36">
        <v>0</v>
      </c>
      <c r="G40" s="37">
        <v>0</v>
      </c>
      <c r="H40" s="37">
        <v>0</v>
      </c>
      <c r="I40" s="37">
        <v>0</v>
      </c>
      <c r="J40" s="38">
        <v>0</v>
      </c>
      <c r="K40" s="22"/>
      <c r="L40" s="22"/>
      <c r="M40" s="22"/>
      <c r="N40" s="22"/>
      <c r="O40" s="22"/>
      <c r="P40" s="22"/>
    </row>
    <row r="41" spans="1:16" ht="39" customHeight="1" x14ac:dyDescent="0.15">
      <c r="A41" s="22"/>
      <c r="B41" s="35"/>
      <c r="C41" s="1204" t="s">
        <v>577</v>
      </c>
      <c r="D41" s="1205"/>
      <c r="E41" s="1206"/>
      <c r="F41" s="36">
        <v>0</v>
      </c>
      <c r="G41" s="37">
        <v>0</v>
      </c>
      <c r="H41" s="37">
        <v>0</v>
      </c>
      <c r="I41" s="37">
        <v>0</v>
      </c>
      <c r="J41" s="38">
        <v>0</v>
      </c>
      <c r="K41" s="22"/>
      <c r="L41" s="22"/>
      <c r="M41" s="22"/>
      <c r="N41" s="22"/>
      <c r="O41" s="22"/>
      <c r="P41" s="22"/>
    </row>
    <row r="42" spans="1:16" ht="39" customHeight="1" x14ac:dyDescent="0.15">
      <c r="A42" s="22"/>
      <c r="B42" s="39"/>
      <c r="C42" s="1204" t="s">
        <v>578</v>
      </c>
      <c r="D42" s="1205"/>
      <c r="E42" s="1206"/>
      <c r="F42" s="36" t="s">
        <v>521</v>
      </c>
      <c r="G42" s="37" t="s">
        <v>521</v>
      </c>
      <c r="H42" s="37" t="s">
        <v>521</v>
      </c>
      <c r="I42" s="37" t="s">
        <v>521</v>
      </c>
      <c r="J42" s="38" t="s">
        <v>521</v>
      </c>
      <c r="K42" s="22"/>
      <c r="L42" s="22"/>
      <c r="M42" s="22"/>
      <c r="N42" s="22"/>
      <c r="O42" s="22"/>
      <c r="P42" s="22"/>
    </row>
    <row r="43" spans="1:16" ht="39" customHeight="1" thickBot="1" x14ac:dyDescent="0.2">
      <c r="A43" s="22"/>
      <c r="B43" s="40"/>
      <c r="C43" s="1207" t="s">
        <v>579</v>
      </c>
      <c r="D43" s="1208"/>
      <c r="E43" s="1209"/>
      <c r="F43" s="41">
        <v>7.0000000000000007E-2</v>
      </c>
      <c r="G43" s="42">
        <v>0.08</v>
      </c>
      <c r="H43" s="42">
        <v>0.08</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row r="47" spans="1:16" ht="12.95" hidden="1" customHeight="1" x14ac:dyDescent="0.15"/>
    <row r="48" spans="1:16" ht="12.95" hidden="1" customHeight="1" x14ac:dyDescent="0.15"/>
    <row r="49" ht="12.95" hidden="1" customHeight="1" x14ac:dyDescent="0.15"/>
    <row r="50" ht="12.95" hidden="1" customHeight="1" x14ac:dyDescent="0.15"/>
    <row r="51" ht="12.95" hidden="1" customHeight="1" x14ac:dyDescent="0.15"/>
  </sheetData>
  <sheetProtection algorithmName="SHA-512" hashValue="oelfatme6r88HuEJBtPSGTdcIyigqJz3i/FM4VebBVS3Cvhs5MEfTjWgZIt6dB3omnXVrI0OulmIcuTjA9QuTQ==" saltValue="OWr1hi08MuwdcKqPQ60C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F00"/>
    <pageSetUpPr fitToPage="1"/>
  </sheetPr>
  <dimension ref="A1:U7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4199</v>
      </c>
      <c r="L45" s="60">
        <v>3924</v>
      </c>
      <c r="M45" s="60">
        <v>3942</v>
      </c>
      <c r="N45" s="60">
        <v>3648</v>
      </c>
      <c r="O45" s="61">
        <v>3398</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521</v>
      </c>
      <c r="L46" s="64" t="s">
        <v>521</v>
      </c>
      <c r="M46" s="64" t="s">
        <v>521</v>
      </c>
      <c r="N46" s="64" t="s">
        <v>521</v>
      </c>
      <c r="O46" s="65" t="s">
        <v>521</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521</v>
      </c>
      <c r="L47" s="64" t="s">
        <v>521</v>
      </c>
      <c r="M47" s="64" t="s">
        <v>521</v>
      </c>
      <c r="N47" s="64" t="s">
        <v>521</v>
      </c>
      <c r="O47" s="65" t="s">
        <v>521</v>
      </c>
      <c r="P47" s="48"/>
      <c r="Q47" s="48"/>
      <c r="R47" s="48"/>
      <c r="S47" s="48"/>
      <c r="T47" s="48"/>
      <c r="U47" s="48"/>
    </row>
    <row r="48" spans="1:21" ht="30.75" customHeight="1" x14ac:dyDescent="0.15">
      <c r="A48" s="48"/>
      <c r="B48" s="1232"/>
      <c r="C48" s="1233"/>
      <c r="D48" s="62"/>
      <c r="E48" s="1214" t="s">
        <v>15</v>
      </c>
      <c r="F48" s="1214"/>
      <c r="G48" s="1214"/>
      <c r="H48" s="1214"/>
      <c r="I48" s="1214"/>
      <c r="J48" s="1215"/>
      <c r="K48" s="63">
        <v>1156</v>
      </c>
      <c r="L48" s="64">
        <v>1235</v>
      </c>
      <c r="M48" s="64">
        <v>1185</v>
      </c>
      <c r="N48" s="64">
        <v>1126</v>
      </c>
      <c r="O48" s="65">
        <v>1100</v>
      </c>
      <c r="P48" s="48"/>
      <c r="Q48" s="48"/>
      <c r="R48" s="48"/>
      <c r="S48" s="48"/>
      <c r="T48" s="48"/>
      <c r="U48" s="48"/>
    </row>
    <row r="49" spans="1:21" ht="30.75" customHeight="1" x14ac:dyDescent="0.15">
      <c r="A49" s="48"/>
      <c r="B49" s="1232"/>
      <c r="C49" s="1233"/>
      <c r="D49" s="62"/>
      <c r="E49" s="1214" t="s">
        <v>16</v>
      </c>
      <c r="F49" s="1214"/>
      <c r="G49" s="1214"/>
      <c r="H49" s="1214"/>
      <c r="I49" s="1214"/>
      <c r="J49" s="1215"/>
      <c r="K49" s="63" t="s">
        <v>521</v>
      </c>
      <c r="L49" s="64" t="s">
        <v>521</v>
      </c>
      <c r="M49" s="64" t="s">
        <v>521</v>
      </c>
      <c r="N49" s="64" t="s">
        <v>521</v>
      </c>
      <c r="O49" s="65" t="s">
        <v>521</v>
      </c>
      <c r="P49" s="48"/>
      <c r="Q49" s="48"/>
      <c r="R49" s="48"/>
      <c r="S49" s="48"/>
      <c r="T49" s="48"/>
      <c r="U49" s="48"/>
    </row>
    <row r="50" spans="1:21" ht="30.75" customHeight="1" x14ac:dyDescent="0.15">
      <c r="A50" s="48"/>
      <c r="B50" s="1232"/>
      <c r="C50" s="1233"/>
      <c r="D50" s="62"/>
      <c r="E50" s="1214" t="s">
        <v>17</v>
      </c>
      <c r="F50" s="1214"/>
      <c r="G50" s="1214"/>
      <c r="H50" s="1214"/>
      <c r="I50" s="1214"/>
      <c r="J50" s="1215"/>
      <c r="K50" s="63">
        <v>84</v>
      </c>
      <c r="L50" s="64">
        <v>13</v>
      </c>
      <c r="M50" s="64">
        <v>11</v>
      </c>
      <c r="N50" s="64">
        <v>11</v>
      </c>
      <c r="O50" s="65">
        <v>10</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521</v>
      </c>
      <c r="L51" s="64" t="s">
        <v>521</v>
      </c>
      <c r="M51" s="64" t="s">
        <v>521</v>
      </c>
      <c r="N51" s="64" t="s">
        <v>521</v>
      </c>
      <c r="O51" s="65" t="s">
        <v>521</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4172</v>
      </c>
      <c r="L52" s="64">
        <v>3989</v>
      </c>
      <c r="M52" s="64">
        <v>4109</v>
      </c>
      <c r="N52" s="64">
        <v>3860</v>
      </c>
      <c r="O52" s="65">
        <v>3758</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1267</v>
      </c>
      <c r="L53" s="69">
        <v>1183</v>
      </c>
      <c r="M53" s="69">
        <v>1029</v>
      </c>
      <c r="N53" s="69">
        <v>925</v>
      </c>
      <c r="O53" s="70">
        <v>750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row r="69" ht="12.6" hidden="1" customHeight="1" x14ac:dyDescent="0.15"/>
    <row r="70" ht="12.6" hidden="1" customHeight="1" x14ac:dyDescent="0.15"/>
    <row r="71" ht="12.6" hidden="1" customHeight="1" x14ac:dyDescent="0.15"/>
    <row r="72" ht="12.6" hidden="1" customHeight="1" x14ac:dyDescent="0.15"/>
    <row r="73" ht="12.6" hidden="1" customHeight="1" x14ac:dyDescent="0.15"/>
    <row r="74" ht="12.6" hidden="1" customHeight="1" x14ac:dyDescent="0.15"/>
  </sheetData>
  <sheetProtection algorithmName="SHA-512" hashValue="eXM/0n8zDdHSxOFifScfwl3zTvQaGqCaiSaLJYSGnuqRjsvHr6PqBDJNdGPj1u4ypjSWT6oOFwKttRyLwtD0yw==" saltValue="NLCPgpcE4ayZRDN55lBVM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92"/>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0" t="s">
        <v>30</v>
      </c>
      <c r="C41" s="1251"/>
      <c r="D41" s="102"/>
      <c r="E41" s="1252" t="s">
        <v>31</v>
      </c>
      <c r="F41" s="1252"/>
      <c r="G41" s="1252"/>
      <c r="H41" s="1253"/>
      <c r="I41" s="103">
        <v>29594</v>
      </c>
      <c r="J41" s="104">
        <v>27966</v>
      </c>
      <c r="K41" s="104">
        <v>26678</v>
      </c>
      <c r="L41" s="104">
        <v>25447</v>
      </c>
      <c r="M41" s="105">
        <v>25190</v>
      </c>
    </row>
    <row r="42" spans="2:13" ht="27.75" customHeight="1" x14ac:dyDescent="0.15">
      <c r="B42" s="1240"/>
      <c r="C42" s="1241"/>
      <c r="D42" s="106"/>
      <c r="E42" s="1244" t="s">
        <v>32</v>
      </c>
      <c r="F42" s="1244"/>
      <c r="G42" s="1244"/>
      <c r="H42" s="1245"/>
      <c r="I42" s="107">
        <v>59</v>
      </c>
      <c r="J42" s="108">
        <v>53</v>
      </c>
      <c r="K42" s="108">
        <v>48</v>
      </c>
      <c r="L42" s="108">
        <v>43</v>
      </c>
      <c r="M42" s="109">
        <v>38</v>
      </c>
    </row>
    <row r="43" spans="2:13" ht="27.75" customHeight="1" x14ac:dyDescent="0.15">
      <c r="B43" s="1240"/>
      <c r="C43" s="1241"/>
      <c r="D43" s="106"/>
      <c r="E43" s="1244" t="s">
        <v>33</v>
      </c>
      <c r="F43" s="1244"/>
      <c r="G43" s="1244"/>
      <c r="H43" s="1245"/>
      <c r="I43" s="107">
        <v>13090</v>
      </c>
      <c r="J43" s="108">
        <v>13286</v>
      </c>
      <c r="K43" s="108">
        <v>12552</v>
      </c>
      <c r="L43" s="108">
        <v>12745</v>
      </c>
      <c r="M43" s="109">
        <v>13873</v>
      </c>
    </row>
    <row r="44" spans="2:13" ht="27.75" customHeight="1" x14ac:dyDescent="0.15">
      <c r="B44" s="1240"/>
      <c r="C44" s="1241"/>
      <c r="D44" s="106"/>
      <c r="E44" s="1244" t="s">
        <v>34</v>
      </c>
      <c r="F44" s="1244"/>
      <c r="G44" s="1244"/>
      <c r="H44" s="1245"/>
      <c r="I44" s="107" t="s">
        <v>521</v>
      </c>
      <c r="J44" s="108" t="s">
        <v>521</v>
      </c>
      <c r="K44" s="108" t="s">
        <v>521</v>
      </c>
      <c r="L44" s="108" t="s">
        <v>521</v>
      </c>
      <c r="M44" s="109" t="s">
        <v>521</v>
      </c>
    </row>
    <row r="45" spans="2:13" ht="27.75" customHeight="1" x14ac:dyDescent="0.15">
      <c r="B45" s="1240"/>
      <c r="C45" s="1241"/>
      <c r="D45" s="106"/>
      <c r="E45" s="1244" t="s">
        <v>35</v>
      </c>
      <c r="F45" s="1244"/>
      <c r="G45" s="1244"/>
      <c r="H45" s="1245"/>
      <c r="I45" s="107">
        <v>6381</v>
      </c>
      <c r="J45" s="108">
        <v>5844</v>
      </c>
      <c r="K45" s="108">
        <v>5595</v>
      </c>
      <c r="L45" s="108">
        <v>5532</v>
      </c>
      <c r="M45" s="109">
        <v>5367</v>
      </c>
    </row>
    <row r="46" spans="2:13" ht="27.75" customHeight="1" x14ac:dyDescent="0.15">
      <c r="B46" s="1240"/>
      <c r="C46" s="1241"/>
      <c r="D46" s="110"/>
      <c r="E46" s="1244" t="s">
        <v>36</v>
      </c>
      <c r="F46" s="1244"/>
      <c r="G46" s="1244"/>
      <c r="H46" s="1245"/>
      <c r="I46" s="107">
        <v>271</v>
      </c>
      <c r="J46" s="108">
        <v>271</v>
      </c>
      <c r="K46" s="108">
        <v>289</v>
      </c>
      <c r="L46" s="108">
        <v>270</v>
      </c>
      <c r="M46" s="109">
        <v>360</v>
      </c>
    </row>
    <row r="47" spans="2:13" ht="27.75" customHeight="1" x14ac:dyDescent="0.15">
      <c r="B47" s="1240"/>
      <c r="C47" s="1241"/>
      <c r="D47" s="111"/>
      <c r="E47" s="1254" t="s">
        <v>37</v>
      </c>
      <c r="F47" s="1255"/>
      <c r="G47" s="1255"/>
      <c r="H47" s="1256"/>
      <c r="I47" s="107" t="s">
        <v>521</v>
      </c>
      <c r="J47" s="108" t="s">
        <v>521</v>
      </c>
      <c r="K47" s="108" t="s">
        <v>521</v>
      </c>
      <c r="L47" s="108" t="s">
        <v>521</v>
      </c>
      <c r="M47" s="109" t="s">
        <v>521</v>
      </c>
    </row>
    <row r="48" spans="2:13" ht="27.75" customHeight="1" x14ac:dyDescent="0.15">
      <c r="B48" s="1240"/>
      <c r="C48" s="1241"/>
      <c r="D48" s="106"/>
      <c r="E48" s="1244" t="s">
        <v>38</v>
      </c>
      <c r="F48" s="1244"/>
      <c r="G48" s="1244"/>
      <c r="H48" s="1245"/>
      <c r="I48" s="107" t="s">
        <v>521</v>
      </c>
      <c r="J48" s="108" t="s">
        <v>521</v>
      </c>
      <c r="K48" s="108" t="s">
        <v>521</v>
      </c>
      <c r="L48" s="108" t="s">
        <v>521</v>
      </c>
      <c r="M48" s="109" t="s">
        <v>521</v>
      </c>
    </row>
    <row r="49" spans="2:13" ht="27.75" customHeight="1" x14ac:dyDescent="0.15">
      <c r="B49" s="1242"/>
      <c r="C49" s="1243"/>
      <c r="D49" s="106"/>
      <c r="E49" s="1244" t="s">
        <v>39</v>
      </c>
      <c r="F49" s="1244"/>
      <c r="G49" s="1244"/>
      <c r="H49" s="1245"/>
      <c r="I49" s="107" t="s">
        <v>521</v>
      </c>
      <c r="J49" s="108" t="s">
        <v>521</v>
      </c>
      <c r="K49" s="108" t="s">
        <v>521</v>
      </c>
      <c r="L49" s="108" t="s">
        <v>521</v>
      </c>
      <c r="M49" s="109" t="s">
        <v>521</v>
      </c>
    </row>
    <row r="50" spans="2:13" ht="27.75" customHeight="1" x14ac:dyDescent="0.15">
      <c r="B50" s="1238" t="s">
        <v>40</v>
      </c>
      <c r="C50" s="1239"/>
      <c r="D50" s="112"/>
      <c r="E50" s="1244" t="s">
        <v>41</v>
      </c>
      <c r="F50" s="1244"/>
      <c r="G50" s="1244"/>
      <c r="H50" s="1245"/>
      <c r="I50" s="107">
        <v>10304</v>
      </c>
      <c r="J50" s="108">
        <v>10000</v>
      </c>
      <c r="K50" s="108">
        <v>10053</v>
      </c>
      <c r="L50" s="108">
        <v>10702</v>
      </c>
      <c r="M50" s="109">
        <v>10819</v>
      </c>
    </row>
    <row r="51" spans="2:13" ht="27.75" customHeight="1" x14ac:dyDescent="0.15">
      <c r="B51" s="1240"/>
      <c r="C51" s="1241"/>
      <c r="D51" s="106"/>
      <c r="E51" s="1244" t="s">
        <v>42</v>
      </c>
      <c r="F51" s="1244"/>
      <c r="G51" s="1244"/>
      <c r="H51" s="1245"/>
      <c r="I51" s="107">
        <v>4836</v>
      </c>
      <c r="J51" s="108">
        <v>4644</v>
      </c>
      <c r="K51" s="108">
        <v>4291</v>
      </c>
      <c r="L51" s="108">
        <v>4349</v>
      </c>
      <c r="M51" s="109">
        <v>4545</v>
      </c>
    </row>
    <row r="52" spans="2:13" ht="27.75" customHeight="1" x14ac:dyDescent="0.15">
      <c r="B52" s="1242"/>
      <c r="C52" s="1243"/>
      <c r="D52" s="106"/>
      <c r="E52" s="1244" t="s">
        <v>43</v>
      </c>
      <c r="F52" s="1244"/>
      <c r="G52" s="1244"/>
      <c r="H52" s="1245"/>
      <c r="I52" s="107">
        <v>33196</v>
      </c>
      <c r="J52" s="108">
        <v>31977</v>
      </c>
      <c r="K52" s="108">
        <v>31579</v>
      </c>
      <c r="L52" s="108">
        <v>30028</v>
      </c>
      <c r="M52" s="109">
        <v>29608</v>
      </c>
    </row>
    <row r="53" spans="2:13" ht="27.75" customHeight="1" thickBot="1" x14ac:dyDescent="0.2">
      <c r="B53" s="1246" t="s">
        <v>44</v>
      </c>
      <c r="C53" s="1247"/>
      <c r="D53" s="113"/>
      <c r="E53" s="1248" t="s">
        <v>45</v>
      </c>
      <c r="F53" s="1248"/>
      <c r="G53" s="1248"/>
      <c r="H53" s="1249"/>
      <c r="I53" s="114">
        <v>1058</v>
      </c>
      <c r="J53" s="115">
        <v>800</v>
      </c>
      <c r="K53" s="115">
        <v>-760</v>
      </c>
      <c r="L53" s="115">
        <v>-1041</v>
      </c>
      <c r="M53" s="116">
        <v>-143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030DSx7VEW4fy9+n2wg0zXYsP3ZGxBU+gbxVBYJ4kozTH7O5ZmuDo2Qg+xVjgx19+TWA3YONznevKuo8plX1Ww==" saltValue="kK8M7oIejYGqN9a+qqJh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81"/>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5" t="s">
        <v>48</v>
      </c>
      <c r="D55" s="1265"/>
      <c r="E55" s="1266"/>
      <c r="F55" s="128">
        <v>4227</v>
      </c>
      <c r="G55" s="128">
        <v>4242</v>
      </c>
      <c r="H55" s="129">
        <v>4135</v>
      </c>
    </row>
    <row r="56" spans="2:8" ht="52.5" customHeight="1" x14ac:dyDescent="0.15">
      <c r="B56" s="130"/>
      <c r="C56" s="1267" t="s">
        <v>49</v>
      </c>
      <c r="D56" s="1267"/>
      <c r="E56" s="1268"/>
      <c r="F56" s="131">
        <v>883</v>
      </c>
      <c r="G56" s="131">
        <v>884</v>
      </c>
      <c r="H56" s="132">
        <v>885</v>
      </c>
    </row>
    <row r="57" spans="2:8" ht="53.25" customHeight="1" x14ac:dyDescent="0.15">
      <c r="B57" s="130"/>
      <c r="C57" s="1269" t="s">
        <v>50</v>
      </c>
      <c r="D57" s="1269"/>
      <c r="E57" s="1270"/>
      <c r="F57" s="133">
        <v>6435</v>
      </c>
      <c r="G57" s="133">
        <v>6758</v>
      </c>
      <c r="H57" s="134">
        <v>6493</v>
      </c>
    </row>
    <row r="58" spans="2:8" ht="45.75" customHeight="1" x14ac:dyDescent="0.15">
      <c r="B58" s="135"/>
      <c r="C58" s="1257" t="s">
        <v>605</v>
      </c>
      <c r="D58" s="1258"/>
      <c r="E58" s="1259"/>
      <c r="F58" s="136">
        <v>3446</v>
      </c>
      <c r="G58" s="136">
        <v>3340</v>
      </c>
      <c r="H58" s="137">
        <v>3054</v>
      </c>
    </row>
    <row r="59" spans="2:8" ht="45.75" customHeight="1" x14ac:dyDescent="0.15">
      <c r="B59" s="135"/>
      <c r="C59" s="1257" t="s">
        <v>607</v>
      </c>
      <c r="D59" s="1258"/>
      <c r="E59" s="1259"/>
      <c r="F59" s="136">
        <v>807</v>
      </c>
      <c r="G59" s="136">
        <v>908</v>
      </c>
      <c r="H59" s="137">
        <v>1008</v>
      </c>
    </row>
    <row r="60" spans="2:8" ht="45.75" customHeight="1" x14ac:dyDescent="0.15">
      <c r="B60" s="135"/>
      <c r="C60" s="1257" t="s">
        <v>606</v>
      </c>
      <c r="D60" s="1258"/>
      <c r="E60" s="1259"/>
      <c r="F60" s="136">
        <v>930</v>
      </c>
      <c r="G60" s="136">
        <v>931</v>
      </c>
      <c r="H60" s="137">
        <v>932</v>
      </c>
    </row>
    <row r="61" spans="2:8" ht="45.75" customHeight="1" x14ac:dyDescent="0.15">
      <c r="B61" s="135"/>
      <c r="C61" s="1257" t="s">
        <v>608</v>
      </c>
      <c r="D61" s="1258"/>
      <c r="E61" s="1259"/>
      <c r="F61" s="136">
        <v>218</v>
      </c>
      <c r="G61" s="136">
        <v>626</v>
      </c>
      <c r="H61" s="137">
        <v>695</v>
      </c>
    </row>
    <row r="62" spans="2:8" ht="45.75" customHeight="1" thickBot="1" x14ac:dyDescent="0.2">
      <c r="B62" s="138"/>
      <c r="C62" s="1260" t="s">
        <v>609</v>
      </c>
      <c r="D62" s="1261"/>
      <c r="E62" s="1262"/>
      <c r="F62" s="139">
        <v>532</v>
      </c>
      <c r="G62" s="139">
        <v>465</v>
      </c>
      <c r="H62" s="140">
        <v>301</v>
      </c>
    </row>
    <row r="63" spans="2:8" ht="52.5" customHeight="1" thickBot="1" x14ac:dyDescent="0.2">
      <c r="B63" s="141"/>
      <c r="C63" s="1263" t="s">
        <v>51</v>
      </c>
      <c r="D63" s="1263"/>
      <c r="E63" s="1264"/>
      <c r="F63" s="142">
        <v>11546</v>
      </c>
      <c r="G63" s="142">
        <v>11884</v>
      </c>
      <c r="H63" s="143">
        <v>11512</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row r="79" ht="0" hidden="1" customHeight="1" x14ac:dyDescent="0.15"/>
    <row r="80" ht="0" hidden="1" customHeight="1" x14ac:dyDescent="0.15"/>
    <row r="81" ht="0" hidden="1" customHeight="1" x14ac:dyDescent="0.15"/>
  </sheetData>
  <sheetProtection algorithmName="SHA-512" hashValue="XghSjignqCY3hKBMVoaQ71P82DDK1Y4YIzPACMW73RsJUnqjIWTinpxPVAItHapWrCQyBogw20IfLfQyiUVUCw==" saltValue="joi2owdDBWT/tGhK/fon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91606</v>
      </c>
      <c r="E3" s="162"/>
      <c r="F3" s="163">
        <v>85459</v>
      </c>
      <c r="G3" s="164"/>
      <c r="H3" s="165"/>
    </row>
    <row r="4" spans="1:8" x14ac:dyDescent="0.15">
      <c r="A4" s="166"/>
      <c r="B4" s="167"/>
      <c r="C4" s="168"/>
      <c r="D4" s="169">
        <v>46490</v>
      </c>
      <c r="E4" s="170"/>
      <c r="F4" s="171">
        <v>44378</v>
      </c>
      <c r="G4" s="172"/>
      <c r="H4" s="173"/>
    </row>
    <row r="5" spans="1:8" x14ac:dyDescent="0.15">
      <c r="A5" s="154" t="s">
        <v>554</v>
      </c>
      <c r="B5" s="159"/>
      <c r="C5" s="160"/>
      <c r="D5" s="161">
        <v>70914</v>
      </c>
      <c r="E5" s="162"/>
      <c r="F5" s="163">
        <v>83280</v>
      </c>
      <c r="G5" s="164"/>
      <c r="H5" s="165"/>
    </row>
    <row r="6" spans="1:8" x14ac:dyDescent="0.15">
      <c r="A6" s="166"/>
      <c r="B6" s="167"/>
      <c r="C6" s="168"/>
      <c r="D6" s="169">
        <v>41511</v>
      </c>
      <c r="E6" s="170"/>
      <c r="F6" s="171">
        <v>43123</v>
      </c>
      <c r="G6" s="172"/>
      <c r="H6" s="173"/>
    </row>
    <row r="7" spans="1:8" x14ac:dyDescent="0.15">
      <c r="A7" s="154" t="s">
        <v>555</v>
      </c>
      <c r="B7" s="159"/>
      <c r="C7" s="160"/>
      <c r="D7" s="161">
        <v>76495</v>
      </c>
      <c r="E7" s="162"/>
      <c r="F7" s="163">
        <v>88968</v>
      </c>
      <c r="G7" s="164"/>
      <c r="H7" s="165"/>
    </row>
    <row r="8" spans="1:8" x14ac:dyDescent="0.15">
      <c r="A8" s="166"/>
      <c r="B8" s="167"/>
      <c r="C8" s="168"/>
      <c r="D8" s="169">
        <v>50988</v>
      </c>
      <c r="E8" s="170"/>
      <c r="F8" s="171">
        <v>45482</v>
      </c>
      <c r="G8" s="172"/>
      <c r="H8" s="173"/>
    </row>
    <row r="9" spans="1:8" x14ac:dyDescent="0.15">
      <c r="A9" s="154" t="s">
        <v>556</v>
      </c>
      <c r="B9" s="159"/>
      <c r="C9" s="160"/>
      <c r="D9" s="161">
        <v>54068</v>
      </c>
      <c r="E9" s="162"/>
      <c r="F9" s="163">
        <v>85173</v>
      </c>
      <c r="G9" s="164"/>
      <c r="H9" s="165"/>
    </row>
    <row r="10" spans="1:8" x14ac:dyDescent="0.15">
      <c r="A10" s="166"/>
      <c r="B10" s="167"/>
      <c r="C10" s="168"/>
      <c r="D10" s="169">
        <v>38019</v>
      </c>
      <c r="E10" s="170"/>
      <c r="F10" s="171">
        <v>43913</v>
      </c>
      <c r="G10" s="172"/>
      <c r="H10" s="173"/>
    </row>
    <row r="11" spans="1:8" x14ac:dyDescent="0.15">
      <c r="A11" s="154" t="s">
        <v>557</v>
      </c>
      <c r="B11" s="159"/>
      <c r="C11" s="160"/>
      <c r="D11" s="161">
        <v>71187</v>
      </c>
      <c r="E11" s="162"/>
      <c r="F11" s="163">
        <v>94081</v>
      </c>
      <c r="G11" s="164"/>
      <c r="H11" s="165"/>
    </row>
    <row r="12" spans="1:8" x14ac:dyDescent="0.15">
      <c r="A12" s="166"/>
      <c r="B12" s="167"/>
      <c r="C12" s="174"/>
      <c r="D12" s="169">
        <v>48056</v>
      </c>
      <c r="E12" s="170"/>
      <c r="F12" s="171">
        <v>48949</v>
      </c>
      <c r="G12" s="172"/>
      <c r="H12" s="173"/>
    </row>
    <row r="13" spans="1:8" x14ac:dyDescent="0.15">
      <c r="A13" s="154"/>
      <c r="B13" s="159"/>
      <c r="C13" s="175"/>
      <c r="D13" s="176">
        <v>72854</v>
      </c>
      <c r="E13" s="177"/>
      <c r="F13" s="178">
        <v>87392</v>
      </c>
      <c r="G13" s="179"/>
      <c r="H13" s="165"/>
    </row>
    <row r="14" spans="1:8" x14ac:dyDescent="0.15">
      <c r="A14" s="166"/>
      <c r="B14" s="167"/>
      <c r="C14" s="168"/>
      <c r="D14" s="169">
        <v>45013</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1.62</v>
      </c>
      <c r="C19" s="180">
        <f>ROUND(VALUE(SUBSTITUTE(実質収支比率等に係る経年分析!G$48,"▲","-")),2)</f>
        <v>3.9</v>
      </c>
      <c r="D19" s="180">
        <f>ROUND(VALUE(SUBSTITUTE(実質収支比率等に係る経年分析!H$48,"▲","-")),2)</f>
        <v>3.41</v>
      </c>
      <c r="E19" s="180">
        <f>ROUND(VALUE(SUBSTITUTE(実質収支比率等に係る経年分析!I$48,"▲","-")),2)</f>
        <v>3.27</v>
      </c>
      <c r="F19" s="180">
        <f>ROUND(VALUE(SUBSTITUTE(実質収支比率等に係る経年分析!J$48,"▲","-")),2)</f>
        <v>3.15</v>
      </c>
    </row>
    <row r="20" spans="1:11" x14ac:dyDescent="0.15">
      <c r="A20" s="180" t="s">
        <v>55</v>
      </c>
      <c r="B20" s="180">
        <f>ROUND(VALUE(SUBSTITUTE(実質収支比率等に係る経年分析!F$47,"▲","-")),2)</f>
        <v>22.5</v>
      </c>
      <c r="C20" s="180">
        <f>ROUND(VALUE(SUBSTITUTE(実質収支比率等に係る経年分析!G$47,"▲","-")),2)</f>
        <v>23.34</v>
      </c>
      <c r="D20" s="180">
        <f>ROUND(VALUE(SUBSTITUTE(実質収支比率等に係る経年分析!H$47,"▲","-")),2)</f>
        <v>23.26</v>
      </c>
      <c r="E20" s="180">
        <f>ROUND(VALUE(SUBSTITUTE(実質収支比率等に係る経年分析!I$47,"▲","-")),2)</f>
        <v>24.02</v>
      </c>
      <c r="F20" s="180">
        <f>ROUND(VALUE(SUBSTITUTE(実質収支比率等に係る経年分析!J$47,"▲","-")),2)</f>
        <v>23.83</v>
      </c>
    </row>
    <row r="21" spans="1:11" x14ac:dyDescent="0.15">
      <c r="A21" s="180" t="s">
        <v>56</v>
      </c>
      <c r="B21" s="180">
        <f>IF(ISNUMBER(VALUE(SUBSTITUTE(実質収支比率等に係る経年分析!F$49,"▲","-"))),ROUND(VALUE(SUBSTITUTE(実質収支比率等に係る経年分析!F$49,"▲","-")),2),NA())</f>
        <v>0.81</v>
      </c>
      <c r="C21" s="180">
        <f>IF(ISNUMBER(VALUE(SUBSTITUTE(実質収支比率等に係る経年分析!G$49,"▲","-"))),ROUND(VALUE(SUBSTITUTE(実質収支比率等に係る経年分析!G$49,"▲","-")),2),NA())</f>
        <v>2</v>
      </c>
      <c r="D21" s="180">
        <f>IF(ISNUMBER(VALUE(SUBSTITUTE(実質収支比率等に係る経年分析!H$49,"▲","-"))),ROUND(VALUE(SUBSTITUTE(実質収支比率等に係る経年分析!H$49,"▲","-")),2),NA())</f>
        <v>-1.32</v>
      </c>
      <c r="E21" s="180">
        <f>IF(ISNUMBER(VALUE(SUBSTITUTE(実質収支比率等に係る経年分析!I$49,"▲","-"))),ROUND(VALUE(SUBSTITUTE(実質収支比率等に係る経年分析!I$49,"▲","-")),2),NA())</f>
        <v>-0.16</v>
      </c>
      <c r="F21" s="180">
        <f>IF(ISNUMBER(VALUE(SUBSTITUTE(実質収支比率等に係る経年分析!J$49,"▲","-"))),ROUND(VALUE(SUBSTITUTE(実質収支比率等に係る経年分析!J$49,"▲","-")),2),NA())</f>
        <v>-0.79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休日急患診療事業特別会計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土地取得事業特別会計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国民健康保険事業（事業勘定）特別会計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1.39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0.32</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0.86</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3.16</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8.4700000000000006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10.36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4172</v>
      </c>
      <c r="E42" s="182"/>
      <c r="F42" s="182"/>
      <c r="G42" s="182">
        <f>'実質公債費比率（分子）の構造'!L$52</f>
        <v>3989</v>
      </c>
      <c r="H42" s="182"/>
      <c r="I42" s="182"/>
      <c r="J42" s="182">
        <f>'実質公債費比率（分子）の構造'!M$52</f>
        <v>4109</v>
      </c>
      <c r="K42" s="182"/>
      <c r="L42" s="182"/>
      <c r="M42" s="182">
        <f>'実質公債費比率（分子）の構造'!N$52</f>
        <v>3860</v>
      </c>
      <c r="N42" s="182"/>
      <c r="O42" s="182"/>
      <c r="P42" s="182">
        <f>'実質公債費比率（分子）の構造'!O$52</f>
        <v>3758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84</v>
      </c>
      <c r="C44" s="182"/>
      <c r="D44" s="182"/>
      <c r="E44" s="182">
        <f>'実質公債費比率（分子）の構造'!L$50</f>
        <v>13</v>
      </c>
      <c r="F44" s="182"/>
      <c r="G44" s="182"/>
      <c r="H44" s="182">
        <f>'実質公債費比率（分子）の構造'!M$50</f>
        <v>11</v>
      </c>
      <c r="I44" s="182"/>
      <c r="J44" s="182"/>
      <c r="K44" s="182">
        <f>'実質公債費比率（分子）の構造'!N$50</f>
        <v>11</v>
      </c>
      <c r="L44" s="182"/>
      <c r="M44" s="182"/>
      <c r="N44" s="182">
        <f>'実質公債費比率（分子）の構造'!O$50</f>
        <v>10</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1156</v>
      </c>
      <c r="C46" s="182"/>
      <c r="D46" s="182"/>
      <c r="E46" s="182">
        <f>'実質公債費比率（分子）の構造'!L$48</f>
        <v>1235</v>
      </c>
      <c r="F46" s="182"/>
      <c r="G46" s="182"/>
      <c r="H46" s="182">
        <f>'実質公債費比率（分子）の構造'!M$48</f>
        <v>1185</v>
      </c>
      <c r="I46" s="182"/>
      <c r="J46" s="182"/>
      <c r="K46" s="182">
        <f>'実質公債費比率（分子）の構造'!N$48</f>
        <v>1126</v>
      </c>
      <c r="L46" s="182"/>
      <c r="M46" s="182"/>
      <c r="N46" s="182">
        <f>'実質公債費比率（分子）の構造'!O$48</f>
        <v>1100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4199</v>
      </c>
      <c r="C49" s="182"/>
      <c r="D49" s="182"/>
      <c r="E49" s="182">
        <f>'実質公債費比率（分子）の構造'!L$45</f>
        <v>3924</v>
      </c>
      <c r="F49" s="182"/>
      <c r="G49" s="182"/>
      <c r="H49" s="182">
        <f>'実質公債費比率（分子）の構造'!M$45</f>
        <v>3942</v>
      </c>
      <c r="I49" s="182"/>
      <c r="J49" s="182"/>
      <c r="K49" s="182">
        <f>'実質公債費比率（分子）の構造'!N$45</f>
        <v>3648</v>
      </c>
      <c r="L49" s="182"/>
      <c r="M49" s="182"/>
      <c r="N49" s="182">
        <f>'実質公債費比率（分子）の構造'!O$45</f>
        <v>3398</v>
      </c>
      <c r="O49" s="182"/>
      <c r="P49" s="182"/>
    </row>
    <row r="50" spans="1:16" x14ac:dyDescent="0.15">
      <c r="A50" s="182" t="s">
        <v>71</v>
      </c>
      <c r="B50" s="182" t="e">
        <f>NA()</f>
        <v>#N/A</v>
      </c>
      <c r="C50" s="182">
        <f>IF(ISNUMBER('実質公債費比率（分子）の構造'!K$53),'実質公債費比率（分子）の構造'!K$53,NA())</f>
        <v>1267</v>
      </c>
      <c r="D50" s="182" t="e">
        <f>NA()</f>
        <v>#N/A</v>
      </c>
      <c r="E50" s="182" t="e">
        <f>NA()</f>
        <v>#N/A</v>
      </c>
      <c r="F50" s="182">
        <f>IF(ISNUMBER('実質公債費比率（分子）の構造'!L$53),'実質公債費比率（分子）の構造'!L$53,NA())</f>
        <v>1183</v>
      </c>
      <c r="G50" s="182" t="e">
        <f>NA()</f>
        <v>#N/A</v>
      </c>
      <c r="H50" s="182" t="e">
        <f>NA()</f>
        <v>#N/A</v>
      </c>
      <c r="I50" s="182">
        <f>IF(ISNUMBER('実質公債費比率（分子）の構造'!M$53),'実質公債費比率（分子）の構造'!M$53,NA())</f>
        <v>1029</v>
      </c>
      <c r="J50" s="182" t="e">
        <f>NA()</f>
        <v>#N/A</v>
      </c>
      <c r="K50" s="182" t="e">
        <f>NA()</f>
        <v>#N/A</v>
      </c>
      <c r="L50" s="182">
        <f>IF(ISNUMBER('実質公債費比率（分子）の構造'!N$53),'実質公債費比率（分子）の構造'!N$53,NA())</f>
        <v>925</v>
      </c>
      <c r="M50" s="182" t="e">
        <f>NA()</f>
        <v>#N/A</v>
      </c>
      <c r="N50" s="182" t="e">
        <f>NA()</f>
        <v>#N/A</v>
      </c>
      <c r="O50" s="182">
        <f>IF(ISNUMBER('実質公債費比率（分子）の構造'!O$53),'実質公債費比率（分子）の構造'!O$53,NA())</f>
        <v>750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33196</v>
      </c>
      <c r="E56" s="181"/>
      <c r="F56" s="181"/>
      <c r="G56" s="181">
        <f>'将来負担比率（分子）の構造'!J$52</f>
        <v>31977</v>
      </c>
      <c r="H56" s="181"/>
      <c r="I56" s="181"/>
      <c r="J56" s="181">
        <f>'将来負担比率（分子）の構造'!K$52</f>
        <v>31579</v>
      </c>
      <c r="K56" s="181"/>
      <c r="L56" s="181"/>
      <c r="M56" s="181">
        <f>'将来負担比率（分子）の構造'!L$52</f>
        <v>30028</v>
      </c>
      <c r="N56" s="181"/>
      <c r="O56" s="181"/>
      <c r="P56" s="181">
        <f>'将来負担比率（分子）の構造'!M$52</f>
        <v>29608</v>
      </c>
    </row>
    <row r="57" spans="1:16" x14ac:dyDescent="0.15">
      <c r="A57" s="181" t="s">
        <v>42</v>
      </c>
      <c r="B57" s="181"/>
      <c r="C57" s="181"/>
      <c r="D57" s="181">
        <f>'将来負担比率（分子）の構造'!I$51</f>
        <v>4836</v>
      </c>
      <c r="E57" s="181"/>
      <c r="F57" s="181"/>
      <c r="G57" s="181">
        <f>'将来負担比率（分子）の構造'!J$51</f>
        <v>4644</v>
      </c>
      <c r="H57" s="181"/>
      <c r="I57" s="181"/>
      <c r="J57" s="181">
        <f>'将来負担比率（分子）の構造'!K$51</f>
        <v>4291</v>
      </c>
      <c r="K57" s="181"/>
      <c r="L57" s="181"/>
      <c r="M57" s="181">
        <f>'将来負担比率（分子）の構造'!L$51</f>
        <v>4349</v>
      </c>
      <c r="N57" s="181"/>
      <c r="O57" s="181"/>
      <c r="P57" s="181">
        <f>'将来負担比率（分子）の構造'!M$51</f>
        <v>4545</v>
      </c>
    </row>
    <row r="58" spans="1:16" x14ac:dyDescent="0.15">
      <c r="A58" s="181" t="s">
        <v>41</v>
      </c>
      <c r="B58" s="181"/>
      <c r="C58" s="181"/>
      <c r="D58" s="181">
        <f>'将来負担比率（分子）の構造'!I$50</f>
        <v>10304</v>
      </c>
      <c r="E58" s="181"/>
      <c r="F58" s="181"/>
      <c r="G58" s="181">
        <f>'将来負担比率（分子）の構造'!J$50</f>
        <v>10000</v>
      </c>
      <c r="H58" s="181"/>
      <c r="I58" s="181"/>
      <c r="J58" s="181">
        <f>'将来負担比率（分子）の構造'!K$50</f>
        <v>10053</v>
      </c>
      <c r="K58" s="181"/>
      <c r="L58" s="181"/>
      <c r="M58" s="181">
        <f>'将来負担比率（分子）の構造'!L$50</f>
        <v>10702</v>
      </c>
      <c r="N58" s="181"/>
      <c r="O58" s="181"/>
      <c r="P58" s="181">
        <f>'将来負担比率（分子）の構造'!M$50</f>
        <v>10819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271</v>
      </c>
      <c r="C61" s="181"/>
      <c r="D61" s="181"/>
      <c r="E61" s="181">
        <f>'将来負担比率（分子）の構造'!J$46</f>
        <v>271</v>
      </c>
      <c r="F61" s="181"/>
      <c r="G61" s="181"/>
      <c r="H61" s="181">
        <f>'将来負担比率（分子）の構造'!K$46</f>
        <v>289</v>
      </c>
      <c r="I61" s="181"/>
      <c r="J61" s="181"/>
      <c r="K61" s="181">
        <f>'将来負担比率（分子）の構造'!L$46</f>
        <v>270</v>
      </c>
      <c r="L61" s="181"/>
      <c r="M61" s="181"/>
      <c r="N61" s="181">
        <f>'将来負担比率（分子）の構造'!M$46</f>
        <v>360</v>
      </c>
      <c r="O61" s="181"/>
      <c r="P61" s="181"/>
    </row>
    <row r="62" spans="1:16" x14ac:dyDescent="0.15">
      <c r="A62" s="181" t="s">
        <v>35</v>
      </c>
      <c r="B62" s="181">
        <f>'将来負担比率（分子）の構造'!I$45</f>
        <v>6381</v>
      </c>
      <c r="C62" s="181"/>
      <c r="D62" s="181"/>
      <c r="E62" s="181">
        <f>'将来負担比率（分子）の構造'!J$45</f>
        <v>5844</v>
      </c>
      <c r="F62" s="181"/>
      <c r="G62" s="181"/>
      <c r="H62" s="181">
        <f>'将来負担比率（分子）の構造'!K$45</f>
        <v>5595</v>
      </c>
      <c r="I62" s="181"/>
      <c r="J62" s="181"/>
      <c r="K62" s="181">
        <f>'将来負担比率（分子）の構造'!L$45</f>
        <v>5532</v>
      </c>
      <c r="L62" s="181"/>
      <c r="M62" s="181"/>
      <c r="N62" s="181">
        <f>'将来負担比率（分子）の構造'!M$45</f>
        <v>5367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13090</v>
      </c>
      <c r="C64" s="181"/>
      <c r="D64" s="181"/>
      <c r="E64" s="181">
        <f>'将来負担比率（分子）の構造'!J$43</f>
        <v>13286</v>
      </c>
      <c r="F64" s="181"/>
      <c r="G64" s="181"/>
      <c r="H64" s="181">
        <f>'将来負担比率（分子）の構造'!K$43</f>
        <v>12552</v>
      </c>
      <c r="I64" s="181"/>
      <c r="J64" s="181"/>
      <c r="K64" s="181">
        <f>'将来負担比率（分子）の構造'!L$43</f>
        <v>12745</v>
      </c>
      <c r="L64" s="181"/>
      <c r="M64" s="181"/>
      <c r="N64" s="181">
        <f>'将来負担比率（分子）の構造'!M$43</f>
        <v>13873</v>
      </c>
      <c r="O64" s="181"/>
      <c r="P64" s="181"/>
    </row>
    <row r="65" spans="1:16" x14ac:dyDescent="0.15">
      <c r="A65" s="181" t="s">
        <v>32</v>
      </c>
      <c r="B65" s="181">
        <f>'将来負担比率（分子）の構造'!I$42</f>
        <v>59</v>
      </c>
      <c r="C65" s="181"/>
      <c r="D65" s="181"/>
      <c r="E65" s="181">
        <f>'将来負担比率（分子）の構造'!J$42</f>
        <v>53</v>
      </c>
      <c r="F65" s="181"/>
      <c r="G65" s="181"/>
      <c r="H65" s="181">
        <f>'将来負担比率（分子）の構造'!K$42</f>
        <v>48</v>
      </c>
      <c r="I65" s="181"/>
      <c r="J65" s="181"/>
      <c r="K65" s="181">
        <f>'将来負担比率（分子）の構造'!L$42</f>
        <v>43</v>
      </c>
      <c r="L65" s="181"/>
      <c r="M65" s="181"/>
      <c r="N65" s="181">
        <f>'将来負担比率（分子）の構造'!M$42</f>
        <v>38</v>
      </c>
      <c r="O65" s="181"/>
      <c r="P65" s="181"/>
    </row>
    <row r="66" spans="1:16" x14ac:dyDescent="0.15">
      <c r="A66" s="181" t="s">
        <v>31</v>
      </c>
      <c r="B66" s="181">
        <f>'将来負担比率（分子）の構造'!I$41</f>
        <v>29594</v>
      </c>
      <c r="C66" s="181"/>
      <c r="D66" s="181"/>
      <c r="E66" s="181">
        <f>'将来負担比率（分子）の構造'!J$41</f>
        <v>27966</v>
      </c>
      <c r="F66" s="181"/>
      <c r="G66" s="181"/>
      <c r="H66" s="181">
        <f>'将来負担比率（分子）の構造'!K$41</f>
        <v>26678</v>
      </c>
      <c r="I66" s="181"/>
      <c r="J66" s="181"/>
      <c r="K66" s="181">
        <f>'将来負担比率（分子）の構造'!L$41</f>
        <v>25447</v>
      </c>
      <c r="L66" s="181"/>
      <c r="M66" s="181"/>
      <c r="N66" s="181">
        <f>'将来負担比率（分子）の構造'!M$41</f>
        <v>25190</v>
      </c>
      <c r="O66" s="181"/>
      <c r="P66" s="181"/>
    </row>
    <row r="67" spans="1:16" x14ac:dyDescent="0.15">
      <c r="A67" s="181" t="s">
        <v>75</v>
      </c>
      <c r="B67" s="181" t="e">
        <f>NA()</f>
        <v>#N/A</v>
      </c>
      <c r="C67" s="181">
        <f>IF(ISNUMBER('将来負担比率（分子）の構造'!I$53), IF('将来負担比率（分子）の構造'!I$53 &lt; 0, 0, '将来負担比率（分子）の構造'!I$53), NA())</f>
        <v>1058</v>
      </c>
      <c r="D67" s="181" t="e">
        <f>NA()</f>
        <v>#N/A</v>
      </c>
      <c r="E67" s="181" t="e">
        <f>NA()</f>
        <v>#N/A</v>
      </c>
      <c r="F67" s="181">
        <f>IF(ISNUMBER('将来負担比率（分子）の構造'!J$53), IF('将来負担比率（分子）の構造'!J$53 &lt; 0, 0, '将来負担比率（分子）の構造'!J$53), NA())</f>
        <v>800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4227</v>
      </c>
      <c r="C72" s="185">
        <f>基金残高に係る経年分析!G55</f>
        <v>4242</v>
      </c>
      <c r="D72" s="185">
        <f>基金残高に係る経年分析!H55</f>
        <v>4135</v>
      </c>
    </row>
    <row r="73" spans="1:16" x14ac:dyDescent="0.15">
      <c r="A73" s="184" t="s">
        <v>78</v>
      </c>
      <c r="B73" s="185">
        <f>基金残高に係る経年分析!F56</f>
        <v>883</v>
      </c>
      <c r="C73" s="185">
        <f>基金残高に係る経年分析!G56</f>
        <v>884</v>
      </c>
      <c r="D73" s="185">
        <f>基金残高に係る経年分析!H56</f>
        <v>885</v>
      </c>
    </row>
    <row r="74" spans="1:16" x14ac:dyDescent="0.15">
      <c r="A74" s="184" t="s">
        <v>79</v>
      </c>
      <c r="B74" s="185">
        <f>基金残高に係る経年分析!F57</f>
        <v>6435</v>
      </c>
      <c r="C74" s="185">
        <f>基金残高に係る経年分析!G57</f>
        <v>6758</v>
      </c>
      <c r="D74" s="185">
        <f>基金残高に係る経年分析!H57</f>
        <v>6493</v>
      </c>
    </row>
  </sheetData>
  <sheetProtection algorithmName="SHA-512" hashValue="oZoX1QAp6nK7umQIEnkzKMpGkl1L7QILHl99JKV29DSuWIoYO79pJIP1IH4eRVxebim7xPcMOPyV1rlyptReZA==" saltValue="b5/F9ZQy5+wShkd/u5t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5209791</v>
      </c>
      <c r="S5" s="696"/>
      <c r="T5" s="696"/>
      <c r="U5" s="696"/>
      <c r="V5" s="696"/>
      <c r="W5" s="696"/>
      <c r="X5" s="696"/>
      <c r="Y5" s="739"/>
      <c r="Z5" s="757">
        <v>17.5</v>
      </c>
      <c r="AA5" s="757"/>
      <c r="AB5" s="757"/>
      <c r="AC5" s="757"/>
      <c r="AD5" s="758">
        <v>4889987</v>
      </c>
      <c r="AE5" s="758"/>
      <c r="AF5" s="758"/>
      <c r="AG5" s="758"/>
      <c r="AH5" s="758"/>
      <c r="AI5" s="758"/>
      <c r="AJ5" s="758"/>
      <c r="AK5" s="758"/>
      <c r="AL5" s="740">
        <v>28.9</v>
      </c>
      <c r="AM5" s="711"/>
      <c r="AN5" s="711"/>
      <c r="AO5" s="741"/>
      <c r="AP5" s="706" t="s">
        <v>227</v>
      </c>
      <c r="AQ5" s="707"/>
      <c r="AR5" s="707"/>
      <c r="AS5" s="707"/>
      <c r="AT5" s="707"/>
      <c r="AU5" s="707"/>
      <c r="AV5" s="707"/>
      <c r="AW5" s="707"/>
      <c r="AX5" s="707"/>
      <c r="AY5" s="707"/>
      <c r="AZ5" s="707"/>
      <c r="BA5" s="707"/>
      <c r="BB5" s="707"/>
      <c r="BC5" s="707"/>
      <c r="BD5" s="707"/>
      <c r="BE5" s="707"/>
      <c r="BF5" s="708"/>
      <c r="BG5" s="640">
        <v>4850158</v>
      </c>
      <c r="BH5" s="641"/>
      <c r="BI5" s="641"/>
      <c r="BJ5" s="641"/>
      <c r="BK5" s="641"/>
      <c r="BL5" s="641"/>
      <c r="BM5" s="641"/>
      <c r="BN5" s="642"/>
      <c r="BO5" s="677">
        <v>93.1</v>
      </c>
      <c r="BP5" s="677"/>
      <c r="BQ5" s="677"/>
      <c r="BR5" s="677"/>
      <c r="BS5" s="678">
        <v>29318</v>
      </c>
      <c r="BT5" s="678"/>
      <c r="BU5" s="678"/>
      <c r="BV5" s="678"/>
      <c r="BW5" s="678"/>
      <c r="BX5" s="678"/>
      <c r="BY5" s="678"/>
      <c r="BZ5" s="678"/>
      <c r="CA5" s="678"/>
      <c r="CB5" s="728"/>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336885</v>
      </c>
      <c r="S6" s="641"/>
      <c r="T6" s="641"/>
      <c r="U6" s="641"/>
      <c r="V6" s="641"/>
      <c r="W6" s="641"/>
      <c r="X6" s="641"/>
      <c r="Y6" s="642"/>
      <c r="Z6" s="677">
        <v>1.1000000000000001</v>
      </c>
      <c r="AA6" s="677"/>
      <c r="AB6" s="677"/>
      <c r="AC6" s="677"/>
      <c r="AD6" s="678">
        <v>336885</v>
      </c>
      <c r="AE6" s="678"/>
      <c r="AF6" s="678"/>
      <c r="AG6" s="678"/>
      <c r="AH6" s="678"/>
      <c r="AI6" s="678"/>
      <c r="AJ6" s="678"/>
      <c r="AK6" s="678"/>
      <c r="AL6" s="643">
        <v>2</v>
      </c>
      <c r="AM6" s="644"/>
      <c r="AN6" s="644"/>
      <c r="AO6" s="679"/>
      <c r="AP6" s="637" t="s">
        <v>232</v>
      </c>
      <c r="AQ6" s="638"/>
      <c r="AR6" s="638"/>
      <c r="AS6" s="638"/>
      <c r="AT6" s="638"/>
      <c r="AU6" s="638"/>
      <c r="AV6" s="638"/>
      <c r="AW6" s="638"/>
      <c r="AX6" s="638"/>
      <c r="AY6" s="638"/>
      <c r="AZ6" s="638"/>
      <c r="BA6" s="638"/>
      <c r="BB6" s="638"/>
      <c r="BC6" s="638"/>
      <c r="BD6" s="638"/>
      <c r="BE6" s="638"/>
      <c r="BF6" s="639"/>
      <c r="BG6" s="640">
        <v>4850158</v>
      </c>
      <c r="BH6" s="641"/>
      <c r="BI6" s="641"/>
      <c r="BJ6" s="641"/>
      <c r="BK6" s="641"/>
      <c r="BL6" s="641"/>
      <c r="BM6" s="641"/>
      <c r="BN6" s="642"/>
      <c r="BO6" s="677">
        <v>93.1</v>
      </c>
      <c r="BP6" s="677"/>
      <c r="BQ6" s="677"/>
      <c r="BR6" s="677"/>
      <c r="BS6" s="678">
        <v>29318</v>
      </c>
      <c r="BT6" s="678"/>
      <c r="BU6" s="678"/>
      <c r="BV6" s="678"/>
      <c r="BW6" s="678"/>
      <c r="BX6" s="678"/>
      <c r="BY6" s="678"/>
      <c r="BZ6" s="678"/>
      <c r="CA6" s="678"/>
      <c r="CB6" s="728"/>
      <c r="CD6" s="698" t="s">
        <v>233</v>
      </c>
      <c r="CE6" s="699"/>
      <c r="CF6" s="699"/>
      <c r="CG6" s="699"/>
      <c r="CH6" s="699"/>
      <c r="CI6" s="699"/>
      <c r="CJ6" s="699"/>
      <c r="CK6" s="699"/>
      <c r="CL6" s="699"/>
      <c r="CM6" s="699"/>
      <c r="CN6" s="699"/>
      <c r="CO6" s="699"/>
      <c r="CP6" s="699"/>
      <c r="CQ6" s="700"/>
      <c r="CR6" s="640">
        <v>185954</v>
      </c>
      <c r="CS6" s="641"/>
      <c r="CT6" s="641"/>
      <c r="CU6" s="641"/>
      <c r="CV6" s="641"/>
      <c r="CW6" s="641"/>
      <c r="CX6" s="641"/>
      <c r="CY6" s="642"/>
      <c r="CZ6" s="740">
        <v>0.6</v>
      </c>
      <c r="DA6" s="711"/>
      <c r="DB6" s="711"/>
      <c r="DC6" s="743"/>
      <c r="DD6" s="646" t="s">
        <v>146</v>
      </c>
      <c r="DE6" s="641"/>
      <c r="DF6" s="641"/>
      <c r="DG6" s="641"/>
      <c r="DH6" s="641"/>
      <c r="DI6" s="641"/>
      <c r="DJ6" s="641"/>
      <c r="DK6" s="641"/>
      <c r="DL6" s="641"/>
      <c r="DM6" s="641"/>
      <c r="DN6" s="641"/>
      <c r="DO6" s="641"/>
      <c r="DP6" s="642"/>
      <c r="DQ6" s="646">
        <v>185954</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7325</v>
      </c>
      <c r="S7" s="641"/>
      <c r="T7" s="641"/>
      <c r="U7" s="641"/>
      <c r="V7" s="641"/>
      <c r="W7" s="641"/>
      <c r="X7" s="641"/>
      <c r="Y7" s="642"/>
      <c r="Z7" s="677">
        <v>0</v>
      </c>
      <c r="AA7" s="677"/>
      <c r="AB7" s="677"/>
      <c r="AC7" s="677"/>
      <c r="AD7" s="678">
        <v>7325</v>
      </c>
      <c r="AE7" s="678"/>
      <c r="AF7" s="678"/>
      <c r="AG7" s="678"/>
      <c r="AH7" s="678"/>
      <c r="AI7" s="678"/>
      <c r="AJ7" s="678"/>
      <c r="AK7" s="678"/>
      <c r="AL7" s="643">
        <v>0</v>
      </c>
      <c r="AM7" s="644"/>
      <c r="AN7" s="644"/>
      <c r="AO7" s="679"/>
      <c r="AP7" s="637" t="s">
        <v>235</v>
      </c>
      <c r="AQ7" s="638"/>
      <c r="AR7" s="638"/>
      <c r="AS7" s="638"/>
      <c r="AT7" s="638"/>
      <c r="AU7" s="638"/>
      <c r="AV7" s="638"/>
      <c r="AW7" s="638"/>
      <c r="AX7" s="638"/>
      <c r="AY7" s="638"/>
      <c r="AZ7" s="638"/>
      <c r="BA7" s="638"/>
      <c r="BB7" s="638"/>
      <c r="BC7" s="638"/>
      <c r="BD7" s="638"/>
      <c r="BE7" s="638"/>
      <c r="BF7" s="639"/>
      <c r="BG7" s="640">
        <v>2025723</v>
      </c>
      <c r="BH7" s="641"/>
      <c r="BI7" s="641"/>
      <c r="BJ7" s="641"/>
      <c r="BK7" s="641"/>
      <c r="BL7" s="641"/>
      <c r="BM7" s="641"/>
      <c r="BN7" s="642"/>
      <c r="BO7" s="677">
        <v>38.9</v>
      </c>
      <c r="BP7" s="677"/>
      <c r="BQ7" s="677"/>
      <c r="BR7" s="677"/>
      <c r="BS7" s="678">
        <v>29318</v>
      </c>
      <c r="BT7" s="678"/>
      <c r="BU7" s="678"/>
      <c r="BV7" s="678"/>
      <c r="BW7" s="678"/>
      <c r="BX7" s="678"/>
      <c r="BY7" s="678"/>
      <c r="BZ7" s="678"/>
      <c r="CA7" s="678"/>
      <c r="CB7" s="728"/>
      <c r="CD7" s="673" t="s">
        <v>236</v>
      </c>
      <c r="CE7" s="674"/>
      <c r="CF7" s="674"/>
      <c r="CG7" s="674"/>
      <c r="CH7" s="674"/>
      <c r="CI7" s="674"/>
      <c r="CJ7" s="674"/>
      <c r="CK7" s="674"/>
      <c r="CL7" s="674"/>
      <c r="CM7" s="674"/>
      <c r="CN7" s="674"/>
      <c r="CO7" s="674"/>
      <c r="CP7" s="674"/>
      <c r="CQ7" s="675"/>
      <c r="CR7" s="640">
        <v>4868279</v>
      </c>
      <c r="CS7" s="641"/>
      <c r="CT7" s="641"/>
      <c r="CU7" s="641"/>
      <c r="CV7" s="641"/>
      <c r="CW7" s="641"/>
      <c r="CX7" s="641"/>
      <c r="CY7" s="642"/>
      <c r="CZ7" s="677">
        <v>16.8</v>
      </c>
      <c r="DA7" s="677"/>
      <c r="DB7" s="677"/>
      <c r="DC7" s="677"/>
      <c r="DD7" s="646">
        <v>599965</v>
      </c>
      <c r="DE7" s="641"/>
      <c r="DF7" s="641"/>
      <c r="DG7" s="641"/>
      <c r="DH7" s="641"/>
      <c r="DI7" s="641"/>
      <c r="DJ7" s="641"/>
      <c r="DK7" s="641"/>
      <c r="DL7" s="641"/>
      <c r="DM7" s="641"/>
      <c r="DN7" s="641"/>
      <c r="DO7" s="641"/>
      <c r="DP7" s="642"/>
      <c r="DQ7" s="646">
        <v>3708739</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21167</v>
      </c>
      <c r="S8" s="641"/>
      <c r="T8" s="641"/>
      <c r="U8" s="641"/>
      <c r="V8" s="641"/>
      <c r="W8" s="641"/>
      <c r="X8" s="641"/>
      <c r="Y8" s="642"/>
      <c r="Z8" s="677">
        <v>0.1</v>
      </c>
      <c r="AA8" s="677"/>
      <c r="AB8" s="677"/>
      <c r="AC8" s="677"/>
      <c r="AD8" s="678">
        <v>21167</v>
      </c>
      <c r="AE8" s="678"/>
      <c r="AF8" s="678"/>
      <c r="AG8" s="678"/>
      <c r="AH8" s="678"/>
      <c r="AI8" s="678"/>
      <c r="AJ8" s="678"/>
      <c r="AK8" s="678"/>
      <c r="AL8" s="643">
        <v>0.1</v>
      </c>
      <c r="AM8" s="644"/>
      <c r="AN8" s="644"/>
      <c r="AO8" s="679"/>
      <c r="AP8" s="637" t="s">
        <v>238</v>
      </c>
      <c r="AQ8" s="638"/>
      <c r="AR8" s="638"/>
      <c r="AS8" s="638"/>
      <c r="AT8" s="638"/>
      <c r="AU8" s="638"/>
      <c r="AV8" s="638"/>
      <c r="AW8" s="638"/>
      <c r="AX8" s="638"/>
      <c r="AY8" s="638"/>
      <c r="AZ8" s="638"/>
      <c r="BA8" s="638"/>
      <c r="BB8" s="638"/>
      <c r="BC8" s="638"/>
      <c r="BD8" s="638"/>
      <c r="BE8" s="638"/>
      <c r="BF8" s="639"/>
      <c r="BG8" s="640">
        <v>78804</v>
      </c>
      <c r="BH8" s="641"/>
      <c r="BI8" s="641"/>
      <c r="BJ8" s="641"/>
      <c r="BK8" s="641"/>
      <c r="BL8" s="641"/>
      <c r="BM8" s="641"/>
      <c r="BN8" s="642"/>
      <c r="BO8" s="677">
        <v>1.5</v>
      </c>
      <c r="BP8" s="677"/>
      <c r="BQ8" s="677"/>
      <c r="BR8" s="677"/>
      <c r="BS8" s="646" t="s">
        <v>128</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9701913</v>
      </c>
      <c r="CS8" s="641"/>
      <c r="CT8" s="641"/>
      <c r="CU8" s="641"/>
      <c r="CV8" s="641"/>
      <c r="CW8" s="641"/>
      <c r="CX8" s="641"/>
      <c r="CY8" s="642"/>
      <c r="CZ8" s="677">
        <v>33.5</v>
      </c>
      <c r="DA8" s="677"/>
      <c r="DB8" s="677"/>
      <c r="DC8" s="677"/>
      <c r="DD8" s="646">
        <v>1005080</v>
      </c>
      <c r="DE8" s="641"/>
      <c r="DF8" s="641"/>
      <c r="DG8" s="641"/>
      <c r="DH8" s="641"/>
      <c r="DI8" s="641"/>
      <c r="DJ8" s="641"/>
      <c r="DK8" s="641"/>
      <c r="DL8" s="641"/>
      <c r="DM8" s="641"/>
      <c r="DN8" s="641"/>
      <c r="DO8" s="641"/>
      <c r="DP8" s="642"/>
      <c r="DQ8" s="646">
        <v>4988127</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10820</v>
      </c>
      <c r="S9" s="641"/>
      <c r="T9" s="641"/>
      <c r="U9" s="641"/>
      <c r="V9" s="641"/>
      <c r="W9" s="641"/>
      <c r="X9" s="641"/>
      <c r="Y9" s="642"/>
      <c r="Z9" s="677">
        <v>0</v>
      </c>
      <c r="AA9" s="677"/>
      <c r="AB9" s="677"/>
      <c r="AC9" s="677"/>
      <c r="AD9" s="678">
        <v>10820</v>
      </c>
      <c r="AE9" s="678"/>
      <c r="AF9" s="678"/>
      <c r="AG9" s="678"/>
      <c r="AH9" s="678"/>
      <c r="AI9" s="678"/>
      <c r="AJ9" s="678"/>
      <c r="AK9" s="678"/>
      <c r="AL9" s="643">
        <v>0.1</v>
      </c>
      <c r="AM9" s="644"/>
      <c r="AN9" s="644"/>
      <c r="AO9" s="679"/>
      <c r="AP9" s="637" t="s">
        <v>241</v>
      </c>
      <c r="AQ9" s="638"/>
      <c r="AR9" s="638"/>
      <c r="AS9" s="638"/>
      <c r="AT9" s="638"/>
      <c r="AU9" s="638"/>
      <c r="AV9" s="638"/>
      <c r="AW9" s="638"/>
      <c r="AX9" s="638"/>
      <c r="AY9" s="638"/>
      <c r="AZ9" s="638"/>
      <c r="BA9" s="638"/>
      <c r="BB9" s="638"/>
      <c r="BC9" s="638"/>
      <c r="BD9" s="638"/>
      <c r="BE9" s="638"/>
      <c r="BF9" s="639"/>
      <c r="BG9" s="640">
        <v>1678874</v>
      </c>
      <c r="BH9" s="641"/>
      <c r="BI9" s="641"/>
      <c r="BJ9" s="641"/>
      <c r="BK9" s="641"/>
      <c r="BL9" s="641"/>
      <c r="BM9" s="641"/>
      <c r="BN9" s="642"/>
      <c r="BO9" s="677">
        <v>32.200000000000003</v>
      </c>
      <c r="BP9" s="677"/>
      <c r="BQ9" s="677"/>
      <c r="BR9" s="677"/>
      <c r="BS9" s="646" t="s">
        <v>128</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2432647</v>
      </c>
      <c r="CS9" s="641"/>
      <c r="CT9" s="641"/>
      <c r="CU9" s="641"/>
      <c r="CV9" s="641"/>
      <c r="CW9" s="641"/>
      <c r="CX9" s="641"/>
      <c r="CY9" s="642"/>
      <c r="CZ9" s="677">
        <v>8.4</v>
      </c>
      <c r="DA9" s="677"/>
      <c r="DB9" s="677"/>
      <c r="DC9" s="677"/>
      <c r="DD9" s="646">
        <v>23811</v>
      </c>
      <c r="DE9" s="641"/>
      <c r="DF9" s="641"/>
      <c r="DG9" s="641"/>
      <c r="DH9" s="641"/>
      <c r="DI9" s="641"/>
      <c r="DJ9" s="641"/>
      <c r="DK9" s="641"/>
      <c r="DL9" s="641"/>
      <c r="DM9" s="641"/>
      <c r="DN9" s="641"/>
      <c r="DO9" s="641"/>
      <c r="DP9" s="642"/>
      <c r="DQ9" s="646">
        <v>2182527</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244</v>
      </c>
      <c r="AA10" s="677"/>
      <c r="AB10" s="677"/>
      <c r="AC10" s="677"/>
      <c r="AD10" s="678" t="s">
        <v>146</v>
      </c>
      <c r="AE10" s="678"/>
      <c r="AF10" s="678"/>
      <c r="AG10" s="678"/>
      <c r="AH10" s="678"/>
      <c r="AI10" s="678"/>
      <c r="AJ10" s="678"/>
      <c r="AK10" s="678"/>
      <c r="AL10" s="643" t="s">
        <v>128</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120313</v>
      </c>
      <c r="BH10" s="641"/>
      <c r="BI10" s="641"/>
      <c r="BJ10" s="641"/>
      <c r="BK10" s="641"/>
      <c r="BL10" s="641"/>
      <c r="BM10" s="641"/>
      <c r="BN10" s="642"/>
      <c r="BO10" s="677">
        <v>2.2999999999999998</v>
      </c>
      <c r="BP10" s="677"/>
      <c r="BQ10" s="677"/>
      <c r="BR10" s="677"/>
      <c r="BS10" s="646" t="s">
        <v>128</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18474</v>
      </c>
      <c r="CS10" s="641"/>
      <c r="CT10" s="641"/>
      <c r="CU10" s="641"/>
      <c r="CV10" s="641"/>
      <c r="CW10" s="641"/>
      <c r="CX10" s="641"/>
      <c r="CY10" s="642"/>
      <c r="CZ10" s="677">
        <v>0.1</v>
      </c>
      <c r="DA10" s="677"/>
      <c r="DB10" s="677"/>
      <c r="DC10" s="677"/>
      <c r="DD10" s="646" t="s">
        <v>244</v>
      </c>
      <c r="DE10" s="641"/>
      <c r="DF10" s="641"/>
      <c r="DG10" s="641"/>
      <c r="DH10" s="641"/>
      <c r="DI10" s="641"/>
      <c r="DJ10" s="641"/>
      <c r="DK10" s="641"/>
      <c r="DL10" s="641"/>
      <c r="DM10" s="641"/>
      <c r="DN10" s="641"/>
      <c r="DO10" s="641"/>
      <c r="DP10" s="642"/>
      <c r="DQ10" s="646">
        <v>15828</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859596</v>
      </c>
      <c r="S11" s="641"/>
      <c r="T11" s="641"/>
      <c r="U11" s="641"/>
      <c r="V11" s="641"/>
      <c r="W11" s="641"/>
      <c r="X11" s="641"/>
      <c r="Y11" s="642"/>
      <c r="Z11" s="643">
        <v>2.9</v>
      </c>
      <c r="AA11" s="644"/>
      <c r="AB11" s="644"/>
      <c r="AC11" s="645"/>
      <c r="AD11" s="646">
        <v>859596</v>
      </c>
      <c r="AE11" s="641"/>
      <c r="AF11" s="641"/>
      <c r="AG11" s="641"/>
      <c r="AH11" s="641"/>
      <c r="AI11" s="641"/>
      <c r="AJ11" s="641"/>
      <c r="AK11" s="642"/>
      <c r="AL11" s="643">
        <v>5.0999999999999996</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147732</v>
      </c>
      <c r="BH11" s="641"/>
      <c r="BI11" s="641"/>
      <c r="BJ11" s="641"/>
      <c r="BK11" s="641"/>
      <c r="BL11" s="641"/>
      <c r="BM11" s="641"/>
      <c r="BN11" s="642"/>
      <c r="BO11" s="677">
        <v>2.8</v>
      </c>
      <c r="BP11" s="677"/>
      <c r="BQ11" s="677"/>
      <c r="BR11" s="677"/>
      <c r="BS11" s="646">
        <v>29318</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1780215</v>
      </c>
      <c r="CS11" s="641"/>
      <c r="CT11" s="641"/>
      <c r="CU11" s="641"/>
      <c r="CV11" s="641"/>
      <c r="CW11" s="641"/>
      <c r="CX11" s="641"/>
      <c r="CY11" s="642"/>
      <c r="CZ11" s="677">
        <v>6.1</v>
      </c>
      <c r="DA11" s="677"/>
      <c r="DB11" s="677"/>
      <c r="DC11" s="677"/>
      <c r="DD11" s="646">
        <v>284299</v>
      </c>
      <c r="DE11" s="641"/>
      <c r="DF11" s="641"/>
      <c r="DG11" s="641"/>
      <c r="DH11" s="641"/>
      <c r="DI11" s="641"/>
      <c r="DJ11" s="641"/>
      <c r="DK11" s="641"/>
      <c r="DL11" s="641"/>
      <c r="DM11" s="641"/>
      <c r="DN11" s="641"/>
      <c r="DO11" s="641"/>
      <c r="DP11" s="642"/>
      <c r="DQ11" s="646">
        <v>1092358</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v>3770</v>
      </c>
      <c r="S12" s="641"/>
      <c r="T12" s="641"/>
      <c r="U12" s="641"/>
      <c r="V12" s="641"/>
      <c r="W12" s="641"/>
      <c r="X12" s="641"/>
      <c r="Y12" s="642"/>
      <c r="Z12" s="677">
        <v>0</v>
      </c>
      <c r="AA12" s="677"/>
      <c r="AB12" s="677"/>
      <c r="AC12" s="677"/>
      <c r="AD12" s="678">
        <v>3770</v>
      </c>
      <c r="AE12" s="678"/>
      <c r="AF12" s="678"/>
      <c r="AG12" s="678"/>
      <c r="AH12" s="678"/>
      <c r="AI12" s="678"/>
      <c r="AJ12" s="678"/>
      <c r="AK12" s="678"/>
      <c r="AL12" s="643">
        <v>0</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2396462</v>
      </c>
      <c r="BH12" s="641"/>
      <c r="BI12" s="641"/>
      <c r="BJ12" s="641"/>
      <c r="BK12" s="641"/>
      <c r="BL12" s="641"/>
      <c r="BM12" s="641"/>
      <c r="BN12" s="642"/>
      <c r="BO12" s="677">
        <v>46</v>
      </c>
      <c r="BP12" s="677"/>
      <c r="BQ12" s="677"/>
      <c r="BR12" s="677"/>
      <c r="BS12" s="646" t="s">
        <v>244</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904267</v>
      </c>
      <c r="CS12" s="641"/>
      <c r="CT12" s="641"/>
      <c r="CU12" s="641"/>
      <c r="CV12" s="641"/>
      <c r="CW12" s="641"/>
      <c r="CX12" s="641"/>
      <c r="CY12" s="642"/>
      <c r="CZ12" s="677">
        <v>3.1</v>
      </c>
      <c r="DA12" s="677"/>
      <c r="DB12" s="677"/>
      <c r="DC12" s="677"/>
      <c r="DD12" s="646">
        <v>39462</v>
      </c>
      <c r="DE12" s="641"/>
      <c r="DF12" s="641"/>
      <c r="DG12" s="641"/>
      <c r="DH12" s="641"/>
      <c r="DI12" s="641"/>
      <c r="DJ12" s="641"/>
      <c r="DK12" s="641"/>
      <c r="DL12" s="641"/>
      <c r="DM12" s="641"/>
      <c r="DN12" s="641"/>
      <c r="DO12" s="641"/>
      <c r="DP12" s="642"/>
      <c r="DQ12" s="646">
        <v>679822</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128</v>
      </c>
      <c r="S13" s="641"/>
      <c r="T13" s="641"/>
      <c r="U13" s="641"/>
      <c r="V13" s="641"/>
      <c r="W13" s="641"/>
      <c r="X13" s="641"/>
      <c r="Y13" s="642"/>
      <c r="Z13" s="677" t="s">
        <v>128</v>
      </c>
      <c r="AA13" s="677"/>
      <c r="AB13" s="677"/>
      <c r="AC13" s="677"/>
      <c r="AD13" s="678" t="s">
        <v>128</v>
      </c>
      <c r="AE13" s="678"/>
      <c r="AF13" s="678"/>
      <c r="AG13" s="678"/>
      <c r="AH13" s="678"/>
      <c r="AI13" s="678"/>
      <c r="AJ13" s="678"/>
      <c r="AK13" s="678"/>
      <c r="AL13" s="643" t="s">
        <v>128</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2348229</v>
      </c>
      <c r="BH13" s="641"/>
      <c r="BI13" s="641"/>
      <c r="BJ13" s="641"/>
      <c r="BK13" s="641"/>
      <c r="BL13" s="641"/>
      <c r="BM13" s="641"/>
      <c r="BN13" s="642"/>
      <c r="BO13" s="677">
        <v>45.1</v>
      </c>
      <c r="BP13" s="677"/>
      <c r="BQ13" s="677"/>
      <c r="BR13" s="677"/>
      <c r="BS13" s="646" t="s">
        <v>244</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1627088</v>
      </c>
      <c r="CS13" s="641"/>
      <c r="CT13" s="641"/>
      <c r="CU13" s="641"/>
      <c r="CV13" s="641"/>
      <c r="CW13" s="641"/>
      <c r="CX13" s="641"/>
      <c r="CY13" s="642"/>
      <c r="CZ13" s="677">
        <v>5.6</v>
      </c>
      <c r="DA13" s="677"/>
      <c r="DB13" s="677"/>
      <c r="DC13" s="677"/>
      <c r="DD13" s="646">
        <v>485295</v>
      </c>
      <c r="DE13" s="641"/>
      <c r="DF13" s="641"/>
      <c r="DG13" s="641"/>
      <c r="DH13" s="641"/>
      <c r="DI13" s="641"/>
      <c r="DJ13" s="641"/>
      <c r="DK13" s="641"/>
      <c r="DL13" s="641"/>
      <c r="DM13" s="641"/>
      <c r="DN13" s="641"/>
      <c r="DO13" s="641"/>
      <c r="DP13" s="642"/>
      <c r="DQ13" s="646">
        <v>1087606</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55916</v>
      </c>
      <c r="S14" s="641"/>
      <c r="T14" s="641"/>
      <c r="U14" s="641"/>
      <c r="V14" s="641"/>
      <c r="W14" s="641"/>
      <c r="X14" s="641"/>
      <c r="Y14" s="642"/>
      <c r="Z14" s="677">
        <v>0.2</v>
      </c>
      <c r="AA14" s="677"/>
      <c r="AB14" s="677"/>
      <c r="AC14" s="677"/>
      <c r="AD14" s="678">
        <v>55916</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160234</v>
      </c>
      <c r="BH14" s="641"/>
      <c r="BI14" s="641"/>
      <c r="BJ14" s="641"/>
      <c r="BK14" s="641"/>
      <c r="BL14" s="641"/>
      <c r="BM14" s="641"/>
      <c r="BN14" s="642"/>
      <c r="BO14" s="677">
        <v>3.1</v>
      </c>
      <c r="BP14" s="677"/>
      <c r="BQ14" s="677"/>
      <c r="BR14" s="677"/>
      <c r="BS14" s="646" t="s">
        <v>244</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1254952</v>
      </c>
      <c r="CS14" s="641"/>
      <c r="CT14" s="641"/>
      <c r="CU14" s="641"/>
      <c r="CV14" s="641"/>
      <c r="CW14" s="641"/>
      <c r="CX14" s="641"/>
      <c r="CY14" s="642"/>
      <c r="CZ14" s="677">
        <v>4.3</v>
      </c>
      <c r="DA14" s="677"/>
      <c r="DB14" s="677"/>
      <c r="DC14" s="677"/>
      <c r="DD14" s="646">
        <v>207678</v>
      </c>
      <c r="DE14" s="641"/>
      <c r="DF14" s="641"/>
      <c r="DG14" s="641"/>
      <c r="DH14" s="641"/>
      <c r="DI14" s="641"/>
      <c r="DJ14" s="641"/>
      <c r="DK14" s="641"/>
      <c r="DL14" s="641"/>
      <c r="DM14" s="641"/>
      <c r="DN14" s="641"/>
      <c r="DO14" s="641"/>
      <c r="DP14" s="642"/>
      <c r="DQ14" s="646">
        <v>918518</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244</v>
      </c>
      <c r="S15" s="641"/>
      <c r="T15" s="641"/>
      <c r="U15" s="641"/>
      <c r="V15" s="641"/>
      <c r="W15" s="641"/>
      <c r="X15" s="641"/>
      <c r="Y15" s="642"/>
      <c r="Z15" s="677" t="s">
        <v>244</v>
      </c>
      <c r="AA15" s="677"/>
      <c r="AB15" s="677"/>
      <c r="AC15" s="677"/>
      <c r="AD15" s="678" t="s">
        <v>128</v>
      </c>
      <c r="AE15" s="678"/>
      <c r="AF15" s="678"/>
      <c r="AG15" s="678"/>
      <c r="AH15" s="678"/>
      <c r="AI15" s="678"/>
      <c r="AJ15" s="678"/>
      <c r="AK15" s="678"/>
      <c r="AL15" s="643" t="s">
        <v>244</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267739</v>
      </c>
      <c r="BH15" s="641"/>
      <c r="BI15" s="641"/>
      <c r="BJ15" s="641"/>
      <c r="BK15" s="641"/>
      <c r="BL15" s="641"/>
      <c r="BM15" s="641"/>
      <c r="BN15" s="642"/>
      <c r="BO15" s="677">
        <v>5.0999999999999996</v>
      </c>
      <c r="BP15" s="677"/>
      <c r="BQ15" s="677"/>
      <c r="BR15" s="677"/>
      <c r="BS15" s="646" t="s">
        <v>128</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2679785</v>
      </c>
      <c r="CS15" s="641"/>
      <c r="CT15" s="641"/>
      <c r="CU15" s="641"/>
      <c r="CV15" s="641"/>
      <c r="CW15" s="641"/>
      <c r="CX15" s="641"/>
      <c r="CY15" s="642"/>
      <c r="CZ15" s="677">
        <v>9.3000000000000007</v>
      </c>
      <c r="DA15" s="677"/>
      <c r="DB15" s="677"/>
      <c r="DC15" s="677"/>
      <c r="DD15" s="646">
        <v>660244</v>
      </c>
      <c r="DE15" s="641"/>
      <c r="DF15" s="641"/>
      <c r="DG15" s="641"/>
      <c r="DH15" s="641"/>
      <c r="DI15" s="641"/>
      <c r="DJ15" s="641"/>
      <c r="DK15" s="641"/>
      <c r="DL15" s="641"/>
      <c r="DM15" s="641"/>
      <c r="DN15" s="641"/>
      <c r="DO15" s="641"/>
      <c r="DP15" s="642"/>
      <c r="DQ15" s="646">
        <v>1739801</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16529</v>
      </c>
      <c r="S16" s="641"/>
      <c r="T16" s="641"/>
      <c r="U16" s="641"/>
      <c r="V16" s="641"/>
      <c r="W16" s="641"/>
      <c r="X16" s="641"/>
      <c r="Y16" s="642"/>
      <c r="Z16" s="677">
        <v>0.1</v>
      </c>
      <c r="AA16" s="677"/>
      <c r="AB16" s="677"/>
      <c r="AC16" s="677"/>
      <c r="AD16" s="678">
        <v>16529</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244</v>
      </c>
      <c r="BP16" s="677"/>
      <c r="BQ16" s="677"/>
      <c r="BR16" s="677"/>
      <c r="BS16" s="646" t="s">
        <v>128</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99459</v>
      </c>
      <c r="CS16" s="641"/>
      <c r="CT16" s="641"/>
      <c r="CU16" s="641"/>
      <c r="CV16" s="641"/>
      <c r="CW16" s="641"/>
      <c r="CX16" s="641"/>
      <c r="CY16" s="642"/>
      <c r="CZ16" s="677">
        <v>0.3</v>
      </c>
      <c r="DA16" s="677"/>
      <c r="DB16" s="677"/>
      <c r="DC16" s="677"/>
      <c r="DD16" s="646" t="s">
        <v>244</v>
      </c>
      <c r="DE16" s="641"/>
      <c r="DF16" s="641"/>
      <c r="DG16" s="641"/>
      <c r="DH16" s="641"/>
      <c r="DI16" s="641"/>
      <c r="DJ16" s="641"/>
      <c r="DK16" s="641"/>
      <c r="DL16" s="641"/>
      <c r="DM16" s="641"/>
      <c r="DN16" s="641"/>
      <c r="DO16" s="641"/>
      <c r="DP16" s="642"/>
      <c r="DQ16" s="646">
        <v>43572</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89363</v>
      </c>
      <c r="S17" s="641"/>
      <c r="T17" s="641"/>
      <c r="U17" s="641"/>
      <c r="V17" s="641"/>
      <c r="W17" s="641"/>
      <c r="X17" s="641"/>
      <c r="Y17" s="642"/>
      <c r="Z17" s="677">
        <v>0.3</v>
      </c>
      <c r="AA17" s="677"/>
      <c r="AB17" s="677"/>
      <c r="AC17" s="677"/>
      <c r="AD17" s="678">
        <v>89363</v>
      </c>
      <c r="AE17" s="678"/>
      <c r="AF17" s="678"/>
      <c r="AG17" s="678"/>
      <c r="AH17" s="678"/>
      <c r="AI17" s="678"/>
      <c r="AJ17" s="678"/>
      <c r="AK17" s="678"/>
      <c r="AL17" s="643">
        <v>0.5</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128</v>
      </c>
      <c r="BH17" s="641"/>
      <c r="BI17" s="641"/>
      <c r="BJ17" s="641"/>
      <c r="BK17" s="641"/>
      <c r="BL17" s="641"/>
      <c r="BM17" s="641"/>
      <c r="BN17" s="642"/>
      <c r="BO17" s="677" t="s">
        <v>244</v>
      </c>
      <c r="BP17" s="677"/>
      <c r="BQ17" s="677"/>
      <c r="BR17" s="677"/>
      <c r="BS17" s="646" t="s">
        <v>244</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3397702</v>
      </c>
      <c r="CS17" s="641"/>
      <c r="CT17" s="641"/>
      <c r="CU17" s="641"/>
      <c r="CV17" s="641"/>
      <c r="CW17" s="641"/>
      <c r="CX17" s="641"/>
      <c r="CY17" s="642"/>
      <c r="CZ17" s="677">
        <v>11.7</v>
      </c>
      <c r="DA17" s="677"/>
      <c r="DB17" s="677"/>
      <c r="DC17" s="677"/>
      <c r="DD17" s="646" t="s">
        <v>244</v>
      </c>
      <c r="DE17" s="641"/>
      <c r="DF17" s="641"/>
      <c r="DG17" s="641"/>
      <c r="DH17" s="641"/>
      <c r="DI17" s="641"/>
      <c r="DJ17" s="641"/>
      <c r="DK17" s="641"/>
      <c r="DL17" s="641"/>
      <c r="DM17" s="641"/>
      <c r="DN17" s="641"/>
      <c r="DO17" s="641"/>
      <c r="DP17" s="642"/>
      <c r="DQ17" s="646">
        <v>3239353</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21375</v>
      </c>
      <c r="S18" s="641"/>
      <c r="T18" s="641"/>
      <c r="U18" s="641"/>
      <c r="V18" s="641"/>
      <c r="W18" s="641"/>
      <c r="X18" s="641"/>
      <c r="Y18" s="642"/>
      <c r="Z18" s="677">
        <v>0.1</v>
      </c>
      <c r="AA18" s="677"/>
      <c r="AB18" s="677"/>
      <c r="AC18" s="677"/>
      <c r="AD18" s="678">
        <v>21375</v>
      </c>
      <c r="AE18" s="678"/>
      <c r="AF18" s="678"/>
      <c r="AG18" s="678"/>
      <c r="AH18" s="678"/>
      <c r="AI18" s="678"/>
      <c r="AJ18" s="678"/>
      <c r="AK18" s="678"/>
      <c r="AL18" s="643">
        <v>0.1</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128</v>
      </c>
      <c r="BH18" s="641"/>
      <c r="BI18" s="641"/>
      <c r="BJ18" s="641"/>
      <c r="BK18" s="641"/>
      <c r="BL18" s="641"/>
      <c r="BM18" s="641"/>
      <c r="BN18" s="642"/>
      <c r="BO18" s="677" t="s">
        <v>128</v>
      </c>
      <c r="BP18" s="677"/>
      <c r="BQ18" s="677"/>
      <c r="BR18" s="677"/>
      <c r="BS18" s="646" t="s">
        <v>244</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128</v>
      </c>
      <c r="CS18" s="641"/>
      <c r="CT18" s="641"/>
      <c r="CU18" s="641"/>
      <c r="CV18" s="641"/>
      <c r="CW18" s="641"/>
      <c r="CX18" s="641"/>
      <c r="CY18" s="642"/>
      <c r="CZ18" s="677" t="s">
        <v>128</v>
      </c>
      <c r="DA18" s="677"/>
      <c r="DB18" s="677"/>
      <c r="DC18" s="677"/>
      <c r="DD18" s="646" t="s">
        <v>244</v>
      </c>
      <c r="DE18" s="641"/>
      <c r="DF18" s="641"/>
      <c r="DG18" s="641"/>
      <c r="DH18" s="641"/>
      <c r="DI18" s="641"/>
      <c r="DJ18" s="641"/>
      <c r="DK18" s="641"/>
      <c r="DL18" s="641"/>
      <c r="DM18" s="641"/>
      <c r="DN18" s="641"/>
      <c r="DO18" s="641"/>
      <c r="DP18" s="642"/>
      <c r="DQ18" s="646" t="s">
        <v>244</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7574</v>
      </c>
      <c r="S19" s="641"/>
      <c r="T19" s="641"/>
      <c r="U19" s="641"/>
      <c r="V19" s="641"/>
      <c r="W19" s="641"/>
      <c r="X19" s="641"/>
      <c r="Y19" s="642"/>
      <c r="Z19" s="677">
        <v>0</v>
      </c>
      <c r="AA19" s="677"/>
      <c r="AB19" s="677"/>
      <c r="AC19" s="677"/>
      <c r="AD19" s="678">
        <v>7574</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359633</v>
      </c>
      <c r="BH19" s="641"/>
      <c r="BI19" s="641"/>
      <c r="BJ19" s="641"/>
      <c r="BK19" s="641"/>
      <c r="BL19" s="641"/>
      <c r="BM19" s="641"/>
      <c r="BN19" s="642"/>
      <c r="BO19" s="677">
        <v>6.9</v>
      </c>
      <c r="BP19" s="677"/>
      <c r="BQ19" s="677"/>
      <c r="BR19" s="677"/>
      <c r="BS19" s="646" t="s">
        <v>128</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128</v>
      </c>
      <c r="DA19" s="677"/>
      <c r="DB19" s="677"/>
      <c r="DC19" s="677"/>
      <c r="DD19" s="646" t="s">
        <v>244</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1089</v>
      </c>
      <c r="S20" s="641"/>
      <c r="T20" s="641"/>
      <c r="U20" s="641"/>
      <c r="V20" s="641"/>
      <c r="W20" s="641"/>
      <c r="X20" s="641"/>
      <c r="Y20" s="642"/>
      <c r="Z20" s="677">
        <v>0</v>
      </c>
      <c r="AA20" s="677"/>
      <c r="AB20" s="677"/>
      <c r="AC20" s="677"/>
      <c r="AD20" s="678">
        <v>1089</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359633</v>
      </c>
      <c r="BH20" s="641"/>
      <c r="BI20" s="641"/>
      <c r="BJ20" s="641"/>
      <c r="BK20" s="641"/>
      <c r="BL20" s="641"/>
      <c r="BM20" s="641"/>
      <c r="BN20" s="642"/>
      <c r="BO20" s="677">
        <v>6.9</v>
      </c>
      <c r="BP20" s="677"/>
      <c r="BQ20" s="677"/>
      <c r="BR20" s="677"/>
      <c r="BS20" s="646" t="s">
        <v>128</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28950735</v>
      </c>
      <c r="CS20" s="641"/>
      <c r="CT20" s="641"/>
      <c r="CU20" s="641"/>
      <c r="CV20" s="641"/>
      <c r="CW20" s="641"/>
      <c r="CX20" s="641"/>
      <c r="CY20" s="642"/>
      <c r="CZ20" s="677">
        <v>100</v>
      </c>
      <c r="DA20" s="677"/>
      <c r="DB20" s="677"/>
      <c r="DC20" s="677"/>
      <c r="DD20" s="646">
        <v>3305834</v>
      </c>
      <c r="DE20" s="641"/>
      <c r="DF20" s="641"/>
      <c r="DG20" s="641"/>
      <c r="DH20" s="641"/>
      <c r="DI20" s="641"/>
      <c r="DJ20" s="641"/>
      <c r="DK20" s="641"/>
      <c r="DL20" s="641"/>
      <c r="DM20" s="641"/>
      <c r="DN20" s="641"/>
      <c r="DO20" s="641"/>
      <c r="DP20" s="642"/>
      <c r="DQ20" s="646">
        <v>19882205</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59325</v>
      </c>
      <c r="S21" s="641"/>
      <c r="T21" s="641"/>
      <c r="U21" s="641"/>
      <c r="V21" s="641"/>
      <c r="W21" s="641"/>
      <c r="X21" s="641"/>
      <c r="Y21" s="642"/>
      <c r="Z21" s="677">
        <v>0.2</v>
      </c>
      <c r="AA21" s="677"/>
      <c r="AB21" s="677"/>
      <c r="AC21" s="677"/>
      <c r="AD21" s="678">
        <v>59325</v>
      </c>
      <c r="AE21" s="678"/>
      <c r="AF21" s="678"/>
      <c r="AG21" s="678"/>
      <c r="AH21" s="678"/>
      <c r="AI21" s="678"/>
      <c r="AJ21" s="678"/>
      <c r="AK21" s="678"/>
      <c r="AL21" s="643">
        <v>0.4</v>
      </c>
      <c r="AM21" s="644"/>
      <c r="AN21" s="644"/>
      <c r="AO21" s="679"/>
      <c r="AP21" s="735" t="s">
        <v>278</v>
      </c>
      <c r="AQ21" s="742"/>
      <c r="AR21" s="742"/>
      <c r="AS21" s="742"/>
      <c r="AT21" s="742"/>
      <c r="AU21" s="742"/>
      <c r="AV21" s="742"/>
      <c r="AW21" s="742"/>
      <c r="AX21" s="742"/>
      <c r="AY21" s="742"/>
      <c r="AZ21" s="742"/>
      <c r="BA21" s="742"/>
      <c r="BB21" s="742"/>
      <c r="BC21" s="742"/>
      <c r="BD21" s="742"/>
      <c r="BE21" s="742"/>
      <c r="BF21" s="737"/>
      <c r="BG21" s="640">
        <v>39829</v>
      </c>
      <c r="BH21" s="641"/>
      <c r="BI21" s="641"/>
      <c r="BJ21" s="641"/>
      <c r="BK21" s="641"/>
      <c r="BL21" s="641"/>
      <c r="BM21" s="641"/>
      <c r="BN21" s="642"/>
      <c r="BO21" s="677">
        <v>0.8</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12047787</v>
      </c>
      <c r="S22" s="641"/>
      <c r="T22" s="641"/>
      <c r="U22" s="641"/>
      <c r="V22" s="641"/>
      <c r="W22" s="641"/>
      <c r="X22" s="641"/>
      <c r="Y22" s="642"/>
      <c r="Z22" s="677">
        <v>40.5</v>
      </c>
      <c r="AA22" s="677"/>
      <c r="AB22" s="677"/>
      <c r="AC22" s="677"/>
      <c r="AD22" s="678">
        <v>10540006</v>
      </c>
      <c r="AE22" s="678"/>
      <c r="AF22" s="678"/>
      <c r="AG22" s="678"/>
      <c r="AH22" s="678"/>
      <c r="AI22" s="678"/>
      <c r="AJ22" s="678"/>
      <c r="AK22" s="678"/>
      <c r="AL22" s="643">
        <v>62.2</v>
      </c>
      <c r="AM22" s="644"/>
      <c r="AN22" s="644"/>
      <c r="AO22" s="679"/>
      <c r="AP22" s="735" t="s">
        <v>280</v>
      </c>
      <c r="AQ22" s="742"/>
      <c r="AR22" s="742"/>
      <c r="AS22" s="742"/>
      <c r="AT22" s="742"/>
      <c r="AU22" s="742"/>
      <c r="AV22" s="742"/>
      <c r="AW22" s="742"/>
      <c r="AX22" s="742"/>
      <c r="AY22" s="742"/>
      <c r="AZ22" s="742"/>
      <c r="BA22" s="742"/>
      <c r="BB22" s="742"/>
      <c r="BC22" s="742"/>
      <c r="BD22" s="742"/>
      <c r="BE22" s="742"/>
      <c r="BF22" s="737"/>
      <c r="BG22" s="640" t="s">
        <v>146</v>
      </c>
      <c r="BH22" s="641"/>
      <c r="BI22" s="641"/>
      <c r="BJ22" s="641"/>
      <c r="BK22" s="641"/>
      <c r="BL22" s="641"/>
      <c r="BM22" s="641"/>
      <c r="BN22" s="642"/>
      <c r="BO22" s="677" t="s">
        <v>244</v>
      </c>
      <c r="BP22" s="677"/>
      <c r="BQ22" s="677"/>
      <c r="BR22" s="677"/>
      <c r="BS22" s="646" t="s">
        <v>128</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10540006</v>
      </c>
      <c r="S23" s="641"/>
      <c r="T23" s="641"/>
      <c r="U23" s="641"/>
      <c r="V23" s="641"/>
      <c r="W23" s="641"/>
      <c r="X23" s="641"/>
      <c r="Y23" s="642"/>
      <c r="Z23" s="677">
        <v>35.4</v>
      </c>
      <c r="AA23" s="677"/>
      <c r="AB23" s="677"/>
      <c r="AC23" s="677"/>
      <c r="AD23" s="678">
        <v>10540006</v>
      </c>
      <c r="AE23" s="678"/>
      <c r="AF23" s="678"/>
      <c r="AG23" s="678"/>
      <c r="AH23" s="678"/>
      <c r="AI23" s="678"/>
      <c r="AJ23" s="678"/>
      <c r="AK23" s="678"/>
      <c r="AL23" s="643">
        <v>62.2</v>
      </c>
      <c r="AM23" s="644"/>
      <c r="AN23" s="644"/>
      <c r="AO23" s="679"/>
      <c r="AP23" s="735" t="s">
        <v>283</v>
      </c>
      <c r="AQ23" s="742"/>
      <c r="AR23" s="742"/>
      <c r="AS23" s="742"/>
      <c r="AT23" s="742"/>
      <c r="AU23" s="742"/>
      <c r="AV23" s="742"/>
      <c r="AW23" s="742"/>
      <c r="AX23" s="742"/>
      <c r="AY23" s="742"/>
      <c r="AZ23" s="742"/>
      <c r="BA23" s="742"/>
      <c r="BB23" s="742"/>
      <c r="BC23" s="742"/>
      <c r="BD23" s="742"/>
      <c r="BE23" s="742"/>
      <c r="BF23" s="737"/>
      <c r="BG23" s="640">
        <v>319804</v>
      </c>
      <c r="BH23" s="641"/>
      <c r="BI23" s="641"/>
      <c r="BJ23" s="641"/>
      <c r="BK23" s="641"/>
      <c r="BL23" s="641"/>
      <c r="BM23" s="641"/>
      <c r="BN23" s="642"/>
      <c r="BO23" s="677">
        <v>6.1</v>
      </c>
      <c r="BP23" s="677"/>
      <c r="BQ23" s="677"/>
      <c r="BR23" s="677"/>
      <c r="BS23" s="646" t="s">
        <v>146</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1507781</v>
      </c>
      <c r="S24" s="641"/>
      <c r="T24" s="641"/>
      <c r="U24" s="641"/>
      <c r="V24" s="641"/>
      <c r="W24" s="641"/>
      <c r="X24" s="641"/>
      <c r="Y24" s="642"/>
      <c r="Z24" s="677">
        <v>5.0999999999999996</v>
      </c>
      <c r="AA24" s="677"/>
      <c r="AB24" s="677"/>
      <c r="AC24" s="677"/>
      <c r="AD24" s="678" t="s">
        <v>244</v>
      </c>
      <c r="AE24" s="678"/>
      <c r="AF24" s="678"/>
      <c r="AG24" s="678"/>
      <c r="AH24" s="678"/>
      <c r="AI24" s="678"/>
      <c r="AJ24" s="678"/>
      <c r="AK24" s="678"/>
      <c r="AL24" s="643" t="s">
        <v>244</v>
      </c>
      <c r="AM24" s="644"/>
      <c r="AN24" s="644"/>
      <c r="AO24" s="679"/>
      <c r="AP24" s="735" t="s">
        <v>290</v>
      </c>
      <c r="AQ24" s="742"/>
      <c r="AR24" s="742"/>
      <c r="AS24" s="742"/>
      <c r="AT24" s="742"/>
      <c r="AU24" s="742"/>
      <c r="AV24" s="742"/>
      <c r="AW24" s="742"/>
      <c r="AX24" s="742"/>
      <c r="AY24" s="742"/>
      <c r="AZ24" s="742"/>
      <c r="BA24" s="742"/>
      <c r="BB24" s="742"/>
      <c r="BC24" s="742"/>
      <c r="BD24" s="742"/>
      <c r="BE24" s="742"/>
      <c r="BF24" s="737"/>
      <c r="BG24" s="640" t="s">
        <v>244</v>
      </c>
      <c r="BH24" s="641"/>
      <c r="BI24" s="641"/>
      <c r="BJ24" s="641"/>
      <c r="BK24" s="641"/>
      <c r="BL24" s="641"/>
      <c r="BM24" s="641"/>
      <c r="BN24" s="642"/>
      <c r="BO24" s="677" t="s">
        <v>128</v>
      </c>
      <c r="BP24" s="677"/>
      <c r="BQ24" s="677"/>
      <c r="BR24" s="677"/>
      <c r="BS24" s="646" t="s">
        <v>146</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13698131</v>
      </c>
      <c r="CS24" s="696"/>
      <c r="CT24" s="696"/>
      <c r="CU24" s="696"/>
      <c r="CV24" s="696"/>
      <c r="CW24" s="696"/>
      <c r="CX24" s="696"/>
      <c r="CY24" s="739"/>
      <c r="CZ24" s="740">
        <v>47.3</v>
      </c>
      <c r="DA24" s="711"/>
      <c r="DB24" s="711"/>
      <c r="DC24" s="743"/>
      <c r="DD24" s="738">
        <v>10247718</v>
      </c>
      <c r="DE24" s="696"/>
      <c r="DF24" s="696"/>
      <c r="DG24" s="696"/>
      <c r="DH24" s="696"/>
      <c r="DI24" s="696"/>
      <c r="DJ24" s="696"/>
      <c r="DK24" s="739"/>
      <c r="DL24" s="738">
        <v>10039418</v>
      </c>
      <c r="DM24" s="696"/>
      <c r="DN24" s="696"/>
      <c r="DO24" s="696"/>
      <c r="DP24" s="696"/>
      <c r="DQ24" s="696"/>
      <c r="DR24" s="696"/>
      <c r="DS24" s="696"/>
      <c r="DT24" s="696"/>
      <c r="DU24" s="696"/>
      <c r="DV24" s="739"/>
      <c r="DW24" s="740">
        <v>57.3</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128</v>
      </c>
      <c r="S25" s="641"/>
      <c r="T25" s="641"/>
      <c r="U25" s="641"/>
      <c r="V25" s="641"/>
      <c r="W25" s="641"/>
      <c r="X25" s="641"/>
      <c r="Y25" s="642"/>
      <c r="Z25" s="677" t="s">
        <v>244</v>
      </c>
      <c r="AA25" s="677"/>
      <c r="AB25" s="677"/>
      <c r="AC25" s="677"/>
      <c r="AD25" s="678" t="s">
        <v>128</v>
      </c>
      <c r="AE25" s="678"/>
      <c r="AF25" s="678"/>
      <c r="AG25" s="678"/>
      <c r="AH25" s="678"/>
      <c r="AI25" s="678"/>
      <c r="AJ25" s="678"/>
      <c r="AK25" s="678"/>
      <c r="AL25" s="643" t="s">
        <v>128</v>
      </c>
      <c r="AM25" s="644"/>
      <c r="AN25" s="644"/>
      <c r="AO25" s="679"/>
      <c r="AP25" s="735" t="s">
        <v>293</v>
      </c>
      <c r="AQ25" s="742"/>
      <c r="AR25" s="742"/>
      <c r="AS25" s="742"/>
      <c r="AT25" s="742"/>
      <c r="AU25" s="742"/>
      <c r="AV25" s="742"/>
      <c r="AW25" s="742"/>
      <c r="AX25" s="742"/>
      <c r="AY25" s="742"/>
      <c r="AZ25" s="742"/>
      <c r="BA25" s="742"/>
      <c r="BB25" s="742"/>
      <c r="BC25" s="742"/>
      <c r="BD25" s="742"/>
      <c r="BE25" s="742"/>
      <c r="BF25" s="737"/>
      <c r="BG25" s="640" t="s">
        <v>244</v>
      </c>
      <c r="BH25" s="641"/>
      <c r="BI25" s="641"/>
      <c r="BJ25" s="641"/>
      <c r="BK25" s="641"/>
      <c r="BL25" s="641"/>
      <c r="BM25" s="641"/>
      <c r="BN25" s="642"/>
      <c r="BO25" s="677" t="s">
        <v>244</v>
      </c>
      <c r="BP25" s="677"/>
      <c r="BQ25" s="677"/>
      <c r="BR25" s="677"/>
      <c r="BS25" s="646" t="s">
        <v>128</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5943428</v>
      </c>
      <c r="CS25" s="659"/>
      <c r="CT25" s="659"/>
      <c r="CU25" s="659"/>
      <c r="CV25" s="659"/>
      <c r="CW25" s="659"/>
      <c r="CX25" s="659"/>
      <c r="CY25" s="660"/>
      <c r="CZ25" s="643">
        <v>20.5</v>
      </c>
      <c r="DA25" s="661"/>
      <c r="DB25" s="661"/>
      <c r="DC25" s="662"/>
      <c r="DD25" s="646">
        <v>5573140</v>
      </c>
      <c r="DE25" s="659"/>
      <c r="DF25" s="659"/>
      <c r="DG25" s="659"/>
      <c r="DH25" s="659"/>
      <c r="DI25" s="659"/>
      <c r="DJ25" s="659"/>
      <c r="DK25" s="660"/>
      <c r="DL25" s="646">
        <v>5373072</v>
      </c>
      <c r="DM25" s="659"/>
      <c r="DN25" s="659"/>
      <c r="DO25" s="659"/>
      <c r="DP25" s="659"/>
      <c r="DQ25" s="659"/>
      <c r="DR25" s="659"/>
      <c r="DS25" s="659"/>
      <c r="DT25" s="659"/>
      <c r="DU25" s="659"/>
      <c r="DV25" s="660"/>
      <c r="DW25" s="643">
        <v>30.7</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18658949</v>
      </c>
      <c r="S26" s="641"/>
      <c r="T26" s="641"/>
      <c r="U26" s="641"/>
      <c r="V26" s="641"/>
      <c r="W26" s="641"/>
      <c r="X26" s="641"/>
      <c r="Y26" s="642"/>
      <c r="Z26" s="677">
        <v>62.7</v>
      </c>
      <c r="AA26" s="677"/>
      <c r="AB26" s="677"/>
      <c r="AC26" s="677"/>
      <c r="AD26" s="678">
        <v>16831364</v>
      </c>
      <c r="AE26" s="678"/>
      <c r="AF26" s="678"/>
      <c r="AG26" s="678"/>
      <c r="AH26" s="678"/>
      <c r="AI26" s="678"/>
      <c r="AJ26" s="678"/>
      <c r="AK26" s="678"/>
      <c r="AL26" s="643">
        <v>99.3</v>
      </c>
      <c r="AM26" s="644"/>
      <c r="AN26" s="644"/>
      <c r="AO26" s="679"/>
      <c r="AP26" s="735" t="s">
        <v>296</v>
      </c>
      <c r="AQ26" s="736"/>
      <c r="AR26" s="736"/>
      <c r="AS26" s="736"/>
      <c r="AT26" s="736"/>
      <c r="AU26" s="736"/>
      <c r="AV26" s="736"/>
      <c r="AW26" s="736"/>
      <c r="AX26" s="736"/>
      <c r="AY26" s="736"/>
      <c r="AZ26" s="736"/>
      <c r="BA26" s="736"/>
      <c r="BB26" s="736"/>
      <c r="BC26" s="736"/>
      <c r="BD26" s="736"/>
      <c r="BE26" s="736"/>
      <c r="BF26" s="737"/>
      <c r="BG26" s="640" t="s">
        <v>128</v>
      </c>
      <c r="BH26" s="641"/>
      <c r="BI26" s="641"/>
      <c r="BJ26" s="641"/>
      <c r="BK26" s="641"/>
      <c r="BL26" s="641"/>
      <c r="BM26" s="641"/>
      <c r="BN26" s="642"/>
      <c r="BO26" s="677" t="s">
        <v>244</v>
      </c>
      <c r="BP26" s="677"/>
      <c r="BQ26" s="677"/>
      <c r="BR26" s="677"/>
      <c r="BS26" s="646" t="s">
        <v>128</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3743218</v>
      </c>
      <c r="CS26" s="641"/>
      <c r="CT26" s="641"/>
      <c r="CU26" s="641"/>
      <c r="CV26" s="641"/>
      <c r="CW26" s="641"/>
      <c r="CX26" s="641"/>
      <c r="CY26" s="642"/>
      <c r="CZ26" s="643">
        <v>12.9</v>
      </c>
      <c r="DA26" s="661"/>
      <c r="DB26" s="661"/>
      <c r="DC26" s="662"/>
      <c r="DD26" s="646">
        <v>3470785</v>
      </c>
      <c r="DE26" s="641"/>
      <c r="DF26" s="641"/>
      <c r="DG26" s="641"/>
      <c r="DH26" s="641"/>
      <c r="DI26" s="641"/>
      <c r="DJ26" s="641"/>
      <c r="DK26" s="642"/>
      <c r="DL26" s="646" t="s">
        <v>244</v>
      </c>
      <c r="DM26" s="641"/>
      <c r="DN26" s="641"/>
      <c r="DO26" s="641"/>
      <c r="DP26" s="641"/>
      <c r="DQ26" s="641"/>
      <c r="DR26" s="641"/>
      <c r="DS26" s="641"/>
      <c r="DT26" s="641"/>
      <c r="DU26" s="641"/>
      <c r="DV26" s="642"/>
      <c r="DW26" s="643" t="s">
        <v>128</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6284</v>
      </c>
      <c r="S27" s="641"/>
      <c r="T27" s="641"/>
      <c r="U27" s="641"/>
      <c r="V27" s="641"/>
      <c r="W27" s="641"/>
      <c r="X27" s="641"/>
      <c r="Y27" s="642"/>
      <c r="Z27" s="677">
        <v>0</v>
      </c>
      <c r="AA27" s="677"/>
      <c r="AB27" s="677"/>
      <c r="AC27" s="677"/>
      <c r="AD27" s="678">
        <v>6284</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5209791</v>
      </c>
      <c r="BH27" s="641"/>
      <c r="BI27" s="641"/>
      <c r="BJ27" s="641"/>
      <c r="BK27" s="641"/>
      <c r="BL27" s="641"/>
      <c r="BM27" s="641"/>
      <c r="BN27" s="642"/>
      <c r="BO27" s="677">
        <v>100</v>
      </c>
      <c r="BP27" s="677"/>
      <c r="BQ27" s="677"/>
      <c r="BR27" s="677"/>
      <c r="BS27" s="646">
        <v>29318</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4357001</v>
      </c>
      <c r="CS27" s="659"/>
      <c r="CT27" s="659"/>
      <c r="CU27" s="659"/>
      <c r="CV27" s="659"/>
      <c r="CW27" s="659"/>
      <c r="CX27" s="659"/>
      <c r="CY27" s="660"/>
      <c r="CZ27" s="643">
        <v>15</v>
      </c>
      <c r="DA27" s="661"/>
      <c r="DB27" s="661"/>
      <c r="DC27" s="662"/>
      <c r="DD27" s="646">
        <v>1435225</v>
      </c>
      <c r="DE27" s="659"/>
      <c r="DF27" s="659"/>
      <c r="DG27" s="659"/>
      <c r="DH27" s="659"/>
      <c r="DI27" s="659"/>
      <c r="DJ27" s="659"/>
      <c r="DK27" s="660"/>
      <c r="DL27" s="646">
        <v>1426993</v>
      </c>
      <c r="DM27" s="659"/>
      <c r="DN27" s="659"/>
      <c r="DO27" s="659"/>
      <c r="DP27" s="659"/>
      <c r="DQ27" s="659"/>
      <c r="DR27" s="659"/>
      <c r="DS27" s="659"/>
      <c r="DT27" s="659"/>
      <c r="DU27" s="659"/>
      <c r="DV27" s="660"/>
      <c r="DW27" s="643">
        <v>8.1</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215744</v>
      </c>
      <c r="S28" s="641"/>
      <c r="T28" s="641"/>
      <c r="U28" s="641"/>
      <c r="V28" s="641"/>
      <c r="W28" s="641"/>
      <c r="X28" s="641"/>
      <c r="Y28" s="642"/>
      <c r="Z28" s="677">
        <v>0.7</v>
      </c>
      <c r="AA28" s="677"/>
      <c r="AB28" s="677"/>
      <c r="AC28" s="677"/>
      <c r="AD28" s="678" t="s">
        <v>128</v>
      </c>
      <c r="AE28" s="678"/>
      <c r="AF28" s="678"/>
      <c r="AG28" s="678"/>
      <c r="AH28" s="678"/>
      <c r="AI28" s="678"/>
      <c r="AJ28" s="678"/>
      <c r="AK28" s="678"/>
      <c r="AL28" s="643" t="s">
        <v>146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3397702</v>
      </c>
      <c r="CS28" s="641"/>
      <c r="CT28" s="641"/>
      <c r="CU28" s="641"/>
      <c r="CV28" s="641"/>
      <c r="CW28" s="641"/>
      <c r="CX28" s="641"/>
      <c r="CY28" s="642"/>
      <c r="CZ28" s="643">
        <v>11.7</v>
      </c>
      <c r="DA28" s="661"/>
      <c r="DB28" s="661"/>
      <c r="DC28" s="662"/>
      <c r="DD28" s="646">
        <v>3239353</v>
      </c>
      <c r="DE28" s="641"/>
      <c r="DF28" s="641"/>
      <c r="DG28" s="641"/>
      <c r="DH28" s="641"/>
      <c r="DI28" s="641"/>
      <c r="DJ28" s="641"/>
      <c r="DK28" s="642"/>
      <c r="DL28" s="646">
        <v>3239353</v>
      </c>
      <c r="DM28" s="641"/>
      <c r="DN28" s="641"/>
      <c r="DO28" s="641"/>
      <c r="DP28" s="641"/>
      <c r="DQ28" s="641"/>
      <c r="DR28" s="641"/>
      <c r="DS28" s="641"/>
      <c r="DT28" s="641"/>
      <c r="DU28" s="641"/>
      <c r="DV28" s="642"/>
      <c r="DW28" s="643">
        <v>18.5</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458297</v>
      </c>
      <c r="S29" s="641"/>
      <c r="T29" s="641"/>
      <c r="U29" s="641"/>
      <c r="V29" s="641"/>
      <c r="W29" s="641"/>
      <c r="X29" s="641"/>
      <c r="Y29" s="642"/>
      <c r="Z29" s="677">
        <v>1.5</v>
      </c>
      <c r="AA29" s="677"/>
      <c r="AB29" s="677"/>
      <c r="AC29" s="677"/>
      <c r="AD29" s="678">
        <v>24084</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304</v>
      </c>
      <c r="CE29" s="730"/>
      <c r="CF29" s="673" t="s">
        <v>70</v>
      </c>
      <c r="CG29" s="674"/>
      <c r="CH29" s="674"/>
      <c r="CI29" s="674"/>
      <c r="CJ29" s="674"/>
      <c r="CK29" s="674"/>
      <c r="CL29" s="674"/>
      <c r="CM29" s="674"/>
      <c r="CN29" s="674"/>
      <c r="CO29" s="674"/>
      <c r="CP29" s="674"/>
      <c r="CQ29" s="675"/>
      <c r="CR29" s="640">
        <v>3397677</v>
      </c>
      <c r="CS29" s="659"/>
      <c r="CT29" s="659"/>
      <c r="CU29" s="659"/>
      <c r="CV29" s="659"/>
      <c r="CW29" s="659"/>
      <c r="CX29" s="659"/>
      <c r="CY29" s="660"/>
      <c r="CZ29" s="643">
        <v>11.7</v>
      </c>
      <c r="DA29" s="661"/>
      <c r="DB29" s="661"/>
      <c r="DC29" s="662"/>
      <c r="DD29" s="646">
        <v>3239328</v>
      </c>
      <c r="DE29" s="659"/>
      <c r="DF29" s="659"/>
      <c r="DG29" s="659"/>
      <c r="DH29" s="659"/>
      <c r="DI29" s="659"/>
      <c r="DJ29" s="659"/>
      <c r="DK29" s="660"/>
      <c r="DL29" s="646">
        <v>3239328</v>
      </c>
      <c r="DM29" s="659"/>
      <c r="DN29" s="659"/>
      <c r="DO29" s="659"/>
      <c r="DP29" s="659"/>
      <c r="DQ29" s="659"/>
      <c r="DR29" s="659"/>
      <c r="DS29" s="659"/>
      <c r="DT29" s="659"/>
      <c r="DU29" s="659"/>
      <c r="DV29" s="660"/>
      <c r="DW29" s="643">
        <v>18.5</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101102</v>
      </c>
      <c r="S30" s="641"/>
      <c r="T30" s="641"/>
      <c r="U30" s="641"/>
      <c r="V30" s="641"/>
      <c r="W30" s="641"/>
      <c r="X30" s="641"/>
      <c r="Y30" s="642"/>
      <c r="Z30" s="677">
        <v>0.3</v>
      </c>
      <c r="AA30" s="677"/>
      <c r="AB30" s="677"/>
      <c r="AC30" s="677"/>
      <c r="AD30" s="678" t="s">
        <v>128</v>
      </c>
      <c r="AE30" s="678"/>
      <c r="AF30" s="678"/>
      <c r="AG30" s="678"/>
      <c r="AH30" s="678"/>
      <c r="AI30" s="678"/>
      <c r="AJ30" s="678"/>
      <c r="AK30" s="678"/>
      <c r="AL30" s="643" t="s">
        <v>128</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1"/>
      <c r="CE30" s="732"/>
      <c r="CF30" s="673" t="s">
        <v>308</v>
      </c>
      <c r="CG30" s="674"/>
      <c r="CH30" s="674"/>
      <c r="CI30" s="674"/>
      <c r="CJ30" s="674"/>
      <c r="CK30" s="674"/>
      <c r="CL30" s="674"/>
      <c r="CM30" s="674"/>
      <c r="CN30" s="674"/>
      <c r="CO30" s="674"/>
      <c r="CP30" s="674"/>
      <c r="CQ30" s="675"/>
      <c r="CR30" s="640">
        <v>3241236</v>
      </c>
      <c r="CS30" s="641"/>
      <c r="CT30" s="641"/>
      <c r="CU30" s="641"/>
      <c r="CV30" s="641"/>
      <c r="CW30" s="641"/>
      <c r="CX30" s="641"/>
      <c r="CY30" s="642"/>
      <c r="CZ30" s="643">
        <v>11.2</v>
      </c>
      <c r="DA30" s="661"/>
      <c r="DB30" s="661"/>
      <c r="DC30" s="662"/>
      <c r="DD30" s="646">
        <v>3100683</v>
      </c>
      <c r="DE30" s="641"/>
      <c r="DF30" s="641"/>
      <c r="DG30" s="641"/>
      <c r="DH30" s="641"/>
      <c r="DI30" s="641"/>
      <c r="DJ30" s="641"/>
      <c r="DK30" s="642"/>
      <c r="DL30" s="646">
        <v>3100683</v>
      </c>
      <c r="DM30" s="641"/>
      <c r="DN30" s="641"/>
      <c r="DO30" s="641"/>
      <c r="DP30" s="641"/>
      <c r="DQ30" s="641"/>
      <c r="DR30" s="641"/>
      <c r="DS30" s="641"/>
      <c r="DT30" s="641"/>
      <c r="DU30" s="641"/>
      <c r="DV30" s="642"/>
      <c r="DW30" s="643">
        <v>17.7</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2629937</v>
      </c>
      <c r="S31" s="641"/>
      <c r="T31" s="641"/>
      <c r="U31" s="641"/>
      <c r="V31" s="641"/>
      <c r="W31" s="641"/>
      <c r="X31" s="641"/>
      <c r="Y31" s="642"/>
      <c r="Z31" s="677">
        <v>8.8000000000000007</v>
      </c>
      <c r="AA31" s="677"/>
      <c r="AB31" s="677"/>
      <c r="AC31" s="677"/>
      <c r="AD31" s="678" t="s">
        <v>128</v>
      </c>
      <c r="AE31" s="678"/>
      <c r="AF31" s="678"/>
      <c r="AG31" s="678"/>
      <c r="AH31" s="678"/>
      <c r="AI31" s="678"/>
      <c r="AJ31" s="678"/>
      <c r="AK31" s="678"/>
      <c r="AL31" s="643" t="s">
        <v>146</v>
      </c>
      <c r="AM31" s="644"/>
      <c r="AN31" s="644"/>
      <c r="AO31" s="679"/>
      <c r="AP31" s="714" t="s">
        <v>310</v>
      </c>
      <c r="AQ31" s="715"/>
      <c r="AR31" s="715"/>
      <c r="AS31" s="715"/>
      <c r="AT31" s="720" t="s">
        <v>311</v>
      </c>
      <c r="AU31" s="231"/>
      <c r="AV31" s="231"/>
      <c r="AW31" s="231"/>
      <c r="AX31" s="706" t="s">
        <v>187</v>
      </c>
      <c r="AY31" s="707"/>
      <c r="AZ31" s="707"/>
      <c r="BA31" s="707"/>
      <c r="BB31" s="707"/>
      <c r="BC31" s="707"/>
      <c r="BD31" s="707"/>
      <c r="BE31" s="707"/>
      <c r="BF31" s="708"/>
      <c r="BG31" s="709">
        <v>98.6</v>
      </c>
      <c r="BH31" s="710"/>
      <c r="BI31" s="710"/>
      <c r="BJ31" s="710"/>
      <c r="BK31" s="710"/>
      <c r="BL31" s="710"/>
      <c r="BM31" s="711">
        <v>92.4</v>
      </c>
      <c r="BN31" s="710"/>
      <c r="BO31" s="710"/>
      <c r="BP31" s="710"/>
      <c r="BQ31" s="712"/>
      <c r="BR31" s="709">
        <v>98.6</v>
      </c>
      <c r="BS31" s="710"/>
      <c r="BT31" s="710"/>
      <c r="BU31" s="710"/>
      <c r="BV31" s="710"/>
      <c r="BW31" s="710"/>
      <c r="BX31" s="711">
        <v>92.4</v>
      </c>
      <c r="BY31" s="710"/>
      <c r="BZ31" s="710"/>
      <c r="CA31" s="710"/>
      <c r="CB31" s="712"/>
      <c r="CD31" s="731"/>
      <c r="CE31" s="732"/>
      <c r="CF31" s="673" t="s">
        <v>312</v>
      </c>
      <c r="CG31" s="674"/>
      <c r="CH31" s="674"/>
      <c r="CI31" s="674"/>
      <c r="CJ31" s="674"/>
      <c r="CK31" s="674"/>
      <c r="CL31" s="674"/>
      <c r="CM31" s="674"/>
      <c r="CN31" s="674"/>
      <c r="CO31" s="674"/>
      <c r="CP31" s="674"/>
      <c r="CQ31" s="675"/>
      <c r="CR31" s="640">
        <v>156441</v>
      </c>
      <c r="CS31" s="659"/>
      <c r="CT31" s="659"/>
      <c r="CU31" s="659"/>
      <c r="CV31" s="659"/>
      <c r="CW31" s="659"/>
      <c r="CX31" s="659"/>
      <c r="CY31" s="660"/>
      <c r="CZ31" s="643">
        <v>0.5</v>
      </c>
      <c r="DA31" s="661"/>
      <c r="DB31" s="661"/>
      <c r="DC31" s="662"/>
      <c r="DD31" s="646">
        <v>138645</v>
      </c>
      <c r="DE31" s="659"/>
      <c r="DF31" s="659"/>
      <c r="DG31" s="659"/>
      <c r="DH31" s="659"/>
      <c r="DI31" s="659"/>
      <c r="DJ31" s="659"/>
      <c r="DK31" s="660"/>
      <c r="DL31" s="646">
        <v>138645</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23" t="s">
        <v>313</v>
      </c>
      <c r="C32" s="724"/>
      <c r="D32" s="724"/>
      <c r="E32" s="724"/>
      <c r="F32" s="724"/>
      <c r="G32" s="724"/>
      <c r="H32" s="724"/>
      <c r="I32" s="724"/>
      <c r="J32" s="724"/>
      <c r="K32" s="724"/>
      <c r="L32" s="724"/>
      <c r="M32" s="724"/>
      <c r="N32" s="724"/>
      <c r="O32" s="724"/>
      <c r="P32" s="724"/>
      <c r="Q32" s="725"/>
      <c r="R32" s="640">
        <v>17240</v>
      </c>
      <c r="S32" s="641"/>
      <c r="T32" s="641"/>
      <c r="U32" s="641"/>
      <c r="V32" s="641"/>
      <c r="W32" s="641"/>
      <c r="X32" s="641"/>
      <c r="Y32" s="642"/>
      <c r="Z32" s="677">
        <v>0.1</v>
      </c>
      <c r="AA32" s="677"/>
      <c r="AB32" s="677"/>
      <c r="AC32" s="677"/>
      <c r="AD32" s="678">
        <v>17240</v>
      </c>
      <c r="AE32" s="678"/>
      <c r="AF32" s="678"/>
      <c r="AG32" s="678"/>
      <c r="AH32" s="678"/>
      <c r="AI32" s="678"/>
      <c r="AJ32" s="678"/>
      <c r="AK32" s="678"/>
      <c r="AL32" s="643">
        <v>0.1</v>
      </c>
      <c r="AM32" s="644"/>
      <c r="AN32" s="644"/>
      <c r="AO32" s="679"/>
      <c r="AP32" s="716"/>
      <c r="AQ32" s="717"/>
      <c r="AR32" s="717"/>
      <c r="AS32" s="717"/>
      <c r="AT32" s="721"/>
      <c r="AU32" s="230" t="s">
        <v>314</v>
      </c>
      <c r="AV32" s="230"/>
      <c r="AW32" s="230"/>
      <c r="AX32" s="637" t="s">
        <v>315</v>
      </c>
      <c r="AY32" s="638"/>
      <c r="AZ32" s="638"/>
      <c r="BA32" s="638"/>
      <c r="BB32" s="638"/>
      <c r="BC32" s="638"/>
      <c r="BD32" s="638"/>
      <c r="BE32" s="638"/>
      <c r="BF32" s="639"/>
      <c r="BG32" s="713">
        <v>98.9</v>
      </c>
      <c r="BH32" s="659"/>
      <c r="BI32" s="659"/>
      <c r="BJ32" s="659"/>
      <c r="BK32" s="659"/>
      <c r="BL32" s="659"/>
      <c r="BM32" s="644">
        <v>96.4</v>
      </c>
      <c r="BN32" s="705"/>
      <c r="BO32" s="705"/>
      <c r="BP32" s="705"/>
      <c r="BQ32" s="683"/>
      <c r="BR32" s="713">
        <v>98.8</v>
      </c>
      <c r="BS32" s="659"/>
      <c r="BT32" s="659"/>
      <c r="BU32" s="659"/>
      <c r="BV32" s="659"/>
      <c r="BW32" s="659"/>
      <c r="BX32" s="644">
        <v>96.1</v>
      </c>
      <c r="BY32" s="705"/>
      <c r="BZ32" s="705"/>
      <c r="CA32" s="705"/>
      <c r="CB32" s="683"/>
      <c r="CD32" s="733"/>
      <c r="CE32" s="734"/>
      <c r="CF32" s="673" t="s">
        <v>316</v>
      </c>
      <c r="CG32" s="674"/>
      <c r="CH32" s="674"/>
      <c r="CI32" s="674"/>
      <c r="CJ32" s="674"/>
      <c r="CK32" s="674"/>
      <c r="CL32" s="674"/>
      <c r="CM32" s="674"/>
      <c r="CN32" s="674"/>
      <c r="CO32" s="674"/>
      <c r="CP32" s="674"/>
      <c r="CQ32" s="675"/>
      <c r="CR32" s="640">
        <v>25</v>
      </c>
      <c r="CS32" s="641"/>
      <c r="CT32" s="641"/>
      <c r="CU32" s="641"/>
      <c r="CV32" s="641"/>
      <c r="CW32" s="641"/>
      <c r="CX32" s="641"/>
      <c r="CY32" s="642"/>
      <c r="CZ32" s="643">
        <v>0</v>
      </c>
      <c r="DA32" s="661"/>
      <c r="DB32" s="661"/>
      <c r="DC32" s="662"/>
      <c r="DD32" s="646">
        <v>25</v>
      </c>
      <c r="DE32" s="641"/>
      <c r="DF32" s="641"/>
      <c r="DG32" s="641"/>
      <c r="DH32" s="641"/>
      <c r="DI32" s="641"/>
      <c r="DJ32" s="641"/>
      <c r="DK32" s="642"/>
      <c r="DL32" s="646">
        <v>25</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2155972</v>
      </c>
      <c r="S33" s="641"/>
      <c r="T33" s="641"/>
      <c r="U33" s="641"/>
      <c r="V33" s="641"/>
      <c r="W33" s="641"/>
      <c r="X33" s="641"/>
      <c r="Y33" s="642"/>
      <c r="Z33" s="677">
        <v>7.2</v>
      </c>
      <c r="AA33" s="677"/>
      <c r="AB33" s="677"/>
      <c r="AC33" s="677"/>
      <c r="AD33" s="678" t="s">
        <v>244</v>
      </c>
      <c r="AE33" s="678"/>
      <c r="AF33" s="678"/>
      <c r="AG33" s="678"/>
      <c r="AH33" s="678"/>
      <c r="AI33" s="678"/>
      <c r="AJ33" s="678"/>
      <c r="AK33" s="678"/>
      <c r="AL33" s="643" t="s">
        <v>128</v>
      </c>
      <c r="AM33" s="644"/>
      <c r="AN33" s="644"/>
      <c r="AO33" s="679"/>
      <c r="AP33" s="718"/>
      <c r="AQ33" s="719"/>
      <c r="AR33" s="719"/>
      <c r="AS33" s="719"/>
      <c r="AT33" s="722"/>
      <c r="AU33" s="232"/>
      <c r="AV33" s="232"/>
      <c r="AW33" s="232"/>
      <c r="AX33" s="621" t="s">
        <v>318</v>
      </c>
      <c r="AY33" s="622"/>
      <c r="AZ33" s="622"/>
      <c r="BA33" s="622"/>
      <c r="BB33" s="622"/>
      <c r="BC33" s="622"/>
      <c r="BD33" s="622"/>
      <c r="BE33" s="622"/>
      <c r="BF33" s="623"/>
      <c r="BG33" s="704">
        <v>98.2</v>
      </c>
      <c r="BH33" s="625"/>
      <c r="BI33" s="625"/>
      <c r="BJ33" s="625"/>
      <c r="BK33" s="625"/>
      <c r="BL33" s="625"/>
      <c r="BM33" s="668">
        <v>88.7</v>
      </c>
      <c r="BN33" s="625"/>
      <c r="BO33" s="625"/>
      <c r="BP33" s="625"/>
      <c r="BQ33" s="689"/>
      <c r="BR33" s="704">
        <v>98.3</v>
      </c>
      <c r="BS33" s="625"/>
      <c r="BT33" s="625"/>
      <c r="BU33" s="625"/>
      <c r="BV33" s="625"/>
      <c r="BW33" s="625"/>
      <c r="BX33" s="668">
        <v>88.9</v>
      </c>
      <c r="BY33" s="625"/>
      <c r="BZ33" s="625"/>
      <c r="CA33" s="625"/>
      <c r="CB33" s="689"/>
      <c r="CD33" s="673" t="s">
        <v>319</v>
      </c>
      <c r="CE33" s="674"/>
      <c r="CF33" s="674"/>
      <c r="CG33" s="674"/>
      <c r="CH33" s="674"/>
      <c r="CI33" s="674"/>
      <c r="CJ33" s="674"/>
      <c r="CK33" s="674"/>
      <c r="CL33" s="674"/>
      <c r="CM33" s="674"/>
      <c r="CN33" s="674"/>
      <c r="CO33" s="674"/>
      <c r="CP33" s="674"/>
      <c r="CQ33" s="675"/>
      <c r="CR33" s="640">
        <v>11847311</v>
      </c>
      <c r="CS33" s="659"/>
      <c r="CT33" s="659"/>
      <c r="CU33" s="659"/>
      <c r="CV33" s="659"/>
      <c r="CW33" s="659"/>
      <c r="CX33" s="659"/>
      <c r="CY33" s="660"/>
      <c r="CZ33" s="643">
        <v>40.9</v>
      </c>
      <c r="DA33" s="661"/>
      <c r="DB33" s="661"/>
      <c r="DC33" s="662"/>
      <c r="DD33" s="646">
        <v>9070090</v>
      </c>
      <c r="DE33" s="659"/>
      <c r="DF33" s="659"/>
      <c r="DG33" s="659"/>
      <c r="DH33" s="659"/>
      <c r="DI33" s="659"/>
      <c r="DJ33" s="659"/>
      <c r="DK33" s="660"/>
      <c r="DL33" s="646">
        <v>6654409</v>
      </c>
      <c r="DM33" s="659"/>
      <c r="DN33" s="659"/>
      <c r="DO33" s="659"/>
      <c r="DP33" s="659"/>
      <c r="DQ33" s="659"/>
      <c r="DR33" s="659"/>
      <c r="DS33" s="659"/>
      <c r="DT33" s="659"/>
      <c r="DU33" s="659"/>
      <c r="DV33" s="660"/>
      <c r="DW33" s="643">
        <v>38</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126613</v>
      </c>
      <c r="S34" s="641"/>
      <c r="T34" s="641"/>
      <c r="U34" s="641"/>
      <c r="V34" s="641"/>
      <c r="W34" s="641"/>
      <c r="X34" s="641"/>
      <c r="Y34" s="642"/>
      <c r="Z34" s="677">
        <v>0.4</v>
      </c>
      <c r="AA34" s="677"/>
      <c r="AB34" s="677"/>
      <c r="AC34" s="677"/>
      <c r="AD34" s="678">
        <v>64258</v>
      </c>
      <c r="AE34" s="678"/>
      <c r="AF34" s="678"/>
      <c r="AG34" s="678"/>
      <c r="AH34" s="678"/>
      <c r="AI34" s="678"/>
      <c r="AJ34" s="678"/>
      <c r="AK34" s="678"/>
      <c r="AL34" s="643">
        <v>0.4</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3926895</v>
      </c>
      <c r="CS34" s="641"/>
      <c r="CT34" s="641"/>
      <c r="CU34" s="641"/>
      <c r="CV34" s="641"/>
      <c r="CW34" s="641"/>
      <c r="CX34" s="641"/>
      <c r="CY34" s="642"/>
      <c r="CZ34" s="643">
        <v>13.6</v>
      </c>
      <c r="DA34" s="661"/>
      <c r="DB34" s="661"/>
      <c r="DC34" s="662"/>
      <c r="DD34" s="646">
        <v>2830594</v>
      </c>
      <c r="DE34" s="641"/>
      <c r="DF34" s="641"/>
      <c r="DG34" s="641"/>
      <c r="DH34" s="641"/>
      <c r="DI34" s="641"/>
      <c r="DJ34" s="641"/>
      <c r="DK34" s="642"/>
      <c r="DL34" s="646">
        <v>2400208</v>
      </c>
      <c r="DM34" s="641"/>
      <c r="DN34" s="641"/>
      <c r="DO34" s="641"/>
      <c r="DP34" s="641"/>
      <c r="DQ34" s="641"/>
      <c r="DR34" s="641"/>
      <c r="DS34" s="641"/>
      <c r="DT34" s="641"/>
      <c r="DU34" s="641"/>
      <c r="DV34" s="642"/>
      <c r="DW34" s="643">
        <v>13.7</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168922</v>
      </c>
      <c r="S35" s="641"/>
      <c r="T35" s="641"/>
      <c r="U35" s="641"/>
      <c r="V35" s="641"/>
      <c r="W35" s="641"/>
      <c r="X35" s="641"/>
      <c r="Y35" s="642"/>
      <c r="Z35" s="677">
        <v>0.6</v>
      </c>
      <c r="AA35" s="677"/>
      <c r="AB35" s="677"/>
      <c r="AC35" s="677"/>
      <c r="AD35" s="678" t="s">
        <v>244</v>
      </c>
      <c r="AE35" s="678"/>
      <c r="AF35" s="678"/>
      <c r="AG35" s="678"/>
      <c r="AH35" s="678"/>
      <c r="AI35" s="678"/>
      <c r="AJ35" s="678"/>
      <c r="AK35" s="678"/>
      <c r="AL35" s="643" t="s">
        <v>128</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127338</v>
      </c>
      <c r="CS35" s="659"/>
      <c r="CT35" s="659"/>
      <c r="CU35" s="659"/>
      <c r="CV35" s="659"/>
      <c r="CW35" s="659"/>
      <c r="CX35" s="659"/>
      <c r="CY35" s="660"/>
      <c r="CZ35" s="643">
        <v>0.4</v>
      </c>
      <c r="DA35" s="661"/>
      <c r="DB35" s="661"/>
      <c r="DC35" s="662"/>
      <c r="DD35" s="646">
        <v>111149</v>
      </c>
      <c r="DE35" s="659"/>
      <c r="DF35" s="659"/>
      <c r="DG35" s="659"/>
      <c r="DH35" s="659"/>
      <c r="DI35" s="659"/>
      <c r="DJ35" s="659"/>
      <c r="DK35" s="660"/>
      <c r="DL35" s="646">
        <v>111149</v>
      </c>
      <c r="DM35" s="659"/>
      <c r="DN35" s="659"/>
      <c r="DO35" s="659"/>
      <c r="DP35" s="659"/>
      <c r="DQ35" s="659"/>
      <c r="DR35" s="659"/>
      <c r="DS35" s="659"/>
      <c r="DT35" s="659"/>
      <c r="DU35" s="659"/>
      <c r="DV35" s="660"/>
      <c r="DW35" s="643">
        <v>0.6</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947653</v>
      </c>
      <c r="S36" s="641"/>
      <c r="T36" s="641"/>
      <c r="U36" s="641"/>
      <c r="V36" s="641"/>
      <c r="W36" s="641"/>
      <c r="X36" s="641"/>
      <c r="Y36" s="642"/>
      <c r="Z36" s="677">
        <v>3.2</v>
      </c>
      <c r="AA36" s="677"/>
      <c r="AB36" s="677"/>
      <c r="AC36" s="677"/>
      <c r="AD36" s="678" t="s">
        <v>244</v>
      </c>
      <c r="AE36" s="678"/>
      <c r="AF36" s="678"/>
      <c r="AG36" s="678"/>
      <c r="AH36" s="678"/>
      <c r="AI36" s="678"/>
      <c r="AJ36" s="678"/>
      <c r="AK36" s="678"/>
      <c r="AL36" s="643" t="s">
        <v>244</v>
      </c>
      <c r="AM36" s="644"/>
      <c r="AN36" s="644"/>
      <c r="AO36" s="679"/>
      <c r="AP36" s="235"/>
      <c r="AQ36" s="692" t="s">
        <v>327</v>
      </c>
      <c r="AR36" s="693"/>
      <c r="AS36" s="693"/>
      <c r="AT36" s="693"/>
      <c r="AU36" s="693"/>
      <c r="AV36" s="693"/>
      <c r="AW36" s="693"/>
      <c r="AX36" s="693"/>
      <c r="AY36" s="694"/>
      <c r="AZ36" s="695">
        <v>4901444</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56637</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3605561</v>
      </c>
      <c r="CS36" s="641"/>
      <c r="CT36" s="641"/>
      <c r="CU36" s="641"/>
      <c r="CV36" s="641"/>
      <c r="CW36" s="641"/>
      <c r="CX36" s="641"/>
      <c r="CY36" s="642"/>
      <c r="CZ36" s="643">
        <v>12.5</v>
      </c>
      <c r="DA36" s="661"/>
      <c r="DB36" s="661"/>
      <c r="DC36" s="662"/>
      <c r="DD36" s="646">
        <v>2802018</v>
      </c>
      <c r="DE36" s="641"/>
      <c r="DF36" s="641"/>
      <c r="DG36" s="641"/>
      <c r="DH36" s="641"/>
      <c r="DI36" s="641"/>
      <c r="DJ36" s="641"/>
      <c r="DK36" s="642"/>
      <c r="DL36" s="646">
        <v>1804501</v>
      </c>
      <c r="DM36" s="641"/>
      <c r="DN36" s="641"/>
      <c r="DO36" s="641"/>
      <c r="DP36" s="641"/>
      <c r="DQ36" s="641"/>
      <c r="DR36" s="641"/>
      <c r="DS36" s="641"/>
      <c r="DT36" s="641"/>
      <c r="DU36" s="641"/>
      <c r="DV36" s="642"/>
      <c r="DW36" s="643">
        <v>10.3</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643115</v>
      </c>
      <c r="S37" s="641"/>
      <c r="T37" s="641"/>
      <c r="U37" s="641"/>
      <c r="V37" s="641"/>
      <c r="W37" s="641"/>
      <c r="X37" s="641"/>
      <c r="Y37" s="642"/>
      <c r="Z37" s="677">
        <v>2.2000000000000002</v>
      </c>
      <c r="AA37" s="677"/>
      <c r="AB37" s="677"/>
      <c r="AC37" s="677"/>
      <c r="AD37" s="678" t="s">
        <v>128</v>
      </c>
      <c r="AE37" s="678"/>
      <c r="AF37" s="678"/>
      <c r="AG37" s="678"/>
      <c r="AH37" s="678"/>
      <c r="AI37" s="678"/>
      <c r="AJ37" s="678"/>
      <c r="AK37" s="678"/>
      <c r="AL37" s="643" t="s">
        <v>128</v>
      </c>
      <c r="AM37" s="644"/>
      <c r="AN37" s="644"/>
      <c r="AO37" s="679"/>
      <c r="AQ37" s="680" t="s">
        <v>331</v>
      </c>
      <c r="AR37" s="681"/>
      <c r="AS37" s="681"/>
      <c r="AT37" s="681"/>
      <c r="AU37" s="681"/>
      <c r="AV37" s="681"/>
      <c r="AW37" s="681"/>
      <c r="AX37" s="681"/>
      <c r="AY37" s="682"/>
      <c r="AZ37" s="640">
        <v>991358</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-71798</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146813</v>
      </c>
      <c r="CS37" s="659"/>
      <c r="CT37" s="659"/>
      <c r="CU37" s="659"/>
      <c r="CV37" s="659"/>
      <c r="CW37" s="659"/>
      <c r="CX37" s="659"/>
      <c r="CY37" s="660"/>
      <c r="CZ37" s="643">
        <v>0.5</v>
      </c>
      <c r="DA37" s="661"/>
      <c r="DB37" s="661"/>
      <c r="DC37" s="662"/>
      <c r="DD37" s="646">
        <v>146813</v>
      </c>
      <c r="DE37" s="659"/>
      <c r="DF37" s="659"/>
      <c r="DG37" s="659"/>
      <c r="DH37" s="659"/>
      <c r="DI37" s="659"/>
      <c r="DJ37" s="659"/>
      <c r="DK37" s="660"/>
      <c r="DL37" s="646">
        <v>146813</v>
      </c>
      <c r="DM37" s="659"/>
      <c r="DN37" s="659"/>
      <c r="DO37" s="659"/>
      <c r="DP37" s="659"/>
      <c r="DQ37" s="659"/>
      <c r="DR37" s="659"/>
      <c r="DS37" s="659"/>
      <c r="DT37" s="659"/>
      <c r="DU37" s="659"/>
      <c r="DV37" s="660"/>
      <c r="DW37" s="643">
        <v>0.8</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668519</v>
      </c>
      <c r="S38" s="641"/>
      <c r="T38" s="641"/>
      <c r="U38" s="641"/>
      <c r="V38" s="641"/>
      <c r="W38" s="641"/>
      <c r="X38" s="641"/>
      <c r="Y38" s="642"/>
      <c r="Z38" s="677">
        <v>2.2000000000000002</v>
      </c>
      <c r="AA38" s="677"/>
      <c r="AB38" s="677"/>
      <c r="AC38" s="677"/>
      <c r="AD38" s="678">
        <v>597</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585282</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7894</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2998175</v>
      </c>
      <c r="CS38" s="641"/>
      <c r="CT38" s="641"/>
      <c r="CU38" s="641"/>
      <c r="CV38" s="641"/>
      <c r="CW38" s="641"/>
      <c r="CX38" s="641"/>
      <c r="CY38" s="642"/>
      <c r="CZ38" s="643">
        <v>10.4</v>
      </c>
      <c r="DA38" s="661"/>
      <c r="DB38" s="661"/>
      <c r="DC38" s="662"/>
      <c r="DD38" s="646">
        <v>2469608</v>
      </c>
      <c r="DE38" s="641"/>
      <c r="DF38" s="641"/>
      <c r="DG38" s="641"/>
      <c r="DH38" s="641"/>
      <c r="DI38" s="641"/>
      <c r="DJ38" s="641"/>
      <c r="DK38" s="642"/>
      <c r="DL38" s="646">
        <v>2085554</v>
      </c>
      <c r="DM38" s="641"/>
      <c r="DN38" s="641"/>
      <c r="DO38" s="641"/>
      <c r="DP38" s="641"/>
      <c r="DQ38" s="641"/>
      <c r="DR38" s="641"/>
      <c r="DS38" s="641"/>
      <c r="DT38" s="641"/>
      <c r="DU38" s="641"/>
      <c r="DV38" s="642"/>
      <c r="DW38" s="643">
        <v>11.9</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2983900</v>
      </c>
      <c r="S39" s="641"/>
      <c r="T39" s="641"/>
      <c r="U39" s="641"/>
      <c r="V39" s="641"/>
      <c r="W39" s="641"/>
      <c r="X39" s="641"/>
      <c r="Y39" s="642"/>
      <c r="Z39" s="677">
        <v>10</v>
      </c>
      <c r="AA39" s="677"/>
      <c r="AB39" s="677"/>
      <c r="AC39" s="677"/>
      <c r="AD39" s="678" t="s">
        <v>128</v>
      </c>
      <c r="AE39" s="678"/>
      <c r="AF39" s="678"/>
      <c r="AG39" s="678"/>
      <c r="AH39" s="678"/>
      <c r="AI39" s="678"/>
      <c r="AJ39" s="678"/>
      <c r="AK39" s="678"/>
      <c r="AL39" s="643" t="s">
        <v>244</v>
      </c>
      <c r="AM39" s="644"/>
      <c r="AN39" s="644"/>
      <c r="AO39" s="679"/>
      <c r="AQ39" s="680" t="s">
        <v>339</v>
      </c>
      <c r="AR39" s="681"/>
      <c r="AS39" s="681"/>
      <c r="AT39" s="681"/>
      <c r="AU39" s="681"/>
      <c r="AV39" s="681"/>
      <c r="AW39" s="681"/>
      <c r="AX39" s="681"/>
      <c r="AY39" s="682"/>
      <c r="AZ39" s="640">
        <v>326629</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11770</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575168</v>
      </c>
      <c r="CS39" s="659"/>
      <c r="CT39" s="659"/>
      <c r="CU39" s="659"/>
      <c r="CV39" s="659"/>
      <c r="CW39" s="659"/>
      <c r="CX39" s="659"/>
      <c r="CY39" s="660"/>
      <c r="CZ39" s="643">
        <v>2</v>
      </c>
      <c r="DA39" s="661"/>
      <c r="DB39" s="661"/>
      <c r="DC39" s="662"/>
      <c r="DD39" s="646">
        <v>422310</v>
      </c>
      <c r="DE39" s="659"/>
      <c r="DF39" s="659"/>
      <c r="DG39" s="659"/>
      <c r="DH39" s="659"/>
      <c r="DI39" s="659"/>
      <c r="DJ39" s="659"/>
      <c r="DK39" s="660"/>
      <c r="DL39" s="646" t="s">
        <v>128</v>
      </c>
      <c r="DM39" s="659"/>
      <c r="DN39" s="659"/>
      <c r="DO39" s="659"/>
      <c r="DP39" s="659"/>
      <c r="DQ39" s="659"/>
      <c r="DR39" s="659"/>
      <c r="DS39" s="659"/>
      <c r="DT39" s="659"/>
      <c r="DU39" s="659"/>
      <c r="DV39" s="660"/>
      <c r="DW39" s="643" t="s">
        <v>128</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128</v>
      </c>
      <c r="S40" s="641"/>
      <c r="T40" s="641"/>
      <c r="U40" s="641"/>
      <c r="V40" s="641"/>
      <c r="W40" s="641"/>
      <c r="X40" s="641"/>
      <c r="Y40" s="642"/>
      <c r="Z40" s="677" t="s">
        <v>244</v>
      </c>
      <c r="AA40" s="677"/>
      <c r="AB40" s="677"/>
      <c r="AC40" s="677"/>
      <c r="AD40" s="678" t="s">
        <v>244</v>
      </c>
      <c r="AE40" s="678"/>
      <c r="AF40" s="678"/>
      <c r="AG40" s="678"/>
      <c r="AH40" s="678"/>
      <c r="AI40" s="678"/>
      <c r="AJ40" s="678"/>
      <c r="AK40" s="678"/>
      <c r="AL40" s="643" t="s">
        <v>244</v>
      </c>
      <c r="AM40" s="644"/>
      <c r="AN40" s="644"/>
      <c r="AO40" s="679"/>
      <c r="AQ40" s="680" t="s">
        <v>343</v>
      </c>
      <c r="AR40" s="681"/>
      <c r="AS40" s="681"/>
      <c r="AT40" s="681"/>
      <c r="AU40" s="681"/>
      <c r="AV40" s="681"/>
      <c r="AW40" s="681"/>
      <c r="AX40" s="681"/>
      <c r="AY40" s="682"/>
      <c r="AZ40" s="640" t="s">
        <v>128</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92</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614174</v>
      </c>
      <c r="CS40" s="641"/>
      <c r="CT40" s="641"/>
      <c r="CU40" s="641"/>
      <c r="CV40" s="641"/>
      <c r="CW40" s="641"/>
      <c r="CX40" s="641"/>
      <c r="CY40" s="642"/>
      <c r="CZ40" s="643">
        <v>2.1</v>
      </c>
      <c r="DA40" s="661"/>
      <c r="DB40" s="661"/>
      <c r="DC40" s="662"/>
      <c r="DD40" s="646">
        <v>434411</v>
      </c>
      <c r="DE40" s="641"/>
      <c r="DF40" s="641"/>
      <c r="DG40" s="641"/>
      <c r="DH40" s="641"/>
      <c r="DI40" s="641"/>
      <c r="DJ40" s="641"/>
      <c r="DK40" s="642"/>
      <c r="DL40" s="646">
        <v>252997</v>
      </c>
      <c r="DM40" s="641"/>
      <c r="DN40" s="641"/>
      <c r="DO40" s="641"/>
      <c r="DP40" s="641"/>
      <c r="DQ40" s="641"/>
      <c r="DR40" s="641"/>
      <c r="DS40" s="641"/>
      <c r="DT40" s="641"/>
      <c r="DU40" s="641"/>
      <c r="DV40" s="642"/>
      <c r="DW40" s="643">
        <v>1.4</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578900</v>
      </c>
      <c r="S41" s="641"/>
      <c r="T41" s="641"/>
      <c r="U41" s="641"/>
      <c r="V41" s="641"/>
      <c r="W41" s="641"/>
      <c r="X41" s="641"/>
      <c r="Y41" s="642"/>
      <c r="Z41" s="677">
        <v>1.9</v>
      </c>
      <c r="AA41" s="677"/>
      <c r="AB41" s="677"/>
      <c r="AC41" s="677"/>
      <c r="AD41" s="678" t="s">
        <v>244</v>
      </c>
      <c r="AE41" s="678"/>
      <c r="AF41" s="678"/>
      <c r="AG41" s="678"/>
      <c r="AH41" s="678"/>
      <c r="AI41" s="678"/>
      <c r="AJ41" s="678"/>
      <c r="AK41" s="678"/>
      <c r="AL41" s="643" t="s">
        <v>244</v>
      </c>
      <c r="AM41" s="644"/>
      <c r="AN41" s="644"/>
      <c r="AO41" s="679"/>
      <c r="AQ41" s="680" t="s">
        <v>348</v>
      </c>
      <c r="AR41" s="681"/>
      <c r="AS41" s="681"/>
      <c r="AT41" s="681"/>
      <c r="AU41" s="681"/>
      <c r="AV41" s="681"/>
      <c r="AW41" s="681"/>
      <c r="AX41" s="681"/>
      <c r="AY41" s="682"/>
      <c r="AZ41" s="640">
        <v>747221</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128</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244</v>
      </c>
      <c r="CS41" s="659"/>
      <c r="CT41" s="659"/>
      <c r="CU41" s="659"/>
      <c r="CV41" s="659"/>
      <c r="CW41" s="659"/>
      <c r="CX41" s="659"/>
      <c r="CY41" s="660"/>
      <c r="CZ41" s="643" t="s">
        <v>146</v>
      </c>
      <c r="DA41" s="661"/>
      <c r="DB41" s="661"/>
      <c r="DC41" s="662"/>
      <c r="DD41" s="646" t="s">
        <v>244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29782247</v>
      </c>
      <c r="S42" s="663"/>
      <c r="T42" s="663"/>
      <c r="U42" s="663"/>
      <c r="V42" s="663"/>
      <c r="W42" s="663"/>
      <c r="X42" s="663"/>
      <c r="Y42" s="665"/>
      <c r="Z42" s="666">
        <v>100</v>
      </c>
      <c r="AA42" s="666"/>
      <c r="AB42" s="666"/>
      <c r="AC42" s="666"/>
      <c r="AD42" s="667">
        <v>16943827</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2250954</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416</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3405293</v>
      </c>
      <c r="CS42" s="641"/>
      <c r="CT42" s="641"/>
      <c r="CU42" s="641"/>
      <c r="CV42" s="641"/>
      <c r="CW42" s="641"/>
      <c r="CX42" s="641"/>
      <c r="CY42" s="642"/>
      <c r="CZ42" s="643">
        <v>11.8</v>
      </c>
      <c r="DA42" s="644"/>
      <c r="DB42" s="644"/>
      <c r="DC42" s="645"/>
      <c r="DD42" s="646">
        <v>564397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87001</v>
      </c>
      <c r="CS43" s="659"/>
      <c r="CT43" s="659"/>
      <c r="CU43" s="659"/>
      <c r="CV43" s="659"/>
      <c r="CW43" s="659"/>
      <c r="CX43" s="659"/>
      <c r="CY43" s="660"/>
      <c r="CZ43" s="643">
        <v>0.3</v>
      </c>
      <c r="DA43" s="661"/>
      <c r="DB43" s="661"/>
      <c r="DC43" s="662"/>
      <c r="DD43" s="646">
        <v>87001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356</v>
      </c>
      <c r="CG44" s="638"/>
      <c r="CH44" s="638"/>
      <c r="CI44" s="638"/>
      <c r="CJ44" s="638"/>
      <c r="CK44" s="638"/>
      <c r="CL44" s="638"/>
      <c r="CM44" s="638"/>
      <c r="CN44" s="638"/>
      <c r="CO44" s="638"/>
      <c r="CP44" s="638"/>
      <c r="CQ44" s="639"/>
      <c r="CR44" s="640">
        <v>3305834</v>
      </c>
      <c r="CS44" s="641"/>
      <c r="CT44" s="641"/>
      <c r="CU44" s="641"/>
      <c r="CV44" s="641"/>
      <c r="CW44" s="641"/>
      <c r="CX44" s="641"/>
      <c r="CY44" s="642"/>
      <c r="CZ44" s="643">
        <v>11.4</v>
      </c>
      <c r="DA44" s="644"/>
      <c r="DB44" s="644"/>
      <c r="DC44" s="645"/>
      <c r="DD44" s="646">
        <v>520825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910101</v>
      </c>
      <c r="CS45" s="659"/>
      <c r="CT45" s="659"/>
      <c r="CU45" s="659"/>
      <c r="CV45" s="659"/>
      <c r="CW45" s="659"/>
      <c r="CX45" s="659"/>
      <c r="CY45" s="660"/>
      <c r="CZ45" s="643">
        <v>3.1</v>
      </c>
      <c r="DA45" s="661"/>
      <c r="DB45" s="661"/>
      <c r="DC45" s="662"/>
      <c r="DD45" s="646">
        <v>35257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2231673</v>
      </c>
      <c r="CS46" s="641"/>
      <c r="CT46" s="641"/>
      <c r="CU46" s="641"/>
      <c r="CV46" s="641"/>
      <c r="CW46" s="641"/>
      <c r="CX46" s="641"/>
      <c r="CY46" s="642"/>
      <c r="CZ46" s="643">
        <v>7.7</v>
      </c>
      <c r="DA46" s="644"/>
      <c r="DB46" s="644"/>
      <c r="DC46" s="645"/>
      <c r="DD46" s="646">
        <v>445968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99459</v>
      </c>
      <c r="CS47" s="659"/>
      <c r="CT47" s="659"/>
      <c r="CU47" s="659"/>
      <c r="CV47" s="659"/>
      <c r="CW47" s="659"/>
      <c r="CX47" s="659"/>
      <c r="CY47" s="660"/>
      <c r="CZ47" s="643">
        <v>0.3</v>
      </c>
      <c r="DA47" s="661"/>
      <c r="DB47" s="661"/>
      <c r="DC47" s="662"/>
      <c r="DD47" s="646">
        <v>43572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128</v>
      </c>
      <c r="CS48" s="641"/>
      <c r="CT48" s="641"/>
      <c r="CU48" s="641"/>
      <c r="CV48" s="641"/>
      <c r="CW48" s="641"/>
      <c r="CX48" s="641"/>
      <c r="CY48" s="642"/>
      <c r="CZ48" s="643" t="s">
        <v>244</v>
      </c>
      <c r="DA48" s="644"/>
      <c r="DB48" s="644"/>
      <c r="DC48" s="645"/>
      <c r="DD48" s="646" t="s">
        <v>244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28950735</v>
      </c>
      <c r="CS49" s="625"/>
      <c r="CT49" s="625"/>
      <c r="CU49" s="625"/>
      <c r="CV49" s="625"/>
      <c r="CW49" s="625"/>
      <c r="CX49" s="625"/>
      <c r="CY49" s="626"/>
      <c r="CZ49" s="627">
        <v>100</v>
      </c>
      <c r="DA49" s="628"/>
      <c r="DB49" s="628"/>
      <c r="DC49" s="629"/>
      <c r="DD49" s="630">
        <v>19882205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QtlDVPsSj9BQnO4ccRipbQTCVpFQHRqlp4d8L2yUthbnYwTva7z7Rovbz8sXhPDfKCQoatVvbnPdR7nxIOfhWw==" saltValue="jL163XiUuaZeWqOj1RlrP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6"/>
  <sheetViews>
    <sheetView zoomScale="70" zoomScaleNormal="25" zoomScaleSheetLayoutView="70" workbookViewId="0">
      <selection activeCell="A2" sqref="A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29747</v>
      </c>
      <c r="R7" s="1160"/>
      <c r="S7" s="1160"/>
      <c r="T7" s="1160"/>
      <c r="U7" s="1160"/>
      <c r="V7" s="1160">
        <v>28913</v>
      </c>
      <c r="W7" s="1160"/>
      <c r="X7" s="1160"/>
      <c r="Y7" s="1160"/>
      <c r="Z7" s="1160"/>
      <c r="AA7" s="1160">
        <v>835</v>
      </c>
      <c r="AB7" s="1160"/>
      <c r="AC7" s="1160"/>
      <c r="AD7" s="1160"/>
      <c r="AE7" s="1161"/>
      <c r="AF7" s="1162">
        <v>550</v>
      </c>
      <c r="AG7" s="1163"/>
      <c r="AH7" s="1163"/>
      <c r="AI7" s="1163"/>
      <c r="AJ7" s="1164"/>
      <c r="AK7" s="1146">
        <v>948</v>
      </c>
      <c r="AL7" s="1147"/>
      <c r="AM7" s="1147"/>
      <c r="AN7" s="1147"/>
      <c r="AO7" s="1147"/>
      <c r="AP7" s="1147">
        <v>25190</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586</v>
      </c>
      <c r="BT7" s="1151"/>
      <c r="BU7" s="1151"/>
      <c r="BV7" s="1151"/>
      <c r="BW7" s="1151"/>
      <c r="BX7" s="1151"/>
      <c r="BY7" s="1151"/>
      <c r="BZ7" s="1151"/>
      <c r="CA7" s="1151"/>
      <c r="CB7" s="1151"/>
      <c r="CC7" s="1151"/>
      <c r="CD7" s="1151"/>
      <c r="CE7" s="1151"/>
      <c r="CF7" s="1151"/>
      <c r="CG7" s="1152"/>
      <c r="CH7" s="1143">
        <v>1</v>
      </c>
      <c r="CI7" s="1144"/>
      <c r="CJ7" s="1144"/>
      <c r="CK7" s="1144"/>
      <c r="CL7" s="1145"/>
      <c r="CM7" s="1143">
        <v>61</v>
      </c>
      <c r="CN7" s="1144"/>
      <c r="CO7" s="1144"/>
      <c r="CP7" s="1144"/>
      <c r="CQ7" s="1145"/>
      <c r="CR7" s="1143">
        <v>10</v>
      </c>
      <c r="CS7" s="1144"/>
      <c r="CT7" s="1144"/>
      <c r="CU7" s="1144"/>
      <c r="CV7" s="1145"/>
      <c r="CW7" s="1143" t="s">
        <v>598</v>
      </c>
      <c r="CX7" s="1144"/>
      <c r="CY7" s="1144"/>
      <c r="CZ7" s="1144"/>
      <c r="DA7" s="1145"/>
      <c r="DB7" s="1143" t="s">
        <v>598</v>
      </c>
      <c r="DC7" s="1144"/>
      <c r="DD7" s="1144"/>
      <c r="DE7" s="1144"/>
      <c r="DF7" s="1145"/>
      <c r="DG7" s="1143" t="s">
        <v>598</v>
      </c>
      <c r="DH7" s="1144"/>
      <c r="DI7" s="1144"/>
      <c r="DJ7" s="1144"/>
      <c r="DK7" s="1145"/>
      <c r="DL7" s="1143" t="s">
        <v>598</v>
      </c>
      <c r="DM7" s="1144"/>
      <c r="DN7" s="1144"/>
      <c r="DO7" s="1144"/>
      <c r="DP7" s="1145"/>
      <c r="DQ7" s="1143" t="s">
        <v>598</v>
      </c>
      <c r="DR7" s="1144"/>
      <c r="DS7" s="1144"/>
      <c r="DT7" s="1144"/>
      <c r="DU7" s="1145"/>
      <c r="DV7" s="1170"/>
      <c r="DW7" s="1171"/>
      <c r="DX7" s="1171"/>
      <c r="DY7" s="1171"/>
      <c r="DZ7" s="1172"/>
      <c r="EA7" s="255"/>
    </row>
    <row r="8" spans="1:131" s="256" customFormat="1" ht="26.25" customHeight="1" x14ac:dyDescent="0.15">
      <c r="A8" s="262">
        <v>2</v>
      </c>
      <c r="B8" s="1092" t="s">
        <v>388</v>
      </c>
      <c r="C8" s="1093"/>
      <c r="D8" s="1093"/>
      <c r="E8" s="1093"/>
      <c r="F8" s="1093"/>
      <c r="G8" s="1093"/>
      <c r="H8" s="1093"/>
      <c r="I8" s="1093"/>
      <c r="J8" s="1093"/>
      <c r="K8" s="1093"/>
      <c r="L8" s="1093"/>
      <c r="M8" s="1093"/>
      <c r="N8" s="1093"/>
      <c r="O8" s="1093"/>
      <c r="P8" s="1094"/>
      <c r="Q8" s="1098">
        <v>1</v>
      </c>
      <c r="R8" s="1099"/>
      <c r="S8" s="1099"/>
      <c r="T8" s="1099"/>
      <c r="U8" s="1099"/>
      <c r="V8" s="1099">
        <v>1</v>
      </c>
      <c r="W8" s="1099"/>
      <c r="X8" s="1099"/>
      <c r="Y8" s="1099"/>
      <c r="Z8" s="1099"/>
      <c r="AA8" s="1099" t="s">
        <v>604</v>
      </c>
      <c r="AB8" s="1099"/>
      <c r="AC8" s="1099"/>
      <c r="AD8" s="1099"/>
      <c r="AE8" s="1100"/>
      <c r="AF8" s="1074" t="s">
        <v>128</v>
      </c>
      <c r="AG8" s="1075"/>
      <c r="AH8" s="1075"/>
      <c r="AI8" s="1075"/>
      <c r="AJ8" s="1076"/>
      <c r="AK8" s="1141" t="s">
        <v>604</v>
      </c>
      <c r="AL8" s="1142"/>
      <c r="AM8" s="1142"/>
      <c r="AN8" s="1142"/>
      <c r="AO8" s="1142"/>
      <c r="AP8" s="1142" t="s">
        <v>604</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587</v>
      </c>
      <c r="BT8" s="1070"/>
      <c r="BU8" s="1070"/>
      <c r="BV8" s="1070"/>
      <c r="BW8" s="1070"/>
      <c r="BX8" s="1070"/>
      <c r="BY8" s="1070"/>
      <c r="BZ8" s="1070"/>
      <c r="CA8" s="1070"/>
      <c r="CB8" s="1070"/>
      <c r="CC8" s="1070"/>
      <c r="CD8" s="1070"/>
      <c r="CE8" s="1070"/>
      <c r="CF8" s="1070"/>
      <c r="CG8" s="1071"/>
      <c r="CH8" s="1044">
        <v>7</v>
      </c>
      <c r="CI8" s="1045"/>
      <c r="CJ8" s="1045"/>
      <c r="CK8" s="1045"/>
      <c r="CL8" s="1046"/>
      <c r="CM8" s="1044">
        <v>28</v>
      </c>
      <c r="CN8" s="1045"/>
      <c r="CO8" s="1045"/>
      <c r="CP8" s="1045"/>
      <c r="CQ8" s="1046"/>
      <c r="CR8" s="1044">
        <v>10</v>
      </c>
      <c r="CS8" s="1045"/>
      <c r="CT8" s="1045"/>
      <c r="CU8" s="1045"/>
      <c r="CV8" s="1046"/>
      <c r="CW8" s="1044" t="s">
        <v>598</v>
      </c>
      <c r="CX8" s="1045"/>
      <c r="CY8" s="1045"/>
      <c r="CZ8" s="1045"/>
      <c r="DA8" s="1046"/>
      <c r="DB8" s="1044" t="s">
        <v>598</v>
      </c>
      <c r="DC8" s="1045"/>
      <c r="DD8" s="1045"/>
      <c r="DE8" s="1045"/>
      <c r="DF8" s="1046"/>
      <c r="DG8" s="1044" t="s">
        <v>598</v>
      </c>
      <c r="DH8" s="1045"/>
      <c r="DI8" s="1045"/>
      <c r="DJ8" s="1045"/>
      <c r="DK8" s="1046"/>
      <c r="DL8" s="1044" t="s">
        <v>598</v>
      </c>
      <c r="DM8" s="1045"/>
      <c r="DN8" s="1045"/>
      <c r="DO8" s="1045"/>
      <c r="DP8" s="1046"/>
      <c r="DQ8" s="1044" t="s">
        <v>598</v>
      </c>
      <c r="DR8" s="1045"/>
      <c r="DS8" s="1045"/>
      <c r="DT8" s="1045"/>
      <c r="DU8" s="1046"/>
      <c r="DV8" s="1047"/>
      <c r="DW8" s="1048"/>
      <c r="DX8" s="1048"/>
      <c r="DY8" s="1048"/>
      <c r="DZ8" s="1049"/>
      <c r="EA8" s="255"/>
    </row>
    <row r="9" spans="1:131" s="256" customFormat="1" ht="26.25" customHeight="1" x14ac:dyDescent="0.15">
      <c r="A9" s="262">
        <v>3</v>
      </c>
      <c r="B9" s="1092" t="s">
        <v>389</v>
      </c>
      <c r="C9" s="1093"/>
      <c r="D9" s="1093"/>
      <c r="E9" s="1093"/>
      <c r="F9" s="1093"/>
      <c r="G9" s="1093"/>
      <c r="H9" s="1093"/>
      <c r="I9" s="1093"/>
      <c r="J9" s="1093"/>
      <c r="K9" s="1093"/>
      <c r="L9" s="1093"/>
      <c r="M9" s="1093"/>
      <c r="N9" s="1093"/>
      <c r="O9" s="1093"/>
      <c r="P9" s="1094"/>
      <c r="Q9" s="1098">
        <v>96</v>
      </c>
      <c r="R9" s="1099"/>
      <c r="S9" s="1099"/>
      <c r="T9" s="1099"/>
      <c r="U9" s="1099"/>
      <c r="V9" s="1099">
        <v>96</v>
      </c>
      <c r="W9" s="1099"/>
      <c r="X9" s="1099"/>
      <c r="Y9" s="1099"/>
      <c r="Z9" s="1099"/>
      <c r="AA9" s="1099" t="s">
        <v>604</v>
      </c>
      <c r="AB9" s="1099"/>
      <c r="AC9" s="1099"/>
      <c r="AD9" s="1099"/>
      <c r="AE9" s="1100"/>
      <c r="AF9" s="1074" t="s">
        <v>390</v>
      </c>
      <c r="AG9" s="1075"/>
      <c r="AH9" s="1075"/>
      <c r="AI9" s="1075"/>
      <c r="AJ9" s="1076"/>
      <c r="AK9" s="1141">
        <v>55</v>
      </c>
      <c r="AL9" s="1142"/>
      <c r="AM9" s="1142"/>
      <c r="AN9" s="1142"/>
      <c r="AO9" s="1142"/>
      <c r="AP9" s="1142" t="s">
        <v>604</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588</v>
      </c>
      <c r="BT9" s="1070"/>
      <c r="BU9" s="1070"/>
      <c r="BV9" s="1070"/>
      <c r="BW9" s="1070"/>
      <c r="BX9" s="1070"/>
      <c r="BY9" s="1070"/>
      <c r="BZ9" s="1070"/>
      <c r="CA9" s="1070"/>
      <c r="CB9" s="1070"/>
      <c r="CC9" s="1070"/>
      <c r="CD9" s="1070"/>
      <c r="CE9" s="1070"/>
      <c r="CF9" s="1070"/>
      <c r="CG9" s="1071"/>
      <c r="CH9" s="1044">
        <v>-461</v>
      </c>
      <c r="CI9" s="1045"/>
      <c r="CJ9" s="1045"/>
      <c r="CK9" s="1045"/>
      <c r="CL9" s="1046"/>
      <c r="CM9" s="1044">
        <v>-368</v>
      </c>
      <c r="CN9" s="1045"/>
      <c r="CO9" s="1045"/>
      <c r="CP9" s="1045"/>
      <c r="CQ9" s="1046"/>
      <c r="CR9" s="1044">
        <v>85</v>
      </c>
      <c r="CS9" s="1045"/>
      <c r="CT9" s="1045"/>
      <c r="CU9" s="1045"/>
      <c r="CV9" s="1046"/>
      <c r="CW9" s="1044">
        <v>514</v>
      </c>
      <c r="CX9" s="1045"/>
      <c r="CY9" s="1045"/>
      <c r="CZ9" s="1045"/>
      <c r="DA9" s="1046"/>
      <c r="DB9" s="1044" t="s">
        <v>598</v>
      </c>
      <c r="DC9" s="1045"/>
      <c r="DD9" s="1045"/>
      <c r="DE9" s="1045"/>
      <c r="DF9" s="1046"/>
      <c r="DG9" s="1044" t="s">
        <v>598</v>
      </c>
      <c r="DH9" s="1045"/>
      <c r="DI9" s="1045"/>
      <c r="DJ9" s="1045"/>
      <c r="DK9" s="1046"/>
      <c r="DL9" s="1044">
        <v>400</v>
      </c>
      <c r="DM9" s="1045"/>
      <c r="DN9" s="1045"/>
      <c r="DO9" s="1045"/>
      <c r="DP9" s="1046"/>
      <c r="DQ9" s="1044">
        <v>360</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589</v>
      </c>
      <c r="BT10" s="1070"/>
      <c r="BU10" s="1070"/>
      <c r="BV10" s="1070"/>
      <c r="BW10" s="1070"/>
      <c r="BX10" s="1070"/>
      <c r="BY10" s="1070"/>
      <c r="BZ10" s="1070"/>
      <c r="CA10" s="1070"/>
      <c r="CB10" s="1070"/>
      <c r="CC10" s="1070"/>
      <c r="CD10" s="1070"/>
      <c r="CE10" s="1070"/>
      <c r="CF10" s="1070"/>
      <c r="CG10" s="1071"/>
      <c r="CH10" s="1044">
        <v>-1</v>
      </c>
      <c r="CI10" s="1045"/>
      <c r="CJ10" s="1045"/>
      <c r="CK10" s="1045"/>
      <c r="CL10" s="1046"/>
      <c r="CM10" s="1044">
        <v>26</v>
      </c>
      <c r="CN10" s="1045"/>
      <c r="CO10" s="1045"/>
      <c r="CP10" s="1045"/>
      <c r="CQ10" s="1046"/>
      <c r="CR10" s="1044">
        <v>10</v>
      </c>
      <c r="CS10" s="1045"/>
      <c r="CT10" s="1045"/>
      <c r="CU10" s="1045"/>
      <c r="CV10" s="1046"/>
      <c r="CW10" s="1044" t="s">
        <v>598</v>
      </c>
      <c r="CX10" s="1045"/>
      <c r="CY10" s="1045"/>
      <c r="CZ10" s="1045"/>
      <c r="DA10" s="1046"/>
      <c r="DB10" s="1044" t="s">
        <v>598</v>
      </c>
      <c r="DC10" s="1045"/>
      <c r="DD10" s="1045"/>
      <c r="DE10" s="1045"/>
      <c r="DF10" s="1046"/>
      <c r="DG10" s="1044" t="s">
        <v>598</v>
      </c>
      <c r="DH10" s="1045"/>
      <c r="DI10" s="1045"/>
      <c r="DJ10" s="1045"/>
      <c r="DK10" s="1046"/>
      <c r="DL10" s="1044" t="s">
        <v>598</v>
      </c>
      <c r="DM10" s="1045"/>
      <c r="DN10" s="1045"/>
      <c r="DO10" s="1045"/>
      <c r="DP10" s="1046"/>
      <c r="DQ10" s="1044" t="s">
        <v>598</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590</v>
      </c>
      <c r="BT11" s="1070"/>
      <c r="BU11" s="1070"/>
      <c r="BV11" s="1070"/>
      <c r="BW11" s="1070"/>
      <c r="BX11" s="1070"/>
      <c r="BY11" s="1070"/>
      <c r="BZ11" s="1070"/>
      <c r="CA11" s="1070"/>
      <c r="CB11" s="1070"/>
      <c r="CC11" s="1070"/>
      <c r="CD11" s="1070"/>
      <c r="CE11" s="1070"/>
      <c r="CF11" s="1070"/>
      <c r="CG11" s="1071"/>
      <c r="CH11" s="1044">
        <v>-1</v>
      </c>
      <c r="CI11" s="1045"/>
      <c r="CJ11" s="1045"/>
      <c r="CK11" s="1045"/>
      <c r="CL11" s="1046"/>
      <c r="CM11" s="1044">
        <v>1</v>
      </c>
      <c r="CN11" s="1045"/>
      <c r="CO11" s="1045"/>
      <c r="CP11" s="1045"/>
      <c r="CQ11" s="1046"/>
      <c r="CR11" s="1044">
        <v>3</v>
      </c>
      <c r="CS11" s="1045"/>
      <c r="CT11" s="1045"/>
      <c r="CU11" s="1045"/>
      <c r="CV11" s="1046"/>
      <c r="CW11" s="1044" t="s">
        <v>598</v>
      </c>
      <c r="CX11" s="1045"/>
      <c r="CY11" s="1045"/>
      <c r="CZ11" s="1045"/>
      <c r="DA11" s="1046"/>
      <c r="DB11" s="1044" t="s">
        <v>598</v>
      </c>
      <c r="DC11" s="1045"/>
      <c r="DD11" s="1045"/>
      <c r="DE11" s="1045"/>
      <c r="DF11" s="1046"/>
      <c r="DG11" s="1044" t="s">
        <v>598</v>
      </c>
      <c r="DH11" s="1045"/>
      <c r="DI11" s="1045"/>
      <c r="DJ11" s="1045"/>
      <c r="DK11" s="1046"/>
      <c r="DL11" s="1044" t="s">
        <v>598</v>
      </c>
      <c r="DM11" s="1045"/>
      <c r="DN11" s="1045"/>
      <c r="DO11" s="1045"/>
      <c r="DP11" s="1046"/>
      <c r="DQ11" s="1044" t="s">
        <v>598</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591</v>
      </c>
      <c r="BT12" s="1070"/>
      <c r="BU12" s="1070"/>
      <c r="BV12" s="1070"/>
      <c r="BW12" s="1070"/>
      <c r="BX12" s="1070"/>
      <c r="BY12" s="1070"/>
      <c r="BZ12" s="1070"/>
      <c r="CA12" s="1070"/>
      <c r="CB12" s="1070"/>
      <c r="CC12" s="1070"/>
      <c r="CD12" s="1070"/>
      <c r="CE12" s="1070"/>
      <c r="CF12" s="1070"/>
      <c r="CG12" s="1071"/>
      <c r="CH12" s="1044">
        <v>-2</v>
      </c>
      <c r="CI12" s="1045"/>
      <c r="CJ12" s="1045"/>
      <c r="CK12" s="1045"/>
      <c r="CL12" s="1046"/>
      <c r="CM12" s="1044">
        <v>11</v>
      </c>
      <c r="CN12" s="1045"/>
      <c r="CO12" s="1045"/>
      <c r="CP12" s="1045"/>
      <c r="CQ12" s="1046"/>
      <c r="CR12" s="1044">
        <v>6</v>
      </c>
      <c r="CS12" s="1045"/>
      <c r="CT12" s="1045"/>
      <c r="CU12" s="1045"/>
      <c r="CV12" s="1046"/>
      <c r="CW12" s="1044" t="s">
        <v>598</v>
      </c>
      <c r="CX12" s="1045"/>
      <c r="CY12" s="1045"/>
      <c r="CZ12" s="1045"/>
      <c r="DA12" s="1046"/>
      <c r="DB12" s="1044" t="s">
        <v>598</v>
      </c>
      <c r="DC12" s="1045"/>
      <c r="DD12" s="1045"/>
      <c r="DE12" s="1045"/>
      <c r="DF12" s="1046"/>
      <c r="DG12" s="1044" t="s">
        <v>598</v>
      </c>
      <c r="DH12" s="1045"/>
      <c r="DI12" s="1045"/>
      <c r="DJ12" s="1045"/>
      <c r="DK12" s="1046"/>
      <c r="DL12" s="1044" t="s">
        <v>598</v>
      </c>
      <c r="DM12" s="1045"/>
      <c r="DN12" s="1045"/>
      <c r="DO12" s="1045"/>
      <c r="DP12" s="1046"/>
      <c r="DQ12" s="1044" t="s">
        <v>598</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592</v>
      </c>
      <c r="BT13" s="1070"/>
      <c r="BU13" s="1070"/>
      <c r="BV13" s="1070"/>
      <c r="BW13" s="1070"/>
      <c r="BX13" s="1070"/>
      <c r="BY13" s="1070"/>
      <c r="BZ13" s="1070"/>
      <c r="CA13" s="1070"/>
      <c r="CB13" s="1070"/>
      <c r="CC13" s="1070"/>
      <c r="CD13" s="1070"/>
      <c r="CE13" s="1070"/>
      <c r="CF13" s="1070"/>
      <c r="CG13" s="1071"/>
      <c r="CH13" s="1044">
        <v>4</v>
      </c>
      <c r="CI13" s="1045"/>
      <c r="CJ13" s="1045"/>
      <c r="CK13" s="1045"/>
      <c r="CL13" s="1046"/>
      <c r="CM13" s="1044">
        <v>25</v>
      </c>
      <c r="CN13" s="1045"/>
      <c r="CO13" s="1045"/>
      <c r="CP13" s="1045"/>
      <c r="CQ13" s="1046"/>
      <c r="CR13" s="1044">
        <v>18</v>
      </c>
      <c r="CS13" s="1045"/>
      <c r="CT13" s="1045"/>
      <c r="CU13" s="1045"/>
      <c r="CV13" s="1046"/>
      <c r="CW13" s="1044" t="s">
        <v>598</v>
      </c>
      <c r="CX13" s="1045"/>
      <c r="CY13" s="1045"/>
      <c r="CZ13" s="1045"/>
      <c r="DA13" s="1046"/>
      <c r="DB13" s="1044" t="s">
        <v>598</v>
      </c>
      <c r="DC13" s="1045"/>
      <c r="DD13" s="1045"/>
      <c r="DE13" s="1045"/>
      <c r="DF13" s="1046"/>
      <c r="DG13" s="1044" t="s">
        <v>598</v>
      </c>
      <c r="DH13" s="1045"/>
      <c r="DI13" s="1045"/>
      <c r="DJ13" s="1045"/>
      <c r="DK13" s="1046"/>
      <c r="DL13" s="1044" t="s">
        <v>598</v>
      </c>
      <c r="DM13" s="1045"/>
      <c r="DN13" s="1045"/>
      <c r="DO13" s="1045"/>
      <c r="DP13" s="1046"/>
      <c r="DQ13" s="1044" t="s">
        <v>598</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593</v>
      </c>
      <c r="BT14" s="1070"/>
      <c r="BU14" s="1070"/>
      <c r="BV14" s="1070"/>
      <c r="BW14" s="1070"/>
      <c r="BX14" s="1070"/>
      <c r="BY14" s="1070"/>
      <c r="BZ14" s="1070"/>
      <c r="CA14" s="1070"/>
      <c r="CB14" s="1070"/>
      <c r="CC14" s="1070"/>
      <c r="CD14" s="1070"/>
      <c r="CE14" s="1070"/>
      <c r="CF14" s="1070"/>
      <c r="CG14" s="1071"/>
      <c r="CH14" s="1044">
        <v>-2</v>
      </c>
      <c r="CI14" s="1045"/>
      <c r="CJ14" s="1045"/>
      <c r="CK14" s="1045"/>
      <c r="CL14" s="1046"/>
      <c r="CM14" s="1044">
        <v>43</v>
      </c>
      <c r="CN14" s="1045"/>
      <c r="CO14" s="1045"/>
      <c r="CP14" s="1045"/>
      <c r="CQ14" s="1046"/>
      <c r="CR14" s="1044">
        <v>51</v>
      </c>
      <c r="CS14" s="1045"/>
      <c r="CT14" s="1045"/>
      <c r="CU14" s="1045"/>
      <c r="CV14" s="1046"/>
      <c r="CW14" s="1044" t="s">
        <v>598</v>
      </c>
      <c r="CX14" s="1045"/>
      <c r="CY14" s="1045"/>
      <c r="CZ14" s="1045"/>
      <c r="DA14" s="1046"/>
      <c r="DB14" s="1044" t="s">
        <v>598</v>
      </c>
      <c r="DC14" s="1045"/>
      <c r="DD14" s="1045"/>
      <c r="DE14" s="1045"/>
      <c r="DF14" s="1046"/>
      <c r="DG14" s="1044" t="s">
        <v>598</v>
      </c>
      <c r="DH14" s="1045"/>
      <c r="DI14" s="1045"/>
      <c r="DJ14" s="1045"/>
      <c r="DK14" s="1046"/>
      <c r="DL14" s="1044" t="s">
        <v>598</v>
      </c>
      <c r="DM14" s="1045"/>
      <c r="DN14" s="1045"/>
      <c r="DO14" s="1045"/>
      <c r="DP14" s="1046"/>
      <c r="DQ14" s="1044" t="s">
        <v>598</v>
      </c>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t="s">
        <v>594</v>
      </c>
      <c r="BT15" s="1070"/>
      <c r="BU15" s="1070"/>
      <c r="BV15" s="1070"/>
      <c r="BW15" s="1070"/>
      <c r="BX15" s="1070"/>
      <c r="BY15" s="1070"/>
      <c r="BZ15" s="1070"/>
      <c r="CA15" s="1070"/>
      <c r="CB15" s="1070"/>
      <c r="CC15" s="1070"/>
      <c r="CD15" s="1070"/>
      <c r="CE15" s="1070"/>
      <c r="CF15" s="1070"/>
      <c r="CG15" s="1071"/>
      <c r="CH15" s="1044">
        <v>2</v>
      </c>
      <c r="CI15" s="1045"/>
      <c r="CJ15" s="1045"/>
      <c r="CK15" s="1045"/>
      <c r="CL15" s="1046"/>
      <c r="CM15" s="1044">
        <v>32</v>
      </c>
      <c r="CN15" s="1045"/>
      <c r="CO15" s="1045"/>
      <c r="CP15" s="1045"/>
      <c r="CQ15" s="1046"/>
      <c r="CR15" s="1044">
        <v>10</v>
      </c>
      <c r="CS15" s="1045"/>
      <c r="CT15" s="1045"/>
      <c r="CU15" s="1045"/>
      <c r="CV15" s="1046"/>
      <c r="CW15" s="1044">
        <v>1</v>
      </c>
      <c r="CX15" s="1045"/>
      <c r="CY15" s="1045"/>
      <c r="CZ15" s="1045"/>
      <c r="DA15" s="1046"/>
      <c r="DB15" s="1044" t="s">
        <v>598</v>
      </c>
      <c r="DC15" s="1045"/>
      <c r="DD15" s="1045"/>
      <c r="DE15" s="1045"/>
      <c r="DF15" s="1046"/>
      <c r="DG15" s="1044" t="s">
        <v>598</v>
      </c>
      <c r="DH15" s="1045"/>
      <c r="DI15" s="1045"/>
      <c r="DJ15" s="1045"/>
      <c r="DK15" s="1046"/>
      <c r="DL15" s="1044" t="s">
        <v>598</v>
      </c>
      <c r="DM15" s="1045"/>
      <c r="DN15" s="1045"/>
      <c r="DO15" s="1045"/>
      <c r="DP15" s="1046"/>
      <c r="DQ15" s="1044" t="s">
        <v>598</v>
      </c>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t="s">
        <v>595</v>
      </c>
      <c r="BT16" s="1070"/>
      <c r="BU16" s="1070"/>
      <c r="BV16" s="1070"/>
      <c r="BW16" s="1070"/>
      <c r="BX16" s="1070"/>
      <c r="BY16" s="1070"/>
      <c r="BZ16" s="1070"/>
      <c r="CA16" s="1070"/>
      <c r="CB16" s="1070"/>
      <c r="CC16" s="1070"/>
      <c r="CD16" s="1070"/>
      <c r="CE16" s="1070"/>
      <c r="CF16" s="1070"/>
      <c r="CG16" s="1071"/>
      <c r="CH16" s="1044">
        <v>-1</v>
      </c>
      <c r="CI16" s="1045"/>
      <c r="CJ16" s="1045"/>
      <c r="CK16" s="1045"/>
      <c r="CL16" s="1046"/>
      <c r="CM16" s="1044">
        <v>15</v>
      </c>
      <c r="CN16" s="1045"/>
      <c r="CO16" s="1045"/>
      <c r="CP16" s="1045"/>
      <c r="CQ16" s="1046"/>
      <c r="CR16" s="1044">
        <v>6</v>
      </c>
      <c r="CS16" s="1045"/>
      <c r="CT16" s="1045"/>
      <c r="CU16" s="1045"/>
      <c r="CV16" s="1046"/>
      <c r="CW16" s="1044" t="s">
        <v>598</v>
      </c>
      <c r="CX16" s="1045"/>
      <c r="CY16" s="1045"/>
      <c r="CZ16" s="1045"/>
      <c r="DA16" s="1046"/>
      <c r="DB16" s="1044" t="s">
        <v>598</v>
      </c>
      <c r="DC16" s="1045"/>
      <c r="DD16" s="1045"/>
      <c r="DE16" s="1045"/>
      <c r="DF16" s="1046"/>
      <c r="DG16" s="1044" t="s">
        <v>598</v>
      </c>
      <c r="DH16" s="1045"/>
      <c r="DI16" s="1045"/>
      <c r="DJ16" s="1045"/>
      <c r="DK16" s="1046"/>
      <c r="DL16" s="1044" t="s">
        <v>598</v>
      </c>
      <c r="DM16" s="1045"/>
      <c r="DN16" s="1045"/>
      <c r="DO16" s="1045"/>
      <c r="DP16" s="1046"/>
      <c r="DQ16" s="1044" t="s">
        <v>598</v>
      </c>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t="s">
        <v>596</v>
      </c>
      <c r="BT17" s="1070"/>
      <c r="BU17" s="1070"/>
      <c r="BV17" s="1070"/>
      <c r="BW17" s="1070"/>
      <c r="BX17" s="1070"/>
      <c r="BY17" s="1070"/>
      <c r="BZ17" s="1070"/>
      <c r="CA17" s="1070"/>
      <c r="CB17" s="1070"/>
      <c r="CC17" s="1070"/>
      <c r="CD17" s="1070"/>
      <c r="CE17" s="1070"/>
      <c r="CF17" s="1070"/>
      <c r="CG17" s="1071"/>
      <c r="CH17" s="1044">
        <v>-2</v>
      </c>
      <c r="CI17" s="1045"/>
      <c r="CJ17" s="1045"/>
      <c r="CK17" s="1045"/>
      <c r="CL17" s="1046"/>
      <c r="CM17" s="1044">
        <v>22</v>
      </c>
      <c r="CN17" s="1045"/>
      <c r="CO17" s="1045"/>
      <c r="CP17" s="1045"/>
      <c r="CQ17" s="1046"/>
      <c r="CR17" s="1044">
        <v>8</v>
      </c>
      <c r="CS17" s="1045"/>
      <c r="CT17" s="1045"/>
      <c r="CU17" s="1045"/>
      <c r="CV17" s="1046"/>
      <c r="CW17" s="1044" t="s">
        <v>598</v>
      </c>
      <c r="CX17" s="1045"/>
      <c r="CY17" s="1045"/>
      <c r="CZ17" s="1045"/>
      <c r="DA17" s="1046"/>
      <c r="DB17" s="1044" t="s">
        <v>598</v>
      </c>
      <c r="DC17" s="1045"/>
      <c r="DD17" s="1045"/>
      <c r="DE17" s="1045"/>
      <c r="DF17" s="1046"/>
      <c r="DG17" s="1044" t="s">
        <v>598</v>
      </c>
      <c r="DH17" s="1045"/>
      <c r="DI17" s="1045"/>
      <c r="DJ17" s="1045"/>
      <c r="DK17" s="1046"/>
      <c r="DL17" s="1044" t="s">
        <v>598</v>
      </c>
      <c r="DM17" s="1045"/>
      <c r="DN17" s="1045"/>
      <c r="DO17" s="1045"/>
      <c r="DP17" s="1046"/>
      <c r="DQ17" s="1044" t="s">
        <v>598</v>
      </c>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t="s">
        <v>597</v>
      </c>
      <c r="BT18" s="1070"/>
      <c r="BU18" s="1070"/>
      <c r="BV18" s="1070"/>
      <c r="BW18" s="1070"/>
      <c r="BX18" s="1070"/>
      <c r="BY18" s="1070"/>
      <c r="BZ18" s="1070"/>
      <c r="CA18" s="1070"/>
      <c r="CB18" s="1070"/>
      <c r="CC18" s="1070"/>
      <c r="CD18" s="1070"/>
      <c r="CE18" s="1070"/>
      <c r="CF18" s="1070"/>
      <c r="CG18" s="1071"/>
      <c r="CH18" s="1044">
        <v>-4</v>
      </c>
      <c r="CI18" s="1045"/>
      <c r="CJ18" s="1045"/>
      <c r="CK18" s="1045"/>
      <c r="CL18" s="1046"/>
      <c r="CM18" s="1044">
        <v>29</v>
      </c>
      <c r="CN18" s="1045"/>
      <c r="CO18" s="1045"/>
      <c r="CP18" s="1045"/>
      <c r="CQ18" s="1046"/>
      <c r="CR18" s="1044">
        <v>6</v>
      </c>
      <c r="CS18" s="1045"/>
      <c r="CT18" s="1045"/>
      <c r="CU18" s="1045"/>
      <c r="CV18" s="1046"/>
      <c r="CW18" s="1044">
        <v>4</v>
      </c>
      <c r="CX18" s="1045"/>
      <c r="CY18" s="1045"/>
      <c r="CZ18" s="1045"/>
      <c r="DA18" s="1046"/>
      <c r="DB18" s="1044" t="s">
        <v>598</v>
      </c>
      <c r="DC18" s="1045"/>
      <c r="DD18" s="1045"/>
      <c r="DE18" s="1045"/>
      <c r="DF18" s="1046"/>
      <c r="DG18" s="1044" t="s">
        <v>598</v>
      </c>
      <c r="DH18" s="1045"/>
      <c r="DI18" s="1045"/>
      <c r="DJ18" s="1045"/>
      <c r="DK18" s="1046"/>
      <c r="DL18" s="1044" t="s">
        <v>598</v>
      </c>
      <c r="DM18" s="1045"/>
      <c r="DN18" s="1045"/>
      <c r="DO18" s="1045"/>
      <c r="DP18" s="1046"/>
      <c r="DQ18" s="1044" t="s">
        <v>598</v>
      </c>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391</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392</v>
      </c>
      <c r="B23" s="999" t="s">
        <v>393</v>
      </c>
      <c r="C23" s="1000"/>
      <c r="D23" s="1000"/>
      <c r="E23" s="1000"/>
      <c r="F23" s="1000"/>
      <c r="G23" s="1000"/>
      <c r="H23" s="1000"/>
      <c r="I23" s="1000"/>
      <c r="J23" s="1000"/>
      <c r="K23" s="1000"/>
      <c r="L23" s="1000"/>
      <c r="M23" s="1000"/>
      <c r="N23" s="1000"/>
      <c r="O23" s="1000"/>
      <c r="P23" s="1001"/>
      <c r="Q23" s="1123">
        <v>29844</v>
      </c>
      <c r="R23" s="1124"/>
      <c r="S23" s="1124"/>
      <c r="T23" s="1124"/>
      <c r="U23" s="1124"/>
      <c r="V23" s="1124">
        <v>29010</v>
      </c>
      <c r="W23" s="1124"/>
      <c r="X23" s="1124"/>
      <c r="Y23" s="1124"/>
      <c r="Z23" s="1124"/>
      <c r="AA23" s="1124">
        <v>835</v>
      </c>
      <c r="AB23" s="1124"/>
      <c r="AC23" s="1124"/>
      <c r="AD23" s="1124"/>
      <c r="AE23" s="1125"/>
      <c r="AF23" s="1126">
        <v>550</v>
      </c>
      <c r="AG23" s="1124"/>
      <c r="AH23" s="1124"/>
      <c r="AI23" s="1124"/>
      <c r="AJ23" s="1127"/>
      <c r="AK23" s="1128"/>
      <c r="AL23" s="1129"/>
      <c r="AM23" s="1129"/>
      <c r="AN23" s="1129"/>
      <c r="AO23" s="1129"/>
      <c r="AP23" s="1124">
        <v>25190</v>
      </c>
      <c r="AQ23" s="1124"/>
      <c r="AR23" s="1124"/>
      <c r="AS23" s="1124"/>
      <c r="AT23" s="1124"/>
      <c r="AU23" s="1130"/>
      <c r="AV23" s="1130"/>
      <c r="AW23" s="1130"/>
      <c r="AX23" s="1130"/>
      <c r="AY23" s="1131"/>
      <c r="AZ23" s="1120" t="s">
        <v>394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7023</v>
      </c>
      <c r="R28" s="1109"/>
      <c r="S28" s="1109"/>
      <c r="T28" s="1109"/>
      <c r="U28" s="1109"/>
      <c r="V28" s="1109">
        <v>6966</v>
      </c>
      <c r="W28" s="1109"/>
      <c r="X28" s="1109"/>
      <c r="Y28" s="1109"/>
      <c r="Z28" s="1109"/>
      <c r="AA28" s="1109">
        <v>57</v>
      </c>
      <c r="AB28" s="1109"/>
      <c r="AC28" s="1109"/>
      <c r="AD28" s="1109"/>
      <c r="AE28" s="1110"/>
      <c r="AF28" s="1111">
        <v>57</v>
      </c>
      <c r="AG28" s="1109"/>
      <c r="AH28" s="1109"/>
      <c r="AI28" s="1109"/>
      <c r="AJ28" s="1112"/>
      <c r="AK28" s="1113">
        <v>613</v>
      </c>
      <c r="AL28" s="1101"/>
      <c r="AM28" s="1101"/>
      <c r="AN28" s="1101"/>
      <c r="AO28" s="1101"/>
      <c r="AP28" s="1101" t="s">
        <v>604</v>
      </c>
      <c r="AQ28" s="1101"/>
      <c r="AR28" s="1101"/>
      <c r="AS28" s="1101"/>
      <c r="AT28" s="1101"/>
      <c r="AU28" s="1101" t="s">
        <v>604</v>
      </c>
      <c r="AV28" s="1101"/>
      <c r="AW28" s="1101"/>
      <c r="AX28" s="1101"/>
      <c r="AY28" s="1101"/>
      <c r="AZ28" s="1102" t="s">
        <v>604</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406</v>
      </c>
      <c r="C29" s="1093"/>
      <c r="D29" s="1093"/>
      <c r="E29" s="1093"/>
      <c r="F29" s="1093"/>
      <c r="G29" s="1093"/>
      <c r="H29" s="1093"/>
      <c r="I29" s="1093"/>
      <c r="J29" s="1093"/>
      <c r="K29" s="1093"/>
      <c r="L29" s="1093"/>
      <c r="M29" s="1093"/>
      <c r="N29" s="1093"/>
      <c r="O29" s="1093"/>
      <c r="P29" s="1094"/>
      <c r="Q29" s="1098">
        <v>646</v>
      </c>
      <c r="R29" s="1099"/>
      <c r="S29" s="1099"/>
      <c r="T29" s="1099"/>
      <c r="U29" s="1099"/>
      <c r="V29" s="1099">
        <v>646</v>
      </c>
      <c r="W29" s="1099"/>
      <c r="X29" s="1099"/>
      <c r="Y29" s="1099"/>
      <c r="Z29" s="1099"/>
      <c r="AA29" s="1099" t="s">
        <v>604</v>
      </c>
      <c r="AB29" s="1099"/>
      <c r="AC29" s="1099"/>
      <c r="AD29" s="1099"/>
      <c r="AE29" s="1100"/>
      <c r="AF29" s="1074" t="s">
        <v>407</v>
      </c>
      <c r="AG29" s="1075"/>
      <c r="AH29" s="1075"/>
      <c r="AI29" s="1075"/>
      <c r="AJ29" s="1076"/>
      <c r="AK29" s="1035">
        <v>210</v>
      </c>
      <c r="AL29" s="1026"/>
      <c r="AM29" s="1026"/>
      <c r="AN29" s="1026"/>
      <c r="AO29" s="1026"/>
      <c r="AP29" s="1026">
        <v>150</v>
      </c>
      <c r="AQ29" s="1026"/>
      <c r="AR29" s="1026"/>
      <c r="AS29" s="1026"/>
      <c r="AT29" s="1026"/>
      <c r="AU29" s="1026">
        <v>29</v>
      </c>
      <c r="AV29" s="1026"/>
      <c r="AW29" s="1026"/>
      <c r="AX29" s="1026"/>
      <c r="AY29" s="1026"/>
      <c r="AZ29" s="1097" t="s">
        <v>604</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408</v>
      </c>
      <c r="C30" s="1093"/>
      <c r="D30" s="1093"/>
      <c r="E30" s="1093"/>
      <c r="F30" s="1093"/>
      <c r="G30" s="1093"/>
      <c r="H30" s="1093"/>
      <c r="I30" s="1093"/>
      <c r="J30" s="1093"/>
      <c r="K30" s="1093"/>
      <c r="L30" s="1093"/>
      <c r="M30" s="1093"/>
      <c r="N30" s="1093"/>
      <c r="O30" s="1093"/>
      <c r="P30" s="1094"/>
      <c r="Q30" s="1098">
        <v>906</v>
      </c>
      <c r="R30" s="1099"/>
      <c r="S30" s="1099"/>
      <c r="T30" s="1099"/>
      <c r="U30" s="1099"/>
      <c r="V30" s="1099">
        <v>892</v>
      </c>
      <c r="W30" s="1099"/>
      <c r="X30" s="1099"/>
      <c r="Y30" s="1099"/>
      <c r="Z30" s="1099"/>
      <c r="AA30" s="1099">
        <v>14</v>
      </c>
      <c r="AB30" s="1099"/>
      <c r="AC30" s="1099"/>
      <c r="AD30" s="1099"/>
      <c r="AE30" s="1100"/>
      <c r="AF30" s="1074" t="s">
        <v>407</v>
      </c>
      <c r="AG30" s="1075"/>
      <c r="AH30" s="1075"/>
      <c r="AI30" s="1075"/>
      <c r="AJ30" s="1076"/>
      <c r="AK30" s="1035">
        <v>289</v>
      </c>
      <c r="AL30" s="1026"/>
      <c r="AM30" s="1026"/>
      <c r="AN30" s="1026"/>
      <c r="AO30" s="1026"/>
      <c r="AP30" s="1026" t="s">
        <v>604</v>
      </c>
      <c r="AQ30" s="1026"/>
      <c r="AR30" s="1026"/>
      <c r="AS30" s="1026"/>
      <c r="AT30" s="1026"/>
      <c r="AU30" s="1026" t="s">
        <v>604</v>
      </c>
      <c r="AV30" s="1026"/>
      <c r="AW30" s="1026"/>
      <c r="AX30" s="1026"/>
      <c r="AY30" s="1026"/>
      <c r="AZ30" s="1097" t="s">
        <v>604</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409</v>
      </c>
      <c r="C31" s="1093"/>
      <c r="D31" s="1093"/>
      <c r="E31" s="1093"/>
      <c r="F31" s="1093"/>
      <c r="G31" s="1093"/>
      <c r="H31" s="1093"/>
      <c r="I31" s="1093"/>
      <c r="J31" s="1093"/>
      <c r="K31" s="1093"/>
      <c r="L31" s="1093"/>
      <c r="M31" s="1093"/>
      <c r="N31" s="1093"/>
      <c r="O31" s="1093"/>
      <c r="P31" s="1094"/>
      <c r="Q31" s="1098">
        <v>6236</v>
      </c>
      <c r="R31" s="1099"/>
      <c r="S31" s="1099"/>
      <c r="T31" s="1099"/>
      <c r="U31" s="1099"/>
      <c r="V31" s="1099">
        <v>6086</v>
      </c>
      <c r="W31" s="1099"/>
      <c r="X31" s="1099"/>
      <c r="Y31" s="1099"/>
      <c r="Z31" s="1099"/>
      <c r="AA31" s="1099">
        <v>150</v>
      </c>
      <c r="AB31" s="1099"/>
      <c r="AC31" s="1099"/>
      <c r="AD31" s="1099"/>
      <c r="AE31" s="1100"/>
      <c r="AF31" s="1074">
        <v>150</v>
      </c>
      <c r="AG31" s="1075"/>
      <c r="AH31" s="1075"/>
      <c r="AI31" s="1075"/>
      <c r="AJ31" s="1076"/>
      <c r="AK31" s="1035">
        <v>1095</v>
      </c>
      <c r="AL31" s="1026"/>
      <c r="AM31" s="1026"/>
      <c r="AN31" s="1026"/>
      <c r="AO31" s="1026"/>
      <c r="AP31" s="1026" t="s">
        <v>604</v>
      </c>
      <c r="AQ31" s="1026"/>
      <c r="AR31" s="1026"/>
      <c r="AS31" s="1026"/>
      <c r="AT31" s="1026"/>
      <c r="AU31" s="1026" t="s">
        <v>604</v>
      </c>
      <c r="AV31" s="1026"/>
      <c r="AW31" s="1026"/>
      <c r="AX31" s="1026"/>
      <c r="AY31" s="1026"/>
      <c r="AZ31" s="1097" t="s">
        <v>604</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410</v>
      </c>
      <c r="C32" s="1093"/>
      <c r="D32" s="1093"/>
      <c r="E32" s="1093"/>
      <c r="F32" s="1093"/>
      <c r="G32" s="1093"/>
      <c r="H32" s="1093"/>
      <c r="I32" s="1093"/>
      <c r="J32" s="1093"/>
      <c r="K32" s="1093"/>
      <c r="L32" s="1093"/>
      <c r="M32" s="1093"/>
      <c r="N32" s="1093"/>
      <c r="O32" s="1093"/>
      <c r="P32" s="1094"/>
      <c r="Q32" s="1098">
        <v>1092</v>
      </c>
      <c r="R32" s="1099"/>
      <c r="S32" s="1099"/>
      <c r="T32" s="1099"/>
      <c r="U32" s="1099"/>
      <c r="V32" s="1099">
        <v>1057</v>
      </c>
      <c r="W32" s="1099"/>
      <c r="X32" s="1099"/>
      <c r="Y32" s="1099"/>
      <c r="Z32" s="1099"/>
      <c r="AA32" s="1099">
        <v>35</v>
      </c>
      <c r="AB32" s="1099"/>
      <c r="AC32" s="1099"/>
      <c r="AD32" s="1099"/>
      <c r="AE32" s="1100"/>
      <c r="AF32" s="1074">
        <v>1798</v>
      </c>
      <c r="AG32" s="1075"/>
      <c r="AH32" s="1075"/>
      <c r="AI32" s="1075"/>
      <c r="AJ32" s="1076"/>
      <c r="AK32" s="1035">
        <v>327</v>
      </c>
      <c r="AL32" s="1026"/>
      <c r="AM32" s="1026"/>
      <c r="AN32" s="1026"/>
      <c r="AO32" s="1026"/>
      <c r="AP32" s="1026">
        <v>4371</v>
      </c>
      <c r="AQ32" s="1026"/>
      <c r="AR32" s="1026"/>
      <c r="AS32" s="1026"/>
      <c r="AT32" s="1026"/>
      <c r="AU32" s="1026">
        <v>2273</v>
      </c>
      <c r="AV32" s="1026"/>
      <c r="AW32" s="1026"/>
      <c r="AX32" s="1026"/>
      <c r="AY32" s="1026"/>
      <c r="AZ32" s="1097" t="s">
        <v>604</v>
      </c>
      <c r="BA32" s="1097"/>
      <c r="BB32" s="1097"/>
      <c r="BC32" s="1097"/>
      <c r="BD32" s="1097"/>
      <c r="BE32" s="1087" t="s">
        <v>411</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412</v>
      </c>
      <c r="C33" s="1093"/>
      <c r="D33" s="1093"/>
      <c r="E33" s="1093"/>
      <c r="F33" s="1093"/>
      <c r="G33" s="1093"/>
      <c r="H33" s="1093"/>
      <c r="I33" s="1093"/>
      <c r="J33" s="1093"/>
      <c r="K33" s="1093"/>
      <c r="L33" s="1093"/>
      <c r="M33" s="1093"/>
      <c r="N33" s="1093"/>
      <c r="O33" s="1093"/>
      <c r="P33" s="1094"/>
      <c r="Q33" s="1098">
        <v>2520</v>
      </c>
      <c r="R33" s="1099"/>
      <c r="S33" s="1099"/>
      <c r="T33" s="1099"/>
      <c r="U33" s="1099"/>
      <c r="V33" s="1099">
        <v>2688</v>
      </c>
      <c r="W33" s="1099"/>
      <c r="X33" s="1099"/>
      <c r="Y33" s="1099"/>
      <c r="Z33" s="1099"/>
      <c r="AA33" s="1099">
        <v>-168</v>
      </c>
      <c r="AB33" s="1099"/>
      <c r="AC33" s="1099"/>
      <c r="AD33" s="1099"/>
      <c r="AE33" s="1100"/>
      <c r="AF33" s="1074">
        <v>755</v>
      </c>
      <c r="AG33" s="1075"/>
      <c r="AH33" s="1075"/>
      <c r="AI33" s="1075"/>
      <c r="AJ33" s="1076"/>
      <c r="AK33" s="1035">
        <v>591</v>
      </c>
      <c r="AL33" s="1026"/>
      <c r="AM33" s="1026"/>
      <c r="AN33" s="1026"/>
      <c r="AO33" s="1026"/>
      <c r="AP33" s="1026">
        <v>2567</v>
      </c>
      <c r="AQ33" s="1026"/>
      <c r="AR33" s="1026"/>
      <c r="AS33" s="1026"/>
      <c r="AT33" s="1026"/>
      <c r="AU33" s="1026">
        <v>1664</v>
      </c>
      <c r="AV33" s="1026"/>
      <c r="AW33" s="1026"/>
      <c r="AX33" s="1026"/>
      <c r="AY33" s="1026"/>
      <c r="AZ33" s="1097" t="s">
        <v>604</v>
      </c>
      <c r="BA33" s="1097"/>
      <c r="BB33" s="1097"/>
      <c r="BC33" s="1097"/>
      <c r="BD33" s="1097"/>
      <c r="BE33" s="1087" t="s">
        <v>411</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413</v>
      </c>
      <c r="C34" s="1093"/>
      <c r="D34" s="1093"/>
      <c r="E34" s="1093"/>
      <c r="F34" s="1093"/>
      <c r="G34" s="1093"/>
      <c r="H34" s="1093"/>
      <c r="I34" s="1093"/>
      <c r="J34" s="1093"/>
      <c r="K34" s="1093"/>
      <c r="L34" s="1093"/>
      <c r="M34" s="1093"/>
      <c r="N34" s="1093"/>
      <c r="O34" s="1093"/>
      <c r="P34" s="1094"/>
      <c r="Q34" s="1098">
        <v>1992</v>
      </c>
      <c r="R34" s="1099"/>
      <c r="S34" s="1099"/>
      <c r="T34" s="1099"/>
      <c r="U34" s="1099"/>
      <c r="V34" s="1099">
        <v>1992</v>
      </c>
      <c r="W34" s="1099"/>
      <c r="X34" s="1099"/>
      <c r="Y34" s="1099"/>
      <c r="Z34" s="1099"/>
      <c r="AA34" s="1099" t="s">
        <v>604</v>
      </c>
      <c r="AB34" s="1099"/>
      <c r="AC34" s="1099"/>
      <c r="AD34" s="1099"/>
      <c r="AE34" s="1100"/>
      <c r="AF34" s="1074">
        <v>216</v>
      </c>
      <c r="AG34" s="1075"/>
      <c r="AH34" s="1075"/>
      <c r="AI34" s="1075"/>
      <c r="AJ34" s="1076"/>
      <c r="AK34" s="1035">
        <v>952</v>
      </c>
      <c r="AL34" s="1026"/>
      <c r="AM34" s="1026"/>
      <c r="AN34" s="1026"/>
      <c r="AO34" s="1026"/>
      <c r="AP34" s="1026">
        <v>10400</v>
      </c>
      <c r="AQ34" s="1026"/>
      <c r="AR34" s="1026"/>
      <c r="AS34" s="1026"/>
      <c r="AT34" s="1026"/>
      <c r="AU34" s="1026">
        <v>9908</v>
      </c>
      <c r="AV34" s="1026"/>
      <c r="AW34" s="1026"/>
      <c r="AX34" s="1026"/>
      <c r="AY34" s="1026"/>
      <c r="AZ34" s="1097" t="s">
        <v>604</v>
      </c>
      <c r="BA34" s="1097"/>
      <c r="BB34" s="1097"/>
      <c r="BC34" s="1097"/>
      <c r="BD34" s="1097"/>
      <c r="BE34" s="1087" t="s">
        <v>411</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414</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392</v>
      </c>
      <c r="B63" s="999" t="s">
        <v>415</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2976</v>
      </c>
      <c r="AG63" s="1014"/>
      <c r="AH63" s="1014"/>
      <c r="AI63" s="1014"/>
      <c r="AJ63" s="1085"/>
      <c r="AK63" s="1086"/>
      <c r="AL63" s="1018"/>
      <c r="AM63" s="1018"/>
      <c r="AN63" s="1018"/>
      <c r="AO63" s="1018"/>
      <c r="AP63" s="1014">
        <v>17488</v>
      </c>
      <c r="AQ63" s="1014"/>
      <c r="AR63" s="1014"/>
      <c r="AS63" s="1014"/>
      <c r="AT63" s="1014"/>
      <c r="AU63" s="1014">
        <v>13874</v>
      </c>
      <c r="AV63" s="1014"/>
      <c r="AW63" s="1014"/>
      <c r="AX63" s="1014"/>
      <c r="AY63" s="1014"/>
      <c r="AZ63" s="1080"/>
      <c r="BA63" s="1080"/>
      <c r="BB63" s="1080"/>
      <c r="BC63" s="1080"/>
      <c r="BD63" s="1080"/>
      <c r="BE63" s="1015"/>
      <c r="BF63" s="1015"/>
      <c r="BG63" s="1015"/>
      <c r="BH63" s="1015"/>
      <c r="BI63" s="1016"/>
      <c r="BJ63" s="1081" t="s">
        <v>416</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418</v>
      </c>
      <c r="B66" s="1051"/>
      <c r="C66" s="1051"/>
      <c r="D66" s="1051"/>
      <c r="E66" s="1051"/>
      <c r="F66" s="1051"/>
      <c r="G66" s="1051"/>
      <c r="H66" s="1051"/>
      <c r="I66" s="1051"/>
      <c r="J66" s="1051"/>
      <c r="K66" s="1051"/>
      <c r="L66" s="1051"/>
      <c r="M66" s="1051"/>
      <c r="N66" s="1051"/>
      <c r="O66" s="1051"/>
      <c r="P66" s="1052"/>
      <c r="Q66" s="1056" t="s">
        <v>397</v>
      </c>
      <c r="R66" s="1057"/>
      <c r="S66" s="1057"/>
      <c r="T66" s="1057"/>
      <c r="U66" s="1058"/>
      <c r="V66" s="1056" t="s">
        <v>398</v>
      </c>
      <c r="W66" s="1057"/>
      <c r="X66" s="1057"/>
      <c r="Y66" s="1057"/>
      <c r="Z66" s="1058"/>
      <c r="AA66" s="1056" t="s">
        <v>399</v>
      </c>
      <c r="AB66" s="1057"/>
      <c r="AC66" s="1057"/>
      <c r="AD66" s="1057"/>
      <c r="AE66" s="1058"/>
      <c r="AF66" s="1062" t="s">
        <v>400</v>
      </c>
      <c r="AG66" s="1063"/>
      <c r="AH66" s="1063"/>
      <c r="AI66" s="1063"/>
      <c r="AJ66" s="1064"/>
      <c r="AK66" s="1056" t="s">
        <v>419</v>
      </c>
      <c r="AL66" s="1051"/>
      <c r="AM66" s="1051"/>
      <c r="AN66" s="1051"/>
      <c r="AO66" s="1052"/>
      <c r="AP66" s="1056" t="s">
        <v>402</v>
      </c>
      <c r="AQ66" s="1057"/>
      <c r="AR66" s="1057"/>
      <c r="AS66" s="1057"/>
      <c r="AT66" s="1058"/>
      <c r="AU66" s="1056" t="s">
        <v>420</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599</v>
      </c>
      <c r="C68" s="1041"/>
      <c r="D68" s="1041"/>
      <c r="E68" s="1041"/>
      <c r="F68" s="1041"/>
      <c r="G68" s="1041"/>
      <c r="H68" s="1041"/>
      <c r="I68" s="1041"/>
      <c r="J68" s="1041"/>
      <c r="K68" s="1041"/>
      <c r="L68" s="1041"/>
      <c r="M68" s="1041"/>
      <c r="N68" s="1041"/>
      <c r="O68" s="1041"/>
      <c r="P68" s="1042"/>
      <c r="Q68" s="1043">
        <v>438</v>
      </c>
      <c r="R68" s="1037"/>
      <c r="S68" s="1037"/>
      <c r="T68" s="1037"/>
      <c r="U68" s="1037"/>
      <c r="V68" s="1037">
        <v>434</v>
      </c>
      <c r="W68" s="1037"/>
      <c r="X68" s="1037"/>
      <c r="Y68" s="1037"/>
      <c r="Z68" s="1037"/>
      <c r="AA68" s="1037">
        <v>4</v>
      </c>
      <c r="AB68" s="1037"/>
      <c r="AC68" s="1037"/>
      <c r="AD68" s="1037"/>
      <c r="AE68" s="1037"/>
      <c r="AF68" s="1037">
        <v>3</v>
      </c>
      <c r="AG68" s="1037"/>
      <c r="AH68" s="1037"/>
      <c r="AI68" s="1037"/>
      <c r="AJ68" s="1037"/>
      <c r="AK68" s="1037">
        <v>148</v>
      </c>
      <c r="AL68" s="1037"/>
      <c r="AM68" s="1037"/>
      <c r="AN68" s="1037"/>
      <c r="AO68" s="1037"/>
      <c r="AP68" s="1037" t="s">
        <v>604</v>
      </c>
      <c r="AQ68" s="1037"/>
      <c r="AR68" s="1037"/>
      <c r="AS68" s="1037"/>
      <c r="AT68" s="1037"/>
      <c r="AU68" s="1037" t="s">
        <v>604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600</v>
      </c>
      <c r="C69" s="1030"/>
      <c r="D69" s="1030"/>
      <c r="E69" s="1030"/>
      <c r="F69" s="1030"/>
      <c r="G69" s="1030"/>
      <c r="H69" s="1030"/>
      <c r="I69" s="1030"/>
      <c r="J69" s="1030"/>
      <c r="K69" s="1030"/>
      <c r="L69" s="1030"/>
      <c r="M69" s="1030"/>
      <c r="N69" s="1030"/>
      <c r="O69" s="1030"/>
      <c r="P69" s="1031"/>
      <c r="Q69" s="1032">
        <v>827</v>
      </c>
      <c r="R69" s="1026"/>
      <c r="S69" s="1026"/>
      <c r="T69" s="1026"/>
      <c r="U69" s="1026"/>
      <c r="V69" s="1026">
        <v>826</v>
      </c>
      <c r="W69" s="1026"/>
      <c r="X69" s="1026"/>
      <c r="Y69" s="1026"/>
      <c r="Z69" s="1026"/>
      <c r="AA69" s="1026">
        <v>1</v>
      </c>
      <c r="AB69" s="1026"/>
      <c r="AC69" s="1026"/>
      <c r="AD69" s="1026"/>
      <c r="AE69" s="1026"/>
      <c r="AF69" s="1026">
        <v>1</v>
      </c>
      <c r="AG69" s="1026"/>
      <c r="AH69" s="1026"/>
      <c r="AI69" s="1026"/>
      <c r="AJ69" s="1026"/>
      <c r="AK69" s="1026">
        <v>115</v>
      </c>
      <c r="AL69" s="1026"/>
      <c r="AM69" s="1026"/>
      <c r="AN69" s="1026"/>
      <c r="AO69" s="1026"/>
      <c r="AP69" s="1026" t="s">
        <v>604</v>
      </c>
      <c r="AQ69" s="1026"/>
      <c r="AR69" s="1026"/>
      <c r="AS69" s="1026"/>
      <c r="AT69" s="1026"/>
      <c r="AU69" s="1026" t="s">
        <v>604</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601</v>
      </c>
      <c r="C70" s="1030"/>
      <c r="D70" s="1030"/>
      <c r="E70" s="1030"/>
      <c r="F70" s="1030"/>
      <c r="G70" s="1030"/>
      <c r="H70" s="1030"/>
      <c r="I70" s="1030"/>
      <c r="J70" s="1030"/>
      <c r="K70" s="1030"/>
      <c r="L70" s="1030"/>
      <c r="M70" s="1030"/>
      <c r="N70" s="1030"/>
      <c r="O70" s="1030"/>
      <c r="P70" s="1031"/>
      <c r="Q70" s="1032">
        <v>76</v>
      </c>
      <c r="R70" s="1026"/>
      <c r="S70" s="1026"/>
      <c r="T70" s="1026"/>
      <c r="U70" s="1026"/>
      <c r="V70" s="1026">
        <v>72</v>
      </c>
      <c r="W70" s="1026"/>
      <c r="X70" s="1026"/>
      <c r="Y70" s="1026"/>
      <c r="Z70" s="1026"/>
      <c r="AA70" s="1026">
        <v>4</v>
      </c>
      <c r="AB70" s="1026"/>
      <c r="AC70" s="1026"/>
      <c r="AD70" s="1026"/>
      <c r="AE70" s="1026"/>
      <c r="AF70" s="1026">
        <v>4</v>
      </c>
      <c r="AG70" s="1026"/>
      <c r="AH70" s="1026"/>
      <c r="AI70" s="1026"/>
      <c r="AJ70" s="1026"/>
      <c r="AK70" s="1026" t="s">
        <v>604</v>
      </c>
      <c r="AL70" s="1026"/>
      <c r="AM70" s="1026"/>
      <c r="AN70" s="1026"/>
      <c r="AO70" s="1026"/>
      <c r="AP70" s="1026" t="s">
        <v>604</v>
      </c>
      <c r="AQ70" s="1026"/>
      <c r="AR70" s="1026"/>
      <c r="AS70" s="1026"/>
      <c r="AT70" s="1026"/>
      <c r="AU70" s="1026" t="s">
        <v>604</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602</v>
      </c>
      <c r="C71" s="1030"/>
      <c r="D71" s="1030"/>
      <c r="E71" s="1030"/>
      <c r="F71" s="1030"/>
      <c r="G71" s="1030"/>
      <c r="H71" s="1030"/>
      <c r="I71" s="1030"/>
      <c r="J71" s="1030"/>
      <c r="K71" s="1030"/>
      <c r="L71" s="1030"/>
      <c r="M71" s="1030"/>
      <c r="N71" s="1030"/>
      <c r="O71" s="1030"/>
      <c r="P71" s="1031"/>
      <c r="Q71" s="1032">
        <v>243079</v>
      </c>
      <c r="R71" s="1026"/>
      <c r="S71" s="1026"/>
      <c r="T71" s="1026"/>
      <c r="U71" s="1026"/>
      <c r="V71" s="1026">
        <v>238143</v>
      </c>
      <c r="W71" s="1026"/>
      <c r="X71" s="1026"/>
      <c r="Y71" s="1026"/>
      <c r="Z71" s="1026"/>
      <c r="AA71" s="1026">
        <v>4936</v>
      </c>
      <c r="AB71" s="1026"/>
      <c r="AC71" s="1026"/>
      <c r="AD71" s="1026"/>
      <c r="AE71" s="1026"/>
      <c r="AF71" s="1026">
        <v>4936</v>
      </c>
      <c r="AG71" s="1026"/>
      <c r="AH71" s="1026"/>
      <c r="AI71" s="1026"/>
      <c r="AJ71" s="1026"/>
      <c r="AK71" s="1026" t="s">
        <v>604</v>
      </c>
      <c r="AL71" s="1026"/>
      <c r="AM71" s="1026"/>
      <c r="AN71" s="1026"/>
      <c r="AO71" s="1026"/>
      <c r="AP71" s="1026" t="s">
        <v>604</v>
      </c>
      <c r="AQ71" s="1026"/>
      <c r="AR71" s="1026"/>
      <c r="AS71" s="1026"/>
      <c r="AT71" s="1026"/>
      <c r="AU71" s="1026" t="s">
        <v>604</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603</v>
      </c>
      <c r="C72" s="1030"/>
      <c r="D72" s="1030"/>
      <c r="E72" s="1030"/>
      <c r="F72" s="1030"/>
      <c r="G72" s="1030"/>
      <c r="H72" s="1030"/>
      <c r="I72" s="1030"/>
      <c r="J72" s="1030"/>
      <c r="K72" s="1030"/>
      <c r="L72" s="1030"/>
      <c r="M72" s="1030"/>
      <c r="N72" s="1030"/>
      <c r="O72" s="1030"/>
      <c r="P72" s="1031"/>
      <c r="Q72" s="1032">
        <v>429</v>
      </c>
      <c r="R72" s="1026"/>
      <c r="S72" s="1026"/>
      <c r="T72" s="1026"/>
      <c r="U72" s="1026"/>
      <c r="V72" s="1026">
        <v>410</v>
      </c>
      <c r="W72" s="1026"/>
      <c r="X72" s="1026"/>
      <c r="Y72" s="1026"/>
      <c r="Z72" s="1026"/>
      <c r="AA72" s="1026">
        <v>19</v>
      </c>
      <c r="AB72" s="1026"/>
      <c r="AC72" s="1026"/>
      <c r="AD72" s="1026"/>
      <c r="AE72" s="1026"/>
      <c r="AF72" s="1026">
        <v>19</v>
      </c>
      <c r="AG72" s="1026"/>
      <c r="AH72" s="1026"/>
      <c r="AI72" s="1026"/>
      <c r="AJ72" s="1026"/>
      <c r="AK72" s="1026" t="s">
        <v>604</v>
      </c>
      <c r="AL72" s="1026"/>
      <c r="AM72" s="1026"/>
      <c r="AN72" s="1026"/>
      <c r="AO72" s="1026"/>
      <c r="AP72" s="1026" t="s">
        <v>604</v>
      </c>
      <c r="AQ72" s="1026"/>
      <c r="AR72" s="1026"/>
      <c r="AS72" s="1026"/>
      <c r="AT72" s="1026"/>
      <c r="AU72" s="1026" t="s">
        <v>604</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392</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4963</v>
      </c>
      <c r="AG88" s="1014"/>
      <c r="AH88" s="1014"/>
      <c r="AI88" s="1014"/>
      <c r="AJ88" s="1014"/>
      <c r="AK88" s="1018"/>
      <c r="AL88" s="1018"/>
      <c r="AM88" s="1018"/>
      <c r="AN88" s="1018"/>
      <c r="AO88" s="1018"/>
      <c r="AP88" s="1014" t="s">
        <v>604</v>
      </c>
      <c r="AQ88" s="1014"/>
      <c r="AR88" s="1014"/>
      <c r="AS88" s="1014"/>
      <c r="AT88" s="1014"/>
      <c r="AU88" s="1014" t="s">
        <v>604</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223</v>
      </c>
      <c r="CS102" s="1006"/>
      <c r="CT102" s="1006"/>
      <c r="CU102" s="1006"/>
      <c r="CV102" s="1007"/>
      <c r="CW102" s="1005">
        <v>519</v>
      </c>
      <c r="CX102" s="1006"/>
      <c r="CY102" s="1006"/>
      <c r="CZ102" s="1006"/>
      <c r="DA102" s="1007"/>
      <c r="DB102" s="1005" t="s">
        <v>598</v>
      </c>
      <c r="DC102" s="1006"/>
      <c r="DD102" s="1006"/>
      <c r="DE102" s="1006"/>
      <c r="DF102" s="1007"/>
      <c r="DG102" s="1005" t="s">
        <v>598</v>
      </c>
      <c r="DH102" s="1006"/>
      <c r="DI102" s="1006"/>
      <c r="DJ102" s="1006"/>
      <c r="DK102" s="1007"/>
      <c r="DL102" s="1005">
        <v>400</v>
      </c>
      <c r="DM102" s="1006"/>
      <c r="DN102" s="1006"/>
      <c r="DO102" s="1006"/>
      <c r="DP102" s="1007"/>
      <c r="DQ102" s="1005">
        <v>360</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307</v>
      </c>
      <c r="AG109" s="949"/>
      <c r="AH109" s="949"/>
      <c r="AI109" s="949"/>
      <c r="AJ109" s="950"/>
      <c r="AK109" s="951" t="s">
        <v>306</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307</v>
      </c>
      <c r="BW109" s="949"/>
      <c r="BX109" s="949"/>
      <c r="BY109" s="949"/>
      <c r="BZ109" s="950"/>
      <c r="CA109" s="951" t="s">
        <v>306</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307</v>
      </c>
      <c r="DM109" s="949"/>
      <c r="DN109" s="949"/>
      <c r="DO109" s="949"/>
      <c r="DP109" s="950"/>
      <c r="DQ109" s="951" t="s">
        <v>306</v>
      </c>
      <c r="DR109" s="949"/>
      <c r="DS109" s="949"/>
      <c r="DT109" s="949"/>
      <c r="DU109" s="950"/>
      <c r="DV109" s="951" t="s">
        <v>431</v>
      </c>
      <c r="DW109" s="949"/>
      <c r="DX109" s="949"/>
      <c r="DY109" s="949"/>
      <c r="DZ109" s="980"/>
    </row>
    <row r="110" spans="1:131" s="247" customFormat="1" ht="26.25" customHeight="1" x14ac:dyDescent="0.15">
      <c r="A110" s="851" t="s">
        <v>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3942197</v>
      </c>
      <c r="AB110" s="942"/>
      <c r="AC110" s="942"/>
      <c r="AD110" s="942"/>
      <c r="AE110" s="943"/>
      <c r="AF110" s="944">
        <v>3647724</v>
      </c>
      <c r="AG110" s="942"/>
      <c r="AH110" s="942"/>
      <c r="AI110" s="942"/>
      <c r="AJ110" s="943"/>
      <c r="AK110" s="944">
        <v>3397677</v>
      </c>
      <c r="AL110" s="942"/>
      <c r="AM110" s="942"/>
      <c r="AN110" s="942"/>
      <c r="AO110" s="943"/>
      <c r="AP110" s="945">
        <v>24.2</v>
      </c>
      <c r="AQ110" s="946"/>
      <c r="AR110" s="946"/>
      <c r="AS110" s="946"/>
      <c r="AT110" s="947"/>
      <c r="AU110" s="981" t="s">
        <v>73</v>
      </c>
      <c r="AV110" s="982"/>
      <c r="AW110" s="982"/>
      <c r="AX110" s="982"/>
      <c r="AY110" s="982"/>
      <c r="AZ110" s="907" t="s">
        <v>434</v>
      </c>
      <c r="BA110" s="852"/>
      <c r="BB110" s="852"/>
      <c r="BC110" s="852"/>
      <c r="BD110" s="852"/>
      <c r="BE110" s="852"/>
      <c r="BF110" s="852"/>
      <c r="BG110" s="852"/>
      <c r="BH110" s="852"/>
      <c r="BI110" s="852"/>
      <c r="BJ110" s="852"/>
      <c r="BK110" s="852"/>
      <c r="BL110" s="852"/>
      <c r="BM110" s="852"/>
      <c r="BN110" s="852"/>
      <c r="BO110" s="852"/>
      <c r="BP110" s="853"/>
      <c r="BQ110" s="908">
        <v>26678193</v>
      </c>
      <c r="BR110" s="889"/>
      <c r="BS110" s="889"/>
      <c r="BT110" s="889"/>
      <c r="BU110" s="889"/>
      <c r="BV110" s="889">
        <v>25447389</v>
      </c>
      <c r="BW110" s="889"/>
      <c r="BX110" s="889"/>
      <c r="BY110" s="889"/>
      <c r="BZ110" s="889"/>
      <c r="CA110" s="889">
        <v>25190053</v>
      </c>
      <c r="CB110" s="889"/>
      <c r="CC110" s="889"/>
      <c r="CD110" s="889"/>
      <c r="CE110" s="889"/>
      <c r="CF110" s="913">
        <v>179.1</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416</v>
      </c>
      <c r="DH110" s="889"/>
      <c r="DI110" s="889"/>
      <c r="DJ110" s="889"/>
      <c r="DK110" s="889"/>
      <c r="DL110" s="889" t="s">
        <v>407</v>
      </c>
      <c r="DM110" s="889"/>
      <c r="DN110" s="889"/>
      <c r="DO110" s="889"/>
      <c r="DP110" s="889"/>
      <c r="DQ110" s="889" t="s">
        <v>407</v>
      </c>
      <c r="DR110" s="889"/>
      <c r="DS110" s="889"/>
      <c r="DT110" s="889"/>
      <c r="DU110" s="889"/>
      <c r="DV110" s="890" t="s">
        <v>416</v>
      </c>
      <c r="DW110" s="890"/>
      <c r="DX110" s="890"/>
      <c r="DY110" s="890"/>
      <c r="DZ110" s="891"/>
    </row>
    <row r="111" spans="1:131" s="247" customFormat="1" ht="26.25" customHeight="1" x14ac:dyDescent="0.15">
      <c r="A111" s="818" t="s">
        <v>437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438</v>
      </c>
      <c r="AB111" s="970"/>
      <c r="AC111" s="970"/>
      <c r="AD111" s="970"/>
      <c r="AE111" s="971"/>
      <c r="AF111" s="972" t="s">
        <v>416</v>
      </c>
      <c r="AG111" s="970"/>
      <c r="AH111" s="970"/>
      <c r="AI111" s="970"/>
      <c r="AJ111" s="971"/>
      <c r="AK111" s="972" t="s">
        <v>407</v>
      </c>
      <c r="AL111" s="970"/>
      <c r="AM111" s="970"/>
      <c r="AN111" s="970"/>
      <c r="AO111" s="971"/>
      <c r="AP111" s="973" t="s">
        <v>407</v>
      </c>
      <c r="AQ111" s="974"/>
      <c r="AR111" s="974"/>
      <c r="AS111" s="974"/>
      <c r="AT111" s="975"/>
      <c r="AU111" s="983"/>
      <c r="AV111" s="984"/>
      <c r="AW111" s="984"/>
      <c r="AX111" s="984"/>
      <c r="AY111" s="984"/>
      <c r="AZ111" s="859" t="s">
        <v>439</v>
      </c>
      <c r="BA111" s="794"/>
      <c r="BB111" s="794"/>
      <c r="BC111" s="794"/>
      <c r="BD111" s="794"/>
      <c r="BE111" s="794"/>
      <c r="BF111" s="794"/>
      <c r="BG111" s="794"/>
      <c r="BH111" s="794"/>
      <c r="BI111" s="794"/>
      <c r="BJ111" s="794"/>
      <c r="BK111" s="794"/>
      <c r="BL111" s="794"/>
      <c r="BM111" s="794"/>
      <c r="BN111" s="794"/>
      <c r="BO111" s="794"/>
      <c r="BP111" s="795"/>
      <c r="BQ111" s="860">
        <v>48218</v>
      </c>
      <c r="BR111" s="861"/>
      <c r="BS111" s="861"/>
      <c r="BT111" s="861"/>
      <c r="BU111" s="861"/>
      <c r="BV111" s="861">
        <v>42994</v>
      </c>
      <c r="BW111" s="861"/>
      <c r="BX111" s="861"/>
      <c r="BY111" s="861"/>
      <c r="BZ111" s="861"/>
      <c r="CA111" s="861">
        <v>37770</v>
      </c>
      <c r="CB111" s="861"/>
      <c r="CC111" s="861"/>
      <c r="CD111" s="861"/>
      <c r="CE111" s="861"/>
      <c r="CF111" s="922">
        <v>0.3</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416</v>
      </c>
      <c r="DH111" s="861"/>
      <c r="DI111" s="861"/>
      <c r="DJ111" s="861"/>
      <c r="DK111" s="861"/>
      <c r="DL111" s="861" t="s">
        <v>416</v>
      </c>
      <c r="DM111" s="861"/>
      <c r="DN111" s="861"/>
      <c r="DO111" s="861"/>
      <c r="DP111" s="861"/>
      <c r="DQ111" s="861" t="s">
        <v>416</v>
      </c>
      <c r="DR111" s="861"/>
      <c r="DS111" s="861"/>
      <c r="DT111" s="861"/>
      <c r="DU111" s="861"/>
      <c r="DV111" s="838" t="s">
        <v>416</v>
      </c>
      <c r="DW111" s="838"/>
      <c r="DX111" s="838"/>
      <c r="DY111" s="838"/>
      <c r="DZ111" s="839"/>
    </row>
    <row r="112" spans="1:131" s="247" customFormat="1" ht="26.25" customHeight="1" x14ac:dyDescent="0.15">
      <c r="A112" s="963" t="s">
        <v>441</v>
      </c>
      <c r="B112" s="964"/>
      <c r="C112" s="794" t="s">
        <v>442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407</v>
      </c>
      <c r="AB112" s="824"/>
      <c r="AC112" s="824"/>
      <c r="AD112" s="824"/>
      <c r="AE112" s="825"/>
      <c r="AF112" s="826" t="s">
        <v>416</v>
      </c>
      <c r="AG112" s="824"/>
      <c r="AH112" s="824"/>
      <c r="AI112" s="824"/>
      <c r="AJ112" s="825"/>
      <c r="AK112" s="826" t="s">
        <v>416</v>
      </c>
      <c r="AL112" s="824"/>
      <c r="AM112" s="824"/>
      <c r="AN112" s="824"/>
      <c r="AO112" s="825"/>
      <c r="AP112" s="871" t="s">
        <v>407</v>
      </c>
      <c r="AQ112" s="872"/>
      <c r="AR112" s="872"/>
      <c r="AS112" s="872"/>
      <c r="AT112" s="873"/>
      <c r="AU112" s="983"/>
      <c r="AV112" s="984"/>
      <c r="AW112" s="984"/>
      <c r="AX112" s="984"/>
      <c r="AY112" s="984"/>
      <c r="AZ112" s="859" t="s">
        <v>443</v>
      </c>
      <c r="BA112" s="794"/>
      <c r="BB112" s="794"/>
      <c r="BC112" s="794"/>
      <c r="BD112" s="794"/>
      <c r="BE112" s="794"/>
      <c r="BF112" s="794"/>
      <c r="BG112" s="794"/>
      <c r="BH112" s="794"/>
      <c r="BI112" s="794"/>
      <c r="BJ112" s="794"/>
      <c r="BK112" s="794"/>
      <c r="BL112" s="794"/>
      <c r="BM112" s="794"/>
      <c r="BN112" s="794"/>
      <c r="BO112" s="794"/>
      <c r="BP112" s="795"/>
      <c r="BQ112" s="860">
        <v>12551750</v>
      </c>
      <c r="BR112" s="861"/>
      <c r="BS112" s="861"/>
      <c r="BT112" s="861"/>
      <c r="BU112" s="861"/>
      <c r="BV112" s="861">
        <v>12745460</v>
      </c>
      <c r="BW112" s="861"/>
      <c r="BX112" s="861"/>
      <c r="BY112" s="861"/>
      <c r="BZ112" s="861"/>
      <c r="CA112" s="861">
        <v>13873256</v>
      </c>
      <c r="CB112" s="861"/>
      <c r="CC112" s="861"/>
      <c r="CD112" s="861"/>
      <c r="CE112" s="861"/>
      <c r="CF112" s="922">
        <v>98.7</v>
      </c>
      <c r="CG112" s="923"/>
      <c r="CH112" s="923"/>
      <c r="CI112" s="923"/>
      <c r="CJ112" s="923"/>
      <c r="CK112" s="978"/>
      <c r="CL112" s="865"/>
      <c r="CM112" s="868" t="s">
        <v>444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416</v>
      </c>
      <c r="DH112" s="861"/>
      <c r="DI112" s="861"/>
      <c r="DJ112" s="861"/>
      <c r="DK112" s="861"/>
      <c r="DL112" s="861" t="s">
        <v>407</v>
      </c>
      <c r="DM112" s="861"/>
      <c r="DN112" s="861"/>
      <c r="DO112" s="861"/>
      <c r="DP112" s="861"/>
      <c r="DQ112" s="861" t="s">
        <v>407</v>
      </c>
      <c r="DR112" s="861"/>
      <c r="DS112" s="861"/>
      <c r="DT112" s="861"/>
      <c r="DU112" s="861"/>
      <c r="DV112" s="838" t="s">
        <v>407</v>
      </c>
      <c r="DW112" s="838"/>
      <c r="DX112" s="838"/>
      <c r="DY112" s="838"/>
      <c r="DZ112" s="839"/>
    </row>
    <row r="113" spans="1:130" s="247" customFormat="1" ht="26.25" customHeight="1" x14ac:dyDescent="0.15">
      <c r="A113" s="965"/>
      <c r="B113" s="966"/>
      <c r="C113" s="794" t="s">
        <v>445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1185132</v>
      </c>
      <c r="AB113" s="970"/>
      <c r="AC113" s="970"/>
      <c r="AD113" s="970"/>
      <c r="AE113" s="971"/>
      <c r="AF113" s="972">
        <v>1126465</v>
      </c>
      <c r="AG113" s="970"/>
      <c r="AH113" s="970"/>
      <c r="AI113" s="970"/>
      <c r="AJ113" s="971"/>
      <c r="AK113" s="972">
        <v>1099781</v>
      </c>
      <c r="AL113" s="970"/>
      <c r="AM113" s="970"/>
      <c r="AN113" s="970"/>
      <c r="AO113" s="971"/>
      <c r="AP113" s="973">
        <v>7.8</v>
      </c>
      <c r="AQ113" s="974"/>
      <c r="AR113" s="974"/>
      <c r="AS113" s="974"/>
      <c r="AT113" s="975"/>
      <c r="AU113" s="983"/>
      <c r="AV113" s="984"/>
      <c r="AW113" s="984"/>
      <c r="AX113" s="984"/>
      <c r="AY113" s="984"/>
      <c r="AZ113" s="859" t="s">
        <v>446</v>
      </c>
      <c r="BA113" s="794"/>
      <c r="BB113" s="794"/>
      <c r="BC113" s="794"/>
      <c r="BD113" s="794"/>
      <c r="BE113" s="794"/>
      <c r="BF113" s="794"/>
      <c r="BG113" s="794"/>
      <c r="BH113" s="794"/>
      <c r="BI113" s="794"/>
      <c r="BJ113" s="794"/>
      <c r="BK113" s="794"/>
      <c r="BL113" s="794"/>
      <c r="BM113" s="794"/>
      <c r="BN113" s="794"/>
      <c r="BO113" s="794"/>
      <c r="BP113" s="795"/>
      <c r="BQ113" s="860" t="s">
        <v>407</v>
      </c>
      <c r="BR113" s="861"/>
      <c r="BS113" s="861"/>
      <c r="BT113" s="861"/>
      <c r="BU113" s="861"/>
      <c r="BV113" s="861" t="s">
        <v>416</v>
      </c>
      <c r="BW113" s="861"/>
      <c r="BX113" s="861"/>
      <c r="BY113" s="861"/>
      <c r="BZ113" s="861"/>
      <c r="CA113" s="861" t="s">
        <v>416</v>
      </c>
      <c r="CB113" s="861"/>
      <c r="CC113" s="861"/>
      <c r="CD113" s="861"/>
      <c r="CE113" s="861"/>
      <c r="CF113" s="922" t="s">
        <v>416</v>
      </c>
      <c r="CG113" s="923"/>
      <c r="CH113" s="923"/>
      <c r="CI113" s="923"/>
      <c r="CJ113" s="923"/>
      <c r="CK113" s="978"/>
      <c r="CL113" s="865"/>
      <c r="CM113" s="868" t="s">
        <v>447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v>48218</v>
      </c>
      <c r="DH113" s="824"/>
      <c r="DI113" s="824"/>
      <c r="DJ113" s="824"/>
      <c r="DK113" s="825"/>
      <c r="DL113" s="826">
        <v>42994</v>
      </c>
      <c r="DM113" s="824"/>
      <c r="DN113" s="824"/>
      <c r="DO113" s="824"/>
      <c r="DP113" s="825"/>
      <c r="DQ113" s="826">
        <v>37770</v>
      </c>
      <c r="DR113" s="824"/>
      <c r="DS113" s="824"/>
      <c r="DT113" s="824"/>
      <c r="DU113" s="825"/>
      <c r="DV113" s="871">
        <v>0.3</v>
      </c>
      <c r="DW113" s="872"/>
      <c r="DX113" s="872"/>
      <c r="DY113" s="872"/>
      <c r="DZ113" s="873"/>
    </row>
    <row r="114" spans="1:130" s="247" customFormat="1" ht="26.25" customHeight="1" x14ac:dyDescent="0.15">
      <c r="A114" s="965"/>
      <c r="B114" s="966"/>
      <c r="C114" s="794" t="s">
        <v>448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416</v>
      </c>
      <c r="AB114" s="824"/>
      <c r="AC114" s="824"/>
      <c r="AD114" s="824"/>
      <c r="AE114" s="825"/>
      <c r="AF114" s="826" t="s">
        <v>407</v>
      </c>
      <c r="AG114" s="824"/>
      <c r="AH114" s="824"/>
      <c r="AI114" s="824"/>
      <c r="AJ114" s="825"/>
      <c r="AK114" s="826" t="s">
        <v>407</v>
      </c>
      <c r="AL114" s="824"/>
      <c r="AM114" s="824"/>
      <c r="AN114" s="824"/>
      <c r="AO114" s="825"/>
      <c r="AP114" s="871" t="s">
        <v>416</v>
      </c>
      <c r="AQ114" s="872"/>
      <c r="AR114" s="872"/>
      <c r="AS114" s="872"/>
      <c r="AT114" s="873"/>
      <c r="AU114" s="983"/>
      <c r="AV114" s="984"/>
      <c r="AW114" s="984"/>
      <c r="AX114" s="984"/>
      <c r="AY114" s="984"/>
      <c r="AZ114" s="859" t="s">
        <v>449</v>
      </c>
      <c r="BA114" s="794"/>
      <c r="BB114" s="794"/>
      <c r="BC114" s="794"/>
      <c r="BD114" s="794"/>
      <c r="BE114" s="794"/>
      <c r="BF114" s="794"/>
      <c r="BG114" s="794"/>
      <c r="BH114" s="794"/>
      <c r="BI114" s="794"/>
      <c r="BJ114" s="794"/>
      <c r="BK114" s="794"/>
      <c r="BL114" s="794"/>
      <c r="BM114" s="794"/>
      <c r="BN114" s="794"/>
      <c r="BO114" s="794"/>
      <c r="BP114" s="795"/>
      <c r="BQ114" s="860">
        <v>5595367</v>
      </c>
      <c r="BR114" s="861"/>
      <c r="BS114" s="861"/>
      <c r="BT114" s="861"/>
      <c r="BU114" s="861"/>
      <c r="BV114" s="861">
        <v>5532355</v>
      </c>
      <c r="BW114" s="861"/>
      <c r="BX114" s="861"/>
      <c r="BY114" s="861"/>
      <c r="BZ114" s="861"/>
      <c r="CA114" s="861">
        <v>5367099</v>
      </c>
      <c r="CB114" s="861"/>
      <c r="CC114" s="861"/>
      <c r="CD114" s="861"/>
      <c r="CE114" s="861"/>
      <c r="CF114" s="922">
        <v>38.200000000000003</v>
      </c>
      <c r="CG114" s="923"/>
      <c r="CH114" s="923"/>
      <c r="CI114" s="923"/>
      <c r="CJ114" s="923"/>
      <c r="CK114" s="978"/>
      <c r="CL114" s="865"/>
      <c r="CM114" s="868" t="s">
        <v>450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407</v>
      </c>
      <c r="DH114" s="824"/>
      <c r="DI114" s="824"/>
      <c r="DJ114" s="824"/>
      <c r="DK114" s="825"/>
      <c r="DL114" s="826" t="s">
        <v>407</v>
      </c>
      <c r="DM114" s="824"/>
      <c r="DN114" s="824"/>
      <c r="DO114" s="824"/>
      <c r="DP114" s="825"/>
      <c r="DQ114" s="826" t="s">
        <v>416</v>
      </c>
      <c r="DR114" s="824"/>
      <c r="DS114" s="824"/>
      <c r="DT114" s="824"/>
      <c r="DU114" s="825"/>
      <c r="DV114" s="871" t="s">
        <v>416</v>
      </c>
      <c r="DW114" s="872"/>
      <c r="DX114" s="872"/>
      <c r="DY114" s="872"/>
      <c r="DZ114" s="873"/>
    </row>
    <row r="115" spans="1:130" s="247" customFormat="1" ht="26.25" customHeight="1" x14ac:dyDescent="0.15">
      <c r="A115" s="965"/>
      <c r="B115" s="966"/>
      <c r="C115" s="794" t="s">
        <v>451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11265</v>
      </c>
      <c r="AB115" s="970"/>
      <c r="AC115" s="970"/>
      <c r="AD115" s="970"/>
      <c r="AE115" s="971"/>
      <c r="AF115" s="972">
        <v>10554</v>
      </c>
      <c r="AG115" s="970"/>
      <c r="AH115" s="970"/>
      <c r="AI115" s="970"/>
      <c r="AJ115" s="971"/>
      <c r="AK115" s="972">
        <v>9844</v>
      </c>
      <c r="AL115" s="970"/>
      <c r="AM115" s="970"/>
      <c r="AN115" s="970"/>
      <c r="AO115" s="971"/>
      <c r="AP115" s="973">
        <v>0.1</v>
      </c>
      <c r="AQ115" s="974"/>
      <c r="AR115" s="974"/>
      <c r="AS115" s="974"/>
      <c r="AT115" s="975"/>
      <c r="AU115" s="983"/>
      <c r="AV115" s="984"/>
      <c r="AW115" s="984"/>
      <c r="AX115" s="984"/>
      <c r="AY115" s="984"/>
      <c r="AZ115" s="859" t="s">
        <v>452</v>
      </c>
      <c r="BA115" s="794"/>
      <c r="BB115" s="794"/>
      <c r="BC115" s="794"/>
      <c r="BD115" s="794"/>
      <c r="BE115" s="794"/>
      <c r="BF115" s="794"/>
      <c r="BG115" s="794"/>
      <c r="BH115" s="794"/>
      <c r="BI115" s="794"/>
      <c r="BJ115" s="794"/>
      <c r="BK115" s="794"/>
      <c r="BL115" s="794"/>
      <c r="BM115" s="794"/>
      <c r="BN115" s="794"/>
      <c r="BO115" s="794"/>
      <c r="BP115" s="795"/>
      <c r="BQ115" s="860">
        <v>288620</v>
      </c>
      <c r="BR115" s="861"/>
      <c r="BS115" s="861"/>
      <c r="BT115" s="861"/>
      <c r="BU115" s="861"/>
      <c r="BV115" s="861">
        <v>270385</v>
      </c>
      <c r="BW115" s="861"/>
      <c r="BX115" s="861"/>
      <c r="BY115" s="861"/>
      <c r="BZ115" s="861"/>
      <c r="CA115" s="861">
        <v>360357</v>
      </c>
      <c r="CB115" s="861"/>
      <c r="CC115" s="861"/>
      <c r="CD115" s="861"/>
      <c r="CE115" s="861"/>
      <c r="CF115" s="922">
        <v>2.6</v>
      </c>
      <c r="CG115" s="923"/>
      <c r="CH115" s="923"/>
      <c r="CI115" s="923"/>
      <c r="CJ115" s="923"/>
      <c r="CK115" s="978"/>
      <c r="CL115" s="865"/>
      <c r="CM115" s="859" t="s">
        <v>453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407</v>
      </c>
      <c r="DH115" s="824"/>
      <c r="DI115" s="824"/>
      <c r="DJ115" s="824"/>
      <c r="DK115" s="825"/>
      <c r="DL115" s="826" t="s">
        <v>416</v>
      </c>
      <c r="DM115" s="824"/>
      <c r="DN115" s="824"/>
      <c r="DO115" s="824"/>
      <c r="DP115" s="825"/>
      <c r="DQ115" s="826" t="s">
        <v>407</v>
      </c>
      <c r="DR115" s="824"/>
      <c r="DS115" s="824"/>
      <c r="DT115" s="824"/>
      <c r="DU115" s="825"/>
      <c r="DV115" s="871" t="s">
        <v>416</v>
      </c>
      <c r="DW115" s="872"/>
      <c r="DX115" s="872"/>
      <c r="DY115" s="872"/>
      <c r="DZ115" s="873"/>
    </row>
    <row r="116" spans="1:130" s="247" customFormat="1" ht="26.25" customHeight="1" x14ac:dyDescent="0.15">
      <c r="A116" s="967"/>
      <c r="B116" s="968"/>
      <c r="C116" s="927" t="s">
        <v>454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416</v>
      </c>
      <c r="AB116" s="824"/>
      <c r="AC116" s="824"/>
      <c r="AD116" s="824"/>
      <c r="AE116" s="825"/>
      <c r="AF116" s="826" t="s">
        <v>407</v>
      </c>
      <c r="AG116" s="824"/>
      <c r="AH116" s="824"/>
      <c r="AI116" s="824"/>
      <c r="AJ116" s="825"/>
      <c r="AK116" s="826" t="s">
        <v>416</v>
      </c>
      <c r="AL116" s="824"/>
      <c r="AM116" s="824"/>
      <c r="AN116" s="824"/>
      <c r="AO116" s="825"/>
      <c r="AP116" s="871" t="s">
        <v>416</v>
      </c>
      <c r="AQ116" s="872"/>
      <c r="AR116" s="872"/>
      <c r="AS116" s="872"/>
      <c r="AT116" s="873"/>
      <c r="AU116" s="983"/>
      <c r="AV116" s="984"/>
      <c r="AW116" s="984"/>
      <c r="AX116" s="984"/>
      <c r="AY116" s="984"/>
      <c r="AZ116" s="910" t="s">
        <v>455</v>
      </c>
      <c r="BA116" s="911"/>
      <c r="BB116" s="911"/>
      <c r="BC116" s="911"/>
      <c r="BD116" s="911"/>
      <c r="BE116" s="911"/>
      <c r="BF116" s="911"/>
      <c r="BG116" s="911"/>
      <c r="BH116" s="911"/>
      <c r="BI116" s="911"/>
      <c r="BJ116" s="911"/>
      <c r="BK116" s="911"/>
      <c r="BL116" s="911"/>
      <c r="BM116" s="911"/>
      <c r="BN116" s="911"/>
      <c r="BO116" s="911"/>
      <c r="BP116" s="912"/>
      <c r="BQ116" s="860" t="s">
        <v>407</v>
      </c>
      <c r="BR116" s="861"/>
      <c r="BS116" s="861"/>
      <c r="BT116" s="861"/>
      <c r="BU116" s="861"/>
      <c r="BV116" s="861" t="s">
        <v>407</v>
      </c>
      <c r="BW116" s="861"/>
      <c r="BX116" s="861"/>
      <c r="BY116" s="861"/>
      <c r="BZ116" s="861"/>
      <c r="CA116" s="861" t="s">
        <v>416</v>
      </c>
      <c r="CB116" s="861"/>
      <c r="CC116" s="861"/>
      <c r="CD116" s="861"/>
      <c r="CE116" s="861"/>
      <c r="CF116" s="922" t="s">
        <v>416</v>
      </c>
      <c r="CG116" s="923"/>
      <c r="CH116" s="923"/>
      <c r="CI116" s="923"/>
      <c r="CJ116" s="923"/>
      <c r="CK116" s="978"/>
      <c r="CL116" s="865"/>
      <c r="CM116" s="868" t="s">
        <v>456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407</v>
      </c>
      <c r="DH116" s="824"/>
      <c r="DI116" s="824"/>
      <c r="DJ116" s="824"/>
      <c r="DK116" s="825"/>
      <c r="DL116" s="826" t="s">
        <v>416</v>
      </c>
      <c r="DM116" s="824"/>
      <c r="DN116" s="824"/>
      <c r="DO116" s="824"/>
      <c r="DP116" s="825"/>
      <c r="DQ116" s="826" t="s">
        <v>416</v>
      </c>
      <c r="DR116" s="824"/>
      <c r="DS116" s="824"/>
      <c r="DT116" s="824"/>
      <c r="DU116" s="825"/>
      <c r="DV116" s="871" t="s">
        <v>416</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457</v>
      </c>
      <c r="Z117" s="950"/>
      <c r="AA117" s="955">
        <v>5138594</v>
      </c>
      <c r="AB117" s="956"/>
      <c r="AC117" s="956"/>
      <c r="AD117" s="956"/>
      <c r="AE117" s="957"/>
      <c r="AF117" s="958">
        <v>4784743</v>
      </c>
      <c r="AG117" s="956"/>
      <c r="AH117" s="956"/>
      <c r="AI117" s="956"/>
      <c r="AJ117" s="957"/>
      <c r="AK117" s="958">
        <v>4507302</v>
      </c>
      <c r="AL117" s="956"/>
      <c r="AM117" s="956"/>
      <c r="AN117" s="956"/>
      <c r="AO117" s="957"/>
      <c r="AP117" s="959"/>
      <c r="AQ117" s="960"/>
      <c r="AR117" s="960"/>
      <c r="AS117" s="960"/>
      <c r="AT117" s="961"/>
      <c r="AU117" s="983"/>
      <c r="AV117" s="984"/>
      <c r="AW117" s="984"/>
      <c r="AX117" s="984"/>
      <c r="AY117" s="984"/>
      <c r="AZ117" s="910" t="s">
        <v>458</v>
      </c>
      <c r="BA117" s="911"/>
      <c r="BB117" s="911"/>
      <c r="BC117" s="911"/>
      <c r="BD117" s="911"/>
      <c r="BE117" s="911"/>
      <c r="BF117" s="911"/>
      <c r="BG117" s="911"/>
      <c r="BH117" s="911"/>
      <c r="BI117" s="911"/>
      <c r="BJ117" s="911"/>
      <c r="BK117" s="911"/>
      <c r="BL117" s="911"/>
      <c r="BM117" s="911"/>
      <c r="BN117" s="911"/>
      <c r="BO117" s="911"/>
      <c r="BP117" s="912"/>
      <c r="BQ117" s="860" t="s">
        <v>459</v>
      </c>
      <c r="BR117" s="861"/>
      <c r="BS117" s="861"/>
      <c r="BT117" s="861"/>
      <c r="BU117" s="861"/>
      <c r="BV117" s="861" t="s">
        <v>460</v>
      </c>
      <c r="BW117" s="861"/>
      <c r="BX117" s="861"/>
      <c r="BY117" s="861"/>
      <c r="BZ117" s="861"/>
      <c r="CA117" s="861" t="s">
        <v>407</v>
      </c>
      <c r="CB117" s="861"/>
      <c r="CC117" s="861"/>
      <c r="CD117" s="861"/>
      <c r="CE117" s="861"/>
      <c r="CF117" s="922" t="s">
        <v>460</v>
      </c>
      <c r="CG117" s="923"/>
      <c r="CH117" s="923"/>
      <c r="CI117" s="923"/>
      <c r="CJ117" s="923"/>
      <c r="CK117" s="978"/>
      <c r="CL117" s="865"/>
      <c r="CM117" s="868" t="s">
        <v>461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462</v>
      </c>
      <c r="DH117" s="824"/>
      <c r="DI117" s="824"/>
      <c r="DJ117" s="824"/>
      <c r="DK117" s="825"/>
      <c r="DL117" s="826" t="s">
        <v>463</v>
      </c>
      <c r="DM117" s="824"/>
      <c r="DN117" s="824"/>
      <c r="DO117" s="824"/>
      <c r="DP117" s="825"/>
      <c r="DQ117" s="826" t="s">
        <v>462</v>
      </c>
      <c r="DR117" s="824"/>
      <c r="DS117" s="824"/>
      <c r="DT117" s="824"/>
      <c r="DU117" s="825"/>
      <c r="DV117" s="871" t="s">
        <v>463</v>
      </c>
      <c r="DW117" s="872"/>
      <c r="DX117" s="872"/>
      <c r="DY117" s="872"/>
      <c r="DZ117" s="873"/>
    </row>
    <row r="118" spans="1:130" s="247" customFormat="1" ht="26.25" customHeight="1" x14ac:dyDescent="0.15">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307</v>
      </c>
      <c r="AG118" s="949"/>
      <c r="AH118" s="949"/>
      <c r="AI118" s="949"/>
      <c r="AJ118" s="950"/>
      <c r="AK118" s="951" t="s">
        <v>306</v>
      </c>
      <c r="AL118" s="949"/>
      <c r="AM118" s="949"/>
      <c r="AN118" s="949"/>
      <c r="AO118" s="950"/>
      <c r="AP118" s="952" t="s">
        <v>431</v>
      </c>
      <c r="AQ118" s="953"/>
      <c r="AR118" s="953"/>
      <c r="AS118" s="953"/>
      <c r="AT118" s="954"/>
      <c r="AU118" s="983"/>
      <c r="AV118" s="984"/>
      <c r="AW118" s="984"/>
      <c r="AX118" s="984"/>
      <c r="AY118" s="984"/>
      <c r="AZ118" s="926" t="s">
        <v>464</v>
      </c>
      <c r="BA118" s="927"/>
      <c r="BB118" s="927"/>
      <c r="BC118" s="927"/>
      <c r="BD118" s="927"/>
      <c r="BE118" s="927"/>
      <c r="BF118" s="927"/>
      <c r="BG118" s="927"/>
      <c r="BH118" s="927"/>
      <c r="BI118" s="927"/>
      <c r="BJ118" s="927"/>
      <c r="BK118" s="927"/>
      <c r="BL118" s="927"/>
      <c r="BM118" s="927"/>
      <c r="BN118" s="927"/>
      <c r="BO118" s="927"/>
      <c r="BP118" s="928"/>
      <c r="BQ118" s="929" t="s">
        <v>407</v>
      </c>
      <c r="BR118" s="892"/>
      <c r="BS118" s="892"/>
      <c r="BT118" s="892"/>
      <c r="BU118" s="892"/>
      <c r="BV118" s="892" t="s">
        <v>407</v>
      </c>
      <c r="BW118" s="892"/>
      <c r="BX118" s="892"/>
      <c r="BY118" s="892"/>
      <c r="BZ118" s="892"/>
      <c r="CA118" s="892" t="s">
        <v>459</v>
      </c>
      <c r="CB118" s="892"/>
      <c r="CC118" s="892"/>
      <c r="CD118" s="892"/>
      <c r="CE118" s="892"/>
      <c r="CF118" s="922" t="s">
        <v>465</v>
      </c>
      <c r="CG118" s="923"/>
      <c r="CH118" s="923"/>
      <c r="CI118" s="923"/>
      <c r="CJ118" s="923"/>
      <c r="CK118" s="978"/>
      <c r="CL118" s="865"/>
      <c r="CM118" s="868" t="s">
        <v>466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467</v>
      </c>
      <c r="DH118" s="824"/>
      <c r="DI118" s="824"/>
      <c r="DJ118" s="824"/>
      <c r="DK118" s="825"/>
      <c r="DL118" s="826" t="s">
        <v>467</v>
      </c>
      <c r="DM118" s="824"/>
      <c r="DN118" s="824"/>
      <c r="DO118" s="824"/>
      <c r="DP118" s="825"/>
      <c r="DQ118" s="826" t="s">
        <v>463</v>
      </c>
      <c r="DR118" s="824"/>
      <c r="DS118" s="824"/>
      <c r="DT118" s="824"/>
      <c r="DU118" s="825"/>
      <c r="DV118" s="871" t="s">
        <v>468</v>
      </c>
      <c r="DW118" s="872"/>
      <c r="DX118" s="872"/>
      <c r="DY118" s="872"/>
      <c r="DZ118" s="873"/>
    </row>
    <row r="119" spans="1:130" s="247" customFormat="1" ht="26.25" customHeight="1" x14ac:dyDescent="0.15">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459</v>
      </c>
      <c r="AB119" s="942"/>
      <c r="AC119" s="942"/>
      <c r="AD119" s="942"/>
      <c r="AE119" s="943"/>
      <c r="AF119" s="944" t="s">
        <v>407</v>
      </c>
      <c r="AG119" s="942"/>
      <c r="AH119" s="942"/>
      <c r="AI119" s="942"/>
      <c r="AJ119" s="943"/>
      <c r="AK119" s="944" t="s">
        <v>462</v>
      </c>
      <c r="AL119" s="942"/>
      <c r="AM119" s="942"/>
      <c r="AN119" s="942"/>
      <c r="AO119" s="943"/>
      <c r="AP119" s="945" t="s">
        <v>463</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469</v>
      </c>
      <c r="BP119" s="925"/>
      <c r="BQ119" s="929">
        <v>45162148</v>
      </c>
      <c r="BR119" s="892"/>
      <c r="BS119" s="892"/>
      <c r="BT119" s="892"/>
      <c r="BU119" s="892"/>
      <c r="BV119" s="892">
        <v>44038583</v>
      </c>
      <c r="BW119" s="892"/>
      <c r="BX119" s="892"/>
      <c r="BY119" s="892"/>
      <c r="BZ119" s="892"/>
      <c r="CA119" s="892">
        <v>44828535</v>
      </c>
      <c r="CB119" s="892"/>
      <c r="CC119" s="892"/>
      <c r="CD119" s="892"/>
      <c r="CE119" s="892"/>
      <c r="CF119" s="790"/>
      <c r="CG119" s="791"/>
      <c r="CH119" s="791"/>
      <c r="CI119" s="791"/>
      <c r="CJ119" s="881"/>
      <c r="CK119" s="979"/>
      <c r="CL119" s="867"/>
      <c r="CM119" s="885" t="s">
        <v>470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463</v>
      </c>
      <c r="DH119" s="807"/>
      <c r="DI119" s="807"/>
      <c r="DJ119" s="807"/>
      <c r="DK119" s="808"/>
      <c r="DL119" s="809" t="s">
        <v>459</v>
      </c>
      <c r="DM119" s="807"/>
      <c r="DN119" s="807"/>
      <c r="DO119" s="807"/>
      <c r="DP119" s="808"/>
      <c r="DQ119" s="809" t="s">
        <v>467</v>
      </c>
      <c r="DR119" s="807"/>
      <c r="DS119" s="807"/>
      <c r="DT119" s="807"/>
      <c r="DU119" s="808"/>
      <c r="DV119" s="895" t="s">
        <v>460</v>
      </c>
      <c r="DW119" s="896"/>
      <c r="DX119" s="896"/>
      <c r="DY119" s="896"/>
      <c r="DZ119" s="897"/>
    </row>
    <row r="120" spans="1:130" s="247" customFormat="1" ht="26.25" customHeight="1" x14ac:dyDescent="0.15">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462</v>
      </c>
      <c r="AB120" s="824"/>
      <c r="AC120" s="824"/>
      <c r="AD120" s="824"/>
      <c r="AE120" s="825"/>
      <c r="AF120" s="826" t="s">
        <v>467</v>
      </c>
      <c r="AG120" s="824"/>
      <c r="AH120" s="824"/>
      <c r="AI120" s="824"/>
      <c r="AJ120" s="825"/>
      <c r="AK120" s="826" t="s">
        <v>460</v>
      </c>
      <c r="AL120" s="824"/>
      <c r="AM120" s="824"/>
      <c r="AN120" s="824"/>
      <c r="AO120" s="825"/>
      <c r="AP120" s="871" t="s">
        <v>468</v>
      </c>
      <c r="AQ120" s="872"/>
      <c r="AR120" s="872"/>
      <c r="AS120" s="872"/>
      <c r="AT120" s="873"/>
      <c r="AU120" s="930" t="s">
        <v>471</v>
      </c>
      <c r="AV120" s="931"/>
      <c r="AW120" s="931"/>
      <c r="AX120" s="931"/>
      <c r="AY120" s="932"/>
      <c r="AZ120" s="907" t="s">
        <v>472</v>
      </c>
      <c r="BA120" s="852"/>
      <c r="BB120" s="852"/>
      <c r="BC120" s="852"/>
      <c r="BD120" s="852"/>
      <c r="BE120" s="852"/>
      <c r="BF120" s="852"/>
      <c r="BG120" s="852"/>
      <c r="BH120" s="852"/>
      <c r="BI120" s="852"/>
      <c r="BJ120" s="852"/>
      <c r="BK120" s="852"/>
      <c r="BL120" s="852"/>
      <c r="BM120" s="852"/>
      <c r="BN120" s="852"/>
      <c r="BO120" s="852"/>
      <c r="BP120" s="853"/>
      <c r="BQ120" s="908">
        <v>10052536</v>
      </c>
      <c r="BR120" s="889"/>
      <c r="BS120" s="889"/>
      <c r="BT120" s="889"/>
      <c r="BU120" s="889"/>
      <c r="BV120" s="889">
        <v>10701821</v>
      </c>
      <c r="BW120" s="889"/>
      <c r="BX120" s="889"/>
      <c r="BY120" s="889"/>
      <c r="BZ120" s="889"/>
      <c r="CA120" s="889">
        <v>10818578</v>
      </c>
      <c r="CB120" s="889"/>
      <c r="CC120" s="889"/>
      <c r="CD120" s="889"/>
      <c r="CE120" s="889"/>
      <c r="CF120" s="913">
        <v>76.900000000000006</v>
      </c>
      <c r="CG120" s="914"/>
      <c r="CH120" s="914"/>
      <c r="CI120" s="914"/>
      <c r="CJ120" s="914"/>
      <c r="CK120" s="915" t="s">
        <v>473</v>
      </c>
      <c r="CL120" s="899"/>
      <c r="CM120" s="899"/>
      <c r="CN120" s="899"/>
      <c r="CO120" s="900"/>
      <c r="CP120" s="919" t="s">
        <v>474</v>
      </c>
      <c r="CQ120" s="920"/>
      <c r="CR120" s="920"/>
      <c r="CS120" s="920"/>
      <c r="CT120" s="920"/>
      <c r="CU120" s="920"/>
      <c r="CV120" s="920"/>
      <c r="CW120" s="920"/>
      <c r="CX120" s="920"/>
      <c r="CY120" s="920"/>
      <c r="CZ120" s="920"/>
      <c r="DA120" s="920"/>
      <c r="DB120" s="920"/>
      <c r="DC120" s="920"/>
      <c r="DD120" s="920"/>
      <c r="DE120" s="920"/>
      <c r="DF120" s="921"/>
      <c r="DG120" s="908">
        <v>4817349</v>
      </c>
      <c r="DH120" s="889"/>
      <c r="DI120" s="889"/>
      <c r="DJ120" s="889"/>
      <c r="DK120" s="889"/>
      <c r="DL120" s="889">
        <v>8936486</v>
      </c>
      <c r="DM120" s="889"/>
      <c r="DN120" s="889"/>
      <c r="DO120" s="889"/>
      <c r="DP120" s="889"/>
      <c r="DQ120" s="889">
        <v>9907738</v>
      </c>
      <c r="DR120" s="889"/>
      <c r="DS120" s="889"/>
      <c r="DT120" s="889"/>
      <c r="DU120" s="889"/>
      <c r="DV120" s="890">
        <v>70.5</v>
      </c>
      <c r="DW120" s="890"/>
      <c r="DX120" s="890"/>
      <c r="DY120" s="890"/>
      <c r="DZ120" s="891"/>
    </row>
    <row r="121" spans="1:130" s="247" customFormat="1" ht="26.25" customHeight="1" x14ac:dyDescent="0.15">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6343</v>
      </c>
      <c r="AB121" s="824"/>
      <c r="AC121" s="824"/>
      <c r="AD121" s="824"/>
      <c r="AE121" s="825"/>
      <c r="AF121" s="826">
        <v>6343</v>
      </c>
      <c r="AG121" s="824"/>
      <c r="AH121" s="824"/>
      <c r="AI121" s="824"/>
      <c r="AJ121" s="825"/>
      <c r="AK121" s="826">
        <v>6343</v>
      </c>
      <c r="AL121" s="824"/>
      <c r="AM121" s="824"/>
      <c r="AN121" s="824"/>
      <c r="AO121" s="825"/>
      <c r="AP121" s="871">
        <v>0</v>
      </c>
      <c r="AQ121" s="872"/>
      <c r="AR121" s="872"/>
      <c r="AS121" s="872"/>
      <c r="AT121" s="873"/>
      <c r="AU121" s="933"/>
      <c r="AV121" s="934"/>
      <c r="AW121" s="934"/>
      <c r="AX121" s="934"/>
      <c r="AY121" s="935"/>
      <c r="AZ121" s="859" t="s">
        <v>476</v>
      </c>
      <c r="BA121" s="794"/>
      <c r="BB121" s="794"/>
      <c r="BC121" s="794"/>
      <c r="BD121" s="794"/>
      <c r="BE121" s="794"/>
      <c r="BF121" s="794"/>
      <c r="BG121" s="794"/>
      <c r="BH121" s="794"/>
      <c r="BI121" s="794"/>
      <c r="BJ121" s="794"/>
      <c r="BK121" s="794"/>
      <c r="BL121" s="794"/>
      <c r="BM121" s="794"/>
      <c r="BN121" s="794"/>
      <c r="BO121" s="794"/>
      <c r="BP121" s="795"/>
      <c r="BQ121" s="860">
        <v>4291068</v>
      </c>
      <c r="BR121" s="861"/>
      <c r="BS121" s="861"/>
      <c r="BT121" s="861"/>
      <c r="BU121" s="861"/>
      <c r="BV121" s="861">
        <v>4349039</v>
      </c>
      <c r="BW121" s="861"/>
      <c r="BX121" s="861"/>
      <c r="BY121" s="861"/>
      <c r="BZ121" s="861"/>
      <c r="CA121" s="861">
        <v>4544645</v>
      </c>
      <c r="CB121" s="861"/>
      <c r="CC121" s="861"/>
      <c r="CD121" s="861"/>
      <c r="CE121" s="861"/>
      <c r="CF121" s="922">
        <v>32.299999999999997</v>
      </c>
      <c r="CG121" s="923"/>
      <c r="CH121" s="923"/>
      <c r="CI121" s="923"/>
      <c r="CJ121" s="923"/>
      <c r="CK121" s="916"/>
      <c r="CL121" s="902"/>
      <c r="CM121" s="902"/>
      <c r="CN121" s="902"/>
      <c r="CO121" s="903"/>
      <c r="CP121" s="882" t="s">
        <v>410</v>
      </c>
      <c r="CQ121" s="883"/>
      <c r="CR121" s="883"/>
      <c r="CS121" s="883"/>
      <c r="CT121" s="883"/>
      <c r="CU121" s="883"/>
      <c r="CV121" s="883"/>
      <c r="CW121" s="883"/>
      <c r="CX121" s="883"/>
      <c r="CY121" s="883"/>
      <c r="CZ121" s="883"/>
      <c r="DA121" s="883"/>
      <c r="DB121" s="883"/>
      <c r="DC121" s="883"/>
      <c r="DD121" s="883"/>
      <c r="DE121" s="883"/>
      <c r="DF121" s="884"/>
      <c r="DG121" s="860">
        <v>1746081</v>
      </c>
      <c r="DH121" s="861"/>
      <c r="DI121" s="861"/>
      <c r="DJ121" s="861"/>
      <c r="DK121" s="861"/>
      <c r="DL121" s="861">
        <v>2043441</v>
      </c>
      <c r="DM121" s="861"/>
      <c r="DN121" s="861"/>
      <c r="DO121" s="861"/>
      <c r="DP121" s="861"/>
      <c r="DQ121" s="861">
        <v>2272989</v>
      </c>
      <c r="DR121" s="861"/>
      <c r="DS121" s="861"/>
      <c r="DT121" s="861"/>
      <c r="DU121" s="861"/>
      <c r="DV121" s="838">
        <v>16.2</v>
      </c>
      <c r="DW121" s="838"/>
      <c r="DX121" s="838"/>
      <c r="DY121" s="838"/>
      <c r="DZ121" s="839"/>
    </row>
    <row r="122" spans="1:130" s="247" customFormat="1" ht="26.25" customHeight="1" x14ac:dyDescent="0.15">
      <c r="A122" s="864"/>
      <c r="B122" s="865"/>
      <c r="C122" s="868" t="s">
        <v>450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460</v>
      </c>
      <c r="AB122" s="824"/>
      <c r="AC122" s="824"/>
      <c r="AD122" s="824"/>
      <c r="AE122" s="825"/>
      <c r="AF122" s="826" t="s">
        <v>459</v>
      </c>
      <c r="AG122" s="824"/>
      <c r="AH122" s="824"/>
      <c r="AI122" s="824"/>
      <c r="AJ122" s="825"/>
      <c r="AK122" s="826" t="s">
        <v>477</v>
      </c>
      <c r="AL122" s="824"/>
      <c r="AM122" s="824"/>
      <c r="AN122" s="824"/>
      <c r="AO122" s="825"/>
      <c r="AP122" s="871" t="s">
        <v>460</v>
      </c>
      <c r="AQ122" s="872"/>
      <c r="AR122" s="872"/>
      <c r="AS122" s="872"/>
      <c r="AT122" s="873"/>
      <c r="AU122" s="933"/>
      <c r="AV122" s="934"/>
      <c r="AW122" s="934"/>
      <c r="AX122" s="934"/>
      <c r="AY122" s="935"/>
      <c r="AZ122" s="926" t="s">
        <v>478</v>
      </c>
      <c r="BA122" s="927"/>
      <c r="BB122" s="927"/>
      <c r="BC122" s="927"/>
      <c r="BD122" s="927"/>
      <c r="BE122" s="927"/>
      <c r="BF122" s="927"/>
      <c r="BG122" s="927"/>
      <c r="BH122" s="927"/>
      <c r="BI122" s="927"/>
      <c r="BJ122" s="927"/>
      <c r="BK122" s="927"/>
      <c r="BL122" s="927"/>
      <c r="BM122" s="927"/>
      <c r="BN122" s="927"/>
      <c r="BO122" s="927"/>
      <c r="BP122" s="928"/>
      <c r="BQ122" s="929">
        <v>31578669</v>
      </c>
      <c r="BR122" s="892"/>
      <c r="BS122" s="892"/>
      <c r="BT122" s="892"/>
      <c r="BU122" s="892"/>
      <c r="BV122" s="892">
        <v>30028384</v>
      </c>
      <c r="BW122" s="892"/>
      <c r="BX122" s="892"/>
      <c r="BY122" s="892"/>
      <c r="BZ122" s="892"/>
      <c r="CA122" s="892">
        <v>29608069</v>
      </c>
      <c r="CB122" s="892"/>
      <c r="CC122" s="892"/>
      <c r="CD122" s="892"/>
      <c r="CE122" s="892"/>
      <c r="CF122" s="893">
        <v>210.5</v>
      </c>
      <c r="CG122" s="894"/>
      <c r="CH122" s="894"/>
      <c r="CI122" s="894"/>
      <c r="CJ122" s="894"/>
      <c r="CK122" s="916"/>
      <c r="CL122" s="902"/>
      <c r="CM122" s="902"/>
      <c r="CN122" s="902"/>
      <c r="CO122" s="903"/>
      <c r="CP122" s="882" t="s">
        <v>479</v>
      </c>
      <c r="CQ122" s="883"/>
      <c r="CR122" s="883"/>
      <c r="CS122" s="883"/>
      <c r="CT122" s="883"/>
      <c r="CU122" s="883"/>
      <c r="CV122" s="883"/>
      <c r="CW122" s="883"/>
      <c r="CX122" s="883"/>
      <c r="CY122" s="883"/>
      <c r="CZ122" s="883"/>
      <c r="DA122" s="883"/>
      <c r="DB122" s="883"/>
      <c r="DC122" s="883"/>
      <c r="DD122" s="883"/>
      <c r="DE122" s="883"/>
      <c r="DF122" s="884"/>
      <c r="DG122" s="860">
        <v>1836706</v>
      </c>
      <c r="DH122" s="861"/>
      <c r="DI122" s="861"/>
      <c r="DJ122" s="861"/>
      <c r="DK122" s="861"/>
      <c r="DL122" s="861">
        <v>1733496</v>
      </c>
      <c r="DM122" s="861"/>
      <c r="DN122" s="861"/>
      <c r="DO122" s="861"/>
      <c r="DP122" s="861"/>
      <c r="DQ122" s="861">
        <v>1663731</v>
      </c>
      <c r="DR122" s="861"/>
      <c r="DS122" s="861"/>
      <c r="DT122" s="861"/>
      <c r="DU122" s="861"/>
      <c r="DV122" s="838">
        <v>11.8</v>
      </c>
      <c r="DW122" s="838"/>
      <c r="DX122" s="838"/>
      <c r="DY122" s="838"/>
      <c r="DZ122" s="839"/>
    </row>
    <row r="123" spans="1:130" s="247" customFormat="1" ht="26.25" customHeight="1" x14ac:dyDescent="0.15">
      <c r="A123" s="864"/>
      <c r="B123" s="865"/>
      <c r="C123" s="868" t="s">
        <v>456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468</v>
      </c>
      <c r="AB123" s="824"/>
      <c r="AC123" s="824"/>
      <c r="AD123" s="824"/>
      <c r="AE123" s="825"/>
      <c r="AF123" s="826" t="s">
        <v>462</v>
      </c>
      <c r="AG123" s="824"/>
      <c r="AH123" s="824"/>
      <c r="AI123" s="824"/>
      <c r="AJ123" s="825"/>
      <c r="AK123" s="826" t="s">
        <v>459</v>
      </c>
      <c r="AL123" s="824"/>
      <c r="AM123" s="824"/>
      <c r="AN123" s="824"/>
      <c r="AO123" s="825"/>
      <c r="AP123" s="871" t="s">
        <v>407</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480</v>
      </c>
      <c r="BP123" s="925"/>
      <c r="BQ123" s="879">
        <v>45922273</v>
      </c>
      <c r="BR123" s="880"/>
      <c r="BS123" s="880"/>
      <c r="BT123" s="880"/>
      <c r="BU123" s="880"/>
      <c r="BV123" s="880">
        <v>45079244</v>
      </c>
      <c r="BW123" s="880"/>
      <c r="BX123" s="880"/>
      <c r="BY123" s="880"/>
      <c r="BZ123" s="880"/>
      <c r="CA123" s="880">
        <v>44971292</v>
      </c>
      <c r="CB123" s="880"/>
      <c r="CC123" s="880"/>
      <c r="CD123" s="880"/>
      <c r="CE123" s="880"/>
      <c r="CF123" s="790"/>
      <c r="CG123" s="791"/>
      <c r="CH123" s="791"/>
      <c r="CI123" s="791"/>
      <c r="CJ123" s="881"/>
      <c r="CK123" s="916"/>
      <c r="CL123" s="902"/>
      <c r="CM123" s="902"/>
      <c r="CN123" s="902"/>
      <c r="CO123" s="903"/>
      <c r="CP123" s="882" t="s">
        <v>481</v>
      </c>
      <c r="CQ123" s="883"/>
      <c r="CR123" s="883"/>
      <c r="CS123" s="883"/>
      <c r="CT123" s="883"/>
      <c r="CU123" s="883"/>
      <c r="CV123" s="883"/>
      <c r="CW123" s="883"/>
      <c r="CX123" s="883"/>
      <c r="CY123" s="883"/>
      <c r="CZ123" s="883"/>
      <c r="DA123" s="883"/>
      <c r="DB123" s="883"/>
      <c r="DC123" s="883"/>
      <c r="DD123" s="883"/>
      <c r="DE123" s="883"/>
      <c r="DF123" s="884"/>
      <c r="DG123" s="823">
        <v>36130</v>
      </c>
      <c r="DH123" s="824"/>
      <c r="DI123" s="824"/>
      <c r="DJ123" s="824"/>
      <c r="DK123" s="825"/>
      <c r="DL123" s="826">
        <v>32037</v>
      </c>
      <c r="DM123" s="824"/>
      <c r="DN123" s="824"/>
      <c r="DO123" s="824"/>
      <c r="DP123" s="825"/>
      <c r="DQ123" s="826">
        <v>28798</v>
      </c>
      <c r="DR123" s="824"/>
      <c r="DS123" s="824"/>
      <c r="DT123" s="824"/>
      <c r="DU123" s="825"/>
      <c r="DV123" s="871">
        <v>0.2</v>
      </c>
      <c r="DW123" s="872"/>
      <c r="DX123" s="872"/>
      <c r="DY123" s="872"/>
      <c r="DZ123" s="873"/>
    </row>
    <row r="124" spans="1:130" s="247" customFormat="1" ht="26.25" customHeight="1" thickBot="1" x14ac:dyDescent="0.2">
      <c r="A124" s="864"/>
      <c r="B124" s="865"/>
      <c r="C124" s="868" t="s">
        <v>461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467</v>
      </c>
      <c r="AB124" s="824"/>
      <c r="AC124" s="824"/>
      <c r="AD124" s="824"/>
      <c r="AE124" s="825"/>
      <c r="AF124" s="826" t="s">
        <v>460</v>
      </c>
      <c r="AG124" s="824"/>
      <c r="AH124" s="824"/>
      <c r="AI124" s="824"/>
      <c r="AJ124" s="825"/>
      <c r="AK124" s="826" t="s">
        <v>460</v>
      </c>
      <c r="AL124" s="824"/>
      <c r="AM124" s="824"/>
      <c r="AN124" s="824"/>
      <c r="AO124" s="825"/>
      <c r="AP124" s="871" t="s">
        <v>467</v>
      </c>
      <c r="AQ124" s="872"/>
      <c r="AR124" s="872"/>
      <c r="AS124" s="872"/>
      <c r="AT124" s="873"/>
      <c r="AU124" s="874" t="s">
        <v>482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459</v>
      </c>
      <c r="BR124" s="878"/>
      <c r="BS124" s="878"/>
      <c r="BT124" s="878"/>
      <c r="BU124" s="878"/>
      <c r="BV124" s="878" t="s">
        <v>460</v>
      </c>
      <c r="BW124" s="878"/>
      <c r="BX124" s="878"/>
      <c r="BY124" s="878"/>
      <c r="BZ124" s="878"/>
      <c r="CA124" s="878" t="s">
        <v>460</v>
      </c>
      <c r="CB124" s="878"/>
      <c r="CC124" s="878"/>
      <c r="CD124" s="878"/>
      <c r="CE124" s="878"/>
      <c r="CF124" s="768"/>
      <c r="CG124" s="769"/>
      <c r="CH124" s="769"/>
      <c r="CI124" s="769"/>
      <c r="CJ124" s="909"/>
      <c r="CK124" s="917"/>
      <c r="CL124" s="917"/>
      <c r="CM124" s="917"/>
      <c r="CN124" s="917"/>
      <c r="CO124" s="918"/>
      <c r="CP124" s="882" t="s">
        <v>483</v>
      </c>
      <c r="CQ124" s="883"/>
      <c r="CR124" s="883"/>
      <c r="CS124" s="883"/>
      <c r="CT124" s="883"/>
      <c r="CU124" s="883"/>
      <c r="CV124" s="883"/>
      <c r="CW124" s="883"/>
      <c r="CX124" s="883"/>
      <c r="CY124" s="883"/>
      <c r="CZ124" s="883"/>
      <c r="DA124" s="883"/>
      <c r="DB124" s="883"/>
      <c r="DC124" s="883"/>
      <c r="DD124" s="883"/>
      <c r="DE124" s="883"/>
      <c r="DF124" s="884"/>
      <c r="DG124" s="806">
        <v>4115484</v>
      </c>
      <c r="DH124" s="807"/>
      <c r="DI124" s="807"/>
      <c r="DJ124" s="807"/>
      <c r="DK124" s="808"/>
      <c r="DL124" s="809" t="s">
        <v>467</v>
      </c>
      <c r="DM124" s="807"/>
      <c r="DN124" s="807"/>
      <c r="DO124" s="807"/>
      <c r="DP124" s="808"/>
      <c r="DQ124" s="809" t="s">
        <v>460</v>
      </c>
      <c r="DR124" s="807"/>
      <c r="DS124" s="807"/>
      <c r="DT124" s="807"/>
      <c r="DU124" s="808"/>
      <c r="DV124" s="895" t="s">
        <v>462</v>
      </c>
      <c r="DW124" s="896"/>
      <c r="DX124" s="896"/>
      <c r="DY124" s="896"/>
      <c r="DZ124" s="897"/>
    </row>
    <row r="125" spans="1:130" s="247" customFormat="1" ht="26.25" customHeight="1" x14ac:dyDescent="0.15">
      <c r="A125" s="864"/>
      <c r="B125" s="865"/>
      <c r="C125" s="868" t="s">
        <v>466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484</v>
      </c>
      <c r="AB125" s="824"/>
      <c r="AC125" s="824"/>
      <c r="AD125" s="824"/>
      <c r="AE125" s="825"/>
      <c r="AF125" s="826" t="s">
        <v>467</v>
      </c>
      <c r="AG125" s="824"/>
      <c r="AH125" s="824"/>
      <c r="AI125" s="824"/>
      <c r="AJ125" s="825"/>
      <c r="AK125" s="826" t="s">
        <v>407</v>
      </c>
      <c r="AL125" s="824"/>
      <c r="AM125" s="824"/>
      <c r="AN125" s="824"/>
      <c r="AO125" s="825"/>
      <c r="AP125" s="871" t="s">
        <v>407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485</v>
      </c>
      <c r="CL125" s="899"/>
      <c r="CM125" s="899"/>
      <c r="CN125" s="899"/>
      <c r="CO125" s="900"/>
      <c r="CP125" s="907" t="s">
        <v>486</v>
      </c>
      <c r="CQ125" s="852"/>
      <c r="CR125" s="852"/>
      <c r="CS125" s="852"/>
      <c r="CT125" s="852"/>
      <c r="CU125" s="852"/>
      <c r="CV125" s="852"/>
      <c r="CW125" s="852"/>
      <c r="CX125" s="852"/>
      <c r="CY125" s="852"/>
      <c r="CZ125" s="852"/>
      <c r="DA125" s="852"/>
      <c r="DB125" s="852"/>
      <c r="DC125" s="852"/>
      <c r="DD125" s="852"/>
      <c r="DE125" s="852"/>
      <c r="DF125" s="853"/>
      <c r="DG125" s="908" t="s">
        <v>460</v>
      </c>
      <c r="DH125" s="889"/>
      <c r="DI125" s="889"/>
      <c r="DJ125" s="889"/>
      <c r="DK125" s="889"/>
      <c r="DL125" s="889" t="s">
        <v>460</v>
      </c>
      <c r="DM125" s="889"/>
      <c r="DN125" s="889"/>
      <c r="DO125" s="889"/>
      <c r="DP125" s="889"/>
      <c r="DQ125" s="889" t="s">
        <v>407</v>
      </c>
      <c r="DR125" s="889"/>
      <c r="DS125" s="889"/>
      <c r="DT125" s="889"/>
      <c r="DU125" s="889"/>
      <c r="DV125" s="890" t="s">
        <v>465</v>
      </c>
      <c r="DW125" s="890"/>
      <c r="DX125" s="890"/>
      <c r="DY125" s="890"/>
      <c r="DZ125" s="891"/>
    </row>
    <row r="126" spans="1:130" s="247" customFormat="1" ht="26.25" customHeight="1" thickBot="1" x14ac:dyDescent="0.2">
      <c r="A126" s="864"/>
      <c r="B126" s="865"/>
      <c r="C126" s="868" t="s">
        <v>470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465</v>
      </c>
      <c r="AB126" s="824"/>
      <c r="AC126" s="824"/>
      <c r="AD126" s="824"/>
      <c r="AE126" s="825"/>
      <c r="AF126" s="826" t="s">
        <v>467</v>
      </c>
      <c r="AG126" s="824"/>
      <c r="AH126" s="824"/>
      <c r="AI126" s="824"/>
      <c r="AJ126" s="825"/>
      <c r="AK126" s="826" t="s">
        <v>407</v>
      </c>
      <c r="AL126" s="824"/>
      <c r="AM126" s="824"/>
      <c r="AN126" s="824"/>
      <c r="AO126" s="825"/>
      <c r="AP126" s="871" t="s">
        <v>459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487</v>
      </c>
      <c r="CQ126" s="794"/>
      <c r="CR126" s="794"/>
      <c r="CS126" s="794"/>
      <c r="CT126" s="794"/>
      <c r="CU126" s="794"/>
      <c r="CV126" s="794"/>
      <c r="CW126" s="794"/>
      <c r="CX126" s="794"/>
      <c r="CY126" s="794"/>
      <c r="CZ126" s="794"/>
      <c r="DA126" s="794"/>
      <c r="DB126" s="794"/>
      <c r="DC126" s="794"/>
      <c r="DD126" s="794"/>
      <c r="DE126" s="794"/>
      <c r="DF126" s="795"/>
      <c r="DG126" s="860" t="s">
        <v>460</v>
      </c>
      <c r="DH126" s="861"/>
      <c r="DI126" s="861"/>
      <c r="DJ126" s="861"/>
      <c r="DK126" s="861"/>
      <c r="DL126" s="861" t="s">
        <v>407</v>
      </c>
      <c r="DM126" s="861"/>
      <c r="DN126" s="861"/>
      <c r="DO126" s="861"/>
      <c r="DP126" s="861"/>
      <c r="DQ126" s="861" t="s">
        <v>467</v>
      </c>
      <c r="DR126" s="861"/>
      <c r="DS126" s="861"/>
      <c r="DT126" s="861"/>
      <c r="DU126" s="861"/>
      <c r="DV126" s="838" t="s">
        <v>460</v>
      </c>
      <c r="DW126" s="838"/>
      <c r="DX126" s="838"/>
      <c r="DY126" s="838"/>
      <c r="DZ126" s="839"/>
    </row>
    <row r="127" spans="1:130" s="247" customFormat="1" ht="26.25" customHeight="1" x14ac:dyDescent="0.15">
      <c r="A127" s="866"/>
      <c r="B127" s="867"/>
      <c r="C127" s="885" t="s">
        <v>488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4922</v>
      </c>
      <c r="AB127" s="824"/>
      <c r="AC127" s="824"/>
      <c r="AD127" s="824"/>
      <c r="AE127" s="825"/>
      <c r="AF127" s="826">
        <v>4211</v>
      </c>
      <c r="AG127" s="824"/>
      <c r="AH127" s="824"/>
      <c r="AI127" s="824"/>
      <c r="AJ127" s="825"/>
      <c r="AK127" s="826">
        <v>3501</v>
      </c>
      <c r="AL127" s="824"/>
      <c r="AM127" s="824"/>
      <c r="AN127" s="824"/>
      <c r="AO127" s="825"/>
      <c r="AP127" s="871">
        <v>0</v>
      </c>
      <c r="AQ127" s="872"/>
      <c r="AR127" s="872"/>
      <c r="AS127" s="872"/>
      <c r="AT127" s="873"/>
      <c r="AU127" s="283"/>
      <c r="AV127" s="283"/>
      <c r="AW127" s="283"/>
      <c r="AX127" s="888" t="s">
        <v>489</v>
      </c>
      <c r="AY127" s="856"/>
      <c r="AZ127" s="856"/>
      <c r="BA127" s="856"/>
      <c r="BB127" s="856"/>
      <c r="BC127" s="856"/>
      <c r="BD127" s="856"/>
      <c r="BE127" s="857"/>
      <c r="BF127" s="855" t="s">
        <v>490</v>
      </c>
      <c r="BG127" s="856"/>
      <c r="BH127" s="856"/>
      <c r="BI127" s="856"/>
      <c r="BJ127" s="856"/>
      <c r="BK127" s="856"/>
      <c r="BL127" s="857"/>
      <c r="BM127" s="855" t="s">
        <v>491</v>
      </c>
      <c r="BN127" s="856"/>
      <c r="BO127" s="856"/>
      <c r="BP127" s="856"/>
      <c r="BQ127" s="856"/>
      <c r="BR127" s="856"/>
      <c r="BS127" s="857"/>
      <c r="BT127" s="855" t="s">
        <v>492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493</v>
      </c>
      <c r="CQ127" s="794"/>
      <c r="CR127" s="794"/>
      <c r="CS127" s="794"/>
      <c r="CT127" s="794"/>
      <c r="CU127" s="794"/>
      <c r="CV127" s="794"/>
      <c r="CW127" s="794"/>
      <c r="CX127" s="794"/>
      <c r="CY127" s="794"/>
      <c r="CZ127" s="794"/>
      <c r="DA127" s="794"/>
      <c r="DB127" s="794"/>
      <c r="DC127" s="794"/>
      <c r="DD127" s="794"/>
      <c r="DE127" s="794"/>
      <c r="DF127" s="795"/>
      <c r="DG127" s="860" t="s">
        <v>467</v>
      </c>
      <c r="DH127" s="861"/>
      <c r="DI127" s="861"/>
      <c r="DJ127" s="861"/>
      <c r="DK127" s="861"/>
      <c r="DL127" s="861" t="s">
        <v>459</v>
      </c>
      <c r="DM127" s="861"/>
      <c r="DN127" s="861"/>
      <c r="DO127" s="861"/>
      <c r="DP127" s="861"/>
      <c r="DQ127" s="861" t="s">
        <v>460</v>
      </c>
      <c r="DR127" s="861"/>
      <c r="DS127" s="861"/>
      <c r="DT127" s="861"/>
      <c r="DU127" s="861"/>
      <c r="DV127" s="838" t="s">
        <v>477</v>
      </c>
      <c r="DW127" s="838"/>
      <c r="DX127" s="838"/>
      <c r="DY127" s="838"/>
      <c r="DZ127" s="839"/>
    </row>
    <row r="128" spans="1:130" s="247" customFormat="1" ht="26.25" customHeight="1" thickBot="1" x14ac:dyDescent="0.2">
      <c r="A128" s="840" t="s">
        <v>494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495</v>
      </c>
      <c r="X128" s="842"/>
      <c r="Y128" s="842"/>
      <c r="Z128" s="843"/>
      <c r="AA128" s="844">
        <v>442189</v>
      </c>
      <c r="AB128" s="845"/>
      <c r="AC128" s="845"/>
      <c r="AD128" s="845"/>
      <c r="AE128" s="846"/>
      <c r="AF128" s="847">
        <v>398812</v>
      </c>
      <c r="AG128" s="845"/>
      <c r="AH128" s="845"/>
      <c r="AI128" s="845"/>
      <c r="AJ128" s="846"/>
      <c r="AK128" s="847">
        <v>474461</v>
      </c>
      <c r="AL128" s="845"/>
      <c r="AM128" s="845"/>
      <c r="AN128" s="845"/>
      <c r="AO128" s="846"/>
      <c r="AP128" s="848"/>
      <c r="AQ128" s="849"/>
      <c r="AR128" s="849"/>
      <c r="AS128" s="849"/>
      <c r="AT128" s="850"/>
      <c r="AU128" s="283"/>
      <c r="AV128" s="283"/>
      <c r="AW128" s="283"/>
      <c r="AX128" s="851" t="s">
        <v>496</v>
      </c>
      <c r="AY128" s="852"/>
      <c r="AZ128" s="852"/>
      <c r="BA128" s="852"/>
      <c r="BB128" s="852"/>
      <c r="BC128" s="852"/>
      <c r="BD128" s="852"/>
      <c r="BE128" s="853"/>
      <c r="BF128" s="830" t="s">
        <v>462</v>
      </c>
      <c r="BG128" s="831"/>
      <c r="BH128" s="831"/>
      <c r="BI128" s="831"/>
      <c r="BJ128" s="831"/>
      <c r="BK128" s="831"/>
      <c r="BL128" s="854"/>
      <c r="BM128" s="830">
        <v>12.63</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497</v>
      </c>
      <c r="CQ128" s="772"/>
      <c r="CR128" s="772"/>
      <c r="CS128" s="772"/>
      <c r="CT128" s="772"/>
      <c r="CU128" s="772"/>
      <c r="CV128" s="772"/>
      <c r="CW128" s="772"/>
      <c r="CX128" s="772"/>
      <c r="CY128" s="772"/>
      <c r="CZ128" s="772"/>
      <c r="DA128" s="772"/>
      <c r="DB128" s="772"/>
      <c r="DC128" s="772"/>
      <c r="DD128" s="772"/>
      <c r="DE128" s="772"/>
      <c r="DF128" s="773"/>
      <c r="DG128" s="834">
        <v>288620</v>
      </c>
      <c r="DH128" s="835"/>
      <c r="DI128" s="835"/>
      <c r="DJ128" s="835"/>
      <c r="DK128" s="835"/>
      <c r="DL128" s="835">
        <v>270385</v>
      </c>
      <c r="DM128" s="835"/>
      <c r="DN128" s="835"/>
      <c r="DO128" s="835"/>
      <c r="DP128" s="835"/>
      <c r="DQ128" s="835">
        <v>360357</v>
      </c>
      <c r="DR128" s="835"/>
      <c r="DS128" s="835"/>
      <c r="DT128" s="835"/>
      <c r="DU128" s="835"/>
      <c r="DV128" s="836">
        <v>2.6</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498</v>
      </c>
      <c r="X129" s="821"/>
      <c r="Y129" s="821"/>
      <c r="Z129" s="822"/>
      <c r="AA129" s="823">
        <v>18178734</v>
      </c>
      <c r="AB129" s="824"/>
      <c r="AC129" s="824"/>
      <c r="AD129" s="824"/>
      <c r="AE129" s="825"/>
      <c r="AF129" s="826">
        <v>17656742</v>
      </c>
      <c r="AG129" s="824"/>
      <c r="AH129" s="824"/>
      <c r="AI129" s="824"/>
      <c r="AJ129" s="825"/>
      <c r="AK129" s="826">
        <v>17346786</v>
      </c>
      <c r="AL129" s="824"/>
      <c r="AM129" s="824"/>
      <c r="AN129" s="824"/>
      <c r="AO129" s="825"/>
      <c r="AP129" s="827"/>
      <c r="AQ129" s="828"/>
      <c r="AR129" s="828"/>
      <c r="AS129" s="828"/>
      <c r="AT129" s="829"/>
      <c r="AU129" s="285"/>
      <c r="AV129" s="285"/>
      <c r="AW129" s="285"/>
      <c r="AX129" s="793" t="s">
        <v>499</v>
      </c>
      <c r="AY129" s="794"/>
      <c r="AZ129" s="794"/>
      <c r="BA129" s="794"/>
      <c r="BB129" s="794"/>
      <c r="BC129" s="794"/>
      <c r="BD129" s="794"/>
      <c r="BE129" s="795"/>
      <c r="BF129" s="813" t="s">
        <v>477</v>
      </c>
      <c r="BG129" s="814"/>
      <c r="BH129" s="814"/>
      <c r="BI129" s="814"/>
      <c r="BJ129" s="814"/>
      <c r="BK129" s="814"/>
      <c r="BL129" s="815"/>
      <c r="BM129" s="813">
        <v>17.63</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501</v>
      </c>
      <c r="X130" s="821"/>
      <c r="Y130" s="821"/>
      <c r="Z130" s="822"/>
      <c r="AA130" s="823">
        <v>3666538</v>
      </c>
      <c r="AB130" s="824"/>
      <c r="AC130" s="824"/>
      <c r="AD130" s="824"/>
      <c r="AE130" s="825"/>
      <c r="AF130" s="826">
        <v>3460825</v>
      </c>
      <c r="AG130" s="824"/>
      <c r="AH130" s="824"/>
      <c r="AI130" s="824"/>
      <c r="AJ130" s="825"/>
      <c r="AK130" s="826">
        <v>3284532</v>
      </c>
      <c r="AL130" s="824"/>
      <c r="AM130" s="824"/>
      <c r="AN130" s="824"/>
      <c r="AO130" s="825"/>
      <c r="AP130" s="827"/>
      <c r="AQ130" s="828"/>
      <c r="AR130" s="828"/>
      <c r="AS130" s="828"/>
      <c r="AT130" s="829"/>
      <c r="AU130" s="285"/>
      <c r="AV130" s="285"/>
      <c r="AW130" s="285"/>
      <c r="AX130" s="793" t="s">
        <v>502</v>
      </c>
      <c r="AY130" s="794"/>
      <c r="AZ130" s="794"/>
      <c r="BA130" s="794"/>
      <c r="BB130" s="794"/>
      <c r="BC130" s="794"/>
      <c r="BD130" s="794"/>
      <c r="BE130" s="795"/>
      <c r="BF130" s="796">
        <v>6.3</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503</v>
      </c>
      <c r="X131" s="804"/>
      <c r="Y131" s="804"/>
      <c r="Z131" s="805"/>
      <c r="AA131" s="806">
        <v>14512196</v>
      </c>
      <c r="AB131" s="807"/>
      <c r="AC131" s="807"/>
      <c r="AD131" s="807"/>
      <c r="AE131" s="808"/>
      <c r="AF131" s="809">
        <v>14195917</v>
      </c>
      <c r="AG131" s="807"/>
      <c r="AH131" s="807"/>
      <c r="AI131" s="807"/>
      <c r="AJ131" s="808"/>
      <c r="AK131" s="809">
        <v>14062254</v>
      </c>
      <c r="AL131" s="807"/>
      <c r="AM131" s="807"/>
      <c r="AN131" s="807"/>
      <c r="AO131" s="808"/>
      <c r="AP131" s="810"/>
      <c r="AQ131" s="811"/>
      <c r="AR131" s="811"/>
      <c r="AS131" s="811"/>
      <c r="AT131" s="812"/>
      <c r="AU131" s="285"/>
      <c r="AV131" s="285"/>
      <c r="AW131" s="285"/>
      <c r="AX131" s="771" t="s">
        <v>504</v>
      </c>
      <c r="AY131" s="772"/>
      <c r="AZ131" s="772"/>
      <c r="BA131" s="772"/>
      <c r="BB131" s="772"/>
      <c r="BC131" s="772"/>
      <c r="BD131" s="772"/>
      <c r="BE131" s="773"/>
      <c r="BF131" s="774" t="s">
        <v>465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506</v>
      </c>
      <c r="W132" s="784"/>
      <c r="X132" s="784"/>
      <c r="Y132" s="784"/>
      <c r="Z132" s="785"/>
      <c r="AA132" s="786">
        <v>7.0965620920000001</v>
      </c>
      <c r="AB132" s="787"/>
      <c r="AC132" s="787"/>
      <c r="AD132" s="787"/>
      <c r="AE132" s="788"/>
      <c r="AF132" s="789">
        <v>6.5167047680000003</v>
      </c>
      <c r="AG132" s="787"/>
      <c r="AH132" s="787"/>
      <c r="AI132" s="787"/>
      <c r="AJ132" s="788"/>
      <c r="AK132" s="789">
        <v>5.3214015330000004</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507</v>
      </c>
      <c r="W133" s="763"/>
      <c r="X133" s="763"/>
      <c r="Y133" s="763"/>
      <c r="Z133" s="764"/>
      <c r="AA133" s="765">
        <v>7.6</v>
      </c>
      <c r="AB133" s="766"/>
      <c r="AC133" s="766"/>
      <c r="AD133" s="766"/>
      <c r="AE133" s="767"/>
      <c r="AF133" s="765">
        <v>7.1</v>
      </c>
      <c r="AG133" s="766"/>
      <c r="AH133" s="766"/>
      <c r="AI133" s="766"/>
      <c r="AJ133" s="767"/>
      <c r="AK133" s="765">
        <v>6.3</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G68EaLKyCrTAPZDp1E2Ywsx2P7///oGF2eLfkEyfg8matLGAEMvLh8aKWS+Om4QyW8dH5cYHXU0DbWT1VwO2Q==" saltValue="104KiUeTwCpGbi6jOa0TP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WdSJ9q5Gx5GlHUG3BrmnopPaZETblunSBDTlNKzfEQRP5RwSy9Np5IxYiInaS/nBtB+z7wFZxE4w3be/eFPpQ==" saltValue="/NwFfZR6YbCbuGBN1P/P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Vt8PM9ya+xhUXf15AKJ+zoHLZ12BEyXurk+Ejkai9l01DjnnJEa1T7l82EfzW0re2VrBNhAlvc8qYyeZ+AvQQ==" saltValue="STRF+2JK0arbiG9oVwMQ2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516</v>
      </c>
      <c r="AL9" s="1193"/>
      <c r="AM9" s="1193"/>
      <c r="AN9" s="1194"/>
      <c r="AO9" s="313">
        <v>5943428</v>
      </c>
      <c r="AP9" s="313">
        <v>127984</v>
      </c>
      <c r="AQ9" s="314">
        <v>90613</v>
      </c>
      <c r="AR9" s="315">
        <v>41.2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517</v>
      </c>
      <c r="AL10" s="1193"/>
      <c r="AM10" s="1193"/>
      <c r="AN10" s="1194"/>
      <c r="AO10" s="316">
        <v>143573</v>
      </c>
      <c r="AP10" s="316">
        <v>3092</v>
      </c>
      <c r="AQ10" s="317">
        <v>7525</v>
      </c>
      <c r="AR10" s="318">
        <v>-58.9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518</v>
      </c>
      <c r="AL11" s="1193"/>
      <c r="AM11" s="1193"/>
      <c r="AN11" s="1194"/>
      <c r="AO11" s="316">
        <v>3495</v>
      </c>
      <c r="AP11" s="316">
        <v>75</v>
      </c>
      <c r="AQ11" s="317">
        <v>9582</v>
      </c>
      <c r="AR11" s="318">
        <v>-99.2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519</v>
      </c>
      <c r="AL12" s="1193"/>
      <c r="AM12" s="1193"/>
      <c r="AN12" s="1194"/>
      <c r="AO12" s="316">
        <v>197959</v>
      </c>
      <c r="AP12" s="316">
        <v>4263</v>
      </c>
      <c r="AQ12" s="317">
        <v>1356</v>
      </c>
      <c r="AR12" s="318">
        <v>214.4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520</v>
      </c>
      <c r="AL13" s="1193"/>
      <c r="AM13" s="1193"/>
      <c r="AN13" s="1194"/>
      <c r="AO13" s="316" t="s">
        <v>521</v>
      </c>
      <c r="AP13" s="316" t="s">
        <v>521</v>
      </c>
      <c r="AQ13" s="317">
        <v>2</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522</v>
      </c>
      <c r="AL14" s="1193"/>
      <c r="AM14" s="1193"/>
      <c r="AN14" s="1194"/>
      <c r="AO14" s="316">
        <v>273434</v>
      </c>
      <c r="AP14" s="316">
        <v>5888</v>
      </c>
      <c r="AQ14" s="317">
        <v>4182</v>
      </c>
      <c r="AR14" s="318">
        <v>40.799999999999997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523</v>
      </c>
      <c r="AL15" s="1193"/>
      <c r="AM15" s="1193"/>
      <c r="AN15" s="1194"/>
      <c r="AO15" s="316">
        <v>87001</v>
      </c>
      <c r="AP15" s="316">
        <v>1873</v>
      </c>
      <c r="AQ15" s="317">
        <v>2331</v>
      </c>
      <c r="AR15" s="318">
        <v>-19.600000000000001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524</v>
      </c>
      <c r="AL16" s="1196"/>
      <c r="AM16" s="1196"/>
      <c r="AN16" s="1197"/>
      <c r="AO16" s="316">
        <v>-614190</v>
      </c>
      <c r="AP16" s="316">
        <v>-13226</v>
      </c>
      <c r="AQ16" s="317">
        <v>-8270</v>
      </c>
      <c r="AR16" s="318">
        <v>59.9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6034700</v>
      </c>
      <c r="AP17" s="316">
        <v>129949</v>
      </c>
      <c r="AQ17" s="317">
        <v>107322</v>
      </c>
      <c r="AR17" s="318">
        <v>21.1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529</v>
      </c>
      <c r="AL21" s="1190"/>
      <c r="AM21" s="1190"/>
      <c r="AN21" s="1191"/>
      <c r="AO21" s="328">
        <v>12.58</v>
      </c>
      <c r="AP21" s="329">
        <v>10.18</v>
      </c>
      <c r="AQ21" s="330">
        <v>2.4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530</v>
      </c>
      <c r="AL22" s="1190"/>
      <c r="AM22" s="1190"/>
      <c r="AN22" s="1191"/>
      <c r="AO22" s="333">
        <v>98.6</v>
      </c>
      <c r="AP22" s="334">
        <v>97.7</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534</v>
      </c>
      <c r="AL32" s="1181"/>
      <c r="AM32" s="1181"/>
      <c r="AN32" s="1182"/>
      <c r="AO32" s="343">
        <v>3397677</v>
      </c>
      <c r="AP32" s="343">
        <v>73164</v>
      </c>
      <c r="AQ32" s="344">
        <v>67619</v>
      </c>
      <c r="AR32" s="345">
        <v>8.1999999999999993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535</v>
      </c>
      <c r="AL33" s="1181"/>
      <c r="AM33" s="1181"/>
      <c r="AN33" s="1182"/>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536</v>
      </c>
      <c r="AL34" s="1181"/>
      <c r="AM34" s="1181"/>
      <c r="AN34" s="1182"/>
      <c r="AO34" s="343" t="s">
        <v>521</v>
      </c>
      <c r="AP34" s="343" t="s">
        <v>521</v>
      </c>
      <c r="AQ34" s="344">
        <v>3</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537</v>
      </c>
      <c r="AL35" s="1181"/>
      <c r="AM35" s="1181"/>
      <c r="AN35" s="1182"/>
      <c r="AO35" s="343">
        <v>1099781</v>
      </c>
      <c r="AP35" s="343">
        <v>23682</v>
      </c>
      <c r="AQ35" s="344">
        <v>17835</v>
      </c>
      <c r="AR35" s="345">
        <v>32.799999999999997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538</v>
      </c>
      <c r="AL36" s="1181"/>
      <c r="AM36" s="1181"/>
      <c r="AN36" s="1182"/>
      <c r="AO36" s="343" t="s">
        <v>521</v>
      </c>
      <c r="AP36" s="343" t="s">
        <v>521</v>
      </c>
      <c r="AQ36" s="344">
        <v>2401</v>
      </c>
      <c r="AR36" s="345" t="s">
        <v>521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539</v>
      </c>
      <c r="AL37" s="1181"/>
      <c r="AM37" s="1181"/>
      <c r="AN37" s="1182"/>
      <c r="AO37" s="343">
        <v>9844</v>
      </c>
      <c r="AP37" s="343">
        <v>212</v>
      </c>
      <c r="AQ37" s="344">
        <v>732</v>
      </c>
      <c r="AR37" s="345">
        <v>-71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540</v>
      </c>
      <c r="AL38" s="1184"/>
      <c r="AM38" s="1184"/>
      <c r="AN38" s="1185"/>
      <c r="AO38" s="346" t="s">
        <v>521</v>
      </c>
      <c r="AP38" s="346" t="s">
        <v>521</v>
      </c>
      <c r="AQ38" s="347">
        <v>5</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541</v>
      </c>
      <c r="AL39" s="1184"/>
      <c r="AM39" s="1184"/>
      <c r="AN39" s="1185"/>
      <c r="AO39" s="343">
        <v>-474461</v>
      </c>
      <c r="AP39" s="343">
        <v>-10217</v>
      </c>
      <c r="AQ39" s="344">
        <v>-3806</v>
      </c>
      <c r="AR39" s="345">
        <v>168.4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542</v>
      </c>
      <c r="AL40" s="1181"/>
      <c r="AM40" s="1181"/>
      <c r="AN40" s="1182"/>
      <c r="AO40" s="343">
        <v>-3284532</v>
      </c>
      <c r="AP40" s="343">
        <v>-70728</v>
      </c>
      <c r="AQ40" s="344">
        <v>-59049</v>
      </c>
      <c r="AR40" s="345">
        <v>19.8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748309</v>
      </c>
      <c r="AP41" s="343">
        <v>16114</v>
      </c>
      <c r="AQ41" s="344">
        <v>25740</v>
      </c>
      <c r="AR41" s="345">
        <v>-37.4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511</v>
      </c>
      <c r="AN49" s="1175" t="s">
        <v>546</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4637998</v>
      </c>
      <c r="AN51" s="365">
        <v>91606</v>
      </c>
      <c r="AO51" s="366">
        <v>19.5</v>
      </c>
      <c r="AP51" s="367">
        <v>85459</v>
      </c>
      <c r="AQ51" s="368">
        <v>29</v>
      </c>
      <c r="AR51" s="369">
        <v>-9.5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2353779</v>
      </c>
      <c r="AN52" s="373">
        <v>46490</v>
      </c>
      <c r="AO52" s="374">
        <v>56.9</v>
      </c>
      <c r="AP52" s="375">
        <v>44378</v>
      </c>
      <c r="AQ52" s="376">
        <v>39.5</v>
      </c>
      <c r="AR52" s="377">
        <v>17.399999999999999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3529542</v>
      </c>
      <c r="AN53" s="365">
        <v>70914</v>
      </c>
      <c r="AO53" s="366">
        <v>-22.6</v>
      </c>
      <c r="AP53" s="367">
        <v>83280</v>
      </c>
      <c r="AQ53" s="368">
        <v>-2.5</v>
      </c>
      <c r="AR53" s="369">
        <v>-20.100000000000001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2066108</v>
      </c>
      <c r="AN54" s="373">
        <v>41511</v>
      </c>
      <c r="AO54" s="374">
        <v>-10.7</v>
      </c>
      <c r="AP54" s="375">
        <v>43123</v>
      </c>
      <c r="AQ54" s="376">
        <v>-2.8</v>
      </c>
      <c r="AR54" s="377">
        <v>-7.9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3726972</v>
      </c>
      <c r="AN55" s="365">
        <v>76495</v>
      </c>
      <c r="AO55" s="366">
        <v>7.9</v>
      </c>
      <c r="AP55" s="367">
        <v>88968</v>
      </c>
      <c r="AQ55" s="368">
        <v>6.8</v>
      </c>
      <c r="AR55" s="369">
        <v>1.1000000000000001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2484232</v>
      </c>
      <c r="AN56" s="373">
        <v>50988</v>
      </c>
      <c r="AO56" s="374">
        <v>22.8</v>
      </c>
      <c r="AP56" s="375">
        <v>45482</v>
      </c>
      <c r="AQ56" s="376">
        <v>5.5</v>
      </c>
      <c r="AR56" s="377">
        <v>17.3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2575002</v>
      </c>
      <c r="AN57" s="365">
        <v>54068</v>
      </c>
      <c r="AO57" s="366">
        <v>-29.3</v>
      </c>
      <c r="AP57" s="367">
        <v>85173</v>
      </c>
      <c r="AQ57" s="368">
        <v>-4.3</v>
      </c>
      <c r="AR57" s="369">
        <v>-25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1810654</v>
      </c>
      <c r="AN58" s="373">
        <v>38019</v>
      </c>
      <c r="AO58" s="374">
        <v>-25.4</v>
      </c>
      <c r="AP58" s="375">
        <v>43913</v>
      </c>
      <c r="AQ58" s="376">
        <v>-3.4</v>
      </c>
      <c r="AR58" s="377">
        <v>-22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3305834</v>
      </c>
      <c r="AN59" s="365">
        <v>71187</v>
      </c>
      <c r="AO59" s="366">
        <v>31.7</v>
      </c>
      <c r="AP59" s="367">
        <v>94081</v>
      </c>
      <c r="AQ59" s="368">
        <v>10.5</v>
      </c>
      <c r="AR59" s="369">
        <v>21.2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2231673</v>
      </c>
      <c r="AN60" s="373">
        <v>48056</v>
      </c>
      <c r="AO60" s="374">
        <v>26.4</v>
      </c>
      <c r="AP60" s="375">
        <v>48949</v>
      </c>
      <c r="AQ60" s="376">
        <v>11.5</v>
      </c>
      <c r="AR60" s="377">
        <v>14.9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3555070</v>
      </c>
      <c r="AN61" s="380">
        <v>72854</v>
      </c>
      <c r="AO61" s="381">
        <v>1.4</v>
      </c>
      <c r="AP61" s="382">
        <v>87392</v>
      </c>
      <c r="AQ61" s="383">
        <v>7.9</v>
      </c>
      <c r="AR61" s="369">
        <v>-6.5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2189289</v>
      </c>
      <c r="AN62" s="373">
        <v>45013</v>
      </c>
      <c r="AO62" s="374">
        <v>14</v>
      </c>
      <c r="AP62" s="375">
        <v>45169</v>
      </c>
      <c r="AQ62" s="376">
        <v>10.1</v>
      </c>
      <c r="AR62" s="377">
        <v>3.9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LynAa+2DHdLgal83Gzj46LvHQo6HCN4tvGhFp7LoJlXaJGjzACE75UkZxReLAj3W/N/aYEJlwTM/k+kJ5diVg==" saltValue="wjPrRsCIJwcndiSBtJLzP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33"/>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sheetData>
  <sheetProtection algorithmName="SHA-512" hashValue="/ICL3Uulz3b2K1btarNK6typfMpa+zC1HEozKgt30UFVpipbNXKv/iIYiF9Nlf0OaCUUCgpoO4fTNtVsmRDz5w==" saltValue="S/kgAhhlpO4KHwPuingX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L128"/>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sheetData>
  <sheetProtection algorithmName="SHA-512" hashValue="yEBPiO6urE6ymk/iZjiHXfbJpLM3mrWhsS2xF51KSmTH2gL947YUZwmQRtD72ntl8oUxybQ6CeFICTwNVNhWLA==" saltValue="/XX5TRQJfZoccU1ovPyy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F00"/>
    <pageSetUpPr fitToPage="1"/>
  </sheetPr>
  <dimension ref="B1:J56"/>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8" t="s">
        <v>3</v>
      </c>
      <c r="D47" s="1198"/>
      <c r="E47" s="1199"/>
      <c r="F47" s="11">
        <v>22.5</v>
      </c>
      <c r="G47" s="12">
        <v>23.34</v>
      </c>
      <c r="H47" s="12">
        <v>23.26</v>
      </c>
      <c r="I47" s="12">
        <v>24.02</v>
      </c>
      <c r="J47" s="13">
        <v>23.83</v>
      </c>
    </row>
    <row r="48" spans="2:10" ht="57.75" customHeight="1" x14ac:dyDescent="0.15">
      <c r="B48" s="14"/>
      <c r="C48" s="1200" t="s">
        <v>4</v>
      </c>
      <c r="D48" s="1200"/>
      <c r="E48" s="1201"/>
      <c r="F48" s="15">
        <v>1.62</v>
      </c>
      <c r="G48" s="16">
        <v>3.9</v>
      </c>
      <c r="H48" s="16">
        <v>3.41</v>
      </c>
      <c r="I48" s="16">
        <v>3.27</v>
      </c>
      <c r="J48" s="17">
        <v>3.15</v>
      </c>
    </row>
    <row r="49" spans="2:10" ht="57.75" customHeight="1" thickBot="1" x14ac:dyDescent="0.2">
      <c r="B49" s="18"/>
      <c r="C49" s="1202" t="s">
        <v>5</v>
      </c>
      <c r="D49" s="1202"/>
      <c r="E49" s="1203"/>
      <c r="F49" s="19">
        <v>0.81</v>
      </c>
      <c r="G49" s="20">
        <v>2</v>
      </c>
      <c r="H49" s="20" t="s">
        <v>567</v>
      </c>
      <c r="I49" s="20" t="s">
        <v>568</v>
      </c>
      <c r="J49" s="21" t="s">
        <v>569</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4laRYv9uNja8UHprSffw/9yii8WMH9fb89u0132pvmYtm5lA4kWE3QlwE8I9ryNrUpYPdEwpj6k7p/+0x5lPuw==" saltValue="BFTQj6QtpLnZQbe6trID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BHG002026</cp:lastModifiedBy>
  <cp:lastPrinted>2021-03-09T06:13:57Z</cp:lastPrinted>
  <dcterms:created xsi:type="dcterms:W3CDTF">2021-02-05T04:03:02Z</dcterms:created>
  <dcterms:modified xsi:type="dcterms:W3CDTF">2021-03-12T00:26:46Z</dcterms:modified>
  <cp:category/>
</cp:coreProperties>
</file>