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萩市" sheetId="1" r:id="rId1"/>
    <sheet name="萩市・山口県" sheetId="2" r:id="rId2"/>
    <sheet name="萩市・山口県・全国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<sst xmlns="http://schemas.openxmlformats.org/spreadsheetml/2006/main" count="93" uniqueCount="22">
  <si>
    <t>田万川</t>
  </si>
  <si>
    <t>旭</t>
  </si>
  <si>
    <t>萩</t>
  </si>
  <si>
    <t>男</t>
  </si>
  <si>
    <t>女</t>
  </si>
  <si>
    <t>区　分</t>
  </si>
  <si>
    <t>総　数</t>
  </si>
  <si>
    <t>川　上</t>
  </si>
  <si>
    <t>須　佐</t>
  </si>
  <si>
    <t>福　栄</t>
  </si>
  <si>
    <t>比　較　増　減</t>
  </si>
  <si>
    <t>むつみ</t>
  </si>
  <si>
    <t>人　　　口</t>
  </si>
  <si>
    <t>人　口
増減率
(％)</t>
  </si>
  <si>
    <t>世　帯</t>
  </si>
  <si>
    <t>平　成　２　７　年</t>
  </si>
  <si>
    <t>山口県</t>
  </si>
  <si>
    <t>世帯数
増減率（％）</t>
  </si>
  <si>
    <t>世帯数増減</t>
  </si>
  <si>
    <t>令　和　２　年</t>
  </si>
  <si>
    <t>令和2年国勢調査地域別人口及び世帯数（確報値）</t>
  </si>
  <si>
    <t>全　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</si>
</sst>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.0;&quot;△ &quot;#,##0.0"/>
    <numFmt numFmtId="180" formatCode="#,##0.00;&quot;△ &quot;#,##0.00"/>
    <numFmt numFmtId="181" formatCode="#,##0.0_);[Red]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32" borderId="14" xfId="0" applyNumberFormat="1" applyFont="1" applyFill="1" applyBorder="1" applyAlignment="1">
      <alignment horizontal="right" vertical="center"/>
    </xf>
    <xf numFmtId="178" fontId="5" fillId="32" borderId="15" xfId="0" applyNumberFormat="1" applyFont="1" applyFill="1" applyBorder="1" applyAlignment="1">
      <alignment horizontal="right" vertical="center"/>
    </xf>
    <xf numFmtId="178" fontId="5" fillId="32" borderId="16" xfId="0" applyNumberFormat="1" applyFont="1" applyFill="1" applyBorder="1" applyAlignment="1">
      <alignment horizontal="right" vertical="center"/>
    </xf>
    <xf numFmtId="178" fontId="5" fillId="32" borderId="17" xfId="0" applyNumberFormat="1" applyFont="1" applyFill="1" applyBorder="1" applyAlignment="1">
      <alignment horizontal="right" vertical="center"/>
    </xf>
    <xf numFmtId="178" fontId="5" fillId="32" borderId="18" xfId="0" applyNumberFormat="1" applyFont="1" applyFill="1" applyBorder="1" applyAlignment="1">
      <alignment horizontal="right" vertical="center"/>
    </xf>
    <xf numFmtId="178" fontId="5" fillId="32" borderId="19" xfId="0" applyNumberFormat="1" applyFont="1" applyFill="1" applyBorder="1" applyAlignment="1">
      <alignment horizontal="right" vertical="center"/>
    </xf>
    <xf numFmtId="178" fontId="5" fillId="32" borderId="20" xfId="0" applyNumberFormat="1" applyFont="1" applyFill="1" applyBorder="1" applyAlignment="1">
      <alignment horizontal="right" vertical="center"/>
    </xf>
    <xf numFmtId="179" fontId="5" fillId="32" borderId="21" xfId="0" applyNumberFormat="1" applyFont="1" applyFill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9" fontId="5" fillId="33" borderId="21" xfId="0" applyNumberFormat="1" applyFont="1" applyFill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9" fontId="5" fillId="33" borderId="34" xfId="0" applyNumberFormat="1" applyFont="1" applyFill="1" applyBorder="1" applyAlignment="1">
      <alignment horizontal="right" vertical="center" shrinkToFit="1"/>
    </xf>
    <xf numFmtId="177" fontId="5" fillId="32" borderId="35" xfId="0" applyNumberFormat="1" applyFont="1" applyFill="1" applyBorder="1" applyAlignment="1">
      <alignment horizontal="center" vertical="center" wrapText="1" shrinkToFit="1"/>
    </xf>
    <xf numFmtId="177" fontId="5" fillId="0" borderId="0" xfId="0" applyNumberFormat="1" applyFont="1" applyAlignment="1">
      <alignment horizontal="left" vertical="center"/>
    </xf>
    <xf numFmtId="177" fontId="5" fillId="0" borderId="36" xfId="0" applyNumberFormat="1" applyFont="1" applyBorder="1" applyAlignment="1">
      <alignment horizontal="center" vertical="center" shrinkToFit="1"/>
    </xf>
    <xf numFmtId="38" fontId="5" fillId="0" borderId="37" xfId="49" applyFont="1" applyBorder="1" applyAlignment="1">
      <alignment horizontal="right" vertical="center" wrapText="1"/>
    </xf>
    <xf numFmtId="38" fontId="5" fillId="0" borderId="38" xfId="49" applyFont="1" applyBorder="1" applyAlignment="1">
      <alignment horizontal="right" vertical="center" wrapText="1"/>
    </xf>
    <xf numFmtId="38" fontId="5" fillId="0" borderId="39" xfId="49" applyFont="1" applyBorder="1" applyAlignment="1">
      <alignment horizontal="right" vertical="center"/>
    </xf>
    <xf numFmtId="38" fontId="5" fillId="0" borderId="40" xfId="49" applyFont="1" applyBorder="1" applyAlignment="1">
      <alignment horizontal="right" vertical="center" wrapText="1"/>
    </xf>
    <xf numFmtId="178" fontId="5" fillId="0" borderId="39" xfId="49" applyNumberFormat="1" applyFont="1" applyBorder="1" applyAlignment="1">
      <alignment horizontal="right" vertical="center"/>
    </xf>
    <xf numFmtId="178" fontId="5" fillId="0" borderId="38" xfId="49" applyNumberFormat="1" applyFont="1" applyBorder="1" applyAlignment="1">
      <alignment horizontal="right" vertical="center"/>
    </xf>
    <xf numFmtId="179" fontId="5" fillId="0" borderId="41" xfId="49" applyNumberFormat="1" applyFont="1" applyBorder="1" applyAlignment="1">
      <alignment horizontal="right" vertical="center" wrapText="1"/>
    </xf>
    <xf numFmtId="178" fontId="5" fillId="0" borderId="42" xfId="49" applyNumberFormat="1" applyFont="1" applyBorder="1" applyAlignment="1">
      <alignment horizontal="right" vertical="center"/>
    </xf>
    <xf numFmtId="179" fontId="5" fillId="32" borderId="43" xfId="0" applyNumberFormat="1" applyFont="1" applyFill="1" applyBorder="1" applyAlignment="1">
      <alignment horizontal="right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37" xfId="49" applyNumberFormat="1" applyFont="1" applyBorder="1" applyAlignment="1">
      <alignment horizontal="right" vertical="center"/>
    </xf>
    <xf numFmtId="38" fontId="5" fillId="0" borderId="45" xfId="49" applyFont="1" applyBorder="1" applyAlignment="1">
      <alignment horizontal="right" vertical="center" wrapText="1"/>
    </xf>
    <xf numFmtId="38" fontId="5" fillId="0" borderId="39" xfId="49" applyFont="1" applyBorder="1" applyAlignment="1">
      <alignment horizontal="right" vertical="center" wrapText="1"/>
    </xf>
    <xf numFmtId="38" fontId="5" fillId="0" borderId="46" xfId="49" applyFont="1" applyBorder="1" applyAlignment="1">
      <alignment horizontal="right" vertical="center" wrapText="1"/>
    </xf>
    <xf numFmtId="177" fontId="5" fillId="0" borderId="44" xfId="0" applyNumberFormat="1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 wrapText="1"/>
    </xf>
    <xf numFmtId="178" fontId="5" fillId="0" borderId="52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 wrapText="1"/>
    </xf>
    <xf numFmtId="178" fontId="5" fillId="0" borderId="54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 shrinkToFit="1"/>
    </xf>
    <xf numFmtId="177" fontId="5" fillId="0" borderId="35" xfId="0" applyNumberFormat="1" applyFont="1" applyBorder="1" applyAlignment="1">
      <alignment horizontal="center" vertical="center" shrinkToFit="1"/>
    </xf>
    <xf numFmtId="177" fontId="5" fillId="0" borderId="56" xfId="0" applyNumberFormat="1" applyFont="1" applyBorder="1" applyAlignment="1">
      <alignment horizontal="center" vertical="center" shrinkToFit="1"/>
    </xf>
    <xf numFmtId="177" fontId="5" fillId="0" borderId="57" xfId="0" applyNumberFormat="1" applyFont="1" applyBorder="1" applyAlignment="1">
      <alignment horizontal="center" vertical="center"/>
    </xf>
    <xf numFmtId="177" fontId="5" fillId="0" borderId="58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178" fontId="5" fillId="0" borderId="60" xfId="0" applyNumberFormat="1" applyFont="1" applyBorder="1" applyAlignment="1">
      <alignment horizontal="center" vertical="center"/>
    </xf>
    <xf numFmtId="178" fontId="5" fillId="0" borderId="58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177" fontId="5" fillId="0" borderId="6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E14" sqref="E14"/>
    </sheetView>
  </sheetViews>
  <sheetFormatPr defaultColWidth="10.375" defaultRowHeight="30.75" customHeight="1"/>
  <cols>
    <col min="1" max="1" width="8.625" style="4" customWidth="1"/>
    <col min="2" max="2" width="10.875" style="2" customWidth="1"/>
    <col min="3" max="3" width="12.75390625" style="2" bestFit="1" customWidth="1"/>
    <col min="4" max="6" width="10.875" style="2" customWidth="1"/>
    <col min="7" max="7" width="12.75390625" style="2" bestFit="1" customWidth="1"/>
    <col min="8" max="9" width="10.875" style="2" customWidth="1"/>
    <col min="10" max="10" width="13.00390625" style="3" customWidth="1"/>
    <col min="11" max="11" width="10.625" style="3" hidden="1" customWidth="1"/>
    <col min="12" max="15" width="10.625" style="3" customWidth="1"/>
    <col min="16" max="16384" width="10.375" style="2" customWidth="1"/>
  </cols>
  <sheetData>
    <row r="1" spans="1:15" ht="30.75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71" t="s">
        <v>5</v>
      </c>
      <c r="B3" s="74" t="s">
        <v>19</v>
      </c>
      <c r="C3" s="75"/>
      <c r="D3" s="75"/>
      <c r="E3" s="76"/>
      <c r="F3" s="74" t="s">
        <v>15</v>
      </c>
      <c r="G3" s="75"/>
      <c r="H3" s="75"/>
      <c r="I3" s="76"/>
      <c r="J3" s="77" t="s">
        <v>10</v>
      </c>
      <c r="K3" s="78"/>
      <c r="L3" s="78"/>
      <c r="M3" s="78"/>
      <c r="N3" s="78"/>
      <c r="O3" s="79"/>
    </row>
    <row r="4" spans="1:15" ht="23.25" customHeight="1">
      <c r="A4" s="72"/>
      <c r="B4" s="80" t="s">
        <v>14</v>
      </c>
      <c r="C4" s="60" t="s">
        <v>12</v>
      </c>
      <c r="D4" s="61"/>
      <c r="E4" s="62"/>
      <c r="F4" s="58" t="s">
        <v>14</v>
      </c>
      <c r="G4" s="60" t="s">
        <v>12</v>
      </c>
      <c r="H4" s="61"/>
      <c r="I4" s="62"/>
      <c r="J4" s="63" t="s">
        <v>18</v>
      </c>
      <c r="K4" s="65" t="s">
        <v>17</v>
      </c>
      <c r="L4" s="60" t="s">
        <v>12</v>
      </c>
      <c r="M4" s="61"/>
      <c r="N4" s="67"/>
      <c r="O4" s="68" t="s">
        <v>13</v>
      </c>
    </row>
    <row r="5" spans="1:15" ht="23.25" customHeight="1" thickBot="1">
      <c r="A5" s="73"/>
      <c r="B5" s="81"/>
      <c r="C5" s="5" t="s">
        <v>6</v>
      </c>
      <c r="D5" s="6" t="s">
        <v>3</v>
      </c>
      <c r="E5" s="7" t="s">
        <v>4</v>
      </c>
      <c r="F5" s="59"/>
      <c r="G5" s="5" t="s">
        <v>6</v>
      </c>
      <c r="H5" s="6" t="s">
        <v>3</v>
      </c>
      <c r="I5" s="8" t="s">
        <v>4</v>
      </c>
      <c r="J5" s="64"/>
      <c r="K5" s="66"/>
      <c r="L5" s="9" t="s">
        <v>6</v>
      </c>
      <c r="M5" s="10" t="s">
        <v>3</v>
      </c>
      <c r="N5" s="9" t="s">
        <v>4</v>
      </c>
      <c r="O5" s="69"/>
    </row>
    <row r="6" spans="1:15" ht="45" customHeight="1">
      <c r="A6" s="39" t="s">
        <v>6</v>
      </c>
      <c r="B6" s="11">
        <f aca="true" t="shared" si="0" ref="B6:I6">SUM(B7:B13)</f>
        <v>20432</v>
      </c>
      <c r="C6" s="12">
        <f>SUM(C7:C13)</f>
        <v>44626</v>
      </c>
      <c r="D6" s="13">
        <f>SUM(D7:D13)</f>
        <v>20610</v>
      </c>
      <c r="E6" s="14">
        <f t="shared" si="0"/>
        <v>24016</v>
      </c>
      <c r="F6" s="15">
        <f t="shared" si="0"/>
        <v>21620</v>
      </c>
      <c r="G6" s="12">
        <f t="shared" si="0"/>
        <v>49560</v>
      </c>
      <c r="H6" s="13">
        <f t="shared" si="0"/>
        <v>22730</v>
      </c>
      <c r="I6" s="16">
        <f t="shared" si="0"/>
        <v>26830</v>
      </c>
      <c r="J6" s="17">
        <f aca="true" t="shared" si="1" ref="J6:J13">B6-F6</f>
        <v>-1188</v>
      </c>
      <c r="K6" s="50">
        <f>B6/F6*100-100</f>
        <v>-5.494912118408877</v>
      </c>
      <c r="L6" s="13">
        <f aca="true" t="shared" si="2" ref="L6:N13">C6-G6</f>
        <v>-4934</v>
      </c>
      <c r="M6" s="12">
        <f t="shared" si="2"/>
        <v>-2120</v>
      </c>
      <c r="N6" s="13">
        <f t="shared" si="2"/>
        <v>-2814</v>
      </c>
      <c r="O6" s="18">
        <f aca="true" t="shared" si="3" ref="O6:O13">C6/G6*100-100</f>
        <v>-9.955609362389026</v>
      </c>
    </row>
    <row r="7" spans="1:15" ht="45" customHeight="1">
      <c r="A7" s="19" t="s">
        <v>2</v>
      </c>
      <c r="B7" s="20">
        <v>16118</v>
      </c>
      <c r="C7" s="21">
        <f aca="true" t="shared" si="4" ref="C7:C13">SUM(D7:E7)</f>
        <v>35131</v>
      </c>
      <c r="D7" s="21">
        <v>16211</v>
      </c>
      <c r="E7" s="22">
        <v>18920</v>
      </c>
      <c r="F7" s="23">
        <v>16786</v>
      </c>
      <c r="G7" s="21">
        <f aca="true" t="shared" si="5" ref="G7:G13">SUM(H7:I7)</f>
        <v>38343</v>
      </c>
      <c r="H7" s="21">
        <v>17571</v>
      </c>
      <c r="I7" s="24">
        <v>20772</v>
      </c>
      <c r="J7" s="25">
        <f t="shared" si="1"/>
        <v>-668</v>
      </c>
      <c r="K7" s="51">
        <f>B7/F7*100-100</f>
        <v>-3.9795067318003134</v>
      </c>
      <c r="L7" s="26">
        <f t="shared" si="2"/>
        <v>-3212</v>
      </c>
      <c r="M7" s="27">
        <f t="shared" si="2"/>
        <v>-1360</v>
      </c>
      <c r="N7" s="26">
        <f t="shared" si="2"/>
        <v>-1852</v>
      </c>
      <c r="O7" s="28">
        <f t="shared" si="3"/>
        <v>-8.37701796938164</v>
      </c>
    </row>
    <row r="8" spans="1:15" ht="45" customHeight="1">
      <c r="A8" s="19" t="s">
        <v>7</v>
      </c>
      <c r="B8" s="20">
        <v>371</v>
      </c>
      <c r="C8" s="21">
        <f t="shared" si="4"/>
        <v>759</v>
      </c>
      <c r="D8" s="27">
        <v>371</v>
      </c>
      <c r="E8" s="29">
        <v>388</v>
      </c>
      <c r="F8" s="23">
        <v>373</v>
      </c>
      <c r="G8" s="21">
        <f t="shared" si="5"/>
        <v>859</v>
      </c>
      <c r="H8" s="27">
        <v>397</v>
      </c>
      <c r="I8" s="30">
        <v>462</v>
      </c>
      <c r="J8" s="25">
        <f t="shared" si="1"/>
        <v>-2</v>
      </c>
      <c r="K8" s="52">
        <f aca="true" t="shared" si="6" ref="K8:K13">B8/F8*100-100</f>
        <v>-0.5361930294906188</v>
      </c>
      <c r="L8" s="21">
        <f t="shared" si="2"/>
        <v>-100</v>
      </c>
      <c r="M8" s="21">
        <f t="shared" si="2"/>
        <v>-26</v>
      </c>
      <c r="N8" s="21">
        <f t="shared" si="2"/>
        <v>-74</v>
      </c>
      <c r="O8" s="28">
        <f t="shared" si="3"/>
        <v>-11.641443538998843</v>
      </c>
    </row>
    <row r="9" spans="1:15" ht="45" customHeight="1">
      <c r="A9" s="19" t="s">
        <v>0</v>
      </c>
      <c r="B9" s="20">
        <v>1074</v>
      </c>
      <c r="C9" s="21">
        <f t="shared" si="4"/>
        <v>2383</v>
      </c>
      <c r="D9" s="21">
        <v>1099</v>
      </c>
      <c r="E9" s="22">
        <v>1284</v>
      </c>
      <c r="F9" s="23">
        <v>1211</v>
      </c>
      <c r="G9" s="21">
        <f t="shared" si="5"/>
        <v>2744</v>
      </c>
      <c r="H9" s="21">
        <v>1253</v>
      </c>
      <c r="I9" s="24">
        <v>1491</v>
      </c>
      <c r="J9" s="25">
        <f t="shared" si="1"/>
        <v>-137</v>
      </c>
      <c r="K9" s="52">
        <f t="shared" si="6"/>
        <v>-11.312964492155245</v>
      </c>
      <c r="L9" s="21">
        <f t="shared" si="2"/>
        <v>-361</v>
      </c>
      <c r="M9" s="21">
        <f t="shared" si="2"/>
        <v>-154</v>
      </c>
      <c r="N9" s="21">
        <f t="shared" si="2"/>
        <v>-207</v>
      </c>
      <c r="O9" s="28">
        <f t="shared" si="3"/>
        <v>-13.155976676384839</v>
      </c>
    </row>
    <row r="10" spans="1:15" ht="45" customHeight="1">
      <c r="A10" s="19" t="s">
        <v>11</v>
      </c>
      <c r="B10" s="20">
        <v>566</v>
      </c>
      <c r="C10" s="21">
        <f t="shared" si="4"/>
        <v>1241</v>
      </c>
      <c r="D10" s="27">
        <v>590</v>
      </c>
      <c r="E10" s="29">
        <v>651</v>
      </c>
      <c r="F10" s="23">
        <v>647</v>
      </c>
      <c r="G10" s="21">
        <f t="shared" si="5"/>
        <v>1486</v>
      </c>
      <c r="H10" s="27">
        <v>708</v>
      </c>
      <c r="I10" s="30">
        <v>778</v>
      </c>
      <c r="J10" s="25">
        <f t="shared" si="1"/>
        <v>-81</v>
      </c>
      <c r="K10" s="52">
        <f t="shared" si="6"/>
        <v>-12.519319938176196</v>
      </c>
      <c r="L10" s="21">
        <f t="shared" si="2"/>
        <v>-245</v>
      </c>
      <c r="M10" s="21">
        <f t="shared" si="2"/>
        <v>-118</v>
      </c>
      <c r="N10" s="21">
        <f t="shared" si="2"/>
        <v>-127</v>
      </c>
      <c r="O10" s="28">
        <f t="shared" si="3"/>
        <v>-16.487213997308217</v>
      </c>
    </row>
    <row r="11" spans="1:15" ht="45" customHeight="1">
      <c r="A11" s="19" t="s">
        <v>8</v>
      </c>
      <c r="B11" s="20">
        <v>1048</v>
      </c>
      <c r="C11" s="21">
        <f t="shared" si="4"/>
        <v>2232</v>
      </c>
      <c r="D11" s="21">
        <v>1037</v>
      </c>
      <c r="E11" s="22">
        <v>1195</v>
      </c>
      <c r="F11" s="23">
        <v>1170</v>
      </c>
      <c r="G11" s="21">
        <f t="shared" si="5"/>
        <v>2657</v>
      </c>
      <c r="H11" s="21">
        <v>1239</v>
      </c>
      <c r="I11" s="24">
        <v>1418</v>
      </c>
      <c r="J11" s="25">
        <f t="shared" si="1"/>
        <v>-122</v>
      </c>
      <c r="K11" s="52">
        <f t="shared" si="6"/>
        <v>-10.427350427350419</v>
      </c>
      <c r="L11" s="21">
        <f t="shared" si="2"/>
        <v>-425</v>
      </c>
      <c r="M11" s="21">
        <f t="shared" si="2"/>
        <v>-202</v>
      </c>
      <c r="N11" s="21">
        <f t="shared" si="2"/>
        <v>-223</v>
      </c>
      <c r="O11" s="28">
        <f t="shared" si="3"/>
        <v>-15.995483628152058</v>
      </c>
    </row>
    <row r="12" spans="1:15" ht="45" customHeight="1">
      <c r="A12" s="19" t="s">
        <v>1</v>
      </c>
      <c r="B12" s="20">
        <v>595</v>
      </c>
      <c r="C12" s="21">
        <f t="shared" si="4"/>
        <v>1382</v>
      </c>
      <c r="D12" s="27">
        <v>638</v>
      </c>
      <c r="E12" s="29">
        <v>744</v>
      </c>
      <c r="F12" s="23">
        <v>683</v>
      </c>
      <c r="G12" s="21">
        <f t="shared" si="5"/>
        <v>1645</v>
      </c>
      <c r="H12" s="27">
        <v>754</v>
      </c>
      <c r="I12" s="30">
        <v>891</v>
      </c>
      <c r="J12" s="25">
        <f t="shared" si="1"/>
        <v>-88</v>
      </c>
      <c r="K12" s="52">
        <f t="shared" si="6"/>
        <v>-12.884333821376288</v>
      </c>
      <c r="L12" s="21">
        <f t="shared" si="2"/>
        <v>-263</v>
      </c>
      <c r="M12" s="21">
        <f t="shared" si="2"/>
        <v>-116</v>
      </c>
      <c r="N12" s="21">
        <f t="shared" si="2"/>
        <v>-147</v>
      </c>
      <c r="O12" s="28">
        <f t="shared" si="3"/>
        <v>-15.98784194528875</v>
      </c>
    </row>
    <row r="13" spans="1:15" ht="45" customHeight="1" thickBot="1">
      <c r="A13" s="31" t="s">
        <v>9</v>
      </c>
      <c r="B13" s="32">
        <v>660</v>
      </c>
      <c r="C13" s="33">
        <f t="shared" si="4"/>
        <v>1498</v>
      </c>
      <c r="D13" s="33">
        <v>664</v>
      </c>
      <c r="E13" s="34">
        <v>834</v>
      </c>
      <c r="F13" s="35">
        <v>750</v>
      </c>
      <c r="G13" s="33">
        <f t="shared" si="5"/>
        <v>1826</v>
      </c>
      <c r="H13" s="33">
        <v>808</v>
      </c>
      <c r="I13" s="36">
        <v>1018</v>
      </c>
      <c r="J13" s="37">
        <f t="shared" si="1"/>
        <v>-90</v>
      </c>
      <c r="K13" s="53">
        <f t="shared" si="6"/>
        <v>-12</v>
      </c>
      <c r="L13" s="33">
        <f t="shared" si="2"/>
        <v>-328</v>
      </c>
      <c r="M13" s="33">
        <f t="shared" si="2"/>
        <v>-144</v>
      </c>
      <c r="N13" s="33">
        <f t="shared" si="2"/>
        <v>-184</v>
      </c>
      <c r="O13" s="38">
        <f t="shared" si="3"/>
        <v>-17.962760131434834</v>
      </c>
    </row>
    <row r="14" ht="30.75" customHeight="1">
      <c r="A14" s="40"/>
    </row>
    <row r="15" ht="30.75" customHeight="1">
      <c r="A15" s="40"/>
    </row>
  </sheetData>
  <sheetProtection/>
  <mergeCells count="13">
    <mergeCell ref="A1:O1"/>
    <mergeCell ref="A3:A5"/>
    <mergeCell ref="B3:E3"/>
    <mergeCell ref="F3:I3"/>
    <mergeCell ref="J3:O3"/>
    <mergeCell ref="B4:B5"/>
    <mergeCell ref="C4:E4"/>
    <mergeCell ref="F4:F5"/>
    <mergeCell ref="G4:I4"/>
    <mergeCell ref="J4:J5"/>
    <mergeCell ref="K4:K5"/>
    <mergeCell ref="L4:N4"/>
    <mergeCell ref="O4:O5"/>
  </mergeCells>
  <printOptions/>
  <pageMargins left="0.2" right="0.2" top="0.7874015748031497" bottom="0.7874015748031497" header="0.5118110236220472" footer="0.5118110236220472"/>
  <pageSetup fitToHeight="1" fitToWidth="1" horizontalDpi="600" verticalDpi="600" orientation="landscape" paperSize="9" scale="88" r:id="rId1"/>
  <ignoredErrors>
    <ignoredError sqref="C7 C8: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C16" sqref="C16"/>
    </sheetView>
  </sheetViews>
  <sheetFormatPr defaultColWidth="10.375" defaultRowHeight="30.75" customHeight="1"/>
  <cols>
    <col min="1" max="1" width="8.625" style="4" customWidth="1"/>
    <col min="2" max="2" width="10.875" style="2" customWidth="1"/>
    <col min="3" max="3" width="12.75390625" style="2" bestFit="1" customWidth="1"/>
    <col min="4" max="6" width="10.875" style="2" customWidth="1"/>
    <col min="7" max="7" width="12.75390625" style="2" bestFit="1" customWidth="1"/>
    <col min="8" max="9" width="10.875" style="2" customWidth="1"/>
    <col min="10" max="10" width="13.00390625" style="3" customWidth="1"/>
    <col min="11" max="11" width="10.625" style="3" customWidth="1"/>
    <col min="12" max="14" width="11.00390625" style="3" customWidth="1"/>
    <col min="15" max="15" width="10.625" style="3" customWidth="1"/>
    <col min="16" max="16384" width="10.375" style="2" customWidth="1"/>
  </cols>
  <sheetData>
    <row r="1" spans="1:15" ht="30.75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71" t="s">
        <v>5</v>
      </c>
      <c r="B3" s="74" t="s">
        <v>19</v>
      </c>
      <c r="C3" s="75"/>
      <c r="D3" s="75"/>
      <c r="E3" s="76"/>
      <c r="F3" s="74" t="s">
        <v>15</v>
      </c>
      <c r="G3" s="75"/>
      <c r="H3" s="75"/>
      <c r="I3" s="76"/>
      <c r="J3" s="77" t="s">
        <v>10</v>
      </c>
      <c r="K3" s="78"/>
      <c r="L3" s="78"/>
      <c r="M3" s="78"/>
      <c r="N3" s="78"/>
      <c r="O3" s="79"/>
    </row>
    <row r="4" spans="1:15" ht="23.25" customHeight="1">
      <c r="A4" s="72"/>
      <c r="B4" s="80" t="s">
        <v>14</v>
      </c>
      <c r="C4" s="60" t="s">
        <v>12</v>
      </c>
      <c r="D4" s="61"/>
      <c r="E4" s="62"/>
      <c r="F4" s="58" t="s">
        <v>14</v>
      </c>
      <c r="G4" s="60" t="s">
        <v>12</v>
      </c>
      <c r="H4" s="61"/>
      <c r="I4" s="62"/>
      <c r="J4" s="63" t="s">
        <v>18</v>
      </c>
      <c r="K4" s="65" t="s">
        <v>17</v>
      </c>
      <c r="L4" s="60" t="s">
        <v>12</v>
      </c>
      <c r="M4" s="61"/>
      <c r="N4" s="67"/>
      <c r="O4" s="68" t="s">
        <v>13</v>
      </c>
    </row>
    <row r="5" spans="1:15" ht="23.25" customHeight="1" thickBot="1">
      <c r="A5" s="73"/>
      <c r="B5" s="81"/>
      <c r="C5" s="5" t="s">
        <v>6</v>
      </c>
      <c r="D5" s="6" t="s">
        <v>3</v>
      </c>
      <c r="E5" s="7" t="s">
        <v>4</v>
      </c>
      <c r="F5" s="59"/>
      <c r="G5" s="5" t="s">
        <v>6</v>
      </c>
      <c r="H5" s="6" t="s">
        <v>3</v>
      </c>
      <c r="I5" s="8" t="s">
        <v>4</v>
      </c>
      <c r="J5" s="64"/>
      <c r="K5" s="66"/>
      <c r="L5" s="9" t="s">
        <v>6</v>
      </c>
      <c r="M5" s="10" t="s">
        <v>3</v>
      </c>
      <c r="N5" s="9" t="s">
        <v>4</v>
      </c>
      <c r="O5" s="69"/>
    </row>
    <row r="6" spans="1:15" ht="45" customHeight="1">
      <c r="A6" s="39" t="s">
        <v>6</v>
      </c>
      <c r="B6" s="11">
        <f aca="true" t="shared" si="0" ref="B6:I6">SUM(B7:B13)</f>
        <v>20432</v>
      </c>
      <c r="C6" s="12">
        <f>SUM(C7:C13)</f>
        <v>44626</v>
      </c>
      <c r="D6" s="13">
        <f>SUM(D7:D13)</f>
        <v>20610</v>
      </c>
      <c r="E6" s="14">
        <f>SUM(E7:E13)</f>
        <v>24016</v>
      </c>
      <c r="F6" s="15">
        <f t="shared" si="0"/>
        <v>21620</v>
      </c>
      <c r="G6" s="12">
        <f t="shared" si="0"/>
        <v>49560</v>
      </c>
      <c r="H6" s="13">
        <f t="shared" si="0"/>
        <v>22730</v>
      </c>
      <c r="I6" s="16">
        <f t="shared" si="0"/>
        <v>26830</v>
      </c>
      <c r="J6" s="17">
        <f aca="true" t="shared" si="1" ref="J6:J13">B6-F6</f>
        <v>-1188</v>
      </c>
      <c r="K6" s="50">
        <f>B6/F6*100-100</f>
        <v>-5.494912118408877</v>
      </c>
      <c r="L6" s="13">
        <f aca="true" t="shared" si="2" ref="L6:N14">C6-G6</f>
        <v>-4934</v>
      </c>
      <c r="M6" s="12">
        <f t="shared" si="2"/>
        <v>-2120</v>
      </c>
      <c r="N6" s="13">
        <f t="shared" si="2"/>
        <v>-2814</v>
      </c>
      <c r="O6" s="18">
        <f aca="true" t="shared" si="3" ref="O6:O14">C6/G6*100-100</f>
        <v>-9.955609362389026</v>
      </c>
    </row>
    <row r="7" spans="1:15" ht="45" customHeight="1">
      <c r="A7" s="19" t="s">
        <v>2</v>
      </c>
      <c r="B7" s="20">
        <v>16118</v>
      </c>
      <c r="C7" s="21">
        <f aca="true" t="shared" si="4" ref="C7:C13">SUM(D7:E7)</f>
        <v>35131</v>
      </c>
      <c r="D7" s="21">
        <v>16211</v>
      </c>
      <c r="E7" s="22">
        <v>18920</v>
      </c>
      <c r="F7" s="23">
        <v>16786</v>
      </c>
      <c r="G7" s="21">
        <f aca="true" t="shared" si="5" ref="G7:G13">SUM(H7:I7)</f>
        <v>38343</v>
      </c>
      <c r="H7" s="21">
        <v>17571</v>
      </c>
      <c r="I7" s="24">
        <v>20772</v>
      </c>
      <c r="J7" s="25">
        <f t="shared" si="1"/>
        <v>-668</v>
      </c>
      <c r="K7" s="51">
        <f>B7/F7*100-100</f>
        <v>-3.9795067318003134</v>
      </c>
      <c r="L7" s="26">
        <f t="shared" si="2"/>
        <v>-3212</v>
      </c>
      <c r="M7" s="27">
        <f t="shared" si="2"/>
        <v>-1360</v>
      </c>
      <c r="N7" s="26">
        <f t="shared" si="2"/>
        <v>-1852</v>
      </c>
      <c r="O7" s="28">
        <f t="shared" si="3"/>
        <v>-8.37701796938164</v>
      </c>
    </row>
    <row r="8" spans="1:15" ht="45" customHeight="1">
      <c r="A8" s="19" t="s">
        <v>7</v>
      </c>
      <c r="B8" s="20">
        <v>371</v>
      </c>
      <c r="C8" s="21">
        <f t="shared" si="4"/>
        <v>759</v>
      </c>
      <c r="D8" s="27">
        <v>371</v>
      </c>
      <c r="E8" s="29">
        <v>388</v>
      </c>
      <c r="F8" s="23">
        <v>373</v>
      </c>
      <c r="G8" s="21">
        <f t="shared" si="5"/>
        <v>859</v>
      </c>
      <c r="H8" s="27">
        <v>397</v>
      </c>
      <c r="I8" s="30">
        <v>462</v>
      </c>
      <c r="J8" s="25">
        <f t="shared" si="1"/>
        <v>-2</v>
      </c>
      <c r="K8" s="52">
        <f aca="true" t="shared" si="6" ref="K8:K13">B8/F8*100-100</f>
        <v>-0.5361930294906188</v>
      </c>
      <c r="L8" s="21">
        <f t="shared" si="2"/>
        <v>-100</v>
      </c>
      <c r="M8" s="21">
        <f t="shared" si="2"/>
        <v>-26</v>
      </c>
      <c r="N8" s="21">
        <f t="shared" si="2"/>
        <v>-74</v>
      </c>
      <c r="O8" s="28">
        <f t="shared" si="3"/>
        <v>-11.641443538998843</v>
      </c>
    </row>
    <row r="9" spans="1:15" ht="45" customHeight="1">
      <c r="A9" s="19" t="s">
        <v>0</v>
      </c>
      <c r="B9" s="20">
        <v>1074</v>
      </c>
      <c r="C9" s="21">
        <f t="shared" si="4"/>
        <v>2383</v>
      </c>
      <c r="D9" s="21">
        <v>1099</v>
      </c>
      <c r="E9" s="22">
        <v>1284</v>
      </c>
      <c r="F9" s="23">
        <v>1211</v>
      </c>
      <c r="G9" s="21">
        <f t="shared" si="5"/>
        <v>2744</v>
      </c>
      <c r="H9" s="21">
        <v>1253</v>
      </c>
      <c r="I9" s="24">
        <v>1491</v>
      </c>
      <c r="J9" s="25">
        <f t="shared" si="1"/>
        <v>-137</v>
      </c>
      <c r="K9" s="52">
        <f t="shared" si="6"/>
        <v>-11.312964492155245</v>
      </c>
      <c r="L9" s="21">
        <f t="shared" si="2"/>
        <v>-361</v>
      </c>
      <c r="M9" s="21">
        <f t="shared" si="2"/>
        <v>-154</v>
      </c>
      <c r="N9" s="21">
        <f t="shared" si="2"/>
        <v>-207</v>
      </c>
      <c r="O9" s="28">
        <f t="shared" si="3"/>
        <v>-13.155976676384839</v>
      </c>
    </row>
    <row r="10" spans="1:15" ht="45" customHeight="1">
      <c r="A10" s="19" t="s">
        <v>11</v>
      </c>
      <c r="B10" s="20">
        <v>566</v>
      </c>
      <c r="C10" s="21">
        <f t="shared" si="4"/>
        <v>1241</v>
      </c>
      <c r="D10" s="27">
        <v>590</v>
      </c>
      <c r="E10" s="29">
        <v>651</v>
      </c>
      <c r="F10" s="23">
        <v>647</v>
      </c>
      <c r="G10" s="21">
        <f t="shared" si="5"/>
        <v>1486</v>
      </c>
      <c r="H10" s="27">
        <v>708</v>
      </c>
      <c r="I10" s="30">
        <v>778</v>
      </c>
      <c r="J10" s="25">
        <f t="shared" si="1"/>
        <v>-81</v>
      </c>
      <c r="K10" s="52">
        <f t="shared" si="6"/>
        <v>-12.519319938176196</v>
      </c>
      <c r="L10" s="21">
        <f t="shared" si="2"/>
        <v>-245</v>
      </c>
      <c r="M10" s="21">
        <f t="shared" si="2"/>
        <v>-118</v>
      </c>
      <c r="N10" s="21">
        <f t="shared" si="2"/>
        <v>-127</v>
      </c>
      <c r="O10" s="28">
        <f t="shared" si="3"/>
        <v>-16.487213997308217</v>
      </c>
    </row>
    <row r="11" spans="1:15" ht="45" customHeight="1">
      <c r="A11" s="19" t="s">
        <v>8</v>
      </c>
      <c r="B11" s="20">
        <v>1048</v>
      </c>
      <c r="C11" s="21">
        <f t="shared" si="4"/>
        <v>2232</v>
      </c>
      <c r="D11" s="21">
        <v>1037</v>
      </c>
      <c r="E11" s="22">
        <v>1195</v>
      </c>
      <c r="F11" s="23">
        <v>1170</v>
      </c>
      <c r="G11" s="21">
        <f t="shared" si="5"/>
        <v>2657</v>
      </c>
      <c r="H11" s="21">
        <v>1239</v>
      </c>
      <c r="I11" s="24">
        <v>1418</v>
      </c>
      <c r="J11" s="25">
        <f t="shared" si="1"/>
        <v>-122</v>
      </c>
      <c r="K11" s="52">
        <f t="shared" si="6"/>
        <v>-10.427350427350419</v>
      </c>
      <c r="L11" s="21">
        <f t="shared" si="2"/>
        <v>-425</v>
      </c>
      <c r="M11" s="21">
        <f t="shared" si="2"/>
        <v>-202</v>
      </c>
      <c r="N11" s="21">
        <f t="shared" si="2"/>
        <v>-223</v>
      </c>
      <c r="O11" s="28">
        <f t="shared" si="3"/>
        <v>-15.995483628152058</v>
      </c>
    </row>
    <row r="12" spans="1:15" ht="45" customHeight="1">
      <c r="A12" s="19" t="s">
        <v>1</v>
      </c>
      <c r="B12" s="20">
        <v>595</v>
      </c>
      <c r="C12" s="21">
        <f t="shared" si="4"/>
        <v>1382</v>
      </c>
      <c r="D12" s="27">
        <v>638</v>
      </c>
      <c r="E12" s="29">
        <v>744</v>
      </c>
      <c r="F12" s="23">
        <v>683</v>
      </c>
      <c r="G12" s="21">
        <f t="shared" si="5"/>
        <v>1645</v>
      </c>
      <c r="H12" s="27">
        <v>754</v>
      </c>
      <c r="I12" s="30">
        <v>891</v>
      </c>
      <c r="J12" s="25">
        <f t="shared" si="1"/>
        <v>-88</v>
      </c>
      <c r="K12" s="52">
        <f t="shared" si="6"/>
        <v>-12.884333821376288</v>
      </c>
      <c r="L12" s="21">
        <f t="shared" si="2"/>
        <v>-263</v>
      </c>
      <c r="M12" s="21">
        <f t="shared" si="2"/>
        <v>-116</v>
      </c>
      <c r="N12" s="21">
        <f t="shared" si="2"/>
        <v>-147</v>
      </c>
      <c r="O12" s="28">
        <f t="shared" si="3"/>
        <v>-15.98784194528875</v>
      </c>
    </row>
    <row r="13" spans="1:15" ht="45" customHeight="1" thickBot="1">
      <c r="A13" s="31" t="s">
        <v>9</v>
      </c>
      <c r="B13" s="32">
        <v>660</v>
      </c>
      <c r="C13" s="33">
        <f t="shared" si="4"/>
        <v>1498</v>
      </c>
      <c r="D13" s="33">
        <v>664</v>
      </c>
      <c r="E13" s="34">
        <v>834</v>
      </c>
      <c r="F13" s="35">
        <v>750</v>
      </c>
      <c r="G13" s="33">
        <f t="shared" si="5"/>
        <v>1826</v>
      </c>
      <c r="H13" s="33">
        <v>808</v>
      </c>
      <c r="I13" s="36">
        <v>1018</v>
      </c>
      <c r="J13" s="37">
        <f t="shared" si="1"/>
        <v>-90</v>
      </c>
      <c r="K13" s="53">
        <f t="shared" si="6"/>
        <v>-12</v>
      </c>
      <c r="L13" s="33">
        <f t="shared" si="2"/>
        <v>-328</v>
      </c>
      <c r="M13" s="33">
        <f t="shared" si="2"/>
        <v>-144</v>
      </c>
      <c r="N13" s="33">
        <f t="shared" si="2"/>
        <v>-184</v>
      </c>
      <c r="O13" s="38">
        <f t="shared" si="3"/>
        <v>-17.962760131434834</v>
      </c>
    </row>
    <row r="14" spans="1:15" ht="45" customHeight="1" thickBot="1">
      <c r="A14" s="41" t="s">
        <v>16</v>
      </c>
      <c r="B14" s="55">
        <v>598824</v>
      </c>
      <c r="C14" s="43">
        <v>1342059</v>
      </c>
      <c r="D14" s="56">
        <v>636736</v>
      </c>
      <c r="E14" s="57">
        <v>705323</v>
      </c>
      <c r="F14" s="42">
        <v>598834</v>
      </c>
      <c r="G14" s="43">
        <v>1404729</v>
      </c>
      <c r="H14" s="44">
        <v>665008</v>
      </c>
      <c r="I14" s="45">
        <v>739721</v>
      </c>
      <c r="J14" s="49">
        <f>B14-F14</f>
        <v>-10</v>
      </c>
      <c r="K14" s="54">
        <f>B14/F14*100-100</f>
        <v>-0.0016699118620522313</v>
      </c>
      <c r="L14" s="46">
        <f t="shared" si="2"/>
        <v>-62670</v>
      </c>
      <c r="M14" s="47">
        <f t="shared" si="2"/>
        <v>-28272</v>
      </c>
      <c r="N14" s="46">
        <f t="shared" si="2"/>
        <v>-34398</v>
      </c>
      <c r="O14" s="48">
        <f t="shared" si="3"/>
        <v>-4.461358738945378</v>
      </c>
    </row>
    <row r="15" ht="30.75" customHeight="1">
      <c r="A15" s="40"/>
    </row>
    <row r="16" ht="30.75" customHeight="1">
      <c r="A16" s="40"/>
    </row>
  </sheetData>
  <sheetProtection/>
  <mergeCells count="13">
    <mergeCell ref="K4:K5"/>
    <mergeCell ref="L4:N4"/>
    <mergeCell ref="O4:O5"/>
    <mergeCell ref="A1:O1"/>
    <mergeCell ref="A3:A5"/>
    <mergeCell ref="B3:E3"/>
    <mergeCell ref="F3:I3"/>
    <mergeCell ref="J3:O3"/>
    <mergeCell ref="B4:B5"/>
    <mergeCell ref="C4:E4"/>
    <mergeCell ref="F4:F5"/>
    <mergeCell ref="G4:I4"/>
    <mergeCell ref="J4:J5"/>
  </mergeCells>
  <printOptions/>
  <pageMargins left="0.2" right="0.2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C6" sqref="C6"/>
    </sheetView>
  </sheetViews>
  <sheetFormatPr defaultColWidth="10.375" defaultRowHeight="30.75" customHeight="1"/>
  <cols>
    <col min="1" max="1" width="8.625" style="4" customWidth="1"/>
    <col min="2" max="2" width="10.875" style="2" customWidth="1"/>
    <col min="3" max="3" width="12.75390625" style="2" bestFit="1" customWidth="1"/>
    <col min="4" max="6" width="10.875" style="2" customWidth="1"/>
    <col min="7" max="7" width="12.75390625" style="2" bestFit="1" customWidth="1"/>
    <col min="8" max="9" width="10.875" style="2" customWidth="1"/>
    <col min="10" max="10" width="13.00390625" style="3" customWidth="1"/>
    <col min="11" max="11" width="10.625" style="3" customWidth="1"/>
    <col min="12" max="14" width="11.00390625" style="3" customWidth="1"/>
    <col min="15" max="15" width="10.625" style="3" customWidth="1"/>
    <col min="16" max="16384" width="10.375" style="2" customWidth="1"/>
  </cols>
  <sheetData>
    <row r="1" spans="1:15" ht="30.75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71" t="s">
        <v>5</v>
      </c>
      <c r="B3" s="74" t="s">
        <v>19</v>
      </c>
      <c r="C3" s="75"/>
      <c r="D3" s="75"/>
      <c r="E3" s="76"/>
      <c r="F3" s="74" t="s">
        <v>15</v>
      </c>
      <c r="G3" s="75"/>
      <c r="H3" s="75"/>
      <c r="I3" s="76"/>
      <c r="J3" s="77" t="s">
        <v>10</v>
      </c>
      <c r="K3" s="78"/>
      <c r="L3" s="78"/>
      <c r="M3" s="78"/>
      <c r="N3" s="78"/>
      <c r="O3" s="79"/>
    </row>
    <row r="4" spans="1:15" ht="23.25" customHeight="1">
      <c r="A4" s="72"/>
      <c r="B4" s="80" t="s">
        <v>14</v>
      </c>
      <c r="C4" s="60" t="s">
        <v>12</v>
      </c>
      <c r="D4" s="61"/>
      <c r="E4" s="62"/>
      <c r="F4" s="58" t="s">
        <v>14</v>
      </c>
      <c r="G4" s="60" t="s">
        <v>12</v>
      </c>
      <c r="H4" s="61"/>
      <c r="I4" s="62"/>
      <c r="J4" s="63" t="s">
        <v>18</v>
      </c>
      <c r="K4" s="65" t="s">
        <v>17</v>
      </c>
      <c r="L4" s="60" t="s">
        <v>12</v>
      </c>
      <c r="M4" s="61"/>
      <c r="N4" s="67"/>
      <c r="O4" s="68" t="s">
        <v>13</v>
      </c>
    </row>
    <row r="5" spans="1:15" ht="23.25" customHeight="1" thickBot="1">
      <c r="A5" s="73"/>
      <c r="B5" s="81"/>
      <c r="C5" s="5" t="s">
        <v>6</v>
      </c>
      <c r="D5" s="6" t="s">
        <v>3</v>
      </c>
      <c r="E5" s="7" t="s">
        <v>4</v>
      </c>
      <c r="F5" s="59"/>
      <c r="G5" s="5" t="s">
        <v>6</v>
      </c>
      <c r="H5" s="6" t="s">
        <v>3</v>
      </c>
      <c r="I5" s="8" t="s">
        <v>4</v>
      </c>
      <c r="J5" s="64"/>
      <c r="K5" s="66"/>
      <c r="L5" s="9" t="s">
        <v>6</v>
      </c>
      <c r="M5" s="10" t="s">
        <v>3</v>
      </c>
      <c r="N5" s="9" t="s">
        <v>4</v>
      </c>
      <c r="O5" s="69"/>
    </row>
    <row r="6" spans="1:15" ht="45" customHeight="1">
      <c r="A6" s="39" t="s">
        <v>6</v>
      </c>
      <c r="B6" s="11">
        <f aca="true" t="shared" si="0" ref="B6:I6">SUM(B7:B13)</f>
        <v>20432</v>
      </c>
      <c r="C6" s="12">
        <f>SUM(C7:C13)</f>
        <v>44626</v>
      </c>
      <c r="D6" s="13">
        <f>SUM(D7:D13)</f>
        <v>20610</v>
      </c>
      <c r="E6" s="14">
        <f>SUM(E7:E13)</f>
        <v>24016</v>
      </c>
      <c r="F6" s="15">
        <f t="shared" si="0"/>
        <v>21620</v>
      </c>
      <c r="G6" s="12">
        <f t="shared" si="0"/>
        <v>49560</v>
      </c>
      <c r="H6" s="13">
        <f t="shared" si="0"/>
        <v>22730</v>
      </c>
      <c r="I6" s="16">
        <f t="shared" si="0"/>
        <v>26830</v>
      </c>
      <c r="J6" s="17">
        <f aca="true" t="shared" si="1" ref="J6:J13">B6-F6</f>
        <v>-1188</v>
      </c>
      <c r="K6" s="50">
        <f>B6/F6*100-100</f>
        <v>-5.494912118408877</v>
      </c>
      <c r="L6" s="13">
        <f aca="true" t="shared" si="2" ref="L6:N14">C6-G6</f>
        <v>-4934</v>
      </c>
      <c r="M6" s="12">
        <f t="shared" si="2"/>
        <v>-2120</v>
      </c>
      <c r="N6" s="13">
        <f t="shared" si="2"/>
        <v>-2814</v>
      </c>
      <c r="O6" s="18">
        <f aca="true" t="shared" si="3" ref="O6:O14">C6/G6*100-100</f>
        <v>-9.955609362389026</v>
      </c>
    </row>
    <row r="7" spans="1:15" ht="45" customHeight="1">
      <c r="A7" s="19" t="s">
        <v>2</v>
      </c>
      <c r="B7" s="20">
        <v>16118</v>
      </c>
      <c r="C7" s="21">
        <f aca="true" t="shared" si="4" ref="C7:C13">SUM(D7:E7)</f>
        <v>35131</v>
      </c>
      <c r="D7" s="21">
        <v>16211</v>
      </c>
      <c r="E7" s="22">
        <v>18920</v>
      </c>
      <c r="F7" s="23">
        <v>16786</v>
      </c>
      <c r="G7" s="21">
        <f aca="true" t="shared" si="5" ref="G7:G13">SUM(H7:I7)</f>
        <v>38343</v>
      </c>
      <c r="H7" s="21">
        <v>17571</v>
      </c>
      <c r="I7" s="24">
        <v>20772</v>
      </c>
      <c r="J7" s="25">
        <f t="shared" si="1"/>
        <v>-668</v>
      </c>
      <c r="K7" s="51">
        <f>B7/F7*100-100</f>
        <v>-3.9795067318003134</v>
      </c>
      <c r="L7" s="26">
        <f t="shared" si="2"/>
        <v>-3212</v>
      </c>
      <c r="M7" s="27">
        <f t="shared" si="2"/>
        <v>-1360</v>
      </c>
      <c r="N7" s="26">
        <f t="shared" si="2"/>
        <v>-1852</v>
      </c>
      <c r="O7" s="28">
        <f t="shared" si="3"/>
        <v>-8.37701796938164</v>
      </c>
    </row>
    <row r="8" spans="1:15" ht="45" customHeight="1">
      <c r="A8" s="19" t="s">
        <v>7</v>
      </c>
      <c r="B8" s="20">
        <v>371</v>
      </c>
      <c r="C8" s="21">
        <f t="shared" si="4"/>
        <v>759</v>
      </c>
      <c r="D8" s="27">
        <v>371</v>
      </c>
      <c r="E8" s="29">
        <v>388</v>
      </c>
      <c r="F8" s="23">
        <v>373</v>
      </c>
      <c r="G8" s="21">
        <f t="shared" si="5"/>
        <v>859</v>
      </c>
      <c r="H8" s="27">
        <v>397</v>
      </c>
      <c r="I8" s="30">
        <v>462</v>
      </c>
      <c r="J8" s="25">
        <f t="shared" si="1"/>
        <v>-2</v>
      </c>
      <c r="K8" s="52">
        <f aca="true" t="shared" si="6" ref="K8:K13">B8/F8*100-100</f>
        <v>-0.5361930294906188</v>
      </c>
      <c r="L8" s="21">
        <f t="shared" si="2"/>
        <v>-100</v>
      </c>
      <c r="M8" s="21">
        <f t="shared" si="2"/>
        <v>-26</v>
      </c>
      <c r="N8" s="21">
        <f t="shared" si="2"/>
        <v>-74</v>
      </c>
      <c r="O8" s="28">
        <f t="shared" si="3"/>
        <v>-11.641443538998843</v>
      </c>
    </row>
    <row r="9" spans="1:15" ht="45" customHeight="1">
      <c r="A9" s="19" t="s">
        <v>0</v>
      </c>
      <c r="B9" s="20">
        <v>1074</v>
      </c>
      <c r="C9" s="21">
        <f t="shared" si="4"/>
        <v>2383</v>
      </c>
      <c r="D9" s="21">
        <v>1099</v>
      </c>
      <c r="E9" s="22">
        <v>1284</v>
      </c>
      <c r="F9" s="23">
        <v>1211</v>
      </c>
      <c r="G9" s="21">
        <f t="shared" si="5"/>
        <v>2744</v>
      </c>
      <c r="H9" s="21">
        <v>1253</v>
      </c>
      <c r="I9" s="24">
        <v>1491</v>
      </c>
      <c r="J9" s="25">
        <f t="shared" si="1"/>
        <v>-137</v>
      </c>
      <c r="K9" s="52">
        <f t="shared" si="6"/>
        <v>-11.312964492155245</v>
      </c>
      <c r="L9" s="21">
        <f t="shared" si="2"/>
        <v>-361</v>
      </c>
      <c r="M9" s="21">
        <f t="shared" si="2"/>
        <v>-154</v>
      </c>
      <c r="N9" s="21">
        <f t="shared" si="2"/>
        <v>-207</v>
      </c>
      <c r="O9" s="28">
        <f t="shared" si="3"/>
        <v>-13.155976676384839</v>
      </c>
    </row>
    <row r="10" spans="1:15" ht="45" customHeight="1">
      <c r="A10" s="19" t="s">
        <v>11</v>
      </c>
      <c r="B10" s="20">
        <v>566</v>
      </c>
      <c r="C10" s="21">
        <f t="shared" si="4"/>
        <v>1241</v>
      </c>
      <c r="D10" s="27">
        <v>590</v>
      </c>
      <c r="E10" s="29">
        <v>651</v>
      </c>
      <c r="F10" s="23">
        <v>647</v>
      </c>
      <c r="G10" s="21">
        <f t="shared" si="5"/>
        <v>1486</v>
      </c>
      <c r="H10" s="27">
        <v>708</v>
      </c>
      <c r="I10" s="30">
        <v>778</v>
      </c>
      <c r="J10" s="25">
        <f t="shared" si="1"/>
        <v>-81</v>
      </c>
      <c r="K10" s="52">
        <f t="shared" si="6"/>
        <v>-12.519319938176196</v>
      </c>
      <c r="L10" s="21">
        <f t="shared" si="2"/>
        <v>-245</v>
      </c>
      <c r="M10" s="21">
        <f t="shared" si="2"/>
        <v>-118</v>
      </c>
      <c r="N10" s="21">
        <f t="shared" si="2"/>
        <v>-127</v>
      </c>
      <c r="O10" s="28">
        <f t="shared" si="3"/>
        <v>-16.487213997308217</v>
      </c>
    </row>
    <row r="11" spans="1:15" ht="45" customHeight="1">
      <c r="A11" s="19" t="s">
        <v>8</v>
      </c>
      <c r="B11" s="20">
        <v>1048</v>
      </c>
      <c r="C11" s="21">
        <f t="shared" si="4"/>
        <v>2232</v>
      </c>
      <c r="D11" s="21">
        <v>1037</v>
      </c>
      <c r="E11" s="22">
        <v>1195</v>
      </c>
      <c r="F11" s="23">
        <v>1170</v>
      </c>
      <c r="G11" s="21">
        <f t="shared" si="5"/>
        <v>2657</v>
      </c>
      <c r="H11" s="21">
        <v>1239</v>
      </c>
      <c r="I11" s="24">
        <v>1418</v>
      </c>
      <c r="J11" s="25">
        <f t="shared" si="1"/>
        <v>-122</v>
      </c>
      <c r="K11" s="52">
        <f t="shared" si="6"/>
        <v>-10.427350427350419</v>
      </c>
      <c r="L11" s="21">
        <f t="shared" si="2"/>
        <v>-425</v>
      </c>
      <c r="M11" s="21">
        <f t="shared" si="2"/>
        <v>-202</v>
      </c>
      <c r="N11" s="21">
        <f t="shared" si="2"/>
        <v>-223</v>
      </c>
      <c r="O11" s="28">
        <f t="shared" si="3"/>
        <v>-15.995483628152058</v>
      </c>
    </row>
    <row r="12" spans="1:15" ht="45" customHeight="1">
      <c r="A12" s="19" t="s">
        <v>1</v>
      </c>
      <c r="B12" s="20">
        <v>595</v>
      </c>
      <c r="C12" s="21">
        <f t="shared" si="4"/>
        <v>1382</v>
      </c>
      <c r="D12" s="27">
        <v>638</v>
      </c>
      <c r="E12" s="29">
        <v>744</v>
      </c>
      <c r="F12" s="23">
        <v>683</v>
      </c>
      <c r="G12" s="21">
        <f t="shared" si="5"/>
        <v>1645</v>
      </c>
      <c r="H12" s="27">
        <v>754</v>
      </c>
      <c r="I12" s="30">
        <v>891</v>
      </c>
      <c r="J12" s="25">
        <f t="shared" si="1"/>
        <v>-88</v>
      </c>
      <c r="K12" s="52">
        <f t="shared" si="6"/>
        <v>-12.884333821376288</v>
      </c>
      <c r="L12" s="21">
        <f t="shared" si="2"/>
        <v>-263</v>
      </c>
      <c r="M12" s="21">
        <f t="shared" si="2"/>
        <v>-116</v>
      </c>
      <c r="N12" s="21">
        <f t="shared" si="2"/>
        <v>-147</v>
      </c>
      <c r="O12" s="28">
        <f t="shared" si="3"/>
        <v>-15.98784194528875</v>
      </c>
    </row>
    <row r="13" spans="1:15" ht="45" customHeight="1" thickBot="1">
      <c r="A13" s="31" t="s">
        <v>9</v>
      </c>
      <c r="B13" s="32">
        <v>660</v>
      </c>
      <c r="C13" s="33">
        <f t="shared" si="4"/>
        <v>1498</v>
      </c>
      <c r="D13" s="33">
        <v>664</v>
      </c>
      <c r="E13" s="34">
        <v>834</v>
      </c>
      <c r="F13" s="35">
        <v>750</v>
      </c>
      <c r="G13" s="33">
        <f t="shared" si="5"/>
        <v>1826</v>
      </c>
      <c r="H13" s="33">
        <v>808</v>
      </c>
      <c r="I13" s="36">
        <v>1018</v>
      </c>
      <c r="J13" s="37">
        <f t="shared" si="1"/>
        <v>-90</v>
      </c>
      <c r="K13" s="53">
        <f t="shared" si="6"/>
        <v>-12</v>
      </c>
      <c r="L13" s="33">
        <f t="shared" si="2"/>
        <v>-328</v>
      </c>
      <c r="M13" s="33">
        <f t="shared" si="2"/>
        <v>-144</v>
      </c>
      <c r="N13" s="33">
        <f t="shared" si="2"/>
        <v>-184</v>
      </c>
      <c r="O13" s="38">
        <f t="shared" si="3"/>
        <v>-17.962760131434834</v>
      </c>
    </row>
    <row r="14" spans="1:15" ht="45" customHeight="1" thickBot="1">
      <c r="A14" s="41" t="s">
        <v>16</v>
      </c>
      <c r="B14" s="55">
        <v>598824</v>
      </c>
      <c r="C14" s="43">
        <v>1342059</v>
      </c>
      <c r="D14" s="56">
        <v>636736</v>
      </c>
      <c r="E14" s="57">
        <v>705323</v>
      </c>
      <c r="F14" s="42">
        <v>598834</v>
      </c>
      <c r="G14" s="43">
        <v>1404729</v>
      </c>
      <c r="H14" s="44">
        <v>665008</v>
      </c>
      <c r="I14" s="45">
        <v>739721</v>
      </c>
      <c r="J14" s="49">
        <f>B14-F14</f>
        <v>-10</v>
      </c>
      <c r="K14" s="54">
        <f>B14/F14*100-100</f>
        <v>-0.0016699118620522313</v>
      </c>
      <c r="L14" s="46">
        <f t="shared" si="2"/>
        <v>-62670</v>
      </c>
      <c r="M14" s="47">
        <f t="shared" si="2"/>
        <v>-28272</v>
      </c>
      <c r="N14" s="46">
        <f t="shared" si="2"/>
        <v>-34398</v>
      </c>
      <c r="O14" s="48">
        <f t="shared" si="3"/>
        <v>-4.461358738945378</v>
      </c>
    </row>
    <row r="15" spans="1:15" ht="45" customHeight="1" thickBot="1">
      <c r="A15" s="41" t="s">
        <v>21</v>
      </c>
      <c r="B15" s="55">
        <v>55830154</v>
      </c>
      <c r="C15" s="43">
        <v>126146099</v>
      </c>
      <c r="D15" s="56">
        <v>61349581</v>
      </c>
      <c r="E15" s="57">
        <v>64796518</v>
      </c>
      <c r="F15" s="42">
        <v>53448685</v>
      </c>
      <c r="G15" s="43">
        <v>127094745</v>
      </c>
      <c r="H15" s="44">
        <v>61841738</v>
      </c>
      <c r="I15" s="45">
        <v>65253007</v>
      </c>
      <c r="J15" s="49">
        <f>B15-F15</f>
        <v>2381469</v>
      </c>
      <c r="K15" s="54">
        <f>B15/F15*100-100</f>
        <v>4.455617570385499</v>
      </c>
      <c r="L15" s="46">
        <f>C15-G15</f>
        <v>-948646</v>
      </c>
      <c r="M15" s="47">
        <f>D15-H15</f>
        <v>-492157</v>
      </c>
      <c r="N15" s="46">
        <f>E15-I15</f>
        <v>-456489</v>
      </c>
      <c r="O15" s="48">
        <f>C15/G15*100-100</f>
        <v>-0.7464085159461149</v>
      </c>
    </row>
    <row r="16" ht="30.75" customHeight="1">
      <c r="A16" s="40"/>
    </row>
    <row r="17" ht="30.75" customHeight="1">
      <c r="A17" s="40"/>
    </row>
  </sheetData>
  <sheetProtection/>
  <mergeCells count="13">
    <mergeCell ref="F4:F5"/>
    <mergeCell ref="G4:I4"/>
    <mergeCell ref="J4:J5"/>
    <mergeCell ref="K4:K5"/>
    <mergeCell ref="L4:N4"/>
    <mergeCell ref="O4:O5"/>
    <mergeCell ref="A1:O1"/>
    <mergeCell ref="A3:A5"/>
    <mergeCell ref="B3:E3"/>
    <mergeCell ref="F3:I3"/>
    <mergeCell ref="J3:O3"/>
    <mergeCell ref="B4:B5"/>
    <mergeCell ref="C4:E4"/>
  </mergeCells>
  <printOptions/>
  <pageMargins left="0.2" right="0.2" top="0.7874015748031497" bottom="0.7874015748031497" header="0.5118110236220472" footer="0.5118110236220472"/>
  <pageSetup fitToHeight="1" fitToWidth="1" horizontalDpi="600" verticalDpi="600" orientation="landscape" paperSize="9" scale="88" r:id="rId1"/>
  <ignoredErrors>
    <ignoredError sqref="C7 C8: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BHG003049</cp:lastModifiedBy>
  <cp:lastPrinted>2021-11-30T07:09:50Z</cp:lastPrinted>
  <dcterms:created xsi:type="dcterms:W3CDTF">2005-03-25T09:19:59Z</dcterms:created>
  <dcterms:modified xsi:type="dcterms:W3CDTF">2021-11-30T09:05:43Z</dcterms:modified>
  <cp:category/>
  <cp:version/>
  <cp:contentType/>
  <cp:contentStatus/>
</cp:coreProperties>
</file>