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02決算（R04作業）\02 ３月公表　★\08 最終報告データ【HP公表用】\"/>
    </mc:Choice>
  </mc:AlternateContent>
  <bookViews>
    <workbookView xWindow="-120" yWindow="-120" windowWidth="29040" windowHeight="1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CO34" i="10"/>
  <c r="CO35" i="10" s="1"/>
  <c r="CO36" i="10" s="1"/>
  <c r="CO37" i="10" s="1"/>
  <c r="CO38" i="10" s="1"/>
  <c r="CO39" i="10" s="1"/>
  <c r="CO40" i="10" s="1"/>
  <c r="CO41" i="10" s="1"/>
  <c r="CO42" i="10" s="1"/>
  <c r="CO43" i="10" s="1"/>
  <c r="BW34" i="10"/>
  <c r="BW35" i="10" s="1"/>
  <c r="BW36" i="10" s="1"/>
  <c r="BW37" i="10" s="1"/>
  <c r="BW38"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alcChain>
</file>

<file path=xl/sharedStrings.xml><?xml version="1.0" encoding="utf-8"?>
<sst xmlns="http://schemas.openxmlformats.org/spreadsheetml/2006/main" count="1134" uniqueCount="611">
  <si>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</si>
  <si>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</si>
  <si>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</si>
  <si>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</si>
  <si>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</si>
  <si>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</si>
  <si>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</si>
  <si>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</si>
  <si>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</si>
  <si>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</si>
  <si>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</si>
  <si>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</si>
  <si>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</si>
  <si>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</si>
  <si>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</si>
  <si>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</si>
  <si>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</si>
  <si>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</si>
  <si>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</si>
  <si>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</si>
  <si>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</si>
  <si>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</si>
  <si>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</si>
  <si>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</si>
  <si>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</si>
  <si>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</si>
  <si>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</si>
  <si>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</si>
  <si>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</si>
  <si>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</si>
  <si>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</si>
  <si>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</si>
  <si>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</si>
  <si>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</si>
  <si>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</si>
  <si>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</si>
  <si>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</si>
  <si>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</si>
  <si>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</si>
  <si>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</si>
  <si>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</si>
  <si>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</si>
  <si>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</si>
  <si>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</si>
  <si>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</si>
  <si>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</si>
  <si>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</si>
  <si>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</si>
  <si>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</si>
  <si>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</si>
  <si>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</si>
  <si>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</si>
  <si>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</si>
  <si>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</si>
  <si>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</si>
  <si>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</si>
  <si>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</si>
  <si>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</si>
  <si>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</si>
  <si>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</si>
  <si>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</si>
  <si>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</si>
  <si>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</si>
  <si>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</si>
  <si>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</si>
  <si>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</si>
  <si>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</si>
  <si>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</si>
  <si>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</si>
  <si>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</si>
  <si>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</si>
  <si>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</si>
  <si>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</si>
  <si>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</si>
  <si>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</si>
  <si>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</si>
  <si>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</si>
  <si>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</si>
  <si>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</si>
  <si>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</si>
  <si>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</si>
  <si>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</si>
  <si>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</si>
  <si>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</si>
  <si>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</si>
  <si>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</si>
  <si>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</si>
  <si>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</si>
  <si>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</si>
  <si>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</si>
  <si>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</si>
  <si>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</si>
  <si>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</si>
  <si>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</si>
  <si>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</si>
  <si>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</si>
  <si>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</si>
  <si>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</si>
  <si>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</si>
  <si>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</si>
  <si>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</si>
  <si>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</si>
  <si>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</si>
  <si>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</si>
  <si>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</si>
  <si>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</si>
  <si>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</si>
  <si>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</si>
  <si>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</si>
  <si>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</si>
  <si>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</si>
  <si>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</si>
  <si>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</si>
  <si>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</si>
  <si>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</si>
  <si>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</si>
  <si>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</si>
  <si>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</si>
  <si>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</si>
  <si>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</si>
  <si>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</si>
  <si>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</si>
  <si>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</si>
  <si>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</si>
  <si>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</si>
  <si>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</si>
  <si>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</si>
  <si>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</si>
  <si>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</si>
  <si>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</si>
  <si>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</si>
  <si>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</si>
  <si>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</si>
  <si>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</si>
  <si>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</si>
  <si>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</si>
  <si>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</si>
  <si>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</si>
  <si>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</si>
  <si>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</si>
  <si>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</si>
  <si>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</si>
  <si>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</si>
  <si>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</si>
  <si>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</si>
  <si>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</si>
  <si>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</si>
  <si>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</si>
  <si>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</si>
  <si>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</si>
  <si>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</si>
  <si>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</si>
  <si>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</si>
  <si>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</si>
  <si>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</si>
  <si>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</si>
  <si>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</si>
  <si>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</si>
  <si>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</si>
  <si>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</si>
  <si>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</si>
  <si>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</si>
  <si>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</si>
  <si>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</si>
  <si>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</si>
  <si>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</si>
  <si>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</si>
  <si>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</si>
  <si>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</si>
  <si>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</si>
  <si>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</si>
  <si>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</si>
  <si>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</si>
  <si>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</si>
  <si>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</si>
  <si>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</si>
  <si>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</si>
  <si>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</si>
  <si>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</si>
  <si>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</si>
  <si>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</si>
  <si>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</si>
  <si>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</si>
  <si>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</si>
  <si>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</si>
  <si>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</si>
  <si>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</si>
  <si>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</si>
  <si>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</si>
  <si>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</si>
  <si>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</si>
  <si>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</si>
  <si>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</si>
  <si>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</si>
  <si>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</si>
  <si>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</si>
  <si>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</si>
  <si>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</si>
  <si>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</si>
  <si>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</si>
  <si>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</si>
  <si>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</si>
  <si>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</si>
  <si>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</si>
  <si>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</si>
  <si>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</si>
  <si>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</si>
  <si>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</si>
  <si>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</si>
  <si>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</si>
  <si>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</si>
  <si>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</si>
  <si>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</si>
  <si>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</si>
  <si>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</si>
  <si>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</si>
  <si>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</si>
  <si>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</si>
  <si>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</si>
  <si>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</si>
  <si>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</si>
  <si>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</si>
  <si>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</si>
  <si>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</si>
  <si>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</si>
  <si>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</si>
  <si>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</si>
  <si>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</si>
  <si>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</si>
  <si>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</si>
  <si>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</si>
  <si>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</si>
  <si>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</si>
  <si>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</si>
  <si>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</si>
  <si>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</si>
  <si>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</si>
  <si>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</si>
  <si>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</si>
  <si>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</si>
  <si>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</si>
  <si>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</si>
  <si>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</si>
  <si>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</si>
  <si>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</si>
  <si>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</si>
  <si>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</si>
  <si>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</si>
  <si>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</si>
  <si>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</si>
  <si>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</si>
  <si>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</si>
  <si>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</si>
  <si>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</si>
  <si>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</si>
  <si>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</si>
  <si>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</si>
  <si>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</si>
  <si>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</si>
  <si>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</si>
  <si>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</si>
  <si>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</si>
  <si>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</si>
  <si>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</si>
  <si>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</si>
  <si>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</si>
  <si>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</si>
  <si>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</si>
  <si>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</si>
  <si>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</si>
  <si>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</si>
  <si>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</si>
  <si>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</si>
  <si>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</si>
  <si>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</si>
  <si>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</si>
  <si>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</si>
  <si>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</si>
  <si>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</si>
  <si>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</si>
  <si>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</si>
  <si>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</si>
  <si>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</si>
  <si>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</si>
  <si>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</si>
  <si>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</si>
  <si>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</si>
  <si>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</si>
  <si>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</si>
  <si>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</si>
  <si>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</si>
  <si>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</si>
  <si>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</si>
  <si>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</si>
  <si>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</si>
  <si>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</si>
  <si>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</si>
  <si>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</si>
  <si>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</si>
  <si>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</si>
  <si>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</si>
  <si>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</si>
  <si>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</si>
  <si>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</si>
  <si>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</si>
  <si>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</si>
  <si>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</si>
  <si>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</si>
  <si>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</si>
  <si>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</si>
  <si>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</si>
  <si>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</si>
  <si>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</si>
  <si>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</si>
  <si>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</si>
  <si>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</si>
  <si>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</si>
  <si>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</si>
  <si>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</si>
  <si>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</si>
  <si>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</si>
  <si>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</si>
  <si>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</si>
  <si>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</si>
  <si>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</si>
  <si>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</si>
  <si>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</si>
  <si>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</si>
  <si>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</si>
  <si>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</si>
  <si>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</si>
  <si>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</si>
  <si>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</si>
  <si>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</si>
  <si>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</si>
  <si>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</si>
  <si>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</si>
  <si>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</si>
  <si>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</si>
  <si>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</si>
  <si>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</si>
  <si>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</si>
  <si>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</si>
  <si>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</si>
  <si>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</si>
  <si>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</si>
  <si>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</si>
  <si>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</si>
  <si>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</si>
  <si>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</si>
  <si>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</si>
  <si>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</si>
  <si>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</si>
  <si>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</si>
  <si>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</si>
  <si>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</si>
  <si>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</si>
  <si>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</si>
  <si>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</si>
  <si>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</si>
  <si>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</si>
  <si>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</si>
  <si>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</si>
  <si>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</si>
  <si>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</si>
  <si>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</si>
  <si>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</si>
  <si>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</si>
  <si>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</si>
  <si>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</si>
  <si>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</si>
  <si>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</si>
  <si>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</si>
  <si>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</si>
  <si>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</si>
  <si>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</si>
  <si>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</si>
  <si>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</si>
  <si>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</si>
  <si>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</si>
  <si>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</si>
  <si>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</si>
  <si>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</si>
  <si>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</si>
  <si>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</si>
  <si>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</si>
  <si>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</si>
  <si>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</si>
  <si>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</si>
  <si>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</si>
  <si>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</si>
  <si>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</si>
  <si>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</si>
  <si>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</si>
  <si>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</si>
  <si>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</si>
  <si>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</si>
  <si>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</si>
  <si>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</si>
  <si>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</si>
  <si>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</si>
  <si>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</si>
  <si>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</si>
  <si>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</si>
  <si>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</si>
  <si>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</si>
  <si>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</si>
  <si>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</si>
  <si>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</si>
  <si>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</si>
  <si>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</si>
  <si>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</si>
  <si>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</si>
  <si>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</si>
  <si>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</si>
  <si>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</si>
  <si>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</si>
  <si>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</si>
  <si>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</si>
  <si>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</si>
  <si>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</si>
  <si>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</si>
  <si>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</si>
  <si>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</si>
  <si>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</si>
  <si>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</si>
  <si>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</si>
  <si>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</si>
  <si>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</si>
  <si>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</si>
  <si>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</si>
  <si>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</si>
  <si>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</si>
  <si>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</si>
  <si>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</si>
  <si>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</si>
  <si>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</si>
  <si>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</si>
  <si>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</si>
  <si>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</si>
  <si>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</si>
  <si>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</si>
  <si>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</si>
  <si>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</si>
  <si>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</si>
  <si>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</si>
  <si>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</si>
  <si>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</si>
  <si>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</si>
  <si>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</si>
  <si>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</si>
  <si>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</si>
  <si>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</si>
  <si>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</si>
  <si>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</si>
  <si>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</si>
  <si>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</si>
  <si>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</si>
  <si>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</si>
  <si>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</si>
  <si>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</si>
  <si>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</si>
  <si>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</si>
  <si>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</si>
  <si>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</si>
  <si>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</si>
  <si>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</si>
  <si>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</si>
  <si>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</si>
  <si>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</si>
  <si>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</si>
  <si>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</si>
  <si>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</si>
  <si>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</si>
  <si>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</si>
  <si>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</si>
  <si>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</si>
  <si>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</si>
  <si>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</si>
  <si>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</si>
  <si>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</si>
  <si>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</si>
  <si>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</si>
  <si>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</si>
  <si>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</si>
  <si>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</si>
  <si>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</si>
  <si>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</si>
  <si>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</si>
  <si>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</si>
  <si>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</si>
  <si>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</si>
  <si>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</si>
  <si>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</si>
  <si>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</si>
  <si>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</si>
  <si>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</si>
  <si>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</si>
  <si>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</si>
  <si>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</si>
  <si>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</si>
  <si>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</si>
  <si>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</si>
  <si>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</si>
  <si>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</si>
  <si>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</si>
  <si>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</si>
  <si>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</si>
  <si>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</si>
  <si>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</si>
  <si>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</si>
  <si>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</si>
  <si>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</si>
  <si>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</si>
  <si>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</si>
  <si>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</si>
  <si>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</si>
  <si>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</si>
  <si>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</si>
  <si>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</si>
  <si>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</si>
  <si>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</si>
  <si>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</si>
  <si>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</si>
  <si>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</si>
  <si>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</si>
  <si>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</si>
  <si>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</si>
  <si>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</si>
  <si>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</si>
  <si>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</si>
  <si>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</si>
  <si>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</si>
  <si>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</si>
  <si>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</si>
  <si>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</si>
  <si>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</si>
  <si>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</si>
  <si>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</si>
  <si>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</si>
  <si>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</si>
  <si>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</si>
  <si>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</si>
  <si>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</si>
  <si>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</si>
  <si>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</si>
  <si>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</si>
  <si>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</si>
  <si>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</si>
  <si>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</si>
  <si>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</si>
  <si>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</si>
  <si>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</si>
  <si>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</si>
  <si>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</si>
  <si>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</si>
  <si>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</si>
  <si>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</si>
  <si>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</si>
  <si>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</si>
  <si>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</si>
  <si>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</si>
  <si>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</si>
  <si>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</si>
  <si>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</si>
  <si>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1.32</t>
  </si>
  <si>
    <t>▲ 0.16</t>
  </si>
  <si>
    <t>▲ 0.79</t>
  </si>
  <si>
    <t>水道事業会計</t>
  </si>
  <si>
    <t>病院事業会計</t>
  </si>
  <si>
    <t>一般会計</t>
  </si>
  <si>
    <t>下水道事業会計</t>
  </si>
  <si>
    <t>介護保険事業特別会計</t>
  </si>
  <si>
    <t>国民健康保険事業（事業勘定）特別会計</t>
  </si>
  <si>
    <t>土地取得事業特別会計</t>
  </si>
  <si>
    <t>休日急患診療事業特別会計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</si>
  <si>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</si>
  <si>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</si>
  <si>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</si>
  <si>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</si>
  <si>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</si>
  <si>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</si>
  <si>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</si>
  <si>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</si>
  <si>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</si>
  <si>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</si>
  <si>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</si>
  <si>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</si>
  <si>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</si>
  <si>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</si>
  <si>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萩・長門一部事務組合（一般会計）</t>
    <rPh sb="0" eb="1">
      <t>ハギ</t>
    </rPh>
    <rPh sb="2" eb="4">
      <t>ナガト</t>
    </rPh>
    <rPh sb="4" eb="10">
      <t>イチブジムクミアイ</t>
    </rPh>
    <rPh sb="11" eb="15">
      <t>イッパンカイケイ</t>
    </rPh>
    <phoneticPr fontId="2"/>
  </si>
  <si>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</si>
  <si>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</si>
  <si>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</si>
  <si>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</si>
  <si>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</si>
  <si>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</si>
  <si>
    <t>アスクむつみ</t>
  </si>
  <si>
    <t>旭開発</t>
    <rPh sb="0" eb="1">
      <t>アサヒ</t>
    </rPh>
    <rPh sb="1" eb="3">
      <t>カイハツ</t>
    </rPh>
    <phoneticPr fontId="2"/>
  </si>
  <si>
    <t>グリンファーム旭</t>
    <rPh sb="7" eb="8">
      <t>アサヒ</t>
    </rPh>
    <phoneticPr fontId="2"/>
  </si>
  <si>
    <t>ハピネスふくえ</t>
  </si>
  <si>
    <t>広域市町村型CATVネットワーク</t>
    <rPh sb="0" eb="2">
      <t>コウイキ</t>
    </rPh>
    <rPh sb="2" eb="5">
      <t>シチョウソン</t>
    </rPh>
    <rPh sb="5" eb="6">
      <t>カタ</t>
    </rPh>
    <phoneticPr fontId="2"/>
  </si>
  <si>
    <t>萩八景遊覧船</t>
    <rPh sb="0" eb="1">
      <t>ハギ</t>
    </rPh>
    <rPh sb="1" eb="3">
      <t>ハッケイ</t>
    </rPh>
    <rPh sb="3" eb="6">
      <t>ユウランセン</t>
    </rPh>
    <phoneticPr fontId="2"/>
  </si>
  <si>
    <t>萩市合併特例基金</t>
    <phoneticPr fontId="2"/>
  </si>
  <si>
    <t>市庁舎建設基金</t>
    <phoneticPr fontId="2"/>
  </si>
  <si>
    <t>萩市民病院基金</t>
    <phoneticPr fontId="2"/>
  </si>
  <si>
    <t>あなたのふるさと萩応援基金</t>
    <phoneticPr fontId="2"/>
  </si>
  <si>
    <t>萩市職員退職手当基金</t>
    <phoneticPr fontId="2"/>
  </si>
  <si>
    <t>-</t>
    <phoneticPr fontId="2"/>
  </si>
  <si>
    <t>無角和種振興公社</t>
    <rPh sb="0" eb="1">
      <t>ム</t>
    </rPh>
    <rPh sb="1" eb="2">
      <t>カク</t>
    </rPh>
    <rPh sb="2" eb="3">
      <t>ワ</t>
    </rPh>
    <rPh sb="3" eb="4">
      <t>シュ</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</si>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</sst>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4DD2-44A3-8589-0ED1262CC6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70914</c:v>
                </c:pt>
                <c:pt idx="1">
                  <c:v>76495</c:v>
                </c:pt>
                <c:pt idx="2">
                  <c:v>54068</c:v>
                </c:pt>
                <c:pt idx="3">
                  <c:v>71187</c:v>
                </c:pt>
                <c:pt idx="4">
                  <c:v>61773</c:v>
                </c:pt>
              </c:numCache>
            </c:numRef>
          </c:val>
          <c:smooth val="0"/>
          <c:extLst xmlns:c16r2="http://schemas.microsoft.com/office/drawing/2015/06/chart">
            <c:ext xmlns:c16="http://schemas.microsoft.com/office/drawing/2014/chart" uri="{C3380CC4-5D6E-409C-BE32-E72D297353CC}">
              <c16:uniqueId val="{00000001-4DD2-44A3-8589-0ED1262CC6E6}"/>
            </c:ext>
          </c:extLst>
        </c:ser>
        <c:dLbls>
          <c:showLegendKey val="0"/>
          <c:showVal val="0"/>
          <c:showCatName val="0"/>
          <c:showSerName val="0"/>
          <c:showPercent val="0"/>
          <c:showBubbleSize val="0"/>
        </c:dLbls>
        <c:marker val="1"/>
        <c:smooth val="0"/>
        <c:axId val="405855200"/>
        <c:axId val="342733288"/>
      </c:lineChart>
      <c:catAx>
        <c:axId val="40585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733288"/>
        <c:crosses val="autoZero"/>
        <c:auto val="1"/>
        <c:lblAlgn val="ctr"/>
        <c:lblOffset val="100"/>
        <c:tickLblSkip val="1"/>
        <c:tickMarkSkip val="1"/>
        <c:noMultiLvlLbl val="0"/>
      </c:catAx>
      <c:valAx>
        <c:axId val="342733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8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c:v>
                </c:pt>
                <c:pt idx="1">
                  <c:v>3.41</c:v>
                </c:pt>
                <c:pt idx="2">
                  <c:v>3.27</c:v>
                </c:pt>
                <c:pt idx="3">
                  <c:v>3.15</c:v>
                </c:pt>
                <c:pt idx="4">
                  <c:v>3.31</c:v>
                </c:pt>
              </c:numCache>
            </c:numRef>
          </c:val>
          <c:extLst xmlns:c16r2="http://schemas.microsoft.com/office/drawing/2015/06/chart">
            <c:ext xmlns:c16="http://schemas.microsoft.com/office/drawing/2014/chart" uri="{C3380CC4-5D6E-409C-BE32-E72D297353CC}">
              <c16:uniqueId val="{00000000-7BA0-4D76-B0C9-937763EEF6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23.34</c:v>
                </c:pt>
                <c:pt idx="1">
                  <c:v>23.26</c:v>
                </c:pt>
                <c:pt idx="2">
                  <c:v>24.02</c:v>
                </c:pt>
                <c:pt idx="3">
                  <c:v>23.83</c:v>
                </c:pt>
                <c:pt idx="4">
                  <c:v>25.23</c:v>
                </c:pt>
              </c:numCache>
            </c:numRef>
          </c:val>
          <c:extLst xmlns:c16r2="http://schemas.microsoft.com/office/drawing/2015/06/chart">
            <c:ext xmlns:c16="http://schemas.microsoft.com/office/drawing/2014/chart" uri="{C3380CC4-5D6E-409C-BE32-E72D297353CC}">
              <c16:uniqueId val="{00000001-7BA0-4D76-B0C9-937763EEF639}"/>
            </c:ext>
          </c:extLst>
        </c:ser>
        <c:dLbls>
          <c:showLegendKey val="0"/>
          <c:showVal val="0"/>
          <c:showCatName val="0"/>
          <c:showSerName val="0"/>
          <c:showPercent val="0"/>
          <c:showBubbleSize val="0"/>
        </c:dLbls>
        <c:gapWidth val="250"/>
        <c:overlap val="100"/>
        <c:axId val="343858472"/>
        <c:axId val="40464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-1.32</c:v>
                </c:pt>
                <c:pt idx="2">
                  <c:v>-0.16</c:v>
                </c:pt>
                <c:pt idx="3">
                  <c:v>-0.79</c:v>
                </c:pt>
                <c:pt idx="4">
                  <c:v>1.77</c:v>
                </c:pt>
              </c:numCache>
            </c:numRef>
          </c:val>
          <c:smooth val="0"/>
          <c:extLst xmlns:c16r2="http://schemas.microsoft.com/office/drawing/2015/06/chart">
            <c:ext xmlns:c16="http://schemas.microsoft.com/office/drawing/2014/chart" uri="{C3380CC4-5D6E-409C-BE32-E72D297353CC}">
              <c16:uniqueId val="{00000002-7BA0-4D76-B0C9-937763EEF639}"/>
            </c:ext>
          </c:extLst>
        </c:ser>
        <c:dLbls>
          <c:showLegendKey val="0"/>
          <c:showVal val="0"/>
          <c:showCatName val="0"/>
          <c:showSerName val="0"/>
          <c:showPercent val="0"/>
          <c:showBubbleSize val="0"/>
        </c:dLbls>
        <c:marker val="1"/>
        <c:smooth val="0"/>
        <c:axId val="343858472"/>
        <c:axId val="404649112"/>
      </c:lineChart>
      <c:catAx>
        <c:axId val="34385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49112"/>
        <c:crosses val="autoZero"/>
        <c:auto val="1"/>
        <c:lblAlgn val="ctr"/>
        <c:lblOffset val="100"/>
        <c:tickLblSkip val="1"/>
        <c:tickMarkSkip val="1"/>
        <c:noMultiLvlLbl val="0"/>
      </c:catAx>
      <c:valAx>
        <c:axId val="40464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85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2CA-46DA-8701-5DB35041C5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CA-46DA-8701-5DB35041C5BD}"/>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2CA-46DA-8701-5DB35041C5BD}"/>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2CA-46DA-8701-5DB35041C5BD}"/>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0.79</c:v>
                </c:pt>
                <c:pt idx="2">
                  <c:v>#N/A</c:v>
                </c:pt>
                <c:pt idx="3">
                  <c:v>1.39</c:v>
                </c:pt>
                <c:pt idx="4">
                  <c:v>#N/A</c:v>
                </c:pt>
                <c:pt idx="5">
                  <c:v>0.75</c:v>
                </c:pt>
                <c:pt idx="6">
                  <c:v>#N/A</c:v>
                </c:pt>
                <c:pt idx="7">
                  <c:v>0.32</c:v>
                </c:pt>
                <c:pt idx="8">
                  <c:v>#N/A</c:v>
                </c:pt>
                <c:pt idx="9">
                  <c:v>0.56000000000000005</c:v>
                </c:pt>
              </c:numCache>
            </c:numRef>
          </c:val>
          <c:extLst xmlns:c16r2="http://schemas.microsoft.com/office/drawing/2015/06/chart">
            <c:ext xmlns:c16="http://schemas.microsoft.com/office/drawing/2014/chart" uri="{C3380CC4-5D6E-409C-BE32-E72D297353CC}">
              <c16:uniqueId val="{00000004-22CA-46DA-8701-5DB35041C5B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0.86</c:v>
                </c:pt>
                <c:pt idx="2">
                  <c:v>#N/A</c:v>
                </c:pt>
                <c:pt idx="3">
                  <c:v>0.84</c:v>
                </c:pt>
                <c:pt idx="4">
                  <c:v>#N/A</c:v>
                </c:pt>
                <c:pt idx="5">
                  <c:v>1.03</c:v>
                </c:pt>
                <c:pt idx="6">
                  <c:v>#N/A</c:v>
                </c:pt>
                <c:pt idx="7">
                  <c:v>0.86</c:v>
                </c:pt>
                <c:pt idx="8">
                  <c:v>#N/A</c:v>
                </c:pt>
                <c:pt idx="9">
                  <c:v>0.82</c:v>
                </c:pt>
              </c:numCache>
            </c:numRef>
          </c:val>
          <c:extLst xmlns:c16r2="http://schemas.microsoft.com/office/drawing/2015/06/chart">
            <c:ext xmlns:c16="http://schemas.microsoft.com/office/drawing/2014/chart" uri="{C3380CC4-5D6E-409C-BE32-E72D297353CC}">
              <c16:uniqueId val="{00000005-22CA-46DA-8701-5DB35041C5B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0.12</c:v>
                </c:pt>
                <c:pt idx="4">
                  <c:v>#N/A</c:v>
                </c:pt>
                <c:pt idx="5">
                  <c:v>0.67</c:v>
                </c:pt>
                <c:pt idx="6">
                  <c:v>#N/A</c:v>
                </c:pt>
                <c:pt idx="7">
                  <c:v>1.24</c:v>
                </c:pt>
                <c:pt idx="8">
                  <c:v>#N/A</c:v>
                </c:pt>
                <c:pt idx="9">
                  <c:v>1.73</c:v>
                </c:pt>
              </c:numCache>
            </c:numRef>
          </c:val>
          <c:extLst xmlns:c16r2="http://schemas.microsoft.com/office/drawing/2015/06/chart">
            <c:ext xmlns:c16="http://schemas.microsoft.com/office/drawing/2014/chart" uri="{C3380CC4-5D6E-409C-BE32-E72D297353CC}">
              <c16:uniqueId val="{00000006-22CA-46DA-8701-5DB35041C5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3.89</c:v>
                </c:pt>
                <c:pt idx="2">
                  <c:v>#N/A</c:v>
                </c:pt>
                <c:pt idx="3">
                  <c:v>3.41</c:v>
                </c:pt>
                <c:pt idx="4">
                  <c:v>#N/A</c:v>
                </c:pt>
                <c:pt idx="5">
                  <c:v>3.27</c:v>
                </c:pt>
                <c:pt idx="6">
                  <c:v>#N/A</c:v>
                </c:pt>
                <c:pt idx="7">
                  <c:v>3.16</c:v>
                </c:pt>
                <c:pt idx="8">
                  <c:v>#N/A</c:v>
                </c:pt>
                <c:pt idx="9">
                  <c:v>3.31</c:v>
                </c:pt>
              </c:numCache>
            </c:numRef>
          </c:val>
          <c:extLst xmlns:c16r2="http://schemas.microsoft.com/office/drawing/2015/06/chart">
            <c:ext xmlns:c16="http://schemas.microsoft.com/office/drawing/2014/chart" uri="{C3380CC4-5D6E-409C-BE32-E72D297353CC}">
              <c16:uniqueId val="{00000007-22CA-46DA-8701-5DB35041C5B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6.47</c:v>
                </c:pt>
                <c:pt idx="2">
                  <c:v>#N/A</c:v>
                </c:pt>
                <c:pt idx="3">
                  <c:v>5.49</c:v>
                </c:pt>
                <c:pt idx="4">
                  <c:v>#N/A</c:v>
                </c:pt>
                <c:pt idx="5">
                  <c:v>5.01</c:v>
                </c:pt>
                <c:pt idx="6">
                  <c:v>#N/A</c:v>
                </c:pt>
                <c:pt idx="7">
                  <c:v>4.34</c:v>
                </c:pt>
                <c:pt idx="8">
                  <c:v>#N/A</c:v>
                </c:pt>
                <c:pt idx="9">
                  <c:v>4</c:v>
                </c:pt>
              </c:numCache>
            </c:numRef>
          </c:val>
          <c:extLst xmlns:c16r2="http://schemas.microsoft.com/office/drawing/2015/06/chart">
            <c:ext xmlns:c16="http://schemas.microsoft.com/office/drawing/2014/chart" uri="{C3380CC4-5D6E-409C-BE32-E72D297353CC}">
              <c16:uniqueId val="{00000008-22CA-46DA-8701-5DB35041C5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8.4700000000000006</c:v>
                </c:pt>
                <c:pt idx="4">
                  <c:v>#N/A</c:v>
                </c:pt>
                <c:pt idx="5">
                  <c:v>9.41</c:v>
                </c:pt>
                <c:pt idx="6">
                  <c:v>#N/A</c:v>
                </c:pt>
                <c:pt idx="7">
                  <c:v>10.36</c:v>
                </c:pt>
                <c:pt idx="8">
                  <c:v>#N/A</c:v>
                </c:pt>
                <c:pt idx="9">
                  <c:v>11.4</c:v>
                </c:pt>
              </c:numCache>
            </c:numRef>
          </c:val>
          <c:extLst xmlns:c16r2="http://schemas.microsoft.com/office/drawing/2015/06/chart">
            <c:ext xmlns:c16="http://schemas.microsoft.com/office/drawing/2014/chart" uri="{C3380CC4-5D6E-409C-BE32-E72D297353CC}">
              <c16:uniqueId val="{00000009-22CA-46DA-8701-5DB35041C5BD}"/>
            </c:ext>
          </c:extLst>
        </c:ser>
        <c:dLbls>
          <c:showLegendKey val="0"/>
          <c:showVal val="0"/>
          <c:showCatName val="0"/>
          <c:showSerName val="0"/>
          <c:showPercent val="0"/>
          <c:showBubbleSize val="0"/>
        </c:dLbls>
        <c:gapWidth val="150"/>
        <c:overlap val="100"/>
        <c:axId val="416706624"/>
        <c:axId val="419100464"/>
      </c:barChart>
      <c:catAx>
        <c:axId val="4167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100464"/>
        <c:crosses val="autoZero"/>
        <c:auto val="1"/>
        <c:lblAlgn val="ctr"/>
        <c:lblOffset val="100"/>
        <c:tickLblSkip val="1"/>
        <c:tickMarkSkip val="1"/>
        <c:noMultiLvlLbl val="0"/>
      </c:catAx>
      <c:valAx>
        <c:axId val="41910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70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3989</c:v>
                </c:pt>
                <c:pt idx="5">
                  <c:v>4109</c:v>
                </c:pt>
                <c:pt idx="8">
                  <c:v>3860</c:v>
                </c:pt>
                <c:pt idx="11">
                  <c:v>3758</c:v>
                </c:pt>
                <c:pt idx="14">
                  <c:v>3624</c:v>
                </c:pt>
              </c:numCache>
            </c:numRef>
          </c:val>
          <c:extLst xmlns:c16r2="http://schemas.microsoft.com/office/drawing/2015/06/chart">
            <c:ext xmlns:c16="http://schemas.microsoft.com/office/drawing/2014/chart" uri="{C3380CC4-5D6E-409C-BE32-E72D297353CC}">
              <c16:uniqueId val="{00000000-4EDD-4AD4-BFD1-33EDA8295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DD-4AD4-BFD1-33EDA8295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11</c:v>
                </c:pt>
                <c:pt idx="6">
                  <c:v>11</c:v>
                </c:pt>
                <c:pt idx="9">
                  <c:v>10</c:v>
                </c:pt>
                <c:pt idx="12">
                  <c:v>9</c:v>
                </c:pt>
              </c:numCache>
            </c:numRef>
          </c:val>
          <c:extLst xmlns:c16r2="http://schemas.microsoft.com/office/drawing/2015/06/chart">
            <c:ext xmlns:c16="http://schemas.microsoft.com/office/drawing/2014/chart" uri="{C3380CC4-5D6E-409C-BE32-E72D297353CC}">
              <c16:uniqueId val="{00000002-4EDD-4AD4-BFD1-33EDA8295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DD-4AD4-BFD1-33EDA8295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1235</c:v>
                </c:pt>
                <c:pt idx="3">
                  <c:v>1185</c:v>
                </c:pt>
                <c:pt idx="6">
                  <c:v>1126</c:v>
                </c:pt>
                <c:pt idx="9">
                  <c:v>1100</c:v>
                </c:pt>
                <c:pt idx="12">
                  <c:v>1139</c:v>
                </c:pt>
              </c:numCache>
            </c:numRef>
          </c:val>
          <c:extLst xmlns:c16r2="http://schemas.microsoft.com/office/drawing/2015/06/chart">
            <c:ext xmlns:c16="http://schemas.microsoft.com/office/drawing/2014/chart" uri="{C3380CC4-5D6E-409C-BE32-E72D297353CC}">
              <c16:uniqueId val="{00000004-4EDD-4AD4-BFD1-33EDA8295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DD-4AD4-BFD1-33EDA8295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DD-4AD4-BFD1-33EDA8295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3924</c:v>
                </c:pt>
                <c:pt idx="3">
                  <c:v>3942</c:v>
                </c:pt>
                <c:pt idx="6">
                  <c:v>3648</c:v>
                </c:pt>
                <c:pt idx="9">
                  <c:v>3398</c:v>
                </c:pt>
                <c:pt idx="12">
                  <c:v>3257</c:v>
                </c:pt>
              </c:numCache>
            </c:numRef>
          </c:val>
          <c:extLst xmlns:c16r2="http://schemas.microsoft.com/office/drawing/2015/06/chart">
            <c:ext xmlns:c16="http://schemas.microsoft.com/office/drawing/2014/chart" uri="{C3380CC4-5D6E-409C-BE32-E72D297353CC}">
              <c16:uniqueId val="{00000007-4EDD-4AD4-BFD1-33EDA82958E2}"/>
            </c:ext>
          </c:extLst>
        </c:ser>
        <c:dLbls>
          <c:showLegendKey val="0"/>
          <c:showVal val="0"/>
          <c:showCatName val="0"/>
          <c:showSerName val="0"/>
          <c:showPercent val="0"/>
          <c:showBubbleSize val="0"/>
        </c:dLbls>
        <c:gapWidth val="100"/>
        <c:overlap val="100"/>
        <c:axId val="414116552"/>
        <c:axId val="414118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1183</c:v>
                </c:pt>
                <c:pt idx="2">
                  <c:v>#N/A</c:v>
                </c:pt>
                <c:pt idx="3">
                  <c:v>#N/A</c:v>
                </c:pt>
                <c:pt idx="4">
                  <c:v>1029</c:v>
                </c:pt>
                <c:pt idx="5">
                  <c:v>#N/A</c:v>
                </c:pt>
                <c:pt idx="6">
                  <c:v>#N/A</c:v>
                </c:pt>
                <c:pt idx="7">
                  <c:v>925</c:v>
                </c:pt>
                <c:pt idx="8">
                  <c:v>#N/A</c:v>
                </c:pt>
                <c:pt idx="9">
                  <c:v>#N/A</c:v>
                </c:pt>
                <c:pt idx="10">
                  <c:v>750</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4EDD-4AD4-BFD1-33EDA82958E2}"/>
            </c:ext>
          </c:extLst>
        </c:ser>
        <c:dLbls>
          <c:showLegendKey val="0"/>
          <c:showVal val="0"/>
          <c:showCatName val="0"/>
          <c:showSerName val="0"/>
          <c:showPercent val="0"/>
          <c:showBubbleSize val="0"/>
        </c:dLbls>
        <c:marker val="1"/>
        <c:smooth val="0"/>
        <c:axId val="414116552"/>
        <c:axId val="414118952"/>
      </c:lineChart>
      <c:catAx>
        <c:axId val="41411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118952"/>
        <c:crosses val="autoZero"/>
        <c:auto val="1"/>
        <c:lblAlgn val="ctr"/>
        <c:lblOffset val="100"/>
        <c:tickLblSkip val="1"/>
        <c:tickMarkSkip val="1"/>
        <c:noMultiLvlLbl val="0"/>
      </c:catAx>
      <c:valAx>
        <c:axId val="41411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1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31977</c:v>
                </c:pt>
                <c:pt idx="5">
                  <c:v>31579</c:v>
                </c:pt>
                <c:pt idx="8">
                  <c:v>30028</c:v>
                </c:pt>
                <c:pt idx="11">
                  <c:v>29608</c:v>
                </c:pt>
                <c:pt idx="14">
                  <c:v>28486</c:v>
                </c:pt>
              </c:numCache>
            </c:numRef>
          </c:val>
          <c:extLst xmlns:c16r2="http://schemas.microsoft.com/office/drawing/2015/06/chart">
            <c:ext xmlns:c16="http://schemas.microsoft.com/office/drawing/2014/chart" uri="{C3380CC4-5D6E-409C-BE32-E72D297353CC}">
              <c16:uniqueId val="{00000000-04B2-4CBD-B991-E5FBD58A08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4644</c:v>
                </c:pt>
                <c:pt idx="5">
                  <c:v>4291</c:v>
                </c:pt>
                <c:pt idx="8">
                  <c:v>4349</c:v>
                </c:pt>
                <c:pt idx="11">
                  <c:v>4545</c:v>
                </c:pt>
                <c:pt idx="14">
                  <c:v>3790</c:v>
                </c:pt>
              </c:numCache>
            </c:numRef>
          </c:val>
          <c:extLst xmlns:c16r2="http://schemas.microsoft.com/office/drawing/2015/06/chart">
            <c:ext xmlns:c16="http://schemas.microsoft.com/office/drawing/2014/chart" uri="{C3380CC4-5D6E-409C-BE32-E72D297353CC}">
              <c16:uniqueId val="{00000001-04B2-4CBD-B991-E5FBD58A08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10000</c:v>
                </c:pt>
                <c:pt idx="5">
                  <c:v>10053</c:v>
                </c:pt>
                <c:pt idx="8">
                  <c:v>10702</c:v>
                </c:pt>
                <c:pt idx="11">
                  <c:v>10819</c:v>
                </c:pt>
                <c:pt idx="14">
                  <c:v>11259</c:v>
                </c:pt>
              </c:numCache>
            </c:numRef>
          </c:val>
          <c:extLst xmlns:c16r2="http://schemas.microsoft.com/office/drawing/2015/06/chart">
            <c:ext xmlns:c16="http://schemas.microsoft.com/office/drawing/2014/chart" uri="{C3380CC4-5D6E-409C-BE32-E72D297353CC}">
              <c16:uniqueId val="{00000002-04B2-4CBD-B991-E5FBD58A08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B2-4CBD-B991-E5FBD58A08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B2-4CBD-B991-E5FBD58A08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271</c:v>
                </c:pt>
                <c:pt idx="3">
                  <c:v>289</c:v>
                </c:pt>
                <c:pt idx="6">
                  <c:v>270</c:v>
                </c:pt>
                <c:pt idx="9">
                  <c:v>360</c:v>
                </c:pt>
                <c:pt idx="12">
                  <c:v>540</c:v>
                </c:pt>
              </c:numCache>
            </c:numRef>
          </c:val>
          <c:extLst xmlns:c16r2="http://schemas.microsoft.com/office/drawing/2015/06/chart">
            <c:ext xmlns:c16="http://schemas.microsoft.com/office/drawing/2014/chart" uri="{C3380CC4-5D6E-409C-BE32-E72D297353CC}">
              <c16:uniqueId val="{00000005-04B2-4CBD-B991-E5FBD58A08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5844</c:v>
                </c:pt>
                <c:pt idx="3">
                  <c:v>5595</c:v>
                </c:pt>
                <c:pt idx="6">
                  <c:v>5532</c:v>
                </c:pt>
                <c:pt idx="9">
                  <c:v>5367</c:v>
                </c:pt>
                <c:pt idx="12">
                  <c:v>5275</c:v>
                </c:pt>
              </c:numCache>
            </c:numRef>
          </c:val>
          <c:extLst xmlns:c16r2="http://schemas.microsoft.com/office/drawing/2015/06/chart">
            <c:ext xmlns:c16="http://schemas.microsoft.com/office/drawing/2014/chart" uri="{C3380CC4-5D6E-409C-BE32-E72D297353CC}">
              <c16:uniqueId val="{00000006-04B2-4CBD-B991-E5FBD58A08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4B2-4CBD-B991-E5FBD58A08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13286</c:v>
                </c:pt>
                <c:pt idx="3">
                  <c:v>12552</c:v>
                </c:pt>
                <c:pt idx="6">
                  <c:v>12745</c:v>
                </c:pt>
                <c:pt idx="9">
                  <c:v>13873</c:v>
                </c:pt>
                <c:pt idx="12">
                  <c:v>13491</c:v>
                </c:pt>
              </c:numCache>
            </c:numRef>
          </c:val>
          <c:extLst xmlns:c16r2="http://schemas.microsoft.com/office/drawing/2015/06/chart">
            <c:ext xmlns:c16="http://schemas.microsoft.com/office/drawing/2014/chart" uri="{C3380CC4-5D6E-409C-BE32-E72D297353CC}">
              <c16:uniqueId val="{00000008-04B2-4CBD-B991-E5FBD58A08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48</c:v>
                </c:pt>
                <c:pt idx="6">
                  <c:v>43</c:v>
                </c:pt>
                <c:pt idx="9">
                  <c:v>38</c:v>
                </c:pt>
                <c:pt idx="12">
                  <c:v>33</c:v>
                </c:pt>
              </c:numCache>
            </c:numRef>
          </c:val>
          <c:extLst xmlns:c16r2="http://schemas.microsoft.com/office/drawing/2015/06/chart">
            <c:ext xmlns:c16="http://schemas.microsoft.com/office/drawing/2014/chart" uri="{C3380CC4-5D6E-409C-BE32-E72D297353CC}">
              <c16:uniqueId val="{00000009-04B2-4CBD-B991-E5FBD58A08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27966</c:v>
                </c:pt>
                <c:pt idx="3">
                  <c:v>26678</c:v>
                </c:pt>
                <c:pt idx="6">
                  <c:v>25447</c:v>
                </c:pt>
                <c:pt idx="9">
                  <c:v>25190</c:v>
                </c:pt>
                <c:pt idx="12">
                  <c:v>24457</c:v>
                </c:pt>
              </c:numCache>
            </c:numRef>
          </c:val>
          <c:extLst xmlns:c16r2="http://schemas.microsoft.com/office/drawing/2015/06/chart">
            <c:ext xmlns:c16="http://schemas.microsoft.com/office/drawing/2014/chart" uri="{C3380CC4-5D6E-409C-BE32-E72D297353CC}">
              <c16:uniqueId val="{0000000A-04B2-4CBD-B991-E5FBD58A089F}"/>
            </c:ext>
          </c:extLst>
        </c:ser>
        <c:dLbls>
          <c:showLegendKey val="0"/>
          <c:showVal val="0"/>
          <c:showCatName val="0"/>
          <c:showSerName val="0"/>
          <c:showPercent val="0"/>
          <c:showBubbleSize val="0"/>
        </c:dLbls>
        <c:gapWidth val="100"/>
        <c:overlap val="100"/>
        <c:axId val="403871688"/>
        <c:axId val="403864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800</c:v>
                </c:pt>
                <c:pt idx="2">
                  <c:v>#N/A</c:v>
                </c:pt>
                <c:pt idx="3">
                  <c:v>#N/A</c:v>
                </c:pt>
                <c:pt idx="4">
                  <c:v>0</c:v>
                </c:pt>
                <c:pt idx="5">
                  <c:v>#N/A</c:v>
                </c:pt>
                <c:pt idx="6">
                  <c:v>#N/A</c:v>
                </c:pt>
                <c:pt idx="7">
                  <c:v>0</c:v>
                </c:pt>
                <c:pt idx="8">
                  <c:v>#N/A</c:v>
                </c:pt>
                <c:pt idx="9">
                  <c:v>#N/A</c:v>
                </c:pt>
                <c:pt idx="10">
                  <c:v>0</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B-04B2-4CBD-B991-E5FBD58A089F}"/>
            </c:ext>
          </c:extLst>
        </c:ser>
        <c:dLbls>
          <c:showLegendKey val="0"/>
          <c:showVal val="0"/>
          <c:showCatName val="0"/>
          <c:showSerName val="0"/>
          <c:showPercent val="0"/>
          <c:showBubbleSize val="0"/>
        </c:dLbls>
        <c:marker val="1"/>
        <c:smooth val="0"/>
        <c:axId val="403871688"/>
        <c:axId val="403864632"/>
      </c:lineChart>
      <c:catAx>
        <c:axId val="40387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864632"/>
        <c:crosses val="autoZero"/>
        <c:auto val="1"/>
        <c:lblAlgn val="ctr"/>
        <c:lblOffset val="100"/>
        <c:tickLblSkip val="1"/>
        <c:tickMarkSkip val="1"/>
        <c:noMultiLvlLbl val="0"/>
      </c:catAx>
      <c:valAx>
        <c:axId val="40386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7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4242</c:v>
                </c:pt>
                <c:pt idx="1">
                  <c:v>4135</c:v>
                </c:pt>
                <c:pt idx="2">
                  <c:v>4412</c:v>
                </c:pt>
              </c:numCache>
            </c:numRef>
          </c:val>
          <c:extLst xmlns:c16r2="http://schemas.microsoft.com/office/drawing/2015/06/chart">
            <c:ext xmlns:c16="http://schemas.microsoft.com/office/drawing/2014/chart" uri="{C3380CC4-5D6E-409C-BE32-E72D297353CC}">
              <c16:uniqueId val="{00000000-4B8B-4878-8F90-FE3645EE25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884</c:v>
                </c:pt>
                <c:pt idx="1">
                  <c:v>885</c:v>
                </c:pt>
                <c:pt idx="2">
                  <c:v>885</c:v>
                </c:pt>
              </c:numCache>
            </c:numRef>
          </c:val>
          <c:extLst xmlns:c16r2="http://schemas.microsoft.com/office/drawing/2015/06/chart">
            <c:ext xmlns:c16="http://schemas.microsoft.com/office/drawing/2014/chart" uri="{C3380CC4-5D6E-409C-BE32-E72D297353CC}">
              <c16:uniqueId val="{00000001-4B8B-4878-8F90-FE3645EE25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6758</c:v>
                </c:pt>
                <c:pt idx="1">
                  <c:v>6493</c:v>
                </c:pt>
                <c:pt idx="2">
                  <c:v>6450</c:v>
                </c:pt>
              </c:numCache>
            </c:numRef>
          </c:val>
          <c:extLst xmlns:c16r2="http://schemas.microsoft.com/office/drawing/2015/06/chart">
            <c:ext xmlns:c16="http://schemas.microsoft.com/office/drawing/2014/chart" uri="{C3380CC4-5D6E-409C-BE32-E72D297353CC}">
              <c16:uniqueId val="{00000002-4B8B-4878-8F90-FE3645EE25DC}"/>
            </c:ext>
          </c:extLst>
        </c:ser>
        <c:dLbls>
          <c:showLegendKey val="0"/>
          <c:showVal val="0"/>
          <c:showCatName val="0"/>
          <c:showSerName val="0"/>
          <c:showPercent val="0"/>
          <c:showBubbleSize val="0"/>
        </c:dLbls>
        <c:gapWidth val="120"/>
        <c:overlap val="100"/>
        <c:axId val="403870512"/>
        <c:axId val="403865416"/>
      </c:barChart>
      <c:catAx>
        <c:axId val="40387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865416"/>
        <c:crosses val="autoZero"/>
        <c:auto val="1"/>
        <c:lblAlgn val="ctr"/>
        <c:lblOffset val="100"/>
        <c:tickLblSkip val="1"/>
        <c:tickMarkSkip val="1"/>
        <c:noMultiLvlLbl val="0"/>
      </c:catAx>
      <c:valAx>
        <c:axId val="40386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87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年度からの普通交付税の縮減開始に備え、償還年限を調整してきたことから、平成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年度は、前年度と比べて減少となっている。平成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年度災害に係る災害復旧債の元金償還が開始し、前年度より僅かに増加したが、平成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年以降は年々減少している。今後も引き続き公債費負担の軽減を図っていく。</a:t>
          </a:r>
        </a:p>
        <a:p>
          <a:r>
            <a:rPr kumimoji="1" lang="ja-JP" altLang="en-US" sz="1100">
              <a:latin typeface="ＭＳ ゴシック" pitchFamily="49" charset="-128"/>
              <a:ea typeface="ＭＳ ゴシック" pitchFamily="49" charset="-128"/>
            </a:rPr>
            <a:t>〇実質公債費比率の分子</a:t>
          </a:r>
        </a:p>
        <a:p>
          <a:r>
            <a:rPr kumimoji="1" lang="ja-JP" altLang="en-US" sz="1100">
              <a:latin typeface="ＭＳ ゴシック" pitchFamily="49" charset="-128"/>
              <a:ea typeface="ＭＳ ゴシック" pitchFamily="49" charset="-128"/>
            </a:rPr>
            <a:t>　元利償還金は、前年度に比べて減少傾向にあり、加えて過疎対策事業債や合併特例事業債、臨時財政対策債など、交付税算入率の高い地方債の占める割合が増加傾向にあるため分子としては年々減少傾向にある。</a:t>
          </a:r>
        </a:p>
        <a:p>
          <a:r>
            <a:rPr kumimoji="1" lang="ja-JP" altLang="en-US" sz="1100">
              <a:latin typeface="ＭＳ ゴシック" pitchFamily="49" charset="-128"/>
              <a:ea typeface="ＭＳ ゴシック" pitchFamily="49" charset="-128"/>
            </a:rPr>
            <a:t>〇今後の対応</a:t>
          </a:r>
        </a:p>
        <a:p>
          <a:r>
            <a:rPr kumimoji="1" lang="ja-JP" altLang="en-US" sz="1100">
              <a:latin typeface="ＭＳ ゴシック" pitchFamily="49" charset="-128"/>
              <a:ea typeface="ＭＳ ゴシック" pitchFamily="49" charset="-128"/>
            </a:rPr>
            <a:t>　早期健全化基準未満であるが、計画的かつ効率的に事業等を実施することにより地方債発行額を抑え、更なる財政健全化に努める。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○一般会計等に係る地方債残高</a:t>
          </a:r>
        </a:p>
        <a:p>
          <a:r>
            <a:rPr kumimoji="1" lang="ja-JP" altLang="en-US" sz="1200">
              <a:latin typeface="ＭＳ ゴシック" pitchFamily="49" charset="-128"/>
              <a:ea typeface="ＭＳ ゴシック" pitchFamily="49" charset="-128"/>
            </a:rPr>
            <a:t>　継続的に地方債発行の抑制に取り組んできたこと、普通交付税の減少に備え償還ペースを調整したことから減少傾向にある。</a:t>
          </a:r>
        </a:p>
        <a:p>
          <a:r>
            <a:rPr kumimoji="1" lang="ja-JP" altLang="en-US" sz="1200">
              <a:latin typeface="ＭＳ ゴシック" pitchFamily="49" charset="-128"/>
              <a:ea typeface="ＭＳ ゴシック" pitchFamily="49" charset="-128"/>
            </a:rPr>
            <a:t>○その他</a:t>
          </a:r>
        </a:p>
        <a:p>
          <a:r>
            <a:rPr kumimoji="1" lang="ja-JP" altLang="en-US" sz="1200">
              <a:latin typeface="ＭＳ ゴシック" pitchFamily="49" charset="-128"/>
              <a:ea typeface="ＭＳ ゴシック" pitchFamily="49" charset="-128"/>
            </a:rPr>
            <a:t>　公営企業債等繰入見込額は前年度に比べて減少している。また、定員適正化により退職手当負担見込額も減少し、その他の負担も減少傾向にある。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公営企業債等繰入見込額の増や次年度以降も多額の地方債発行による地方債残高の増加が見込まれており将来負担額の増加要因はあるものの、地方債残高の減少等により、将来負担額が減少したこともあり、将来負担比率の分子は結果として減少した。</a:t>
          </a:r>
        </a:p>
        <a:p>
          <a:r>
            <a:rPr kumimoji="1" lang="ja-JP" altLang="en-US" sz="1200">
              <a:latin typeface="ＭＳ ゴシック" pitchFamily="49" charset="-128"/>
              <a:ea typeface="ＭＳ ゴシック" pitchFamily="49" charset="-128"/>
            </a:rPr>
            <a:t>　人口減少等による市税の減少が見込まれることなどから、今後も地方債発行額の抑制等に努める。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・旧明倫小学校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号棟整備事業実施のため、あなたのふるさと萩応援基金を約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千万円取り崩したものの、合併特例基金の取り崩し額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が例年より少なかったこと、財政調整基金の取崩しを行わなかったことから基金全体としては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を占めている合併特例基金は、利子分のみ積み立てを行っており、毎年度基金の目的に沿った事業に充当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していく予定のため、徐々に減少していく見込み。財政調整基金も普通交付税の減少などに対応するため、更なる減少が見込まれる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ため、基金全体としては減少していく見込み。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・萩市合併特例基金：市民の連帯強化および地域振興に資する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・市庁舎建設基金：市庁舎建設の資金に充てる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・萩市民病院基金：市民病院の整備充実および運営に資する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・あなたのふるさと萩応援基金：まちづくりに賛同する人々の寄附金を財源として、多様な人々の参加による個性あるまちづくりを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億円積み立てを行っていることによる増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・萩市職員退職手当基金：退職手当の財源として約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・あなたのふるさと萩応援基金：旧明倫小学校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号棟整備事業の実施にあたり約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・萩市退職手当基金：当面の間、退職手当が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千万円を超える場合には取り崩しを行い、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千万円を下回る場合にはその差額を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・市庁舎建設基金：将来の市庁舎建替えに備え、毎年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・その他基金：それぞれの基金の設置に沿った事業に必要に応じて充当する。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・新型コロナウイルス感染症対応地方創生臨時交付金の交付、減収補填債や猶予特例債を発行したこともあり臨時財政特例債の取り崩し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は行わなかった。そのため、残高は約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億円程度の積立額は必要と考えている。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・利子積立金が増加したため。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毎年、利子分のみ積立を行っている。財源が不足する場合において、市債の償還に充てるため取り崩しを行う。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43.4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に加え、市内に中心となる産業がないことなどにより、財政基盤が弱く、類似団体平均を下回っている。昨年度と比較して、基準財政需要額は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地域社会再生事業費が算定項目に加わったことにより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も増加した。その結果、基準財政収入額の増加率（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％）が基準財政需要額の増加率（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となった。今後も収納率の向上による税収の確保に努めるとともに、さらなる行政の効率化を図ることにより、財政の健全化に努める。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年度は地方債発行の抑制による公債費の減少の他、コロナ禍における事業の中止や規模の縮小、施設運営における必要経費の減少などから、経常経費充当一般財源が大きく減少（</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千万円減）したため、指標は大きく改善した。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年度以降、通常の施設運営の再開に伴い指標が再び悪化する可能性もあるため、引き続き公債費の発行抑制や公共施設等総合管理計画に基づく施設維持管理経費の抑制に努め、財政の健全化を図る。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61</xdr:row>
      <xdr:rowOff>2177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35031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2177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15966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61</xdr:row>
      <xdr:rowOff>15966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4020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122827</xdr:rowOff>
    </xdr:from>
    <xdr:to>
      <xdr:col>19</xdr:col>
      <xdr:colOff>184150</xdr:colOff>
      <xdr:row>61</xdr:row>
      <xdr:rowOff>52977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37754</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類似団体平均を大きく上回っているのは、分母となる人口の減少による影響のほか、主に人件費が要因となっている。これは、市町村合併（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年度は類似団体の平均値を下回っているが、公共施設等総合管理計画に基づき、引き続き公共施設の適正配置による施設の維持管理経費の削減に努める。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142842</xdr:rowOff>
    </xdr:from>
    <xdr:to>
      <xdr:col>23</xdr:col>
      <xdr:colOff>133350</xdr:colOff>
      <xdr:row>83</xdr:row>
      <xdr:rowOff>160086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373192"/>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117808</xdr:rowOff>
    </xdr:from>
    <xdr:to>
      <xdr:col>19</xdr:col>
      <xdr:colOff>133350</xdr:colOff>
      <xdr:row>83</xdr:row>
      <xdr:rowOff>142842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48158"/>
          <a:ext cx="889000" cy="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108505</xdr:rowOff>
    </xdr:from>
    <xdr:to>
      <xdr:col>15</xdr:col>
      <xdr:colOff>82550</xdr:colOff>
      <xdr:row>83</xdr:row>
      <xdr:rowOff>117808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38855"/>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108505</xdr:rowOff>
    </xdr:from>
    <xdr:to>
      <xdr:col>11</xdr:col>
      <xdr:colOff>31750</xdr:colOff>
      <xdr:row>83</xdr:row>
      <xdr:rowOff>116418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338855"/>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109286</xdr:rowOff>
    </xdr:from>
    <xdr:to>
      <xdr:col>23</xdr:col>
      <xdr:colOff>184150</xdr:colOff>
      <xdr:row>84</xdr:row>
      <xdr:rowOff>39436</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3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81363</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92042</xdr:rowOff>
    </xdr:from>
    <xdr:to>
      <xdr:col>19</xdr:col>
      <xdr:colOff>184150</xdr:colOff>
      <xdr:row>84</xdr:row>
      <xdr:rowOff>22192</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3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6969</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0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67008</xdr:rowOff>
    </xdr:from>
    <xdr:to>
      <xdr:col>15</xdr:col>
      <xdr:colOff>133350</xdr:colOff>
      <xdr:row>83</xdr:row>
      <xdr:rowOff>168608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2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153385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38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57705</xdr:rowOff>
    </xdr:from>
    <xdr:to>
      <xdr:col>11</xdr:col>
      <xdr:colOff>82550</xdr:colOff>
      <xdr:row>83</xdr:row>
      <xdr:rowOff>159305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2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144082</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37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65618</xdr:rowOff>
    </xdr:from>
    <xdr:to>
      <xdr:col>7</xdr:col>
      <xdr:colOff>31750</xdr:colOff>
      <xdr:row>83</xdr:row>
      <xdr:rowOff>167218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151995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169636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731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71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71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55638</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7084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10782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61202</xdr:rowOff>
    </xdr:from>
    <xdr:to>
      <xdr:col>81</xdr:col>
      <xdr:colOff>44450</xdr:colOff>
      <xdr:row>64</xdr:row>
      <xdr:rowOff>89928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103400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34774</xdr:rowOff>
    </xdr:from>
    <xdr:to>
      <xdr:col>77</xdr:col>
      <xdr:colOff>44450</xdr:colOff>
      <xdr:row>64</xdr:row>
      <xdr:rowOff>61202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100757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7196</xdr:rowOff>
    </xdr:from>
    <xdr:to>
      <xdr:col>72</xdr:col>
      <xdr:colOff>203200</xdr:colOff>
      <xdr:row>64</xdr:row>
      <xdr:rowOff>34774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97999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151070</xdr:rowOff>
    </xdr:from>
    <xdr:to>
      <xdr:col>68</xdr:col>
      <xdr:colOff>152400</xdr:colOff>
      <xdr:row>64</xdr:row>
      <xdr:rowOff>7196</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95242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39128</xdr:rowOff>
    </xdr:from>
    <xdr:to>
      <xdr:col>81</xdr:col>
      <xdr:colOff>95250</xdr:colOff>
      <xdr:row>64</xdr:row>
      <xdr:rowOff>140728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11205</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8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10402</xdr:rowOff>
    </xdr:from>
    <xdr:to>
      <xdr:col>77</xdr:col>
      <xdr:colOff>95250</xdr:colOff>
      <xdr:row>64</xdr:row>
      <xdr:rowOff>112002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96779</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06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155424</xdr:rowOff>
    </xdr:from>
    <xdr:to>
      <xdr:col>73</xdr:col>
      <xdr:colOff>44450</xdr:colOff>
      <xdr:row>64</xdr:row>
      <xdr:rowOff>85574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70351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0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127846</xdr:rowOff>
    </xdr:from>
    <xdr:to>
      <xdr:col>68</xdr:col>
      <xdr:colOff>203200</xdr:colOff>
      <xdr:row>64</xdr:row>
      <xdr:rowOff>57996</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42773</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100270</xdr:rowOff>
    </xdr:from>
    <xdr:to>
      <xdr:col>64</xdr:col>
      <xdr:colOff>152400</xdr:colOff>
      <xdr:row>64</xdr:row>
      <xdr:rowOff>30420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15197</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年度は、元利償還金全体では前年度から減少（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今後も将来負担比率と同様、地方債発行の抑制に努める。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135149</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29528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3073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161290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32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3916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33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84349</xdr:rowOff>
    </xdr:from>
    <xdr:to>
      <xdr:col>77</xdr:col>
      <xdr:colOff>95250</xdr:colOff>
      <xdr:row>37</xdr:row>
      <xdr:rowOff>14499</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24676</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地方債残高の減少（</a:t>
          </a:r>
          <a:r>
            <a:rPr kumimoji="1" lang="en-US" altLang="ja-JP" sz="1100">
              <a:latin typeface="ＭＳ Ｐゴシック" panose="020B0600070205080204" pitchFamily="50" charset="-128"/>
              <a:ea typeface="ＭＳ Ｐゴシック" panose="020B0600070205080204" pitchFamily="50" charset="-128"/>
            </a:rPr>
            <a:t>733</a:t>
          </a:r>
          <a:r>
            <a:rPr kumimoji="1" lang="ja-JP" altLang="en-US" sz="1100">
              <a:latin typeface="ＭＳ Ｐゴシック" panose="020B0600070205080204" pitchFamily="50" charset="-128"/>
              <a:ea typeface="ＭＳ Ｐゴシック" panose="020B0600070205080204" pitchFamily="50" charset="-128"/>
            </a:rPr>
            <a:t>百万円減）、公営企業債等繰入見込額の減少（</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百万円減）などの要因により将来負担額は減少したものの、都市計画税の減少（</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百万円減）や基準財政需要額算入見込額の減少（</a:t>
          </a:r>
          <a:r>
            <a:rPr kumimoji="1" lang="en-US" altLang="ja-JP" sz="1100">
              <a:latin typeface="ＭＳ Ｐゴシック" panose="020B0600070205080204" pitchFamily="50" charset="-128"/>
              <a:ea typeface="ＭＳ Ｐゴシック" panose="020B0600070205080204" pitchFamily="50" charset="-128"/>
            </a:rPr>
            <a:t>1,122</a:t>
          </a:r>
          <a:r>
            <a:rPr kumimoji="1" lang="ja-JP" altLang="en-US" sz="1100">
              <a:latin typeface="ＭＳ Ｐゴシック" panose="020B0600070205080204" pitchFamily="50" charset="-128"/>
              <a:ea typeface="ＭＳ Ｐゴシック" panose="020B0600070205080204" pitchFamily="50" charset="-128"/>
            </a:rPr>
            <a:t>百万円）などにより充当可能財源が大きく減少したことにより指標は悪化している。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過疎対策事業債、合併特例事業債など交付税措置の割合が高い地方債が多いことから、全国平均より良い状況ではあるが、市町村合併により、庁舎、学校、公民館など</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を超える膨大な公共施設を保有しており、建て替えや大規模改修等、多額の経費を要する事業が見込まれる。今後も地方債発行の抑制に努める。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98256</xdr:rowOff>
    </xdr:from>
    <xdr:to>
      <xdr:col>81</xdr:col>
      <xdr:colOff>95250</xdr:colOff>
      <xdr:row>14</xdr:row>
      <xdr:rowOff>28406</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19533</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2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111929</xdr:rowOff>
    </xdr:from>
    <xdr:to>
      <xdr:col>64</xdr:col>
      <xdr:colOff>152400</xdr:colOff>
      <xdr:row>14</xdr:row>
      <xdr:rowOff>42079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3462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52256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年度は、減収補填債（特例分）や猶予特例債の発行もあり経常一般財源総額が昨年度に比べて約</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億</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千万円増加したものの、人件費に係る経常経費充当一般財源が約</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千万円増加したため、比率としては横ばいとなった。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比率が類似団体平均を上回って推移しているのは市町村合併（</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市</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町</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村）により職員数が過大となっていることが要因であるため、引き続き定員の適正化及び経常的な人件費の抑制に努める。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47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予算編成の段階から一般行政経費に上限額を設定するなど経常経費の増加を抑制し経費削減に努めていることから、類似団体平均および全国平均を下回って推移している。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多数の施設を有していることなどから維持管理経費の増加により比率としても増加傾向であったが、令和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年度については、コロナ禍における事業の中止や規模の縮小、施設運営における必要経費の減少などから経常的な物件費支出が昨年度にくらべて大きく減少（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千万円減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し、比率としても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年度の比率減少は一時的なものであるため、引き続き経常経費の削減や公共施設の適正配置による施設の維持管理経費の削減および使用料収入の増加など自主財源の確保に努める。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984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8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107950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9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年度の比率についても類似団体を下回って推移しており、重度心身障がい者医療費助成費や児童手当支給事業費等が減少したことから経常経費充当一般財源も減少し、比率としても令和元年度と比べて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年度以降も人口減少等により普通交付税が減少し、経常一般財源総額が減少していけば比率は更に上昇することが見込まれるため、健康長寿への取組などにより、経費の抑制を図る必要がある。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114300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その他経費に係る比率は前年度より増加しており、類似団体平均を上回った。増加要因としては、介護保険事業等に係る繰出金の増加が主な理由となっている。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96520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年度については、減収補填債（特例分）や猶予特例債の発行もあり経常一般財源総額が昨年度に比べて約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千万円増加したことに加え、補助費等に係る経常経費充当一般財源が約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千万円減少したため、比率は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いずれの年度も比率は類似団体平均を下回ってはいるが、単独補助金の評価・見直しを行い、今後も削減に努める。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21844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101854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普通交付税の減少に備え地方債発行額の抑制や償還期間の短縮を行ってきたことから</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年度は、一般会計で前年度と比べて、元利償還金が約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千万円減少し、比率としても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％減少となった。引き続き、計画的かつ効率的な事業実施により地方債発行額を抑制し、後年度の公債費の減少に努める。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75</xdr:row>
      <xdr:rowOff>3175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28466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861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60325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2890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60325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2907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公債費以外の経費に係る比率は、経常一般財源総額が昨年度に比べて約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千万円増加した影響もあり、減少している。さらに、物件費及び扶助費において経常経費充当一般財源が大きく減少したこともあり、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コロナ禍における物件費の減少の影響が大きく、一時的な比率の減少と考えられることから、今後も人件費の抑制等経常経費の削減に努めるとともに、各特別会計、企業会計についても適正な事業規模を見極め、一般会計負担を抑制する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152146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244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46989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33274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40807</xdr:rowOff>
    </xdr:from>
    <xdr:to>
      <xdr:col>29</xdr:col>
      <xdr:colOff>127000</xdr:colOff>
      <xdr:row>16</xdr:row>
      <xdr:rowOff>58159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31632"/>
          <a:ext cx="647700" cy="1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58159</xdr:rowOff>
    </xdr:from>
    <xdr:to>
      <xdr:col>26</xdr:col>
      <xdr:colOff>50800</xdr:colOff>
      <xdr:row>16</xdr:row>
      <xdr:rowOff>96008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48984"/>
          <a:ext cx="6985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96008</xdr:rowOff>
    </xdr:from>
    <xdr:to>
      <xdr:col>22</xdr:col>
      <xdr:colOff>114300</xdr:colOff>
      <xdr:row>16</xdr:row>
      <xdr:rowOff>138365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86833"/>
          <a:ext cx="6985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138365</xdr:rowOff>
    </xdr:from>
    <xdr:to>
      <xdr:col>18</xdr:col>
      <xdr:colOff>177800</xdr:colOff>
      <xdr:row>16</xdr:row>
      <xdr:rowOff>159483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929190"/>
          <a:ext cx="698500" cy="2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161457</xdr:rowOff>
    </xdr:from>
    <xdr:to>
      <xdr:col>29</xdr:col>
      <xdr:colOff>177800</xdr:colOff>
      <xdr:row>16</xdr:row>
      <xdr:rowOff>91607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8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2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7359</xdr:rowOff>
    </xdr:from>
    <xdr:to>
      <xdr:col>26</xdr:col>
      <xdr:colOff>101600</xdr:colOff>
      <xdr:row>16</xdr:row>
      <xdr:rowOff>108959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98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119136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67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45208</xdr:rowOff>
    </xdr:from>
    <xdr:to>
      <xdr:col>22</xdr:col>
      <xdr:colOff>165100</xdr:colOff>
      <xdr:row>16</xdr:row>
      <xdr:rowOff>146808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156985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0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87565</xdr:rowOff>
    </xdr:from>
    <xdr:to>
      <xdr:col>19</xdr:col>
      <xdr:colOff>38100</xdr:colOff>
      <xdr:row>17</xdr:row>
      <xdr:rowOff>17715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27892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108683</xdr:rowOff>
    </xdr:from>
    <xdr:to>
      <xdr:col>15</xdr:col>
      <xdr:colOff>101600</xdr:colOff>
      <xdr:row>17</xdr:row>
      <xdr:rowOff>38833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49010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23623</xdr:rowOff>
    </xdr:from>
    <xdr:to>
      <xdr:col>29</xdr:col>
      <xdr:colOff>127000</xdr:colOff>
      <xdr:row>38</xdr:row>
      <xdr:rowOff>27505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491223"/>
          <a:ext cx="647700" cy="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14891</xdr:rowOff>
    </xdr:from>
    <xdr:to>
      <xdr:col>26</xdr:col>
      <xdr:colOff>50800</xdr:colOff>
      <xdr:row>38</xdr:row>
      <xdr:rowOff>27505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82491"/>
          <a:ext cx="6985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8365</xdr:rowOff>
    </xdr:from>
    <xdr:to>
      <xdr:col>22</xdr:col>
      <xdr:colOff>114300</xdr:colOff>
      <xdr:row>38</xdr:row>
      <xdr:rowOff>14891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475965"/>
          <a:ext cx="6985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341209</xdr:rowOff>
    </xdr:from>
    <xdr:to>
      <xdr:col>18</xdr:col>
      <xdr:colOff>177800</xdr:colOff>
      <xdr:row>38</xdr:row>
      <xdr:rowOff>8365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465909"/>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315723</xdr:rowOff>
    </xdr:from>
    <xdr:to>
      <xdr:col>29</xdr:col>
      <xdr:colOff>177800</xdr:colOff>
      <xdr:row>38</xdr:row>
      <xdr:rowOff>74423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4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287800</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4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319605</xdr:rowOff>
    </xdr:from>
    <xdr:to>
      <xdr:col>26</xdr:col>
      <xdr:colOff>101600</xdr:colOff>
      <xdr:row>38</xdr:row>
      <xdr:rowOff>78305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63082</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53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306991</xdr:rowOff>
    </xdr:from>
    <xdr:to>
      <xdr:col>22</xdr:col>
      <xdr:colOff>165100</xdr:colOff>
      <xdr:row>38</xdr:row>
      <xdr:rowOff>65691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50468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51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300465</xdr:rowOff>
    </xdr:from>
    <xdr:to>
      <xdr:col>19</xdr:col>
      <xdr:colOff>38100</xdr:colOff>
      <xdr:row>38</xdr:row>
      <xdr:rowOff>59165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2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43942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5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290409</xdr:rowOff>
    </xdr:from>
    <xdr:to>
      <xdr:col>15</xdr:col>
      <xdr:colOff>101600</xdr:colOff>
      <xdr:row>38</xdr:row>
      <xdr:rowOff>49109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33886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50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15483</xdr:rowOff>
    </xdr:from>
    <xdr:to>
      <xdr:col>24</xdr:col>
      <xdr:colOff>63500</xdr:colOff>
      <xdr:row>33</xdr:row>
      <xdr:rowOff>60953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673333"/>
          <a:ext cx="8382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60953</xdr:rowOff>
    </xdr:from>
    <xdr:to>
      <xdr:col>19</xdr:col>
      <xdr:colOff>177800</xdr:colOff>
      <xdr:row>33</xdr:row>
      <xdr:rowOff>109732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718803"/>
          <a:ext cx="8890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109732</xdr:rowOff>
    </xdr:from>
    <xdr:to>
      <xdr:col>15</xdr:col>
      <xdr:colOff>50800</xdr:colOff>
      <xdr:row>33</xdr:row>
      <xdr:rowOff>143368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767582"/>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125407</xdr:rowOff>
    </xdr:from>
    <xdr:to>
      <xdr:col>10</xdr:col>
      <xdr:colOff>114300</xdr:colOff>
      <xdr:row>33</xdr:row>
      <xdr:rowOff>143368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78325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136133</xdr:rowOff>
    </xdr:from>
    <xdr:to>
      <xdr:col>24</xdr:col>
      <xdr:colOff>114300</xdr:colOff>
      <xdr:row>33</xdr:row>
      <xdr:rowOff>66283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159010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10153</xdr:rowOff>
    </xdr:from>
    <xdr:to>
      <xdr:col>20</xdr:col>
      <xdr:colOff>38100</xdr:colOff>
      <xdr:row>33</xdr:row>
      <xdr:rowOff>111753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128280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4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58932</xdr:rowOff>
    </xdr:from>
    <xdr:to>
      <xdr:col>15</xdr:col>
      <xdr:colOff>101600</xdr:colOff>
      <xdr:row>33</xdr:row>
      <xdr:rowOff>160532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7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5609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49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92568</xdr:rowOff>
    </xdr:from>
    <xdr:to>
      <xdr:col>10</xdr:col>
      <xdr:colOff>165100</xdr:colOff>
      <xdr:row>34</xdr:row>
      <xdr:rowOff>22718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39245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5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74607</xdr:rowOff>
    </xdr:from>
    <xdr:to>
      <xdr:col>6</xdr:col>
      <xdr:colOff>38100</xdr:colOff>
      <xdr:row>34</xdr:row>
      <xdr:rowOff>4757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21284</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5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160810</xdr:rowOff>
    </xdr:from>
    <xdr:to>
      <xdr:col>24</xdr:col>
      <xdr:colOff>63500</xdr:colOff>
      <xdr:row>57</xdr:row>
      <xdr:rowOff>165629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33460"/>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165629</xdr:rowOff>
    </xdr:from>
    <xdr:to>
      <xdr:col>19</xdr:col>
      <xdr:colOff>177800</xdr:colOff>
      <xdr:row>58</xdr:row>
      <xdr:rowOff>19499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38279"/>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19499</xdr:rowOff>
    </xdr:from>
    <xdr:to>
      <xdr:col>15</xdr:col>
      <xdr:colOff>50800</xdr:colOff>
      <xdr:row>58</xdr:row>
      <xdr:rowOff>22722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963599"/>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3438</xdr:rowOff>
    </xdr:from>
    <xdr:to>
      <xdr:col>10</xdr:col>
      <xdr:colOff>114300</xdr:colOff>
      <xdr:row>58</xdr:row>
      <xdr:rowOff>22722</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9947538"/>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110010</xdr:rowOff>
    </xdr:from>
    <xdr:to>
      <xdr:col>24</xdr:col>
      <xdr:colOff>114300</xdr:colOff>
      <xdr:row>58</xdr:row>
      <xdr:rowOff>40160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88437</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114829</xdr:rowOff>
    </xdr:from>
    <xdr:to>
      <xdr:col>20</xdr:col>
      <xdr:colOff>38100</xdr:colOff>
      <xdr:row>58</xdr:row>
      <xdr:rowOff>44979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8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36106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9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140149</xdr:rowOff>
    </xdr:from>
    <xdr:to>
      <xdr:col>15</xdr:col>
      <xdr:colOff>101600</xdr:colOff>
      <xdr:row>58</xdr:row>
      <xdr:rowOff>70299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61426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0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143372</xdr:rowOff>
    </xdr:from>
    <xdr:to>
      <xdr:col>10</xdr:col>
      <xdr:colOff>165100</xdr:colOff>
      <xdr:row>58</xdr:row>
      <xdr:rowOff>73522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64649</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124088</xdr:rowOff>
    </xdr:from>
    <xdr:to>
      <xdr:col>6</xdr:col>
      <xdr:colOff>38100</xdr:colOff>
      <xdr:row>58</xdr:row>
      <xdr:rowOff>54238</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70765</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96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150197</xdr:rowOff>
    </xdr:from>
    <xdr:to>
      <xdr:col>24</xdr:col>
      <xdr:colOff>63500</xdr:colOff>
      <xdr:row>78</xdr:row>
      <xdr:rowOff>163664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523297"/>
          <a:ext cx="8382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163664</xdr:rowOff>
    </xdr:from>
    <xdr:to>
      <xdr:col>19</xdr:col>
      <xdr:colOff>177800</xdr:colOff>
      <xdr:row>78</xdr:row>
      <xdr:rowOff>164255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53676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161170</xdr:rowOff>
    </xdr:from>
    <xdr:to>
      <xdr:col>15</xdr:col>
      <xdr:colOff>50800</xdr:colOff>
      <xdr:row>78</xdr:row>
      <xdr:rowOff>164255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53427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161170</xdr:rowOff>
    </xdr:from>
    <xdr:to>
      <xdr:col>10</xdr:col>
      <xdr:colOff>114300</xdr:colOff>
      <xdr:row>78</xdr:row>
      <xdr:rowOff>163379</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53427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99397</xdr:rowOff>
    </xdr:from>
    <xdr:to>
      <xdr:col>24</xdr:col>
      <xdr:colOff>114300</xdr:colOff>
      <xdr:row>79</xdr:row>
      <xdr:rowOff>29547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4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14324</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112864</xdr:rowOff>
    </xdr:from>
    <xdr:to>
      <xdr:col>20</xdr:col>
      <xdr:colOff>38100</xdr:colOff>
      <xdr:row>79</xdr:row>
      <xdr:rowOff>43014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34141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113455</xdr:rowOff>
    </xdr:from>
    <xdr:to>
      <xdr:col>15</xdr:col>
      <xdr:colOff>101600</xdr:colOff>
      <xdr:row>79</xdr:row>
      <xdr:rowOff>43605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34732</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110370</xdr:rowOff>
    </xdr:from>
    <xdr:to>
      <xdr:col>10</xdr:col>
      <xdr:colOff>165100</xdr:colOff>
      <xdr:row>79</xdr:row>
      <xdr:rowOff>40520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31647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112579</xdr:rowOff>
    </xdr:from>
    <xdr:to>
      <xdr:col>6</xdr:col>
      <xdr:colOff>38100</xdr:colOff>
      <xdr:row>79</xdr:row>
      <xdr:rowOff>42729</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33856</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7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115088</xdr:rowOff>
    </xdr:from>
    <xdr:to>
      <xdr:col>24</xdr:col>
      <xdr:colOff>63500</xdr:colOff>
      <xdr:row>96</xdr:row>
      <xdr:rowOff>129260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574288"/>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129260</xdr:rowOff>
    </xdr:from>
    <xdr:to>
      <xdr:col>19</xdr:col>
      <xdr:colOff>177800</xdr:colOff>
      <xdr:row>97</xdr:row>
      <xdr:rowOff>102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58846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xdr:rowOff>
    </xdr:from>
    <xdr:to>
      <xdr:col>15</xdr:col>
      <xdr:colOff>50800</xdr:colOff>
      <xdr:row>97</xdr:row>
      <xdr:rowOff>25591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307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117894</xdr:rowOff>
    </xdr:from>
    <xdr:to>
      <xdr:col>10</xdr:col>
      <xdr:colOff>114300</xdr:colOff>
      <xdr:row>97</xdr:row>
      <xdr:rowOff>25591</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577094"/>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64288</xdr:rowOff>
    </xdr:from>
    <xdr:to>
      <xdr:col>24</xdr:col>
      <xdr:colOff>114300</xdr:colOff>
      <xdr:row>96</xdr:row>
      <xdr:rowOff>165888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42715</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78460</xdr:rowOff>
    </xdr:from>
    <xdr:to>
      <xdr:col>20</xdr:col>
      <xdr:colOff>38100</xdr:colOff>
      <xdr:row>97</xdr:row>
      <xdr:rowOff>8610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5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171187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6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120752</xdr:rowOff>
    </xdr:from>
    <xdr:to>
      <xdr:col>15</xdr:col>
      <xdr:colOff>101600</xdr:colOff>
      <xdr:row>97</xdr:row>
      <xdr:rowOff>50902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42029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146241</xdr:rowOff>
    </xdr:from>
    <xdr:to>
      <xdr:col>10</xdr:col>
      <xdr:colOff>165100</xdr:colOff>
      <xdr:row>97</xdr:row>
      <xdr:rowOff>76391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67518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67094</xdr:rowOff>
    </xdr:from>
    <xdr:to>
      <xdr:col>6</xdr:col>
      <xdr:colOff>38100</xdr:colOff>
      <xdr:row>96</xdr:row>
      <xdr:rowOff>168694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159821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137829</xdr:rowOff>
    </xdr:from>
    <xdr:to>
      <xdr:col>55</xdr:col>
      <xdr:colOff>0</xdr:colOff>
      <xdr:row>38</xdr:row>
      <xdr:rowOff>16775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138579"/>
          <a:ext cx="838200" cy="3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16775</xdr:rowOff>
    </xdr:from>
    <xdr:to>
      <xdr:col>50</xdr:col>
      <xdr:colOff>114300</xdr:colOff>
      <xdr:row>38</xdr:row>
      <xdr:rowOff>20116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531875"/>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20116</xdr:rowOff>
    </xdr:from>
    <xdr:to>
      <xdr:col>45</xdr:col>
      <xdr:colOff>177800</xdr:colOff>
      <xdr:row>38</xdr:row>
      <xdr:rowOff>70767</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535216"/>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70767</xdr:rowOff>
    </xdr:from>
    <xdr:to>
      <xdr:col>41</xdr:col>
      <xdr:colOff>50800</xdr:colOff>
      <xdr:row>38</xdr:row>
      <xdr:rowOff>108712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585867"/>
          <a:ext cx="889000" cy="3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87029</xdr:rowOff>
    </xdr:from>
    <xdr:to>
      <xdr:col>55</xdr:col>
      <xdr:colOff>50800</xdr:colOff>
      <xdr:row>36</xdr:row>
      <xdr:rowOff>17179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65456</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137425</xdr:rowOff>
    </xdr:from>
    <xdr:to>
      <xdr:col>50</xdr:col>
      <xdr:colOff>165100</xdr:colOff>
      <xdr:row>38</xdr:row>
      <xdr:rowOff>67576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810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84102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2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140766</xdr:rowOff>
    </xdr:from>
    <xdr:to>
      <xdr:col>46</xdr:col>
      <xdr:colOff>38100</xdr:colOff>
      <xdr:row>38</xdr:row>
      <xdr:rowOff>70917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84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87443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19967</xdr:rowOff>
    </xdr:from>
    <xdr:to>
      <xdr:col>41</xdr:col>
      <xdr:colOff>101600</xdr:colOff>
      <xdr:row>38</xdr:row>
      <xdr:rowOff>121567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5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112694</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6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57912</xdr:rowOff>
    </xdr:from>
    <xdr:to>
      <xdr:col>36</xdr:col>
      <xdr:colOff>165100</xdr:colOff>
      <xdr:row>38</xdr:row>
      <xdr:rowOff>159512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150639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6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157133</xdr:rowOff>
    </xdr:from>
    <xdr:to>
      <xdr:col>55</xdr:col>
      <xdr:colOff>0</xdr:colOff>
      <xdr:row>57</xdr:row>
      <xdr:rowOff>28724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758333"/>
          <a:ext cx="8382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157133</xdr:rowOff>
    </xdr:from>
    <xdr:to>
      <xdr:col>50</xdr:col>
      <xdr:colOff>114300</xdr:colOff>
      <xdr:row>57</xdr:row>
      <xdr:rowOff>63951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758333"/>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132865</xdr:rowOff>
    </xdr:from>
    <xdr:to>
      <xdr:col>45</xdr:col>
      <xdr:colOff>177800</xdr:colOff>
      <xdr:row>57</xdr:row>
      <xdr:rowOff>63951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734065"/>
          <a:ext cx="8890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132865</xdr:rowOff>
    </xdr:from>
    <xdr:to>
      <xdr:col>41</xdr:col>
      <xdr:colOff>50800</xdr:colOff>
      <xdr:row>56</xdr:row>
      <xdr:rowOff>158381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734065"/>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149374</xdr:rowOff>
    </xdr:from>
    <xdr:to>
      <xdr:col>55</xdr:col>
      <xdr:colOff>50800</xdr:colOff>
      <xdr:row>57</xdr:row>
      <xdr:rowOff>79524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127801</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2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106333</xdr:rowOff>
    </xdr:from>
    <xdr:to>
      <xdr:col>50</xdr:col>
      <xdr:colOff>165100</xdr:colOff>
      <xdr:row>57</xdr:row>
      <xdr:rowOff>36483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27610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13151</xdr:rowOff>
    </xdr:from>
    <xdr:to>
      <xdr:col>46</xdr:col>
      <xdr:colOff>38100</xdr:colOff>
      <xdr:row>57</xdr:row>
      <xdr:rowOff>114751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105878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82065</xdr:rowOff>
    </xdr:from>
    <xdr:to>
      <xdr:col>41</xdr:col>
      <xdr:colOff>101600</xdr:colOff>
      <xdr:row>57</xdr:row>
      <xdr:rowOff>12215</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3342</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107581</xdr:rowOff>
    </xdr:from>
    <xdr:to>
      <xdr:col>36</xdr:col>
      <xdr:colOff>165100</xdr:colOff>
      <xdr:row>57</xdr:row>
      <xdr:rowOff>37731</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28858</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129111</xdr:rowOff>
    </xdr:from>
    <xdr:to>
      <xdr:col>55</xdr:col>
      <xdr:colOff>0</xdr:colOff>
      <xdr:row>78</xdr:row>
      <xdr:rowOff>52192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330761"/>
          <a:ext cx="838200" cy="9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129111</xdr:rowOff>
    </xdr:from>
    <xdr:to>
      <xdr:col>50</xdr:col>
      <xdr:colOff>114300</xdr:colOff>
      <xdr:row>77</xdr:row>
      <xdr:rowOff>148048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330761"/>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142388</xdr:rowOff>
    </xdr:from>
    <xdr:to>
      <xdr:col>45</xdr:col>
      <xdr:colOff>177800</xdr:colOff>
      <xdr:row>77</xdr:row>
      <xdr:rowOff>148048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172588"/>
          <a:ext cx="889000" cy="17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142388</xdr:rowOff>
    </xdr:from>
    <xdr:to>
      <xdr:col>41</xdr:col>
      <xdr:colOff>50800</xdr:colOff>
      <xdr:row>77</xdr:row>
      <xdr:rowOff>65295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17258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xdr:rowOff>
    </xdr:from>
    <xdr:to>
      <xdr:col>55</xdr:col>
      <xdr:colOff>50800</xdr:colOff>
      <xdr:row>78</xdr:row>
      <xdr:rowOff>102992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87769</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2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78311</xdr:rowOff>
    </xdr:from>
    <xdr:to>
      <xdr:col>50</xdr:col>
      <xdr:colOff>165100</xdr:colOff>
      <xdr:row>78</xdr:row>
      <xdr:rowOff>8461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2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171038</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3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97248</xdr:rowOff>
    </xdr:from>
    <xdr:to>
      <xdr:col>46</xdr:col>
      <xdr:colOff>38100</xdr:colOff>
      <xdr:row>78</xdr:row>
      <xdr:rowOff>27398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2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18525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3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91588</xdr:rowOff>
    </xdr:from>
    <xdr:to>
      <xdr:col>41</xdr:col>
      <xdr:colOff>101600</xdr:colOff>
      <xdr:row>77</xdr:row>
      <xdr:rowOff>21738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1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38265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28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14495</xdr:rowOff>
    </xdr:from>
    <xdr:to>
      <xdr:col>36</xdr:col>
      <xdr:colOff>165100</xdr:colOff>
      <xdr:row>77</xdr:row>
      <xdr:rowOff>116095</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2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107222</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3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128215</xdr:rowOff>
    </xdr:from>
    <xdr:to>
      <xdr:col>55</xdr:col>
      <xdr:colOff>0</xdr:colOff>
      <xdr:row>96</xdr:row>
      <xdr:rowOff>141562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587415"/>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141562</xdr:rowOff>
    </xdr:from>
    <xdr:to>
      <xdr:col>50</xdr:col>
      <xdr:colOff>114300</xdr:colOff>
      <xdr:row>97</xdr:row>
      <xdr:rowOff>130893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600762"/>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123295</xdr:rowOff>
    </xdr:from>
    <xdr:to>
      <xdr:col>45</xdr:col>
      <xdr:colOff>177800</xdr:colOff>
      <xdr:row>97</xdr:row>
      <xdr:rowOff>130893</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75394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47368</xdr:rowOff>
    </xdr:from>
    <xdr:to>
      <xdr:col>41</xdr:col>
      <xdr:colOff>50800</xdr:colOff>
      <xdr:row>97</xdr:row>
      <xdr:rowOff>123295</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6972300" y="16678018"/>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77415</xdr:rowOff>
    </xdr:from>
    <xdr:to>
      <xdr:col>55</xdr:col>
      <xdr:colOff>50800</xdr:colOff>
      <xdr:row>97</xdr:row>
      <xdr:rowOff>7565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5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55842</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5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90762</xdr:rowOff>
    </xdr:from>
    <xdr:to>
      <xdr:col>50</xdr:col>
      <xdr:colOff>165100</xdr:colOff>
      <xdr:row>97</xdr:row>
      <xdr:rowOff>20912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80093</xdr:rowOff>
    </xdr:from>
    <xdr:to>
      <xdr:col>46</xdr:col>
      <xdr:colOff>38100</xdr:colOff>
      <xdr:row>98</xdr:row>
      <xdr:rowOff>10243</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8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72495</xdr:rowOff>
    </xdr:from>
    <xdr:to>
      <xdr:col>41</xdr:col>
      <xdr:colOff>101600</xdr:colOff>
      <xdr:row>98</xdr:row>
      <xdr:rowOff>2645</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7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165222</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168018</xdr:rowOff>
    </xdr:from>
    <xdr:to>
      <xdr:col>36</xdr:col>
      <xdr:colOff>165100</xdr:colOff>
      <xdr:row>97</xdr:row>
      <xdr:rowOff>98168</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6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89295</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144399</xdr:rowOff>
    </xdr:from>
    <xdr:to>
      <xdr:col>85</xdr:col>
      <xdr:colOff>127000</xdr:colOff>
      <xdr:row>39</xdr:row>
      <xdr:rowOff>17246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659499"/>
          <a:ext cx="838200" cy="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17246</xdr:rowOff>
    </xdr:from>
    <xdr:to>
      <xdr:col>81</xdr:col>
      <xdr:colOff>50800</xdr:colOff>
      <xdr:row>39</xdr:row>
      <xdr:rowOff>37821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703796"/>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37821</xdr:rowOff>
    </xdr:from>
    <xdr:to>
      <xdr:col>76</xdr:col>
      <xdr:colOff>114300</xdr:colOff>
      <xdr:row>39</xdr:row>
      <xdr:rowOff>41897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3703300" y="672437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12586</xdr:rowOff>
    </xdr:from>
    <xdr:to>
      <xdr:col>71</xdr:col>
      <xdr:colOff>177800</xdr:colOff>
      <xdr:row>39</xdr:row>
      <xdr:rowOff>41897</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699136"/>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93599</xdr:rowOff>
    </xdr:from>
    <xdr:to>
      <xdr:col>85</xdr:col>
      <xdr:colOff>177800</xdr:colOff>
      <xdr:row>39</xdr:row>
      <xdr:rowOff>23749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137896</xdr:rowOff>
    </xdr:from>
    <xdr:to>
      <xdr:col>81</xdr:col>
      <xdr:colOff>101600</xdr:colOff>
      <xdr:row>39</xdr:row>
      <xdr:rowOff>68046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59173</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46428" y="67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158471</xdr:rowOff>
    </xdr:from>
    <xdr:to>
      <xdr:col>76</xdr:col>
      <xdr:colOff>165100</xdr:colOff>
      <xdr:row>39</xdr:row>
      <xdr:rowOff>88621</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79748</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403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162547</xdr:rowOff>
    </xdr:from>
    <xdr:to>
      <xdr:col>72</xdr:col>
      <xdr:colOff>38100</xdr:colOff>
      <xdr:row>39</xdr:row>
      <xdr:rowOff>92697</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83824</xdr:rowOff>
    </xdr:from>
    <xdr:ext cx="378565"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514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133236</xdr:rowOff>
    </xdr:from>
    <xdr:to>
      <xdr:col>67</xdr:col>
      <xdr:colOff>101600</xdr:colOff>
      <xdr:row>39</xdr:row>
      <xdr:rowOff>63386</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54513</xdr:rowOff>
    </xdr:from>
    <xdr:ext cx="469744"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579428" y="67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31392</xdr:rowOff>
    </xdr:from>
    <xdr:to>
      <xdr:col>85</xdr:col>
      <xdr:colOff>127000</xdr:colOff>
      <xdr:row>78</xdr:row>
      <xdr:rowOff>36624</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404492"/>
          <a:ext cx="8382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20197</xdr:rowOff>
    </xdr:from>
    <xdr:to>
      <xdr:col>81</xdr:col>
      <xdr:colOff>50800</xdr:colOff>
      <xdr:row>78</xdr:row>
      <xdr:rowOff>31392</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393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6090</xdr:rowOff>
    </xdr:from>
    <xdr:to>
      <xdr:col>76</xdr:col>
      <xdr:colOff>114300</xdr:colOff>
      <xdr:row>78</xdr:row>
      <xdr:rowOff>20197</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379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6090</xdr:rowOff>
    </xdr:from>
    <xdr:to>
      <xdr:col>71</xdr:col>
      <xdr:colOff>177800</xdr:colOff>
      <xdr:row>78</xdr:row>
      <xdr:rowOff>12824</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379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157274</xdr:rowOff>
    </xdr:from>
    <xdr:to>
      <xdr:col>85</xdr:col>
      <xdr:colOff>177800</xdr:colOff>
      <xdr:row>78</xdr:row>
      <xdr:rowOff>87424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8701</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2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152042</xdr:rowOff>
    </xdr:from>
    <xdr:to>
      <xdr:col>81</xdr:col>
      <xdr:colOff>101600</xdr:colOff>
      <xdr:row>78</xdr:row>
      <xdr:rowOff>82192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98719</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140847</xdr:rowOff>
    </xdr:from>
    <xdr:to>
      <xdr:col>76</xdr:col>
      <xdr:colOff>165100</xdr:colOff>
      <xdr:row>78</xdr:row>
      <xdr:rowOff>70997</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87524</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126740</xdr:rowOff>
    </xdr:from>
    <xdr:to>
      <xdr:col>72</xdr:col>
      <xdr:colOff>38100</xdr:colOff>
      <xdr:row>78</xdr:row>
      <xdr:rowOff>56890</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73417</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1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133474</xdr:rowOff>
    </xdr:from>
    <xdr:to>
      <xdr:col>67</xdr:col>
      <xdr:colOff>101600</xdr:colOff>
      <xdr:row>78</xdr:row>
      <xdr:rowOff>63624</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80151</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1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111389</xdr:rowOff>
    </xdr:from>
    <xdr:to>
      <xdr:col>85</xdr:col>
      <xdr:colOff>127000</xdr:colOff>
      <xdr:row>98</xdr:row>
      <xdr:rowOff>113299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13489"/>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95256</xdr:rowOff>
    </xdr:from>
    <xdr:to>
      <xdr:col>81</xdr:col>
      <xdr:colOff>50800</xdr:colOff>
      <xdr:row>98</xdr:row>
      <xdr:rowOff>111389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9735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95256</xdr:rowOff>
    </xdr:from>
    <xdr:to>
      <xdr:col>76</xdr:col>
      <xdr:colOff>114300</xdr:colOff>
      <xdr:row>98</xdr:row>
      <xdr:rowOff>113959</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9735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113959</xdr:rowOff>
    </xdr:from>
    <xdr:to>
      <xdr:col>71</xdr:col>
      <xdr:colOff>177800</xdr:colOff>
      <xdr:row>98</xdr:row>
      <xdr:rowOff>122639</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16059"/>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62499</xdr:rowOff>
    </xdr:from>
    <xdr:to>
      <xdr:col>85</xdr:col>
      <xdr:colOff>177800</xdr:colOff>
      <xdr:row>98</xdr:row>
      <xdr:rowOff>164099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6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60589</xdr:rowOff>
    </xdr:from>
    <xdr:to>
      <xdr:col>81</xdr:col>
      <xdr:colOff>101600</xdr:colOff>
      <xdr:row>98</xdr:row>
      <xdr:rowOff>162189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153316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44456</xdr:rowOff>
    </xdr:from>
    <xdr:to>
      <xdr:col>76</xdr:col>
      <xdr:colOff>165100</xdr:colOff>
      <xdr:row>98</xdr:row>
      <xdr:rowOff>146056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137183</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9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63159</xdr:rowOff>
    </xdr:from>
    <xdr:to>
      <xdr:col>72</xdr:col>
      <xdr:colOff>38100</xdr:colOff>
      <xdr:row>98</xdr:row>
      <xdr:rowOff>164759</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155886</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9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71839</xdr:rowOff>
    </xdr:from>
    <xdr:to>
      <xdr:col>67</xdr:col>
      <xdr:colOff>101600</xdr:colOff>
      <xdr:row>99</xdr:row>
      <xdr:rowOff>1989</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164566</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69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12370</xdr:rowOff>
    </xdr:from>
    <xdr:to>
      <xdr:col>116</xdr:col>
      <xdr:colOff>63500</xdr:colOff>
      <xdr:row>36</xdr:row>
      <xdr:rowOff>54935</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1323300" y="6184570"/>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54935</xdr:rowOff>
    </xdr:from>
    <xdr:to>
      <xdr:col>111</xdr:col>
      <xdr:colOff>177800</xdr:colOff>
      <xdr:row>36</xdr:row>
      <xdr:rowOff>69428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22713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69428</xdr:rowOff>
    </xdr:from>
    <xdr:to>
      <xdr:col>107</xdr:col>
      <xdr:colOff>50800</xdr:colOff>
      <xdr:row>36</xdr:row>
      <xdr:rowOff>146147</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9545300" y="6241628"/>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146147</xdr:rowOff>
    </xdr:from>
    <xdr:to>
      <xdr:col>102</xdr:col>
      <xdr:colOff>114300</xdr:colOff>
      <xdr:row>38</xdr:row>
      <xdr:rowOff>2494</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318347"/>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133020</xdr:rowOff>
    </xdr:from>
    <xdr:to>
      <xdr:col>116</xdr:col>
      <xdr:colOff>114300</xdr:colOff>
      <xdr:row>36</xdr:row>
      <xdr:rowOff>63170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155897</xdr:rowOff>
    </xdr:from>
    <xdr:ext cx="534377"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5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4135</xdr:rowOff>
    </xdr:from>
    <xdr:to>
      <xdr:col>112</xdr:col>
      <xdr:colOff>38100</xdr:colOff>
      <xdr:row>36</xdr:row>
      <xdr:rowOff>105735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1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122262</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88428" y="59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18628</xdr:rowOff>
    </xdr:from>
    <xdr:to>
      <xdr:col>107</xdr:col>
      <xdr:colOff>101600</xdr:colOff>
      <xdr:row>36</xdr:row>
      <xdr:rowOff>120228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136755</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199428" y="59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95347</xdr:rowOff>
    </xdr:from>
    <xdr:to>
      <xdr:col>102</xdr:col>
      <xdr:colOff>165100</xdr:colOff>
      <xdr:row>37</xdr:row>
      <xdr:rowOff>25497</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2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42024</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10428" y="60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123144</xdr:rowOff>
    </xdr:from>
    <xdr:to>
      <xdr:col>98</xdr:col>
      <xdr:colOff>38100</xdr:colOff>
      <xdr:row>38</xdr:row>
      <xdr:rowOff>53294</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69821</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21428" y="62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96919</xdr:rowOff>
    </xdr:from>
    <xdr:to>
      <xdr:col>116</xdr:col>
      <xdr:colOff>63500</xdr:colOff>
      <xdr:row>59</xdr:row>
      <xdr:rowOff>35671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041019"/>
          <a:ext cx="838200" cy="1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35671</xdr:rowOff>
    </xdr:from>
    <xdr:to>
      <xdr:col>111</xdr:col>
      <xdr:colOff>177800</xdr:colOff>
      <xdr:row>59</xdr:row>
      <xdr:rowOff>42316</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15122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46089</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15786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46089</xdr:rowOff>
    </xdr:from>
    <xdr:to>
      <xdr:col>102</xdr:col>
      <xdr:colOff>114300</xdr:colOff>
      <xdr:row>59</xdr:row>
      <xdr:rowOff>54906</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16163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46119</xdr:rowOff>
    </xdr:from>
    <xdr:to>
      <xdr:col>116</xdr:col>
      <xdr:colOff>114300</xdr:colOff>
      <xdr:row>58</xdr:row>
      <xdr:rowOff>147719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68996</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8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156321</xdr:rowOff>
    </xdr:from>
    <xdr:to>
      <xdr:col>112</xdr:col>
      <xdr:colOff>38100</xdr:colOff>
      <xdr:row>59</xdr:row>
      <xdr:rowOff>86471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77598</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1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162966</xdr:rowOff>
    </xdr:from>
    <xdr:to>
      <xdr:col>107</xdr:col>
      <xdr:colOff>101600</xdr:colOff>
      <xdr:row>59</xdr:row>
      <xdr:rowOff>93116</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84243</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166739</xdr:rowOff>
    </xdr:from>
    <xdr:to>
      <xdr:col>102</xdr:col>
      <xdr:colOff>165100</xdr:colOff>
      <xdr:row>59</xdr:row>
      <xdr:rowOff>96889</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88016</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2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4106</xdr:rowOff>
    </xdr:from>
    <xdr:to>
      <xdr:col>98</xdr:col>
      <xdr:colOff>38100</xdr:colOff>
      <xdr:row>59</xdr:row>
      <xdr:rowOff>105706</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1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96833</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21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311</xdr:rowOff>
    </xdr:from>
    <xdr:to>
      <xdr:col>116</xdr:col>
      <xdr:colOff>63500</xdr:colOff>
      <xdr:row>74</xdr:row>
      <xdr:rowOff>52794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687611"/>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52794</xdr:rowOff>
    </xdr:from>
    <xdr:to>
      <xdr:col>111</xdr:col>
      <xdr:colOff>177800</xdr:colOff>
      <xdr:row>74</xdr:row>
      <xdr:rowOff>100876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74009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89408</xdr:rowOff>
    </xdr:from>
    <xdr:to>
      <xdr:col>107</xdr:col>
      <xdr:colOff>50800</xdr:colOff>
      <xdr:row>74</xdr:row>
      <xdr:rowOff>100876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9545300" y="12605258"/>
          <a:ext cx="889000" cy="1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48908</xdr:rowOff>
    </xdr:from>
    <xdr:to>
      <xdr:col>102</xdr:col>
      <xdr:colOff>114300</xdr:colOff>
      <xdr:row>73</xdr:row>
      <xdr:rowOff>89408</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656300" y="12393308"/>
          <a:ext cx="889000" cy="2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120961</xdr:rowOff>
    </xdr:from>
    <xdr:to>
      <xdr:col>116</xdr:col>
      <xdr:colOff>114300</xdr:colOff>
      <xdr:row>74</xdr:row>
      <xdr:rowOff>51111</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6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143838</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4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1994</xdr:rowOff>
    </xdr:from>
    <xdr:to>
      <xdr:col>112</xdr:col>
      <xdr:colOff>38100</xdr:colOff>
      <xdr:row>74</xdr:row>
      <xdr:rowOff>103594</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6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120121</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4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50076</xdr:rowOff>
    </xdr:from>
    <xdr:to>
      <xdr:col>107</xdr:col>
      <xdr:colOff>101600</xdr:colOff>
      <xdr:row>74</xdr:row>
      <xdr:rowOff>151676</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7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142803</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8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38608</xdr:rowOff>
    </xdr:from>
    <xdr:to>
      <xdr:col>102</xdr:col>
      <xdr:colOff>165100</xdr:colOff>
      <xdr:row>73</xdr:row>
      <xdr:rowOff>140208</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5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156735</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3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169558</xdr:rowOff>
    </xdr:from>
    <xdr:to>
      <xdr:col>98</xdr:col>
      <xdr:colOff>38100</xdr:colOff>
      <xdr:row>72</xdr:row>
      <xdr:rowOff>99708</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3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116235</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1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100">
              <a:latin typeface="ＭＳ Ｐゴシック" panose="020B0600070205080204" pitchFamily="50" charset="-128"/>
              <a:ea typeface="ＭＳ Ｐゴシック" panose="020B0600070205080204" pitchFamily="50" charset="-128"/>
            </a:rPr>
            <a:t>753,393</a:t>
          </a:r>
          <a:r>
            <a:rPr kumimoji="1" lang="ja-JP" altLang="en-US" sz="1100">
              <a:latin typeface="ＭＳ Ｐゴシック" panose="020B0600070205080204" pitchFamily="50" charset="-128"/>
              <a:ea typeface="ＭＳ Ｐゴシック" panose="020B0600070205080204" pitchFamily="50" charset="-128"/>
            </a:rPr>
            <a:t>円となっており、主な構成項目は次の通りである。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より増加したものの、類似団体平均との差は縮まっている。しかし、その差は依然として大きく、市町村合併により職員数が過大なことが主要因であるため、引き続き定員の適正化、人件費の抑制に努め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までと比較して大きく増加しているが、これはコロナ禍における経済対策等による部分が大きい。類似団体平均を下回ってはいるものの、引き続き、単独補助金の評価・見直しを行い、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令和元年度より減少しているが、これは令和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大規模な新規建設工事が比較的少なかったためである。更新整備に係る普通建設費については前年度よりも増加しており、今後も老朽に伴う建設工事が予定されているため、公共施設のあり方に関する検討を引き続き進めていく必要が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普通交付税の減少に備えて平成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年度は普通交付税の減少に備えて元利償還金を約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千万円減少し、類似団体平均との差は年々縮小しているが、なお高い水準であるため、引き続き地方債発行を抑制し公債費負担の抑制を図る。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45,508
45,100
698.31
35,215,960
34,285,409
579,512
17,482,883
24,456,930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5588</xdr:rowOff>
    </xdr:from>
    <xdr:to>
      <xdr:col>24</xdr:col>
      <xdr:colOff>63500</xdr:colOff>
      <xdr:row>37</xdr:row>
      <xdr:rowOff>45022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49238"/>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127317</xdr:rowOff>
    </xdr:from>
    <xdr:to>
      <xdr:col>19</xdr:col>
      <xdr:colOff>177800</xdr:colOff>
      <xdr:row>37</xdr:row>
      <xdr:rowOff>5588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9951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36068</xdr:rowOff>
    </xdr:from>
    <xdr:to>
      <xdr:col>15</xdr:col>
      <xdr:colOff>50800</xdr:colOff>
      <xdr:row>36</xdr:row>
      <xdr:rowOff>127317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08268"/>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31686</xdr:rowOff>
    </xdr:from>
    <xdr:to>
      <xdr:col>10</xdr:col>
      <xdr:colOff>114300</xdr:colOff>
      <xdr:row>36</xdr:row>
      <xdr:rowOff>36068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038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165672</xdr:rowOff>
    </xdr:from>
    <xdr:to>
      <xdr:col>24</xdr:col>
      <xdr:colOff>114300</xdr:colOff>
      <xdr:row>37</xdr:row>
      <xdr:rowOff>95822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144099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126238</xdr:rowOff>
    </xdr:from>
    <xdr:to>
      <xdr:col>20</xdr:col>
      <xdr:colOff>38100</xdr:colOff>
      <xdr:row>37</xdr:row>
      <xdr:rowOff>56388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47515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76517</xdr:rowOff>
    </xdr:from>
    <xdr:to>
      <xdr:col>15</xdr:col>
      <xdr:colOff>101600</xdr:colOff>
      <xdr:row>37</xdr:row>
      <xdr:rowOff>6667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169244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152336</xdr:rowOff>
    </xdr:from>
    <xdr:to>
      <xdr:col>6</xdr:col>
      <xdr:colOff>38100</xdr:colOff>
      <xdr:row>36</xdr:row>
      <xdr:rowOff>82486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73613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108728</xdr:rowOff>
    </xdr:from>
    <xdr:to>
      <xdr:col>24</xdr:col>
      <xdr:colOff>63500</xdr:colOff>
      <xdr:row>58</xdr:row>
      <xdr:rowOff>99153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81378"/>
          <a:ext cx="838200" cy="1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99153</xdr:rowOff>
    </xdr:from>
    <xdr:to>
      <xdr:col>19</xdr:col>
      <xdr:colOff>177800</xdr:colOff>
      <xdr:row>58</xdr:row>
      <xdr:rowOff>108401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43253"/>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108401</xdr:rowOff>
    </xdr:from>
    <xdr:to>
      <xdr:col>15</xdr:col>
      <xdr:colOff>50800</xdr:colOff>
      <xdr:row>58</xdr:row>
      <xdr:rowOff>130726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52501"/>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119662</xdr:rowOff>
    </xdr:from>
    <xdr:to>
      <xdr:col>10</xdr:col>
      <xdr:colOff>114300</xdr:colOff>
      <xdr:row>58</xdr:row>
      <xdr:rowOff>130726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6376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57928</xdr:rowOff>
    </xdr:from>
    <xdr:to>
      <xdr:col>24</xdr:col>
      <xdr:colOff>114300</xdr:colOff>
      <xdr:row>57</xdr:row>
      <xdr:rowOff>159528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48353</xdr:rowOff>
    </xdr:from>
    <xdr:to>
      <xdr:col>20</xdr:col>
      <xdr:colOff>38100</xdr:colOff>
      <xdr:row>58</xdr:row>
      <xdr:rowOff>149953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166480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76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57601</xdr:rowOff>
    </xdr:from>
    <xdr:to>
      <xdr:col>15</xdr:col>
      <xdr:colOff>101600</xdr:colOff>
      <xdr:row>58</xdr:row>
      <xdr:rowOff>159201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4278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7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79926</xdr:rowOff>
    </xdr:from>
    <xdr:to>
      <xdr:col>10</xdr:col>
      <xdr:colOff>165100</xdr:colOff>
      <xdr:row>59</xdr:row>
      <xdr:rowOff>10076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68862</xdr:rowOff>
    </xdr:from>
    <xdr:to>
      <xdr:col>6</xdr:col>
      <xdr:colOff>38100</xdr:colOff>
      <xdr:row>58</xdr:row>
      <xdr:rowOff>170462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7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156082</xdr:rowOff>
    </xdr:from>
    <xdr:to>
      <xdr:col>24</xdr:col>
      <xdr:colOff>63500</xdr:colOff>
      <xdr:row>76</xdr:row>
      <xdr:rowOff>55643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014832"/>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156082</xdr:rowOff>
    </xdr:from>
    <xdr:to>
      <xdr:col>19</xdr:col>
      <xdr:colOff>177800</xdr:colOff>
      <xdr:row>76</xdr:row>
      <xdr:rowOff>74000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014832"/>
          <a:ext cx="889000" cy="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68985</xdr:rowOff>
    </xdr:from>
    <xdr:to>
      <xdr:col>15</xdr:col>
      <xdr:colOff>50800</xdr:colOff>
      <xdr:row>76</xdr:row>
      <xdr:rowOff>74000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099185"/>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68985</xdr:rowOff>
    </xdr:from>
    <xdr:to>
      <xdr:col>10</xdr:col>
      <xdr:colOff>114300</xdr:colOff>
      <xdr:row>76</xdr:row>
      <xdr:rowOff>122532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99185"/>
          <a:ext cx="889000" cy="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4843</xdr:rowOff>
    </xdr:from>
    <xdr:to>
      <xdr:col>24</xdr:col>
      <xdr:colOff>114300</xdr:colOff>
      <xdr:row>76</xdr:row>
      <xdr:rowOff>106443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27721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105281</xdr:rowOff>
    </xdr:from>
    <xdr:to>
      <xdr:col>20</xdr:col>
      <xdr:colOff>38100</xdr:colOff>
      <xdr:row>76</xdr:row>
      <xdr:rowOff>35430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64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51958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23200</xdr:rowOff>
    </xdr:from>
    <xdr:to>
      <xdr:col>15</xdr:col>
      <xdr:colOff>101600</xdr:colOff>
      <xdr:row>76</xdr:row>
      <xdr:rowOff>124800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141327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8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18185</xdr:rowOff>
    </xdr:from>
    <xdr:to>
      <xdr:col>10</xdr:col>
      <xdr:colOff>165100</xdr:colOff>
      <xdr:row>76</xdr:row>
      <xdr:rowOff>119785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0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136312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8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71732</xdr:rowOff>
    </xdr:from>
    <xdr:to>
      <xdr:col>6</xdr:col>
      <xdr:colOff>38100</xdr:colOff>
      <xdr:row>77</xdr:row>
      <xdr:rowOff>1882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18409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6088</xdr:rowOff>
    </xdr:from>
    <xdr:to>
      <xdr:col>24</xdr:col>
      <xdr:colOff>63500</xdr:colOff>
      <xdr:row>96</xdr:row>
      <xdr:rowOff>42991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465288"/>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42991</xdr:rowOff>
    </xdr:from>
    <xdr:to>
      <xdr:col>19</xdr:col>
      <xdr:colOff>177800</xdr:colOff>
      <xdr:row>96</xdr:row>
      <xdr:rowOff>61649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50219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61649</xdr:rowOff>
    </xdr:from>
    <xdr:to>
      <xdr:col>15</xdr:col>
      <xdr:colOff>50800</xdr:colOff>
      <xdr:row>96</xdr:row>
      <xdr:rowOff>73972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20849"/>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38996</xdr:rowOff>
    </xdr:from>
    <xdr:to>
      <xdr:col>10</xdr:col>
      <xdr:colOff>114300</xdr:colOff>
      <xdr:row>96</xdr:row>
      <xdr:rowOff>73972</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498196"/>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126738</xdr:rowOff>
    </xdr:from>
    <xdr:to>
      <xdr:col>24</xdr:col>
      <xdr:colOff>114300</xdr:colOff>
      <xdr:row>96</xdr:row>
      <xdr:rowOff>56888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105165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163641</xdr:rowOff>
    </xdr:from>
    <xdr:to>
      <xdr:col>20</xdr:col>
      <xdr:colOff>38100</xdr:colOff>
      <xdr:row>96</xdr:row>
      <xdr:rowOff>93791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84918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10849</xdr:rowOff>
    </xdr:from>
    <xdr:to>
      <xdr:col>15</xdr:col>
      <xdr:colOff>101600</xdr:colOff>
      <xdr:row>96</xdr:row>
      <xdr:rowOff>112449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103576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5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23172</xdr:rowOff>
    </xdr:from>
    <xdr:to>
      <xdr:col>10</xdr:col>
      <xdr:colOff>165100</xdr:colOff>
      <xdr:row>96</xdr:row>
      <xdr:rowOff>124772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4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115899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5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159646</xdr:rowOff>
    </xdr:from>
    <xdr:to>
      <xdr:col>6</xdr:col>
      <xdr:colOff>38100</xdr:colOff>
      <xdr:row>96</xdr:row>
      <xdr:rowOff>89796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80923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53485</xdr:rowOff>
    </xdr:from>
    <xdr:to>
      <xdr:col>55</xdr:col>
      <xdr:colOff>0</xdr:colOff>
      <xdr:row>38</xdr:row>
      <xdr:rowOff>140353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56858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140353</xdr:rowOff>
    </xdr:from>
    <xdr:to>
      <xdr:col>50</xdr:col>
      <xdr:colOff>114300</xdr:colOff>
      <xdr:row>38</xdr:row>
      <xdr:rowOff>156682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65545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38</xdr:row>
      <xdr:rowOff>162560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67178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162560</xdr:rowOff>
    </xdr:from>
    <xdr:to>
      <xdr:col>41</xdr:col>
      <xdr:colOff>50800</xdr:colOff>
      <xdr:row>38</xdr:row>
      <xdr:rowOff>163540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66776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2685</xdr:rowOff>
    </xdr:from>
    <xdr:to>
      <xdr:col>55</xdr:col>
      <xdr:colOff>50800</xdr:colOff>
      <xdr:row>38</xdr:row>
      <xdr:rowOff>104285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152562</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89553</xdr:rowOff>
    </xdr:from>
    <xdr:to>
      <xdr:col>50</xdr:col>
      <xdr:colOff>165100</xdr:colOff>
      <xdr:row>39</xdr:row>
      <xdr:rowOff>19703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10830</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112740</xdr:rowOff>
    </xdr:from>
    <xdr:to>
      <xdr:col>36</xdr:col>
      <xdr:colOff>165100</xdr:colOff>
      <xdr:row>39</xdr:row>
      <xdr:rowOff>42890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34017</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108126</xdr:rowOff>
    </xdr:from>
    <xdr:to>
      <xdr:col>55</xdr:col>
      <xdr:colOff>0</xdr:colOff>
      <xdr:row>57</xdr:row>
      <xdr:rowOff>135887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880776"/>
          <a:ext cx="8382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132714</xdr:rowOff>
    </xdr:from>
    <xdr:to>
      <xdr:col>50</xdr:col>
      <xdr:colOff>114300</xdr:colOff>
      <xdr:row>57</xdr:row>
      <xdr:rowOff>135887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905364"/>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127996</xdr:rowOff>
    </xdr:from>
    <xdr:to>
      <xdr:col>45</xdr:col>
      <xdr:colOff>177800</xdr:colOff>
      <xdr:row>57</xdr:row>
      <xdr:rowOff>132714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00646"/>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127996</xdr:rowOff>
    </xdr:from>
    <xdr:to>
      <xdr:col>41</xdr:col>
      <xdr:colOff>50800</xdr:colOff>
      <xdr:row>57</xdr:row>
      <xdr:rowOff>134731</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00646"/>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57326</xdr:rowOff>
    </xdr:from>
    <xdr:to>
      <xdr:col>55</xdr:col>
      <xdr:colOff>50800</xdr:colOff>
      <xdr:row>57</xdr:row>
      <xdr:rowOff>158926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8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80203</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6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85087</xdr:rowOff>
    </xdr:from>
    <xdr:to>
      <xdr:col>50</xdr:col>
      <xdr:colOff>165100</xdr:colOff>
      <xdr:row>58</xdr:row>
      <xdr:rowOff>15237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31764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6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81914</xdr:rowOff>
    </xdr:from>
    <xdr:to>
      <xdr:col>46</xdr:col>
      <xdr:colOff>38100</xdr:colOff>
      <xdr:row>58</xdr:row>
      <xdr:rowOff>12064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6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77196</xdr:rowOff>
    </xdr:from>
    <xdr:to>
      <xdr:col>41</xdr:col>
      <xdr:colOff>101600</xdr:colOff>
      <xdr:row>58</xdr:row>
      <xdr:rowOff>7346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8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23873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6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83931</xdr:rowOff>
    </xdr:from>
    <xdr:to>
      <xdr:col>36</xdr:col>
      <xdr:colOff>165100</xdr:colOff>
      <xdr:row>58</xdr:row>
      <xdr:rowOff>14081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30608</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6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122389</xdr:rowOff>
    </xdr:from>
    <xdr:to>
      <xdr:col>55</xdr:col>
      <xdr:colOff>0</xdr:colOff>
      <xdr:row>77</xdr:row>
      <xdr:rowOff>85567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152589"/>
          <a:ext cx="838200" cy="1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67433</xdr:rowOff>
    </xdr:from>
    <xdr:to>
      <xdr:col>50</xdr:col>
      <xdr:colOff>114300</xdr:colOff>
      <xdr:row>77</xdr:row>
      <xdr:rowOff>85567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269083"/>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67433</xdr:rowOff>
    </xdr:from>
    <xdr:to>
      <xdr:col>45</xdr:col>
      <xdr:colOff>177800</xdr:colOff>
      <xdr:row>77</xdr:row>
      <xdr:rowOff>87088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269083"/>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87088</xdr:rowOff>
    </xdr:from>
    <xdr:to>
      <xdr:col>41</xdr:col>
      <xdr:colOff>50800</xdr:colOff>
      <xdr:row>77</xdr:row>
      <xdr:rowOff>107055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288738"/>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71589</xdr:rowOff>
    </xdr:from>
    <xdr:to>
      <xdr:col>55</xdr:col>
      <xdr:colOff>50800</xdr:colOff>
      <xdr:row>77</xdr:row>
      <xdr:rowOff>1739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1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94466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34767</xdr:rowOff>
    </xdr:from>
    <xdr:to>
      <xdr:col>50</xdr:col>
      <xdr:colOff>165100</xdr:colOff>
      <xdr:row>77</xdr:row>
      <xdr:rowOff>136367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2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127494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3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16633</xdr:rowOff>
    </xdr:from>
    <xdr:to>
      <xdr:col>46</xdr:col>
      <xdr:colOff>38100</xdr:colOff>
      <xdr:row>77</xdr:row>
      <xdr:rowOff>118233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134760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9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36288</xdr:rowOff>
    </xdr:from>
    <xdr:to>
      <xdr:col>41</xdr:col>
      <xdr:colOff>101600</xdr:colOff>
      <xdr:row>77</xdr:row>
      <xdr:rowOff>137888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154415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0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56255</xdr:rowOff>
    </xdr:from>
    <xdr:to>
      <xdr:col>36</xdr:col>
      <xdr:colOff>165100</xdr:colOff>
      <xdr:row>77</xdr:row>
      <xdr:rowOff>157855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148982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3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43100</xdr:rowOff>
    </xdr:from>
    <xdr:to>
      <xdr:col>55</xdr:col>
      <xdr:colOff>0</xdr:colOff>
      <xdr:row>97</xdr:row>
      <xdr:rowOff>60376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673750"/>
          <a:ext cx="8382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39247</xdr:rowOff>
    </xdr:from>
    <xdr:to>
      <xdr:col>50</xdr:col>
      <xdr:colOff>114300</xdr:colOff>
      <xdr:row>97</xdr:row>
      <xdr:rowOff>60376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66989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155212</xdr:rowOff>
    </xdr:from>
    <xdr:to>
      <xdr:col>45</xdr:col>
      <xdr:colOff>177800</xdr:colOff>
      <xdr:row>97</xdr:row>
      <xdr:rowOff>39247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61441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155212</xdr:rowOff>
    </xdr:from>
    <xdr:to>
      <xdr:col>41</xdr:col>
      <xdr:colOff>50800</xdr:colOff>
      <xdr:row>97</xdr:row>
      <xdr:rowOff>45844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14412"/>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163750</xdr:rowOff>
    </xdr:from>
    <xdr:to>
      <xdr:col>55</xdr:col>
      <xdr:colOff>50800</xdr:colOff>
      <xdr:row>97</xdr:row>
      <xdr:rowOff>93900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142177</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9576</xdr:rowOff>
    </xdr:from>
    <xdr:to>
      <xdr:col>50</xdr:col>
      <xdr:colOff>165100</xdr:colOff>
      <xdr:row>97</xdr:row>
      <xdr:rowOff>111176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102303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159897</xdr:rowOff>
    </xdr:from>
    <xdr:to>
      <xdr:col>46</xdr:col>
      <xdr:colOff>38100</xdr:colOff>
      <xdr:row>97</xdr:row>
      <xdr:rowOff>90047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81174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104412</xdr:rowOff>
    </xdr:from>
    <xdr:to>
      <xdr:col>41</xdr:col>
      <xdr:colOff>101600</xdr:colOff>
      <xdr:row>97</xdr:row>
      <xdr:rowOff>34562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5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25689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166494</xdr:rowOff>
    </xdr:from>
    <xdr:to>
      <xdr:col>36</xdr:col>
      <xdr:colOff>165100</xdr:colOff>
      <xdr:row>97</xdr:row>
      <xdr:rowOff>96644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87771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118865</xdr:rowOff>
    </xdr:from>
    <xdr:to>
      <xdr:col>85</xdr:col>
      <xdr:colOff>127000</xdr:colOff>
      <xdr:row>37</xdr:row>
      <xdr:rowOff>515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291065"/>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134753</xdr:rowOff>
    </xdr:from>
    <xdr:to>
      <xdr:col>81</xdr:col>
      <xdr:colOff>50800</xdr:colOff>
      <xdr:row>37</xdr:row>
      <xdr:rowOff>515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306953"/>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134753</xdr:rowOff>
    </xdr:from>
    <xdr:to>
      <xdr:col>76</xdr:col>
      <xdr:colOff>114300</xdr:colOff>
      <xdr:row>37</xdr:row>
      <xdr:rowOff>53061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306953"/>
          <a:ext cx="889000" cy="8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53061</xdr:rowOff>
    </xdr:from>
    <xdr:to>
      <xdr:col>71</xdr:col>
      <xdr:colOff>177800</xdr:colOff>
      <xdr:row>37</xdr:row>
      <xdr:rowOff>67756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39671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68065</xdr:rowOff>
    </xdr:from>
    <xdr:to>
      <xdr:col>85</xdr:col>
      <xdr:colOff>177800</xdr:colOff>
      <xdr:row>36</xdr:row>
      <xdr:rowOff>169665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2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90942</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0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121165</xdr:rowOff>
    </xdr:from>
    <xdr:to>
      <xdr:col>81</xdr:col>
      <xdr:colOff>101600</xdr:colOff>
      <xdr:row>37</xdr:row>
      <xdr:rowOff>51315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67842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83953</xdr:rowOff>
    </xdr:from>
    <xdr:to>
      <xdr:col>76</xdr:col>
      <xdr:colOff>165100</xdr:colOff>
      <xdr:row>37</xdr:row>
      <xdr:rowOff>14103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2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30630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0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2261</xdr:rowOff>
    </xdr:from>
    <xdr:to>
      <xdr:col>72</xdr:col>
      <xdr:colOff>38100</xdr:colOff>
      <xdr:row>37</xdr:row>
      <xdr:rowOff>103861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94988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16956</xdr:rowOff>
    </xdr:from>
    <xdr:to>
      <xdr:col>67</xdr:col>
      <xdr:colOff>101600</xdr:colOff>
      <xdr:row>37</xdr:row>
      <xdr:rowOff>118556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109683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4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69009</xdr:rowOff>
    </xdr:from>
    <xdr:to>
      <xdr:col>85</xdr:col>
      <xdr:colOff>127000</xdr:colOff>
      <xdr:row>56</xdr:row>
      <xdr:rowOff>119088</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670209"/>
          <a:ext cx="8382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119088</xdr:rowOff>
    </xdr:from>
    <xdr:to>
      <xdr:col>81</xdr:col>
      <xdr:colOff>50800</xdr:colOff>
      <xdr:row>57</xdr:row>
      <xdr:rowOff>33759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20288"/>
          <a:ext cx="889000" cy="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79022</xdr:rowOff>
    </xdr:from>
    <xdr:to>
      <xdr:col>76</xdr:col>
      <xdr:colOff>114300</xdr:colOff>
      <xdr:row>57</xdr:row>
      <xdr:rowOff>33759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6802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157698</xdr:rowOff>
    </xdr:from>
    <xdr:to>
      <xdr:col>71</xdr:col>
      <xdr:colOff>177800</xdr:colOff>
      <xdr:row>56</xdr:row>
      <xdr:rowOff>79022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58744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18209</xdr:rowOff>
    </xdr:from>
    <xdr:to>
      <xdr:col>85</xdr:col>
      <xdr:colOff>177800</xdr:colOff>
      <xdr:row>56</xdr:row>
      <xdr:rowOff>119809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168086</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5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68288</xdr:rowOff>
    </xdr:from>
    <xdr:to>
      <xdr:col>81</xdr:col>
      <xdr:colOff>101600</xdr:colOff>
      <xdr:row>56</xdr:row>
      <xdr:rowOff>169888</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161015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7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154409</xdr:rowOff>
    </xdr:from>
    <xdr:to>
      <xdr:col>76</xdr:col>
      <xdr:colOff>165100</xdr:colOff>
      <xdr:row>57</xdr:row>
      <xdr:rowOff>84559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75686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8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28222</xdr:rowOff>
    </xdr:from>
    <xdr:to>
      <xdr:col>72</xdr:col>
      <xdr:colOff>38100</xdr:colOff>
      <xdr:row>56</xdr:row>
      <xdr:rowOff>129822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146349</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106898</xdr:rowOff>
    </xdr:from>
    <xdr:to>
      <xdr:col>67</xdr:col>
      <xdr:colOff>101600</xdr:colOff>
      <xdr:row>56</xdr:row>
      <xdr:rowOff>37048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53575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144399</xdr:rowOff>
    </xdr:from>
    <xdr:to>
      <xdr:col>85</xdr:col>
      <xdr:colOff>127000</xdr:colOff>
      <xdr:row>79</xdr:row>
      <xdr:rowOff>17247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17499"/>
          <a:ext cx="8382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17247</xdr:rowOff>
    </xdr:from>
    <xdr:to>
      <xdr:col>81</xdr:col>
      <xdr:colOff>50800</xdr:colOff>
      <xdr:row>79</xdr:row>
      <xdr:rowOff>37821</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617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37821</xdr:rowOff>
    </xdr:from>
    <xdr:to>
      <xdr:col>76</xdr:col>
      <xdr:colOff>114300</xdr:colOff>
      <xdr:row>79</xdr:row>
      <xdr:rowOff>41897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8237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12585</xdr:rowOff>
    </xdr:from>
    <xdr:to>
      <xdr:col>71</xdr:col>
      <xdr:colOff>177800</xdr:colOff>
      <xdr:row>79</xdr:row>
      <xdr:rowOff>41897</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557135"/>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93599</xdr:rowOff>
    </xdr:from>
    <xdr:to>
      <xdr:col>85</xdr:col>
      <xdr:colOff>177800</xdr:colOff>
      <xdr:row>79</xdr:row>
      <xdr:rowOff>23749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137897</xdr:rowOff>
    </xdr:from>
    <xdr:to>
      <xdr:col>81</xdr:col>
      <xdr:colOff>101600</xdr:colOff>
      <xdr:row>79</xdr:row>
      <xdr:rowOff>68047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59174</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46428" y="136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158471</xdr:rowOff>
    </xdr:from>
    <xdr:to>
      <xdr:col>76</xdr:col>
      <xdr:colOff>165100</xdr:colOff>
      <xdr:row>79</xdr:row>
      <xdr:rowOff>88621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79748</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162547</xdr:rowOff>
    </xdr:from>
    <xdr:to>
      <xdr:col>72</xdr:col>
      <xdr:colOff>38100</xdr:colOff>
      <xdr:row>79</xdr:row>
      <xdr:rowOff>92697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83824</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4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133235</xdr:rowOff>
    </xdr:from>
    <xdr:to>
      <xdr:col>67</xdr:col>
      <xdr:colOff>101600</xdr:colOff>
      <xdr:row>79</xdr:row>
      <xdr:rowOff>63385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54512</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79428" y="135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31392</xdr:rowOff>
    </xdr:from>
    <xdr:to>
      <xdr:col>85</xdr:col>
      <xdr:colOff>127000</xdr:colOff>
      <xdr:row>98</xdr:row>
      <xdr:rowOff>36624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833492"/>
          <a:ext cx="8382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20197</xdr:rowOff>
    </xdr:from>
    <xdr:to>
      <xdr:col>81</xdr:col>
      <xdr:colOff>50800</xdr:colOff>
      <xdr:row>98</xdr:row>
      <xdr:rowOff>31392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822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6090</xdr:rowOff>
    </xdr:from>
    <xdr:to>
      <xdr:col>76</xdr:col>
      <xdr:colOff>114300</xdr:colOff>
      <xdr:row>98</xdr:row>
      <xdr:rowOff>20197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808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6090</xdr:rowOff>
    </xdr:from>
    <xdr:to>
      <xdr:col>71</xdr:col>
      <xdr:colOff>177800</xdr:colOff>
      <xdr:row>98</xdr:row>
      <xdr:rowOff>12824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808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157274</xdr:rowOff>
    </xdr:from>
    <xdr:to>
      <xdr:col>85</xdr:col>
      <xdr:colOff>177800</xdr:colOff>
      <xdr:row>98</xdr:row>
      <xdr:rowOff>87424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8701</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152042</xdr:rowOff>
    </xdr:from>
    <xdr:to>
      <xdr:col>81</xdr:col>
      <xdr:colOff>101600</xdr:colOff>
      <xdr:row>98</xdr:row>
      <xdr:rowOff>82192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98719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5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140847</xdr:rowOff>
    </xdr:from>
    <xdr:to>
      <xdr:col>76</xdr:col>
      <xdr:colOff>165100</xdr:colOff>
      <xdr:row>98</xdr:row>
      <xdr:rowOff>70997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87524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126740</xdr:rowOff>
    </xdr:from>
    <xdr:to>
      <xdr:col>72</xdr:col>
      <xdr:colOff>38100</xdr:colOff>
      <xdr:row>98</xdr:row>
      <xdr:rowOff>56890</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73417</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133474</xdr:rowOff>
    </xdr:from>
    <xdr:to>
      <xdr:col>67</xdr:col>
      <xdr:colOff>101600</xdr:colOff>
      <xdr:row>98</xdr:row>
      <xdr:rowOff>63624</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80151</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一人当たりコストが倍増しているが、特別定額給付金の支出</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を行ったことによるものである。これを除くと一人当たりコストは</a:t>
          </a:r>
          <a:r>
            <a:rPr kumimoji="1" lang="en-US" altLang="ja-JP" sz="1300">
              <a:latin typeface="ＭＳ Ｐゴシック" panose="020B0600070205080204" pitchFamily="50" charset="-128"/>
              <a:ea typeface="ＭＳ Ｐゴシック" panose="020B0600070205080204" pitchFamily="50" charset="-128"/>
            </a:rPr>
            <a:t>102,685</a:t>
          </a:r>
          <a:r>
            <a:rPr kumimoji="1" lang="ja-JP" altLang="en-US" sz="1300">
              <a:latin typeface="ＭＳ Ｐゴシック" panose="020B0600070205080204" pitchFamily="50" charset="-128"/>
              <a:ea typeface="ＭＳ Ｐゴシック" panose="020B0600070205080204" pitchFamily="50" charset="-128"/>
            </a:rPr>
            <a:t>円となり、前年度よりやや減少している。また、その中では人件費が</a:t>
          </a:r>
          <a:r>
            <a:rPr kumimoji="1" lang="en-US" altLang="ja-JP" sz="1300">
              <a:latin typeface="ＭＳ Ｐゴシック" panose="020B0600070205080204" pitchFamily="50" charset="-128"/>
              <a:ea typeface="ＭＳ Ｐゴシック" panose="020B0600070205080204" pitchFamily="50" charset="-128"/>
            </a:rPr>
            <a:t>47,389</a:t>
          </a:r>
          <a:r>
            <a:rPr kumimoji="1" lang="ja-JP" altLang="en-US" sz="1300">
              <a:latin typeface="ＭＳ Ｐゴシック" panose="020B0600070205080204" pitchFamily="50" charset="-128"/>
              <a:ea typeface="ＭＳ Ｐゴシック" panose="020B0600070205080204" pitchFamily="50" charset="-128"/>
            </a:rPr>
            <a:t>円を占めており、引き続き職員の適正配置による削減努力を行う。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コロナ禍における支援事業を実施したほか、相島漁港施設の整備工事（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一人当たりコストが倍増しているが、コロナ禍において、観光産業や飲食事業者等への経済対策を実施したことにより補助費（</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億円増）及び貸付金が増加しているためである。また、温泉施設や道の駅施設の改修工事を実施したこともあり、類似団体平均を上回った。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類似団体平均および全国平均を下回る状況で推移しているが、広大な市域を有していることから、道路・橋りょうの維持管理に係る経費は年々増加している。また、令和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年度は公共下水道事業に係る負担金が増加し、類似団体平均との差が拡大した。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スクール整備事業の実施により支出が増加し、一人当たりコストも増加しているが、類似団体平均を下回っている。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コロナ禍における支援金・給付金等の支出が多かったことから昨年度に比べて歳出規模が大きく増加した。市税収入や、施設の入館料等の収入は減少したものの、新型コロナウイルス感染症対応地方創生臨時交付金の交付があったことや、猶予特例債、減収補填債の発行を行ったことなどもあり、財政調整基金の取り崩しは行わず、実質収支・実質単年度収支はともに黒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財政調整基金を取り崩さなかったため、標準財政規模比は</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〇現状：全ての会計で赤字が生じていない。</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〇今後の対応：各会計で適正な財政運営、企業経営を行っていく。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35215960</v>
      </c>
      <c r="BO4" s="426"/>
      <c r="BP4" s="426"/>
      <c r="BQ4" s="426"/>
      <c r="BR4" s="426"/>
      <c r="BS4" s="426"/>
      <c r="BT4" s="426"/>
      <c r="BU4" s="427"/>
      <c r="BV4" s="425">
        <v>29782247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3.3</v>
      </c>
      <c r="CU4" s="610"/>
      <c r="CV4" s="610"/>
      <c r="CW4" s="610"/>
      <c r="CX4" s="610"/>
      <c r="CY4" s="610"/>
      <c r="CZ4" s="610"/>
      <c r="DA4" s="611"/>
      <c r="DB4" s="609">
        <v>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34285409</v>
      </c>
      <c r="BO5" s="431"/>
      <c r="BP5" s="431"/>
      <c r="BQ5" s="431"/>
      <c r="BR5" s="431"/>
      <c r="BS5" s="431"/>
      <c r="BT5" s="431"/>
      <c r="BU5" s="432"/>
      <c r="BV5" s="430">
        <v>28950735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92.1</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930551</v>
      </c>
      <c r="BO6" s="431"/>
      <c r="BP6" s="431"/>
      <c r="BQ6" s="431"/>
      <c r="BR6" s="431"/>
      <c r="BS6" s="431"/>
      <c r="BT6" s="431"/>
      <c r="BU6" s="432"/>
      <c r="BV6" s="430">
        <v>831512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95.9</v>
      </c>
      <c r="CU6" s="584"/>
      <c r="CV6" s="584"/>
      <c r="CW6" s="584"/>
      <c r="CX6" s="584"/>
      <c r="CY6" s="584"/>
      <c r="CZ6" s="584"/>
      <c r="DA6" s="585"/>
      <c r="DB6" s="583">
        <v>98.5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351039</v>
      </c>
      <c r="BO7" s="431"/>
      <c r="BP7" s="431"/>
      <c r="BQ7" s="431"/>
      <c r="BR7" s="431"/>
      <c r="BS7" s="431"/>
      <c r="BT7" s="431"/>
      <c r="BU7" s="432"/>
      <c r="BV7" s="430">
        <v>284852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17482883</v>
      </c>
      <c r="CU7" s="431"/>
      <c r="CV7" s="431"/>
      <c r="CW7" s="431"/>
      <c r="CX7" s="431"/>
      <c r="CY7" s="431"/>
      <c r="CZ7" s="431"/>
      <c r="DA7" s="432"/>
      <c r="DB7" s="430">
        <v>17346786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579512</v>
      </c>
      <c r="BO8" s="431"/>
      <c r="BP8" s="431"/>
      <c r="BQ8" s="431"/>
      <c r="BR8" s="431"/>
      <c r="BS8" s="431"/>
      <c r="BT8" s="431"/>
      <c r="BU8" s="432"/>
      <c r="BV8" s="430">
        <v>546660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44626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32852</v>
      </c>
      <c r="BO9" s="431"/>
      <c r="BP9" s="431"/>
      <c r="BQ9" s="431"/>
      <c r="BR9" s="431"/>
      <c r="BS9" s="431"/>
      <c r="BT9" s="431"/>
      <c r="BU9" s="432"/>
      <c r="BV9" s="430">
        <v>-30422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14.5</v>
      </c>
      <c r="CU9" s="401"/>
      <c r="CV9" s="401"/>
      <c r="CW9" s="401"/>
      <c r="CX9" s="401"/>
      <c r="CY9" s="401"/>
      <c r="CZ9" s="401"/>
      <c r="DA9" s="402"/>
      <c r="DB9" s="400">
        <v>15.6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49560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277205</v>
      </c>
      <c r="BO10" s="431"/>
      <c r="BP10" s="431"/>
      <c r="BQ10" s="431"/>
      <c r="BR10" s="431"/>
      <c r="BS10" s="431"/>
      <c r="BT10" s="431"/>
      <c r="BU10" s="432"/>
      <c r="BV10" s="430">
        <v>292555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45508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45100</v>
      </c>
      <c r="S13" s="534"/>
      <c r="T13" s="534"/>
      <c r="U13" s="534"/>
      <c r="V13" s="535"/>
      <c r="W13" s="521" t="s">
        <v>139</v>
      </c>
      <c r="X13" s="443"/>
      <c r="Y13" s="443"/>
      <c r="Z13" s="443"/>
      <c r="AA13" s="443"/>
      <c r="AB13" s="444"/>
      <c r="AC13" s="406">
        <v>3256</v>
      </c>
      <c r="AD13" s="407"/>
      <c r="AE13" s="407"/>
      <c r="AF13" s="407"/>
      <c r="AG13" s="408"/>
      <c r="AH13" s="406">
        <v>3698</v>
      </c>
      <c r="AI13" s="407"/>
      <c r="AJ13" s="407"/>
      <c r="AK13" s="407"/>
      <c r="AL13" s="409"/>
      <c r="AM13" s="499" t="s">
        <v>140</v>
      </c>
      <c r="AN13" s="404"/>
      <c r="AO13" s="404"/>
      <c r="AP13" s="404"/>
      <c r="AQ13" s="404"/>
      <c r="AR13" s="404"/>
      <c r="AS13" s="404"/>
      <c r="AT13" s="405"/>
      <c r="AU13" s="487" t="s">
        <v>119</v>
      </c>
      <c r="AV13" s="488"/>
      <c r="AW13" s="488"/>
      <c r="AX13" s="488"/>
      <c r="AY13" s="410" t="s">
        <v>141</v>
      </c>
      <c r="AZ13" s="411"/>
      <c r="BA13" s="411"/>
      <c r="BB13" s="411"/>
      <c r="BC13" s="411"/>
      <c r="BD13" s="411"/>
      <c r="BE13" s="411"/>
      <c r="BF13" s="411"/>
      <c r="BG13" s="411"/>
      <c r="BH13" s="411"/>
      <c r="BI13" s="411"/>
      <c r="BJ13" s="411"/>
      <c r="BK13" s="411"/>
      <c r="BL13" s="411"/>
      <c r="BM13" s="412"/>
      <c r="BN13" s="430">
        <v>310057</v>
      </c>
      <c r="BO13" s="431"/>
      <c r="BP13" s="431"/>
      <c r="BQ13" s="431"/>
      <c r="BR13" s="431"/>
      <c r="BS13" s="431"/>
      <c r="BT13" s="431"/>
      <c r="BU13" s="432"/>
      <c r="BV13" s="430">
        <v>-137867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5.7</v>
      </c>
      <c r="CU13" s="401"/>
      <c r="CV13" s="401"/>
      <c r="CW13" s="401"/>
      <c r="CX13" s="401"/>
      <c r="CY13" s="401"/>
      <c r="CZ13" s="401"/>
      <c r="DA13" s="402"/>
      <c r="DB13" s="400">
        <v>6.3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46439</v>
      </c>
      <c r="S14" s="534"/>
      <c r="T14" s="534"/>
      <c r="U14" s="534"/>
      <c r="V14" s="535"/>
      <c r="W14" s="536"/>
      <c r="X14" s="446"/>
      <c r="Y14" s="446"/>
      <c r="Z14" s="446"/>
      <c r="AA14" s="446"/>
      <c r="AB14" s="447"/>
      <c r="AC14" s="526">
        <v>13.3</v>
      </c>
      <c r="AD14" s="527"/>
      <c r="AE14" s="527"/>
      <c r="AF14" s="527"/>
      <c r="AG14" s="528"/>
      <c r="AH14" s="526">
        <v>14.4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45958</v>
      </c>
      <c r="S15" s="534"/>
      <c r="T15" s="534"/>
      <c r="U15" s="534"/>
      <c r="V15" s="535"/>
      <c r="W15" s="521" t="s">
        <v>145</v>
      </c>
      <c r="X15" s="443"/>
      <c r="Y15" s="443"/>
      <c r="Z15" s="443"/>
      <c r="AA15" s="443"/>
      <c r="AB15" s="444"/>
      <c r="AC15" s="406">
        <v>4591</v>
      </c>
      <c r="AD15" s="407"/>
      <c r="AE15" s="407"/>
      <c r="AF15" s="407"/>
      <c r="AG15" s="408"/>
      <c r="AH15" s="406">
        <v>4948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5159291</v>
      </c>
      <c r="BO15" s="426"/>
      <c r="BP15" s="426"/>
      <c r="BQ15" s="426"/>
      <c r="BR15" s="426"/>
      <c r="BS15" s="426"/>
      <c r="BT15" s="426"/>
      <c r="BU15" s="427"/>
      <c r="BV15" s="425">
        <v>4945778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18.8</v>
      </c>
      <c r="AD16" s="527"/>
      <c r="AE16" s="527"/>
      <c r="AF16" s="527"/>
      <c r="AG16" s="528"/>
      <c r="AH16" s="526">
        <v>19.2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15681949</v>
      </c>
      <c r="BO16" s="431"/>
      <c r="BP16" s="431"/>
      <c r="BQ16" s="431"/>
      <c r="BR16" s="431"/>
      <c r="BS16" s="431"/>
      <c r="BT16" s="431"/>
      <c r="BU16" s="432"/>
      <c r="BV16" s="430">
        <v>15391637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16563</v>
      </c>
      <c r="AD17" s="407"/>
      <c r="AE17" s="407"/>
      <c r="AF17" s="407"/>
      <c r="AG17" s="408"/>
      <c r="AH17" s="406">
        <v>17090</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6434032</v>
      </c>
      <c r="BO17" s="431"/>
      <c r="BP17" s="431"/>
      <c r="BQ17" s="431"/>
      <c r="BR17" s="431"/>
      <c r="BS17" s="431"/>
      <c r="BT17" s="431"/>
      <c r="BU17" s="432"/>
      <c r="BV17" s="430">
        <v>6227812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698.31</v>
      </c>
      <c r="M18" s="495"/>
      <c r="N18" s="495"/>
      <c r="O18" s="495"/>
      <c r="P18" s="495"/>
      <c r="Q18" s="495"/>
      <c r="R18" s="496"/>
      <c r="S18" s="496"/>
      <c r="T18" s="496"/>
      <c r="U18" s="496"/>
      <c r="V18" s="497"/>
      <c r="W18" s="511"/>
      <c r="X18" s="512"/>
      <c r="Y18" s="512"/>
      <c r="Z18" s="512"/>
      <c r="AA18" s="512"/>
      <c r="AB18" s="522"/>
      <c r="AC18" s="394">
        <v>67.900000000000006</v>
      </c>
      <c r="AD18" s="395"/>
      <c r="AE18" s="395"/>
      <c r="AF18" s="395"/>
      <c r="AG18" s="498"/>
      <c r="AH18" s="394">
        <v>66.400000000000006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16244124</v>
      </c>
      <c r="BO18" s="431"/>
      <c r="BP18" s="431"/>
      <c r="BQ18" s="431"/>
      <c r="BR18" s="431"/>
      <c r="BS18" s="431"/>
      <c r="BT18" s="431"/>
      <c r="BU18" s="432"/>
      <c r="BV18" s="430">
        <v>16693827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64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21512810</v>
      </c>
      <c r="BO19" s="431"/>
      <c r="BP19" s="431"/>
      <c r="BQ19" s="431"/>
      <c r="BR19" s="431"/>
      <c r="BS19" s="431"/>
      <c r="BT19" s="431"/>
      <c r="BU19" s="432"/>
      <c r="BV19" s="430">
        <v>20713717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20432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24456930</v>
      </c>
      <c r="BO23" s="431"/>
      <c r="BP23" s="431"/>
      <c r="BQ23" s="431"/>
      <c r="BR23" s="431"/>
      <c r="BS23" s="431"/>
      <c r="BT23" s="431"/>
      <c r="BU23" s="432"/>
      <c r="BV23" s="430">
        <v>25190053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8200</v>
      </c>
      <c r="R24" s="407"/>
      <c r="S24" s="407"/>
      <c r="T24" s="407"/>
      <c r="U24" s="407"/>
      <c r="V24" s="408"/>
      <c r="W24" s="472"/>
      <c r="X24" s="463"/>
      <c r="Y24" s="464"/>
      <c r="Z24" s="403" t="s">
        <v>169</v>
      </c>
      <c r="AA24" s="404"/>
      <c r="AB24" s="404"/>
      <c r="AC24" s="404"/>
      <c r="AD24" s="404"/>
      <c r="AE24" s="404"/>
      <c r="AF24" s="404"/>
      <c r="AG24" s="405"/>
      <c r="AH24" s="406">
        <v>584</v>
      </c>
      <c r="AI24" s="407"/>
      <c r="AJ24" s="407"/>
      <c r="AK24" s="407"/>
      <c r="AL24" s="408"/>
      <c r="AM24" s="406">
        <v>1876392</v>
      </c>
      <c r="AN24" s="407"/>
      <c r="AO24" s="407"/>
      <c r="AP24" s="407"/>
      <c r="AQ24" s="407"/>
      <c r="AR24" s="408"/>
      <c r="AS24" s="406">
        <v>3213</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13514197</v>
      </c>
      <c r="BO24" s="431"/>
      <c r="BP24" s="431"/>
      <c r="BQ24" s="431"/>
      <c r="BR24" s="431"/>
      <c r="BS24" s="431"/>
      <c r="BT24" s="431"/>
      <c r="BU24" s="432"/>
      <c r="BV24" s="430">
        <v>13594993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6500</v>
      </c>
      <c r="R25" s="407"/>
      <c r="S25" s="407"/>
      <c r="T25" s="407"/>
      <c r="U25" s="407"/>
      <c r="V25" s="408"/>
      <c r="W25" s="472"/>
      <c r="X25" s="463"/>
      <c r="Y25" s="464"/>
      <c r="Z25" s="403" t="s">
        <v>172</v>
      </c>
      <c r="AA25" s="404"/>
      <c r="AB25" s="404"/>
      <c r="AC25" s="404"/>
      <c r="AD25" s="404"/>
      <c r="AE25" s="404"/>
      <c r="AF25" s="404"/>
      <c r="AG25" s="405"/>
      <c r="AH25" s="406">
        <v>90</v>
      </c>
      <c r="AI25" s="407"/>
      <c r="AJ25" s="407"/>
      <c r="AK25" s="407"/>
      <c r="AL25" s="408"/>
      <c r="AM25" s="406">
        <v>272970</v>
      </c>
      <c r="AN25" s="407"/>
      <c r="AO25" s="407"/>
      <c r="AP25" s="407"/>
      <c r="AQ25" s="407"/>
      <c r="AR25" s="408"/>
      <c r="AS25" s="406">
        <v>3033</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1199449</v>
      </c>
      <c r="BO25" s="426"/>
      <c r="BP25" s="426"/>
      <c r="BQ25" s="426"/>
      <c r="BR25" s="426"/>
      <c r="BS25" s="426"/>
      <c r="BT25" s="426"/>
      <c r="BU25" s="427"/>
      <c r="BV25" s="425">
        <v>817104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6000</v>
      </c>
      <c r="R26" s="407"/>
      <c r="S26" s="407"/>
      <c r="T26" s="407"/>
      <c r="U26" s="407"/>
      <c r="V26" s="408"/>
      <c r="W26" s="472"/>
      <c r="X26" s="463"/>
      <c r="Y26" s="464"/>
      <c r="Z26" s="403" t="s">
        <v>175</v>
      </c>
      <c r="AA26" s="485"/>
      <c r="AB26" s="485"/>
      <c r="AC26" s="485"/>
      <c r="AD26" s="485"/>
      <c r="AE26" s="485"/>
      <c r="AF26" s="485"/>
      <c r="AG26" s="486"/>
      <c r="AH26" s="406">
        <v>34</v>
      </c>
      <c r="AI26" s="407"/>
      <c r="AJ26" s="407"/>
      <c r="AK26" s="407"/>
      <c r="AL26" s="408"/>
      <c r="AM26" s="406">
        <v>99586</v>
      </c>
      <c r="AN26" s="407"/>
      <c r="AO26" s="407"/>
      <c r="AP26" s="407"/>
      <c r="AQ26" s="407"/>
      <c r="AR26" s="408"/>
      <c r="AS26" s="406">
        <v>2929</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4200</v>
      </c>
      <c r="R27" s="407"/>
      <c r="S27" s="407"/>
      <c r="T27" s="407"/>
      <c r="U27" s="407"/>
      <c r="V27" s="408"/>
      <c r="W27" s="472"/>
      <c r="X27" s="463"/>
      <c r="Y27" s="464"/>
      <c r="Z27" s="403" t="s">
        <v>179</v>
      </c>
      <c r="AA27" s="404"/>
      <c r="AB27" s="404"/>
      <c r="AC27" s="404"/>
      <c r="AD27" s="404"/>
      <c r="AE27" s="404"/>
      <c r="AF27" s="404"/>
      <c r="AG27" s="405"/>
      <c r="AH27" s="406" t="s">
        <v>128</v>
      </c>
      <c r="AI27" s="407"/>
      <c r="AJ27" s="407"/>
      <c r="AK27" s="407"/>
      <c r="AL27" s="408"/>
      <c r="AM27" s="406" t="s">
        <v>128</v>
      </c>
      <c r="AN27" s="407"/>
      <c r="AO27" s="407"/>
      <c r="AP27" s="407"/>
      <c r="AQ27" s="407"/>
      <c r="AR27" s="408"/>
      <c r="AS27" s="406" t="s">
        <v>128</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1293109</v>
      </c>
      <c r="BO27" s="434"/>
      <c r="BP27" s="434"/>
      <c r="BQ27" s="434"/>
      <c r="BR27" s="434"/>
      <c r="BS27" s="434"/>
      <c r="BT27" s="434"/>
      <c r="BU27" s="435"/>
      <c r="BV27" s="433">
        <v>1292296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3450</v>
      </c>
      <c r="R28" s="407"/>
      <c r="S28" s="407"/>
      <c r="T28" s="407"/>
      <c r="U28" s="407"/>
      <c r="V28" s="408"/>
      <c r="W28" s="472"/>
      <c r="X28" s="463"/>
      <c r="Y28" s="464"/>
      <c r="Z28" s="403" t="s">
        <v>182</v>
      </c>
      <c r="AA28" s="404"/>
      <c r="AB28" s="404"/>
      <c r="AC28" s="404"/>
      <c r="AD28" s="404"/>
      <c r="AE28" s="404"/>
      <c r="AF28" s="404"/>
      <c r="AG28" s="405"/>
      <c r="AH28" s="406" t="s">
        <v>177</v>
      </c>
      <c r="AI28" s="407"/>
      <c r="AJ28" s="407"/>
      <c r="AK28" s="407"/>
      <c r="AL28" s="408"/>
      <c r="AM28" s="406" t="s">
        <v>128</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4411718</v>
      </c>
      <c r="BO28" s="426"/>
      <c r="BP28" s="426"/>
      <c r="BQ28" s="426"/>
      <c r="BR28" s="426"/>
      <c r="BS28" s="426"/>
      <c r="BT28" s="426"/>
      <c r="BU28" s="427"/>
      <c r="BV28" s="425">
        <v>4134513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18</v>
      </c>
      <c r="M29" s="407"/>
      <c r="N29" s="407"/>
      <c r="O29" s="407"/>
      <c r="P29" s="408"/>
      <c r="Q29" s="406">
        <v>3200</v>
      </c>
      <c r="R29" s="407"/>
      <c r="S29" s="407"/>
      <c r="T29" s="407"/>
      <c r="U29" s="407"/>
      <c r="V29" s="408"/>
      <c r="W29" s="473"/>
      <c r="X29" s="474"/>
      <c r="Y29" s="475"/>
      <c r="Z29" s="403" t="s">
        <v>185</v>
      </c>
      <c r="AA29" s="404"/>
      <c r="AB29" s="404"/>
      <c r="AC29" s="404"/>
      <c r="AD29" s="404"/>
      <c r="AE29" s="404"/>
      <c r="AF29" s="404"/>
      <c r="AG29" s="405"/>
      <c r="AH29" s="406">
        <v>584</v>
      </c>
      <c r="AI29" s="407"/>
      <c r="AJ29" s="407"/>
      <c r="AK29" s="407"/>
      <c r="AL29" s="408"/>
      <c r="AM29" s="406">
        <v>1876392</v>
      </c>
      <c r="AN29" s="407"/>
      <c r="AO29" s="407"/>
      <c r="AP29" s="407"/>
      <c r="AQ29" s="407"/>
      <c r="AR29" s="408"/>
      <c r="AS29" s="406">
        <v>3213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885152</v>
      </c>
      <c r="BO29" s="431"/>
      <c r="BP29" s="431"/>
      <c r="BQ29" s="431"/>
      <c r="BR29" s="431"/>
      <c r="BS29" s="431"/>
      <c r="BT29" s="431"/>
      <c r="BU29" s="432"/>
      <c r="BV29" s="430">
        <v>884657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6450372</v>
      </c>
      <c r="BO30" s="434"/>
      <c r="BP30" s="434"/>
      <c r="BQ30" s="434"/>
      <c r="BR30" s="434"/>
      <c r="BS30" s="434"/>
      <c r="BT30" s="434"/>
      <c r="BU30" s="435"/>
      <c r="BV30" s="433">
        <v>6492649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国民健康保険事業（事業勘定）特別会計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山口県市町総合事務組合（一般会計）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マリーナ萩</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国民健康保険事業（直診勘定）特別会計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山口県市町総合事務組合（山口県自治会館管理特別会計）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萩公共サービス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休日急患診療事業特別会計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山口県後期高齢者医療医療広域連合（一般会計）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萩海運</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介護保険事業特別会計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山口県後期高齢者医療医療広域連合（後期高齢者医療特別会計）</v>
      </c>
      <c r="BZ37" s="388"/>
      <c r="CA37" s="388"/>
      <c r="CB37" s="388"/>
      <c r="CC37" s="388"/>
      <c r="CD37" s="388"/>
      <c r="CE37" s="388"/>
      <c r="CF37" s="388"/>
      <c r="CG37" s="388"/>
      <c r="CH37" s="388"/>
      <c r="CI37" s="388"/>
      <c r="CJ37" s="388"/>
      <c r="CK37" s="388"/>
      <c r="CL37" s="388"/>
      <c r="CM37" s="388"/>
      <c r="CN37" s="214"/>
      <c r="CO37" s="389">
        <f t="shared" si="3"/>
        <v>19</v>
      </c>
      <c r="CP37" s="389"/>
      <c r="CQ37" s="388" t="str">
        <f>IF('各会計、関係団体の財政状況及び健全化判断比率'!BS10="","",'各会計、関係団体の財政状況及び健全化判断比率'!BS10)</f>
        <v>萩市土地開発公社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萩・長門一部事務組合（一般会計）</v>
      </c>
      <c r="BZ38" s="388"/>
      <c r="CA38" s="388"/>
      <c r="CB38" s="388"/>
      <c r="CC38" s="388"/>
      <c r="CD38" s="388"/>
      <c r="CE38" s="388"/>
      <c r="CF38" s="388"/>
      <c r="CG38" s="388"/>
      <c r="CH38" s="388"/>
      <c r="CI38" s="388"/>
      <c r="CJ38" s="388"/>
      <c r="CK38" s="388"/>
      <c r="CL38" s="388"/>
      <c r="CM38" s="388"/>
      <c r="CN38" s="214"/>
      <c r="CO38" s="389">
        <f t="shared" si="3"/>
        <v>20</v>
      </c>
      <c r="CP38" s="389"/>
      <c r="CQ38" s="388" t="str">
        <f>IF('各会計、関係団体の財政状況及び健全化判断比率'!BS11="","",'各会計、関係団体の財政状況及び健全化判断比率'!BS11)</f>
        <v>アクアグリーン川上</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21</v>
      </c>
      <c r="CP39" s="389"/>
      <c r="CQ39" s="388" t="str">
        <f>IF('各会計、関係団体の財政状況及び健全化判断比率'!BS12="","",'各会計、関係団体の財政状況及び健全化判断比率'!BS12)</f>
        <v>たまがわ</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22</v>
      </c>
      <c r="CP40" s="389"/>
      <c r="CQ40" s="388" t="str">
        <f>IF('各会計、関係団体の財政状況及び健全化判断比率'!BS13="","",'各会計、関係団体の財政状況及び健全化判断比率'!BS13)</f>
        <v>アスクむつみ</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23</v>
      </c>
      <c r="CP41" s="389"/>
      <c r="CQ41" s="388" t="str">
        <f>IF('各会計、関係団体の財政状況及び健全化判断比率'!BS14="","",'各会計、関係団体の財政状況及び健全化判断比率'!BS14)</f>
        <v>旭開発</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24</v>
      </c>
      <c r="CP42" s="389"/>
      <c r="CQ42" s="388" t="str">
        <f>IF('各会計、関係団体の財政状況及び健全化判断比率'!BS15="","",'各会計、関係団体の財政状況及び健全化判断比率'!BS15)</f>
        <v>グリンファーム旭</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25</v>
      </c>
      <c r="CP43" s="389"/>
      <c r="CQ43" s="388" t="str">
        <f>IF('各会計、関係団体の財政状況及び健全化判断比率'!BS16="","",'各会計、関係団体の財政状況及び健全化判断比率'!BS16)</f>
        <v>ハピネスふくえ</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oNNfoI7SsZnURFSoRuG3U7kjOkd5VueBfYNeoQmPUeY/xXo88KoE6mvIFniCsa43AJVdFDKxfLtUyjgd4LsoA==" saltValue="NXK8/tbdnUuqlxgfhCZu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6.91</v>
      </c>
      <c r="G34" s="33">
        <v>8.4700000000000006</v>
      </c>
      <c r="H34" s="33">
        <v>9.41</v>
      </c>
      <c r="I34" s="33">
        <v>10.36</v>
      </c>
      <c r="J34" s="34">
        <v>11.4</v>
      </c>
      <c r="K34" s="22"/>
      <c r="L34" s="22"/>
      <c r="M34" s="22"/>
      <c r="N34" s="22"/>
      <c r="O34" s="22"/>
      <c r="P34" s="22"/>
    </row>
    <row r="35" spans="1:16" ht="39" customHeight="1" x14ac:dyDescent="0.15">
      <c r="A35" s="22"/>
      <c r="B35" s="35"/>
      <c r="C35" s="1206" t="s">
        <v>569</v>
      </c>
      <c r="D35" s="1207"/>
      <c r="E35" s="1208"/>
      <c r="F35" s="36">
        <v>6.47</v>
      </c>
      <c r="G35" s="37">
        <v>5.49</v>
      </c>
      <c r="H35" s="37">
        <v>5.01</v>
      </c>
      <c r="I35" s="37">
        <v>4.34</v>
      </c>
      <c r="J35" s="38">
        <v>4</v>
      </c>
      <c r="K35" s="22"/>
      <c r="L35" s="22"/>
      <c r="M35" s="22"/>
      <c r="N35" s="22"/>
      <c r="O35" s="22"/>
      <c r="P35" s="22"/>
    </row>
    <row r="36" spans="1:16" ht="39" customHeight="1" x14ac:dyDescent="0.15">
      <c r="A36" s="22"/>
      <c r="B36" s="35"/>
      <c r="C36" s="1206" t="s">
        <v>570</v>
      </c>
      <c r="D36" s="1207"/>
      <c r="E36" s="1208"/>
      <c r="F36" s="36">
        <v>3.89</v>
      </c>
      <c r="G36" s="37">
        <v>3.41</v>
      </c>
      <c r="H36" s="37">
        <v>3.27</v>
      </c>
      <c r="I36" s="37">
        <v>3.16</v>
      </c>
      <c r="J36" s="38">
        <v>3.31</v>
      </c>
      <c r="K36" s="22"/>
      <c r="L36" s="22"/>
      <c r="M36" s="22"/>
      <c r="N36" s="22"/>
      <c r="O36" s="22"/>
      <c r="P36" s="22"/>
    </row>
    <row r="37" spans="1:16" ht="39" customHeight="1" x14ac:dyDescent="0.15">
      <c r="A37" s="22"/>
      <c r="B37" s="35"/>
      <c r="C37" s="1206" t="s">
        <v>571</v>
      </c>
      <c r="D37" s="1207"/>
      <c r="E37" s="1208"/>
      <c r="F37" s="36" t="s">
        <v>519</v>
      </c>
      <c r="G37" s="37">
        <v>0.12</v>
      </c>
      <c r="H37" s="37">
        <v>0.67</v>
      </c>
      <c r="I37" s="37">
        <v>1.24</v>
      </c>
      <c r="J37" s="38">
        <v>1.73</v>
      </c>
      <c r="K37" s="22"/>
      <c r="L37" s="22"/>
      <c r="M37" s="22"/>
      <c r="N37" s="22"/>
      <c r="O37" s="22"/>
      <c r="P37" s="22"/>
    </row>
    <row r="38" spans="1:16" ht="39" customHeight="1" x14ac:dyDescent="0.15">
      <c r="A38" s="22"/>
      <c r="B38" s="35"/>
      <c r="C38" s="1206" t="s">
        <v>572</v>
      </c>
      <c r="D38" s="1207"/>
      <c r="E38" s="1208"/>
      <c r="F38" s="36">
        <v>0.86</v>
      </c>
      <c r="G38" s="37">
        <v>0.84</v>
      </c>
      <c r="H38" s="37">
        <v>1.03</v>
      </c>
      <c r="I38" s="37">
        <v>0.86</v>
      </c>
      <c r="J38" s="38">
        <v>0.82</v>
      </c>
      <c r="K38" s="22"/>
      <c r="L38" s="22"/>
      <c r="M38" s="22"/>
      <c r="N38" s="22"/>
      <c r="O38" s="22"/>
      <c r="P38" s="22"/>
    </row>
    <row r="39" spans="1:16" ht="39" customHeight="1" x14ac:dyDescent="0.15">
      <c r="A39" s="22"/>
      <c r="B39" s="35"/>
      <c r="C39" s="1206" t="s">
        <v>573</v>
      </c>
      <c r="D39" s="1207"/>
      <c r="E39" s="1208"/>
      <c r="F39" s="36">
        <v>0.79</v>
      </c>
      <c r="G39" s="37">
        <v>1.39</v>
      </c>
      <c r="H39" s="37">
        <v>0.75</v>
      </c>
      <c r="I39" s="37">
        <v>0.32</v>
      </c>
      <c r="J39" s="38">
        <v>0.56000000000000005</v>
      </c>
      <c r="K39" s="22"/>
      <c r="L39" s="22"/>
      <c r="M39" s="22"/>
      <c r="N39" s="22"/>
      <c r="O39" s="22"/>
      <c r="P39" s="22"/>
    </row>
    <row r="40" spans="1:16" ht="39" customHeight="1" x14ac:dyDescent="0.15">
      <c r="A40" s="22"/>
      <c r="B40" s="35"/>
      <c r="C40" s="1206" t="s">
        <v>574</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0.08</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TsAXjZguS6TdvpGrd0p+iQ9+SZVZNlBH3cQhNNbPuvWZ0gRBx5hCTXkhfdiWkMX7HgoKjzh/g+VBzcy9wMFg==" saltValue="wyvtdDPrFDhZ0SnASXS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3924</v>
      </c>
      <c r="L45" s="60">
        <v>3942</v>
      </c>
      <c r="M45" s="60">
        <v>3648</v>
      </c>
      <c r="N45" s="60">
        <v>3398</v>
      </c>
      <c r="O45" s="61">
        <v>3257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1235</v>
      </c>
      <c r="L48" s="64">
        <v>1185</v>
      </c>
      <c r="M48" s="64">
        <v>1126</v>
      </c>
      <c r="N48" s="64">
        <v>1100</v>
      </c>
      <c r="O48" s="65">
        <v>1139</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519</v>
      </c>
      <c r="L49" s="64" t="s">
        <v>519</v>
      </c>
      <c r="M49" s="64" t="s">
        <v>519</v>
      </c>
      <c r="N49" s="64" t="s">
        <v>519</v>
      </c>
      <c r="O49" s="65" t="s">
        <v>519</v>
      </c>
      <c r="P49" s="48"/>
      <c r="Q49" s="48"/>
      <c r="R49" s="48"/>
      <c r="S49" s="48"/>
      <c r="T49" s="48"/>
      <c r="U49" s="48"/>
    </row>
    <row r="50" spans="1:21" ht="30.75" customHeight="1" x14ac:dyDescent="0.15">
      <c r="A50" s="48"/>
      <c r="B50" s="1234"/>
      <c r="C50" s="1235"/>
      <c r="D50" s="62"/>
      <c r="E50" s="1216" t="s">
        <v>17</v>
      </c>
      <c r="F50" s="1216"/>
      <c r="G50" s="1216"/>
      <c r="H50" s="1216"/>
      <c r="I50" s="1216"/>
      <c r="J50" s="1217"/>
      <c r="K50" s="63">
        <v>13</v>
      </c>
      <c r="L50" s="64">
        <v>11</v>
      </c>
      <c r="M50" s="64">
        <v>11</v>
      </c>
      <c r="N50" s="64">
        <v>10</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3989</v>
      </c>
      <c r="L52" s="64">
        <v>4109</v>
      </c>
      <c r="M52" s="64">
        <v>3860</v>
      </c>
      <c r="N52" s="64">
        <v>3758</v>
      </c>
      <c r="O52" s="65">
        <v>3624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1183</v>
      </c>
      <c r="L53" s="69">
        <v>1029</v>
      </c>
      <c r="M53" s="69">
        <v>925</v>
      </c>
      <c r="N53" s="69">
        <v>750</v>
      </c>
      <c r="O53" s="70">
        <v>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H+L2H8c64Tn3SlpUMoxI3z5ga0i1lIZ4aULyUyYoX12JxIX3PNOZ+BnHg2kGlcCe0cTdlPsd1we5HuT32fWPQ==" saltValue="mzlMwxPH8rF4F+kVF38F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27966</v>
      </c>
      <c r="J41" s="104">
        <v>26678</v>
      </c>
      <c r="K41" s="104">
        <v>25447</v>
      </c>
      <c r="L41" s="104">
        <v>25190</v>
      </c>
      <c r="M41" s="105">
        <v>24457</v>
      </c>
    </row>
    <row r="42" spans="2:13" ht="27.75" customHeight="1" x14ac:dyDescent="0.15">
      <c r="B42" s="1242"/>
      <c r="C42" s="1243"/>
      <c r="D42" s="106"/>
      <c r="E42" s="1246" t="s">
        <v>32</v>
      </c>
      <c r="F42" s="1246"/>
      <c r="G42" s="1246"/>
      <c r="H42" s="1247"/>
      <c r="I42" s="107">
        <v>53</v>
      </c>
      <c r="J42" s="108">
        <v>48</v>
      </c>
      <c r="K42" s="108">
        <v>43</v>
      </c>
      <c r="L42" s="108">
        <v>38</v>
      </c>
      <c r="M42" s="109">
        <v>33</v>
      </c>
    </row>
    <row r="43" spans="2:13" ht="27.75" customHeight="1" x14ac:dyDescent="0.15">
      <c r="B43" s="1242"/>
      <c r="C43" s="1243"/>
      <c r="D43" s="106"/>
      <c r="E43" s="1246" t="s">
        <v>33</v>
      </c>
      <c r="F43" s="1246"/>
      <c r="G43" s="1246"/>
      <c r="H43" s="1247"/>
      <c r="I43" s="107">
        <v>13286</v>
      </c>
      <c r="J43" s="108">
        <v>12552</v>
      </c>
      <c r="K43" s="108">
        <v>12745</v>
      </c>
      <c r="L43" s="108">
        <v>13873</v>
      </c>
      <c r="M43" s="109">
        <v>13491</v>
      </c>
    </row>
    <row r="44" spans="2:13" ht="27.75" customHeight="1" x14ac:dyDescent="0.15">
      <c r="B44" s="1242"/>
      <c r="C44" s="1243"/>
      <c r="D44" s="106"/>
      <c r="E44" s="1246" t="s">
        <v>34</v>
      </c>
      <c r="F44" s="1246"/>
      <c r="G44" s="1246"/>
      <c r="H44" s="1247"/>
      <c r="I44" s="107" t="s">
        <v>519</v>
      </c>
      <c r="J44" s="108" t="s">
        <v>519</v>
      </c>
      <c r="K44" s="108" t="s">
        <v>519</v>
      </c>
      <c r="L44" s="108" t="s">
        <v>519</v>
      </c>
      <c r="M44" s="109" t="s">
        <v>519</v>
      </c>
    </row>
    <row r="45" spans="2:13" ht="27.75" customHeight="1" x14ac:dyDescent="0.15">
      <c r="B45" s="1242"/>
      <c r="C45" s="1243"/>
      <c r="D45" s="106"/>
      <c r="E45" s="1246" t="s">
        <v>35</v>
      </c>
      <c r="F45" s="1246"/>
      <c r="G45" s="1246"/>
      <c r="H45" s="1247"/>
      <c r="I45" s="107">
        <v>5844</v>
      </c>
      <c r="J45" s="108">
        <v>5595</v>
      </c>
      <c r="K45" s="108">
        <v>5532</v>
      </c>
      <c r="L45" s="108">
        <v>5367</v>
      </c>
      <c r="M45" s="109">
        <v>5275</v>
      </c>
    </row>
    <row r="46" spans="2:13" ht="27.75" customHeight="1" x14ac:dyDescent="0.15">
      <c r="B46" s="1242"/>
      <c r="C46" s="1243"/>
      <c r="D46" s="110"/>
      <c r="E46" s="1246" t="s">
        <v>36</v>
      </c>
      <c r="F46" s="1246"/>
      <c r="G46" s="1246"/>
      <c r="H46" s="1247"/>
      <c r="I46" s="107">
        <v>271</v>
      </c>
      <c r="J46" s="108">
        <v>289</v>
      </c>
      <c r="K46" s="108">
        <v>270</v>
      </c>
      <c r="L46" s="108">
        <v>360</v>
      </c>
      <c r="M46" s="109">
        <v>540</v>
      </c>
    </row>
    <row r="47" spans="2:13" ht="27.75" customHeight="1" x14ac:dyDescent="0.15">
      <c r="B47" s="1242"/>
      <c r="C47" s="1243"/>
      <c r="D47" s="111"/>
      <c r="E47" s="1256" t="s">
        <v>37</v>
      </c>
      <c r="F47" s="1257"/>
      <c r="G47" s="1257"/>
      <c r="H47" s="1258"/>
      <c r="I47" s="107" t="s">
        <v>519</v>
      </c>
      <c r="J47" s="108" t="s">
        <v>519</v>
      </c>
      <c r="K47" s="108" t="s">
        <v>519</v>
      </c>
      <c r="L47" s="108" t="s">
        <v>519</v>
      </c>
      <c r="M47" s="109" t="s">
        <v>519</v>
      </c>
    </row>
    <row r="48" spans="2:13" ht="27.75" customHeight="1" x14ac:dyDescent="0.15">
      <c r="B48" s="1242"/>
      <c r="C48" s="1243"/>
      <c r="D48" s="106"/>
      <c r="E48" s="1246" t="s">
        <v>38</v>
      </c>
      <c r="F48" s="1246"/>
      <c r="G48" s="1246"/>
      <c r="H48" s="1247"/>
      <c r="I48" s="107" t="s">
        <v>519</v>
      </c>
      <c r="J48" s="108" t="s">
        <v>519</v>
      </c>
      <c r="K48" s="108" t="s">
        <v>519</v>
      </c>
      <c r="L48" s="108" t="s">
        <v>519</v>
      </c>
      <c r="M48" s="109" t="s">
        <v>519</v>
      </c>
    </row>
    <row r="49" spans="2:13" ht="27.75" customHeight="1" x14ac:dyDescent="0.15">
      <c r="B49" s="1244"/>
      <c r="C49" s="1245"/>
      <c r="D49" s="106"/>
      <c r="E49" s="1246" t="s">
        <v>39</v>
      </c>
      <c r="F49" s="1246"/>
      <c r="G49" s="1246"/>
      <c r="H49" s="1247"/>
      <c r="I49" s="107" t="s">
        <v>519</v>
      </c>
      <c r="J49" s="108" t="s">
        <v>519</v>
      </c>
      <c r="K49" s="108" t="s">
        <v>519</v>
      </c>
      <c r="L49" s="108" t="s">
        <v>519</v>
      </c>
      <c r="M49" s="109" t="s">
        <v>519</v>
      </c>
    </row>
    <row r="50" spans="2:13" ht="27.75" customHeight="1" x14ac:dyDescent="0.15">
      <c r="B50" s="1240" t="s">
        <v>40</v>
      </c>
      <c r="C50" s="1241"/>
      <c r="D50" s="112"/>
      <c r="E50" s="1246" t="s">
        <v>41</v>
      </c>
      <c r="F50" s="1246"/>
      <c r="G50" s="1246"/>
      <c r="H50" s="1247"/>
      <c r="I50" s="107">
        <v>10000</v>
      </c>
      <c r="J50" s="108">
        <v>10053</v>
      </c>
      <c r="K50" s="108">
        <v>10702</v>
      </c>
      <c r="L50" s="108">
        <v>10819</v>
      </c>
      <c r="M50" s="109">
        <v>11259</v>
      </c>
    </row>
    <row r="51" spans="2:13" ht="27.75" customHeight="1" x14ac:dyDescent="0.15">
      <c r="B51" s="1242"/>
      <c r="C51" s="1243"/>
      <c r="D51" s="106"/>
      <c r="E51" s="1246" t="s">
        <v>42</v>
      </c>
      <c r="F51" s="1246"/>
      <c r="G51" s="1246"/>
      <c r="H51" s="1247"/>
      <c r="I51" s="107">
        <v>4644</v>
      </c>
      <c r="J51" s="108">
        <v>4291</v>
      </c>
      <c r="K51" s="108">
        <v>4349</v>
      </c>
      <c r="L51" s="108">
        <v>4545</v>
      </c>
      <c r="M51" s="109">
        <v>3790</v>
      </c>
    </row>
    <row r="52" spans="2:13" ht="27.75" customHeight="1" x14ac:dyDescent="0.15">
      <c r="B52" s="1244"/>
      <c r="C52" s="1245"/>
      <c r="D52" s="106"/>
      <c r="E52" s="1246" t="s">
        <v>43</v>
      </c>
      <c r="F52" s="1246"/>
      <c r="G52" s="1246"/>
      <c r="H52" s="1247"/>
      <c r="I52" s="107">
        <v>31977</v>
      </c>
      <c r="J52" s="108">
        <v>31579</v>
      </c>
      <c r="K52" s="108">
        <v>30028</v>
      </c>
      <c r="L52" s="108">
        <v>29608</v>
      </c>
      <c r="M52" s="109">
        <v>28486</v>
      </c>
    </row>
    <row r="53" spans="2:13" ht="27.75" customHeight="1" thickBot="1" x14ac:dyDescent="0.2">
      <c r="B53" s="1248" t="s">
        <v>44</v>
      </c>
      <c r="C53" s="1249"/>
      <c r="D53" s="113"/>
      <c r="E53" s="1250" t="s">
        <v>45</v>
      </c>
      <c r="F53" s="1250"/>
      <c r="G53" s="1250"/>
      <c r="H53" s="1251"/>
      <c r="I53" s="114">
        <v>800</v>
      </c>
      <c r="J53" s="115">
        <v>-760</v>
      </c>
      <c r="K53" s="115">
        <v>-1041</v>
      </c>
      <c r="L53" s="115">
        <v>-143</v>
      </c>
      <c r="M53" s="116">
        <v>262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j9L7/X7ValOwr2LW3HsGX8dd0wFb3YACKXQC4B68SY8CWu31Hc/7nErbrb73Ca1hQ4EaQ092mHc9KpEMtwpNQ==" saltValue="iK5RvVONYErnxcK3mK+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4242</v>
      </c>
      <c r="G55" s="128">
        <v>4135</v>
      </c>
      <c r="H55" s="129">
        <v>4412</v>
      </c>
    </row>
    <row r="56" spans="2:8" ht="52.5" customHeight="1" x14ac:dyDescent="0.15">
      <c r="B56" s="130"/>
      <c r="C56" s="1269" t="s">
        <v>49</v>
      </c>
      <c r="D56" s="1269"/>
      <c r="E56" s="1270"/>
      <c r="F56" s="131">
        <v>884</v>
      </c>
      <c r="G56" s="131">
        <v>885</v>
      </c>
      <c r="H56" s="132">
        <v>885</v>
      </c>
    </row>
    <row r="57" spans="2:8" ht="53.25" customHeight="1" x14ac:dyDescent="0.15">
      <c r="B57" s="130"/>
      <c r="C57" s="1271" t="s">
        <v>50</v>
      </c>
      <c r="D57" s="1271"/>
      <c r="E57" s="1272"/>
      <c r="F57" s="133">
        <v>6758</v>
      </c>
      <c r="G57" s="133">
        <v>6493</v>
      </c>
      <c r="H57" s="134">
        <v>6450</v>
      </c>
    </row>
    <row r="58" spans="2:8" ht="45.75" customHeight="1" x14ac:dyDescent="0.15">
      <c r="B58" s="135"/>
      <c r="C58" s="1259" t="s">
        <v>603</v>
      </c>
      <c r="D58" s="1260"/>
      <c r="E58" s="1261"/>
      <c r="F58" s="136">
        <v>3340</v>
      </c>
      <c r="G58" s="136">
        <v>3054</v>
      </c>
      <c r="H58" s="137">
        <v>2983</v>
      </c>
    </row>
    <row r="59" spans="2:8" ht="45.75" customHeight="1" x14ac:dyDescent="0.15">
      <c r="B59" s="135"/>
      <c r="C59" s="1259" t="s">
        <v>604</v>
      </c>
      <c r="D59" s="1260"/>
      <c r="E59" s="1261"/>
      <c r="F59" s="136">
        <v>908</v>
      </c>
      <c r="G59" s="136">
        <v>1008</v>
      </c>
      <c r="H59" s="137">
        <v>1109</v>
      </c>
    </row>
    <row r="60" spans="2:8" ht="45.75" customHeight="1" x14ac:dyDescent="0.15">
      <c r="B60" s="135"/>
      <c r="C60" s="1259" t="s">
        <v>605</v>
      </c>
      <c r="D60" s="1260"/>
      <c r="E60" s="1261"/>
      <c r="F60" s="136">
        <v>931</v>
      </c>
      <c r="G60" s="136">
        <v>932</v>
      </c>
      <c r="H60" s="137">
        <v>932</v>
      </c>
    </row>
    <row r="61" spans="2:8" ht="45.75" customHeight="1" x14ac:dyDescent="0.15">
      <c r="B61" s="135"/>
      <c r="C61" s="1259" t="s">
        <v>606</v>
      </c>
      <c r="D61" s="1260"/>
      <c r="E61" s="1261"/>
      <c r="F61" s="136">
        <v>626</v>
      </c>
      <c r="G61" s="136">
        <v>695</v>
      </c>
      <c r="H61" s="137">
        <v>645</v>
      </c>
    </row>
    <row r="62" spans="2:8" ht="45.75" customHeight="1" thickBot="1" x14ac:dyDescent="0.2">
      <c r="B62" s="138"/>
      <c r="C62" s="1262" t="s">
        <v>607</v>
      </c>
      <c r="D62" s="1263"/>
      <c r="E62" s="1264"/>
      <c r="F62" s="139">
        <v>465</v>
      </c>
      <c r="G62" s="139">
        <v>301</v>
      </c>
      <c r="H62" s="140">
        <v>234</v>
      </c>
    </row>
    <row r="63" spans="2:8" ht="52.5" customHeight="1" thickBot="1" x14ac:dyDescent="0.2">
      <c r="B63" s="141"/>
      <c r="C63" s="1265" t="s">
        <v>51</v>
      </c>
      <c r="D63" s="1265"/>
      <c r="E63" s="1266"/>
      <c r="F63" s="142">
        <v>11884</v>
      </c>
      <c r="G63" s="142">
        <v>11512</v>
      </c>
      <c r="H63" s="143">
        <v>11747</v>
      </c>
    </row>
    <row r="64" spans="2:8" ht="15" customHeight="1" x14ac:dyDescent="0.15"/>
  </sheetData>
  <sheetProtection algorithmName="SHA-512" hashValue="tnjqZic1V8l6pLI7/I+vDh0KHuKqEMKdys36CCKEjEZ7dowSQcUOwKVedjdkVq6YGgT8mrpN/g2+WYXZT4fK0g==" saltValue="fqUE348EI54WTR/buFC8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70914</v>
      </c>
      <c r="E3" s="162"/>
      <c r="F3" s="163">
        <v>83280</v>
      </c>
      <c r="G3" s="164"/>
      <c r="H3" s="165"/>
    </row>
    <row r="4" spans="1:8" x14ac:dyDescent="0.15">
      <c r="A4" s="166"/>
      <c r="B4" s="167"/>
      <c r="C4" s="168"/>
      <c r="D4" s="169">
        <v>41511</v>
      </c>
      <c r="E4" s="170"/>
      <c r="F4" s="171">
        <v>43123</v>
      </c>
      <c r="G4" s="172"/>
      <c r="H4" s="173"/>
    </row>
    <row r="5" spans="1:8" x14ac:dyDescent="0.15">
      <c r="A5" s="154" t="s">
        <v>552</v>
      </c>
      <c r="B5" s="159"/>
      <c r="C5" s="160"/>
      <c r="D5" s="161">
        <v>76495</v>
      </c>
      <c r="E5" s="162"/>
      <c r="F5" s="163">
        <v>88968</v>
      </c>
      <c r="G5" s="164"/>
      <c r="H5" s="165"/>
    </row>
    <row r="6" spans="1:8" x14ac:dyDescent="0.15">
      <c r="A6" s="166"/>
      <c r="B6" s="167"/>
      <c r="C6" s="168"/>
      <c r="D6" s="169">
        <v>50988</v>
      </c>
      <c r="E6" s="170"/>
      <c r="F6" s="171">
        <v>45482</v>
      </c>
      <c r="G6" s="172"/>
      <c r="H6" s="173"/>
    </row>
    <row r="7" spans="1:8" x14ac:dyDescent="0.15">
      <c r="A7" s="154" t="s">
        <v>553</v>
      </c>
      <c r="B7" s="159"/>
      <c r="C7" s="160"/>
      <c r="D7" s="161">
        <v>54068</v>
      </c>
      <c r="E7" s="162"/>
      <c r="F7" s="163">
        <v>85173</v>
      </c>
      <c r="G7" s="164"/>
      <c r="H7" s="165"/>
    </row>
    <row r="8" spans="1:8" x14ac:dyDescent="0.15">
      <c r="A8" s="166"/>
      <c r="B8" s="167"/>
      <c r="C8" s="168"/>
      <c r="D8" s="169">
        <v>38019</v>
      </c>
      <c r="E8" s="170"/>
      <c r="F8" s="171">
        <v>43913</v>
      </c>
      <c r="G8" s="172"/>
      <c r="H8" s="173"/>
    </row>
    <row r="9" spans="1:8" x14ac:dyDescent="0.15">
      <c r="A9" s="154" t="s">
        <v>554</v>
      </c>
      <c r="B9" s="159"/>
      <c r="C9" s="160"/>
      <c r="D9" s="161">
        <v>71187</v>
      </c>
      <c r="E9" s="162"/>
      <c r="F9" s="163">
        <v>94081</v>
      </c>
      <c r="G9" s="164"/>
      <c r="H9" s="165"/>
    </row>
    <row r="10" spans="1:8" x14ac:dyDescent="0.15">
      <c r="A10" s="166"/>
      <c r="B10" s="167"/>
      <c r="C10" s="168"/>
      <c r="D10" s="169">
        <v>48056</v>
      </c>
      <c r="E10" s="170"/>
      <c r="F10" s="171">
        <v>48949</v>
      </c>
      <c r="G10" s="172"/>
      <c r="H10" s="173"/>
    </row>
    <row r="11" spans="1:8" x14ac:dyDescent="0.15">
      <c r="A11" s="154" t="s">
        <v>555</v>
      </c>
      <c r="B11" s="159"/>
      <c r="C11" s="160"/>
      <c r="D11" s="161">
        <v>61773</v>
      </c>
      <c r="E11" s="162"/>
      <c r="F11" s="163">
        <v>92632</v>
      </c>
      <c r="G11" s="164"/>
      <c r="H11" s="165"/>
    </row>
    <row r="12" spans="1:8" x14ac:dyDescent="0.15">
      <c r="A12" s="166"/>
      <c r="B12" s="167"/>
      <c r="C12" s="174"/>
      <c r="D12" s="169">
        <v>30250</v>
      </c>
      <c r="E12" s="170"/>
      <c r="F12" s="171">
        <v>47978</v>
      </c>
      <c r="G12" s="172"/>
      <c r="H12" s="173"/>
    </row>
    <row r="13" spans="1:8" x14ac:dyDescent="0.15">
      <c r="A13" s="154"/>
      <c r="B13" s="159"/>
      <c r="C13" s="175"/>
      <c r="D13" s="176">
        <v>66887</v>
      </c>
      <c r="E13" s="177"/>
      <c r="F13" s="178">
        <v>88827</v>
      </c>
      <c r="G13" s="179"/>
      <c r="H13" s="165"/>
    </row>
    <row r="14" spans="1:8" x14ac:dyDescent="0.15">
      <c r="A14" s="166"/>
      <c r="B14" s="167"/>
      <c r="C14" s="168"/>
      <c r="D14" s="169">
        <v>41765</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v>
      </c>
      <c r="C19" s="180">
        <f>ROUND(VALUE(SUBSTITUTE(実質収支比率等に係る経年分析!G$48,"▲","-")),2)</f>
        <v>3.41</v>
      </c>
      <c r="D19" s="180">
        <f>ROUND(VALUE(SUBSTITUTE(実質収支比率等に係る経年分析!H$48,"▲","-")),2)</f>
        <v>3.27</v>
      </c>
      <c r="E19" s="180">
        <f>ROUND(VALUE(SUBSTITUTE(実質収支比率等に係る経年分析!I$48,"▲","-")),2)</f>
        <v>3.15</v>
      </c>
      <c r="F19" s="180">
        <f>ROUND(VALUE(SUBSTITUTE(実質収支比率等に係る経年分析!J$48,"▲","-")),2)</f>
        <v>3.31</v>
      </c>
    </row>
    <row r="20" spans="1:11" x14ac:dyDescent="0.15">
      <c r="A20" s="180" t="s">
        <v>55</v>
      </c>
      <c r="B20" s="180">
        <f>ROUND(VALUE(SUBSTITUTE(実質収支比率等に係る経年分析!F$47,"▲","-")),2)</f>
        <v>23.34</v>
      </c>
      <c r="C20" s="180">
        <f>ROUND(VALUE(SUBSTITUTE(実質収支比率等に係る経年分析!G$47,"▲","-")),2)</f>
        <v>23.26</v>
      </c>
      <c r="D20" s="180">
        <f>ROUND(VALUE(SUBSTITUTE(実質収支比率等に係る経年分析!H$47,"▲","-")),2)</f>
        <v>24.02</v>
      </c>
      <c r="E20" s="180">
        <f>ROUND(VALUE(SUBSTITUTE(実質収支比率等に係る経年分析!I$47,"▲","-")),2)</f>
        <v>23.83</v>
      </c>
      <c r="F20" s="180">
        <f>ROUND(VALUE(SUBSTITUTE(実質収支比率等に係る経年分析!J$47,"▲","-")),2)</f>
        <v>25.23</v>
      </c>
    </row>
    <row r="21" spans="1:11" x14ac:dyDescent="0.15">
      <c r="A21" s="180" t="s">
        <v>56</v>
      </c>
      <c r="B21" s="180">
        <f>IF(ISNUMBER(VALUE(SUBSTITUTE(実質収支比率等に係る経年分析!F$49,"▲","-"))),ROUND(VALUE(SUBSTITUTE(実質収支比率等に係る経年分析!F$49,"▲","-")),2),NA())</f>
        <v>2</v>
      </c>
      <c r="C21" s="180">
        <f>IF(ISNUMBER(VALUE(SUBSTITUTE(実質収支比率等に係る経年分析!G$49,"▲","-"))),ROUND(VALUE(SUBSTITUTE(実質収支比率等に係る経年分析!G$49,"▲","-")),2),NA())</f>
        <v>-1.32</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1.77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休日急患診療事業特別会計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3989</v>
      </c>
      <c r="E42" s="182"/>
      <c r="F42" s="182"/>
      <c r="G42" s="182">
        <f>'実質公債費比率（分子）の構造'!L$52</f>
        <v>4109</v>
      </c>
      <c r="H42" s="182"/>
      <c r="I42" s="182"/>
      <c r="J42" s="182">
        <f>'実質公債費比率（分子）の構造'!M$52</f>
        <v>3860</v>
      </c>
      <c r="K42" s="182"/>
      <c r="L42" s="182"/>
      <c r="M42" s="182">
        <f>'実質公債費比率（分子）の構造'!N$52</f>
        <v>3758</v>
      </c>
      <c r="N42" s="182"/>
      <c r="O42" s="182"/>
      <c r="P42" s="182">
        <f>'実質公債費比率（分子）の構造'!O$52</f>
        <v>3624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11</v>
      </c>
      <c r="F44" s="182"/>
      <c r="G44" s="182"/>
      <c r="H44" s="182">
        <f>'実質公債費比率（分子）の構造'!M$50</f>
        <v>11</v>
      </c>
      <c r="I44" s="182"/>
      <c r="J44" s="182"/>
      <c r="K44" s="182">
        <f>'実質公債費比率（分子）の構造'!N$50</f>
        <v>10</v>
      </c>
      <c r="L44" s="182"/>
      <c r="M44" s="182"/>
      <c r="N44" s="182">
        <f>'実質公債費比率（分子）の構造'!O$50</f>
        <v>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1235</v>
      </c>
      <c r="C46" s="182"/>
      <c r="D46" s="182"/>
      <c r="E46" s="182">
        <f>'実質公債費比率（分子）の構造'!L$48</f>
        <v>1185</v>
      </c>
      <c r="F46" s="182"/>
      <c r="G46" s="182"/>
      <c r="H46" s="182">
        <f>'実質公債費比率（分子）の構造'!M$48</f>
        <v>1126</v>
      </c>
      <c r="I46" s="182"/>
      <c r="J46" s="182"/>
      <c r="K46" s="182">
        <f>'実質公債費比率（分子）の構造'!N$48</f>
        <v>1100</v>
      </c>
      <c r="L46" s="182"/>
      <c r="M46" s="182"/>
      <c r="N46" s="182">
        <f>'実質公債費比率（分子）の構造'!O$48</f>
        <v>1139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3924</v>
      </c>
      <c r="C49" s="182"/>
      <c r="D49" s="182"/>
      <c r="E49" s="182">
        <f>'実質公債費比率（分子）の構造'!L$45</f>
        <v>3942</v>
      </c>
      <c r="F49" s="182"/>
      <c r="G49" s="182"/>
      <c r="H49" s="182">
        <f>'実質公債費比率（分子）の構造'!M$45</f>
        <v>3648</v>
      </c>
      <c r="I49" s="182"/>
      <c r="J49" s="182"/>
      <c r="K49" s="182">
        <f>'実質公債費比率（分子）の構造'!N$45</f>
        <v>3398</v>
      </c>
      <c r="L49" s="182"/>
      <c r="M49" s="182"/>
      <c r="N49" s="182">
        <f>'実質公債費比率（分子）の構造'!O$45</f>
        <v>3257</v>
      </c>
      <c r="O49" s="182"/>
      <c r="P49" s="182"/>
    </row>
    <row r="50" spans="1:16" x14ac:dyDescent="0.15">
      <c r="A50" s="182" t="s">
        <v>71</v>
      </c>
      <c r="B50" s="182" t="e">
        <f>NA()</f>
        <v>#N/A</v>
      </c>
      <c r="C50" s="182">
        <f>IF(ISNUMBER('実質公債費比率（分子）の構造'!K$53),'実質公債費比率（分子）の構造'!K$53,NA())</f>
        <v>1183</v>
      </c>
      <c r="D50" s="182" t="e">
        <f>NA()</f>
        <v>#N/A</v>
      </c>
      <c r="E50" s="182" t="e">
        <f>NA()</f>
        <v>#N/A</v>
      </c>
      <c r="F50" s="182">
        <f>IF(ISNUMBER('実質公債費比率（分子）の構造'!L$53),'実質公債費比率（分子）の構造'!L$53,NA())</f>
        <v>1029</v>
      </c>
      <c r="G50" s="182" t="e">
        <f>NA()</f>
        <v>#N/A</v>
      </c>
      <c r="H50" s="182" t="e">
        <f>NA()</f>
        <v>#N/A</v>
      </c>
      <c r="I50" s="182">
        <f>IF(ISNUMBER('実質公債費比率（分子）の構造'!M$53),'実質公債費比率（分子）の構造'!M$53,NA())</f>
        <v>925</v>
      </c>
      <c r="J50" s="182" t="e">
        <f>NA()</f>
        <v>#N/A</v>
      </c>
      <c r="K50" s="182" t="e">
        <f>NA()</f>
        <v>#N/A</v>
      </c>
      <c r="L50" s="182">
        <f>IF(ISNUMBER('実質公債費比率（分子）の構造'!N$53),'実質公債費比率（分子）の構造'!N$53,NA())</f>
        <v>750</v>
      </c>
      <c r="M50" s="182" t="e">
        <f>NA()</f>
        <v>#N/A</v>
      </c>
      <c r="N50" s="182" t="e">
        <f>NA()</f>
        <v>#N/A</v>
      </c>
      <c r="O50" s="182">
        <f>IF(ISNUMBER('実質公債費比率（分子）の構造'!O$53),'実質公債費比率（分子）の構造'!O$53,NA())</f>
        <v>781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31977</v>
      </c>
      <c r="E56" s="181"/>
      <c r="F56" s="181"/>
      <c r="G56" s="181">
        <f>'将来負担比率（分子）の構造'!J$52</f>
        <v>31579</v>
      </c>
      <c r="H56" s="181"/>
      <c r="I56" s="181"/>
      <c r="J56" s="181">
        <f>'将来負担比率（分子）の構造'!K$52</f>
        <v>30028</v>
      </c>
      <c r="K56" s="181"/>
      <c r="L56" s="181"/>
      <c r="M56" s="181">
        <f>'将来負担比率（分子）の構造'!L$52</f>
        <v>29608</v>
      </c>
      <c r="N56" s="181"/>
      <c r="O56" s="181"/>
      <c r="P56" s="181">
        <f>'将来負担比率（分子）の構造'!M$52</f>
        <v>28486</v>
      </c>
    </row>
    <row r="57" spans="1:16" x14ac:dyDescent="0.15">
      <c r="A57" s="181" t="s">
        <v>42</v>
      </c>
      <c r="B57" s="181"/>
      <c r="C57" s="181"/>
      <c r="D57" s="181">
        <f>'将来負担比率（分子）の構造'!I$51</f>
        <v>4644</v>
      </c>
      <c r="E57" s="181"/>
      <c r="F57" s="181"/>
      <c r="G57" s="181">
        <f>'将来負担比率（分子）の構造'!J$51</f>
        <v>4291</v>
      </c>
      <c r="H57" s="181"/>
      <c r="I57" s="181"/>
      <c r="J57" s="181">
        <f>'将来負担比率（分子）の構造'!K$51</f>
        <v>4349</v>
      </c>
      <c r="K57" s="181"/>
      <c r="L57" s="181"/>
      <c r="M57" s="181">
        <f>'将来負担比率（分子）の構造'!L$51</f>
        <v>4545</v>
      </c>
      <c r="N57" s="181"/>
      <c r="O57" s="181"/>
      <c r="P57" s="181">
        <f>'将来負担比率（分子）の構造'!M$51</f>
        <v>3790</v>
      </c>
    </row>
    <row r="58" spans="1:16" x14ac:dyDescent="0.15">
      <c r="A58" s="181" t="s">
        <v>41</v>
      </c>
      <c r="B58" s="181"/>
      <c r="C58" s="181"/>
      <c r="D58" s="181">
        <f>'将来負担比率（分子）の構造'!I$50</f>
        <v>10000</v>
      </c>
      <c r="E58" s="181"/>
      <c r="F58" s="181"/>
      <c r="G58" s="181">
        <f>'将来負担比率（分子）の構造'!J$50</f>
        <v>10053</v>
      </c>
      <c r="H58" s="181"/>
      <c r="I58" s="181"/>
      <c r="J58" s="181">
        <f>'将来負担比率（分子）の構造'!K$50</f>
        <v>10702</v>
      </c>
      <c r="K58" s="181"/>
      <c r="L58" s="181"/>
      <c r="M58" s="181">
        <f>'将来負担比率（分子）の構造'!L$50</f>
        <v>10819</v>
      </c>
      <c r="N58" s="181"/>
      <c r="O58" s="181"/>
      <c r="P58" s="181">
        <f>'将来負担比率（分子）の構造'!M$50</f>
        <v>11259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271</v>
      </c>
      <c r="C61" s="181"/>
      <c r="D61" s="181"/>
      <c r="E61" s="181">
        <f>'将来負担比率（分子）の構造'!J$46</f>
        <v>289</v>
      </c>
      <c r="F61" s="181"/>
      <c r="G61" s="181"/>
      <c r="H61" s="181">
        <f>'将来負担比率（分子）の構造'!K$46</f>
        <v>270</v>
      </c>
      <c r="I61" s="181"/>
      <c r="J61" s="181"/>
      <c r="K61" s="181">
        <f>'将来負担比率（分子）の構造'!L$46</f>
        <v>360</v>
      </c>
      <c r="L61" s="181"/>
      <c r="M61" s="181"/>
      <c r="N61" s="181">
        <f>'将来負担比率（分子）の構造'!M$46</f>
        <v>540</v>
      </c>
      <c r="O61" s="181"/>
      <c r="P61" s="181"/>
    </row>
    <row r="62" spans="1:16" x14ac:dyDescent="0.15">
      <c r="A62" s="181" t="s">
        <v>35</v>
      </c>
      <c r="B62" s="181">
        <f>'将来負担比率（分子）の構造'!I$45</f>
        <v>5844</v>
      </c>
      <c r="C62" s="181"/>
      <c r="D62" s="181"/>
      <c r="E62" s="181">
        <f>'将来負担比率（分子）の構造'!J$45</f>
        <v>5595</v>
      </c>
      <c r="F62" s="181"/>
      <c r="G62" s="181"/>
      <c r="H62" s="181">
        <f>'将来負担比率（分子）の構造'!K$45</f>
        <v>5532</v>
      </c>
      <c r="I62" s="181"/>
      <c r="J62" s="181"/>
      <c r="K62" s="181">
        <f>'将来負担比率（分子）の構造'!L$45</f>
        <v>5367</v>
      </c>
      <c r="L62" s="181"/>
      <c r="M62" s="181"/>
      <c r="N62" s="181">
        <f>'将来負担比率（分子）の構造'!M$45</f>
        <v>5275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13286</v>
      </c>
      <c r="C64" s="181"/>
      <c r="D64" s="181"/>
      <c r="E64" s="181">
        <f>'将来負担比率（分子）の構造'!J$43</f>
        <v>12552</v>
      </c>
      <c r="F64" s="181"/>
      <c r="G64" s="181"/>
      <c r="H64" s="181">
        <f>'将来負担比率（分子）の構造'!K$43</f>
        <v>12745</v>
      </c>
      <c r="I64" s="181"/>
      <c r="J64" s="181"/>
      <c r="K64" s="181">
        <f>'将来負担比率（分子）の構造'!L$43</f>
        <v>13873</v>
      </c>
      <c r="L64" s="181"/>
      <c r="M64" s="181"/>
      <c r="N64" s="181">
        <f>'将来負担比率（分子）の構造'!M$43</f>
        <v>13491</v>
      </c>
      <c r="O64" s="181"/>
      <c r="P64" s="181"/>
    </row>
    <row r="65" spans="1:16" x14ac:dyDescent="0.15">
      <c r="A65" s="181" t="s">
        <v>32</v>
      </c>
      <c r="B65" s="181">
        <f>'将来負担比率（分子）の構造'!I$42</f>
        <v>53</v>
      </c>
      <c r="C65" s="181"/>
      <c r="D65" s="181"/>
      <c r="E65" s="181">
        <f>'将来負担比率（分子）の構造'!J$42</f>
        <v>48</v>
      </c>
      <c r="F65" s="181"/>
      <c r="G65" s="181"/>
      <c r="H65" s="181">
        <f>'将来負担比率（分子）の構造'!K$42</f>
        <v>43</v>
      </c>
      <c r="I65" s="181"/>
      <c r="J65" s="181"/>
      <c r="K65" s="181">
        <f>'将来負担比率（分子）の構造'!L$42</f>
        <v>38</v>
      </c>
      <c r="L65" s="181"/>
      <c r="M65" s="181"/>
      <c r="N65" s="181">
        <f>'将来負担比率（分子）の構造'!M$42</f>
        <v>33</v>
      </c>
      <c r="O65" s="181"/>
      <c r="P65" s="181"/>
    </row>
    <row r="66" spans="1:16" x14ac:dyDescent="0.15">
      <c r="A66" s="181" t="s">
        <v>31</v>
      </c>
      <c r="B66" s="181">
        <f>'将来負担比率（分子）の構造'!I$41</f>
        <v>27966</v>
      </c>
      <c r="C66" s="181"/>
      <c r="D66" s="181"/>
      <c r="E66" s="181">
        <f>'将来負担比率（分子）の構造'!J$41</f>
        <v>26678</v>
      </c>
      <c r="F66" s="181"/>
      <c r="G66" s="181"/>
      <c r="H66" s="181">
        <f>'将来負担比率（分子）の構造'!K$41</f>
        <v>25447</v>
      </c>
      <c r="I66" s="181"/>
      <c r="J66" s="181"/>
      <c r="K66" s="181">
        <f>'将来負担比率（分子）の構造'!L$41</f>
        <v>25190</v>
      </c>
      <c r="L66" s="181"/>
      <c r="M66" s="181"/>
      <c r="N66" s="181">
        <f>'将来負担比率（分子）の構造'!M$41</f>
        <v>24457</v>
      </c>
      <c r="O66" s="181"/>
      <c r="P66" s="181"/>
    </row>
    <row r="67" spans="1:16" x14ac:dyDescent="0.15">
      <c r="A67" s="181" t="s">
        <v>75</v>
      </c>
      <c r="B67" s="181" t="e">
        <f>NA()</f>
        <v>#N/A</v>
      </c>
      <c r="C67" s="181">
        <f>IF(ISNUMBER('将来負担比率（分子）の構造'!I$53), IF('将来負担比率（分子）の構造'!I$53 &lt; 0, 0, '将来負担比率（分子）の構造'!I$53), NA())</f>
        <v>800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4242</v>
      </c>
      <c r="C72" s="185">
        <f>基金残高に係る経年分析!G55</f>
        <v>4135</v>
      </c>
      <c r="D72" s="185">
        <f>基金残高に係る経年分析!H55</f>
        <v>4412</v>
      </c>
    </row>
    <row r="73" spans="1:16" x14ac:dyDescent="0.15">
      <c r="A73" s="184" t="s">
        <v>78</v>
      </c>
      <c r="B73" s="185">
        <f>基金残高に係る経年分析!F56</f>
        <v>884</v>
      </c>
      <c r="C73" s="185">
        <f>基金残高に係る経年分析!G56</f>
        <v>885</v>
      </c>
      <c r="D73" s="185">
        <f>基金残高に係る経年分析!H56</f>
        <v>885</v>
      </c>
    </row>
    <row r="74" spans="1:16" x14ac:dyDescent="0.15">
      <c r="A74" s="184" t="s">
        <v>79</v>
      </c>
      <c r="B74" s="185">
        <f>基金残高に係る経年分析!F57</f>
        <v>6758</v>
      </c>
      <c r="C74" s="185">
        <f>基金残高に係る経年分析!G57</f>
        <v>6493</v>
      </c>
      <c r="D74" s="185">
        <f>基金残高に係る経年分析!H57</f>
        <v>6450</v>
      </c>
    </row>
  </sheetData>
  <sheetProtection algorithmName="SHA-512" hashValue="y2KVo8SkwjNXQ2lqsABOJ0oBb6HORv89l1U+yabxvb7gwOBe48w5a2EIJ+PiWEOrnpLleI5MQ+ldJ0H9nZ7C3Q==" saltValue="OYDQFTCZ+ZhBumu7preN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5084389</v>
      </c>
      <c r="S5" s="698"/>
      <c r="T5" s="698"/>
      <c r="U5" s="698"/>
      <c r="V5" s="698"/>
      <c r="W5" s="698"/>
      <c r="X5" s="698"/>
      <c r="Y5" s="741"/>
      <c r="Z5" s="759">
        <v>14.4</v>
      </c>
      <c r="AA5" s="759"/>
      <c r="AB5" s="759"/>
      <c r="AC5" s="759"/>
      <c r="AD5" s="760">
        <v>4772463</v>
      </c>
      <c r="AE5" s="760"/>
      <c r="AF5" s="760"/>
      <c r="AG5" s="760"/>
      <c r="AH5" s="760"/>
      <c r="AI5" s="760"/>
      <c r="AJ5" s="760"/>
      <c r="AK5" s="760"/>
      <c r="AL5" s="742">
        <v>28.2</v>
      </c>
      <c r="AM5" s="713"/>
      <c r="AN5" s="713"/>
      <c r="AO5" s="743"/>
      <c r="AP5" s="708" t="s">
        <v>225</v>
      </c>
      <c r="AQ5" s="709"/>
      <c r="AR5" s="709"/>
      <c r="AS5" s="709"/>
      <c r="AT5" s="709"/>
      <c r="AU5" s="709"/>
      <c r="AV5" s="709"/>
      <c r="AW5" s="709"/>
      <c r="AX5" s="709"/>
      <c r="AY5" s="709"/>
      <c r="AZ5" s="709"/>
      <c r="BA5" s="709"/>
      <c r="BB5" s="709"/>
      <c r="BC5" s="709"/>
      <c r="BD5" s="709"/>
      <c r="BE5" s="709"/>
      <c r="BF5" s="710"/>
      <c r="BG5" s="642">
        <v>4752499</v>
      </c>
      <c r="BH5" s="643"/>
      <c r="BI5" s="643"/>
      <c r="BJ5" s="643"/>
      <c r="BK5" s="643"/>
      <c r="BL5" s="643"/>
      <c r="BM5" s="643"/>
      <c r="BN5" s="644"/>
      <c r="BO5" s="675">
        <v>93.5</v>
      </c>
      <c r="BP5" s="675"/>
      <c r="BQ5" s="675"/>
      <c r="BR5" s="675"/>
      <c r="BS5" s="676">
        <v>27749</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368921</v>
      </c>
      <c r="S6" s="643"/>
      <c r="T6" s="643"/>
      <c r="U6" s="643"/>
      <c r="V6" s="643"/>
      <c r="W6" s="643"/>
      <c r="X6" s="643"/>
      <c r="Y6" s="644"/>
      <c r="Z6" s="675">
        <v>1</v>
      </c>
      <c r="AA6" s="675"/>
      <c r="AB6" s="675"/>
      <c r="AC6" s="675"/>
      <c r="AD6" s="676">
        <v>368921</v>
      </c>
      <c r="AE6" s="676"/>
      <c r="AF6" s="676"/>
      <c r="AG6" s="676"/>
      <c r="AH6" s="676"/>
      <c r="AI6" s="676"/>
      <c r="AJ6" s="676"/>
      <c r="AK6" s="676"/>
      <c r="AL6" s="645">
        <v>2.2000000000000002</v>
      </c>
      <c r="AM6" s="646"/>
      <c r="AN6" s="646"/>
      <c r="AO6" s="677"/>
      <c r="AP6" s="639" t="s">
        <v>230</v>
      </c>
      <c r="AQ6" s="640"/>
      <c r="AR6" s="640"/>
      <c r="AS6" s="640"/>
      <c r="AT6" s="640"/>
      <c r="AU6" s="640"/>
      <c r="AV6" s="640"/>
      <c r="AW6" s="640"/>
      <c r="AX6" s="640"/>
      <c r="AY6" s="640"/>
      <c r="AZ6" s="640"/>
      <c r="BA6" s="640"/>
      <c r="BB6" s="640"/>
      <c r="BC6" s="640"/>
      <c r="BD6" s="640"/>
      <c r="BE6" s="640"/>
      <c r="BF6" s="641"/>
      <c r="BG6" s="642">
        <v>4752499</v>
      </c>
      <c r="BH6" s="643"/>
      <c r="BI6" s="643"/>
      <c r="BJ6" s="643"/>
      <c r="BK6" s="643"/>
      <c r="BL6" s="643"/>
      <c r="BM6" s="643"/>
      <c r="BN6" s="644"/>
      <c r="BO6" s="675">
        <v>93.5</v>
      </c>
      <c r="BP6" s="675"/>
      <c r="BQ6" s="675"/>
      <c r="BR6" s="675"/>
      <c r="BS6" s="676">
        <v>27749</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172812</v>
      </c>
      <c r="CS6" s="643"/>
      <c r="CT6" s="643"/>
      <c r="CU6" s="643"/>
      <c r="CV6" s="643"/>
      <c r="CW6" s="643"/>
      <c r="CX6" s="643"/>
      <c r="CY6" s="644"/>
      <c r="CZ6" s="742">
        <v>0.5</v>
      </c>
      <c r="DA6" s="713"/>
      <c r="DB6" s="713"/>
      <c r="DC6" s="745"/>
      <c r="DD6" s="648" t="s">
        <v>232</v>
      </c>
      <c r="DE6" s="643"/>
      <c r="DF6" s="643"/>
      <c r="DG6" s="643"/>
      <c r="DH6" s="643"/>
      <c r="DI6" s="643"/>
      <c r="DJ6" s="643"/>
      <c r="DK6" s="643"/>
      <c r="DL6" s="643"/>
      <c r="DM6" s="643"/>
      <c r="DN6" s="643"/>
      <c r="DO6" s="643"/>
      <c r="DP6" s="644"/>
      <c r="DQ6" s="648">
        <v>172812</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8335</v>
      </c>
      <c r="S7" s="643"/>
      <c r="T7" s="643"/>
      <c r="U7" s="643"/>
      <c r="V7" s="643"/>
      <c r="W7" s="643"/>
      <c r="X7" s="643"/>
      <c r="Y7" s="644"/>
      <c r="Z7" s="675">
        <v>0</v>
      </c>
      <c r="AA7" s="675"/>
      <c r="AB7" s="675"/>
      <c r="AC7" s="675"/>
      <c r="AD7" s="676">
        <v>8335</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1998907</v>
      </c>
      <c r="BH7" s="643"/>
      <c r="BI7" s="643"/>
      <c r="BJ7" s="643"/>
      <c r="BK7" s="643"/>
      <c r="BL7" s="643"/>
      <c r="BM7" s="643"/>
      <c r="BN7" s="644"/>
      <c r="BO7" s="675">
        <v>39.299999999999997</v>
      </c>
      <c r="BP7" s="675"/>
      <c r="BQ7" s="675"/>
      <c r="BR7" s="675"/>
      <c r="BS7" s="676">
        <v>27749</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9282165</v>
      </c>
      <c r="CS7" s="643"/>
      <c r="CT7" s="643"/>
      <c r="CU7" s="643"/>
      <c r="CV7" s="643"/>
      <c r="CW7" s="643"/>
      <c r="CX7" s="643"/>
      <c r="CY7" s="644"/>
      <c r="CZ7" s="675">
        <v>27.1</v>
      </c>
      <c r="DA7" s="675"/>
      <c r="DB7" s="675"/>
      <c r="DC7" s="675"/>
      <c r="DD7" s="648">
        <v>469359</v>
      </c>
      <c r="DE7" s="643"/>
      <c r="DF7" s="643"/>
      <c r="DG7" s="643"/>
      <c r="DH7" s="643"/>
      <c r="DI7" s="643"/>
      <c r="DJ7" s="643"/>
      <c r="DK7" s="643"/>
      <c r="DL7" s="643"/>
      <c r="DM7" s="643"/>
      <c r="DN7" s="643"/>
      <c r="DO7" s="643"/>
      <c r="DP7" s="644"/>
      <c r="DQ7" s="648">
        <v>3540697</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18080</v>
      </c>
      <c r="S8" s="643"/>
      <c r="T8" s="643"/>
      <c r="U8" s="643"/>
      <c r="V8" s="643"/>
      <c r="W8" s="643"/>
      <c r="X8" s="643"/>
      <c r="Y8" s="644"/>
      <c r="Z8" s="675">
        <v>0.1</v>
      </c>
      <c r="AA8" s="675"/>
      <c r="AB8" s="675"/>
      <c r="AC8" s="675"/>
      <c r="AD8" s="676">
        <v>18080</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79272</v>
      </c>
      <c r="BH8" s="643"/>
      <c r="BI8" s="643"/>
      <c r="BJ8" s="643"/>
      <c r="BK8" s="643"/>
      <c r="BL8" s="643"/>
      <c r="BM8" s="643"/>
      <c r="BN8" s="644"/>
      <c r="BO8" s="675">
        <v>1.6</v>
      </c>
      <c r="BP8" s="675"/>
      <c r="BQ8" s="675"/>
      <c r="BR8" s="675"/>
      <c r="BS8" s="648" t="s">
        <v>137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8800581</v>
      </c>
      <c r="CS8" s="643"/>
      <c r="CT8" s="643"/>
      <c r="CU8" s="643"/>
      <c r="CV8" s="643"/>
      <c r="CW8" s="643"/>
      <c r="CX8" s="643"/>
      <c r="CY8" s="644"/>
      <c r="CZ8" s="675">
        <v>25.7</v>
      </c>
      <c r="DA8" s="675"/>
      <c r="DB8" s="675"/>
      <c r="DC8" s="675"/>
      <c r="DD8" s="648">
        <v>173645</v>
      </c>
      <c r="DE8" s="643"/>
      <c r="DF8" s="643"/>
      <c r="DG8" s="643"/>
      <c r="DH8" s="643"/>
      <c r="DI8" s="643"/>
      <c r="DJ8" s="643"/>
      <c r="DK8" s="643"/>
      <c r="DL8" s="643"/>
      <c r="DM8" s="643"/>
      <c r="DN8" s="643"/>
      <c r="DO8" s="643"/>
      <c r="DP8" s="644"/>
      <c r="DQ8" s="648">
        <v>4905427</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20335</v>
      </c>
      <c r="S9" s="643"/>
      <c r="T9" s="643"/>
      <c r="U9" s="643"/>
      <c r="V9" s="643"/>
      <c r="W9" s="643"/>
      <c r="X9" s="643"/>
      <c r="Y9" s="644"/>
      <c r="Z9" s="675">
        <v>0.1</v>
      </c>
      <c r="AA9" s="675"/>
      <c r="AB9" s="675"/>
      <c r="AC9" s="675"/>
      <c r="AD9" s="676">
        <v>20335</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1683868</v>
      </c>
      <c r="BH9" s="643"/>
      <c r="BI9" s="643"/>
      <c r="BJ9" s="643"/>
      <c r="BK9" s="643"/>
      <c r="BL9" s="643"/>
      <c r="BM9" s="643"/>
      <c r="BN9" s="644"/>
      <c r="BO9" s="675">
        <v>33.1</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2538154</v>
      </c>
      <c r="CS9" s="643"/>
      <c r="CT9" s="643"/>
      <c r="CU9" s="643"/>
      <c r="CV9" s="643"/>
      <c r="CW9" s="643"/>
      <c r="CX9" s="643"/>
      <c r="CY9" s="644"/>
      <c r="CZ9" s="675">
        <v>7.4</v>
      </c>
      <c r="DA9" s="675"/>
      <c r="DB9" s="675"/>
      <c r="DC9" s="675"/>
      <c r="DD9" s="648">
        <v>23272</v>
      </c>
      <c r="DE9" s="643"/>
      <c r="DF9" s="643"/>
      <c r="DG9" s="643"/>
      <c r="DH9" s="643"/>
      <c r="DI9" s="643"/>
      <c r="DJ9" s="643"/>
      <c r="DK9" s="643"/>
      <c r="DL9" s="643"/>
      <c r="DM9" s="643"/>
      <c r="DN9" s="643"/>
      <c r="DO9" s="643"/>
      <c r="DP9" s="644"/>
      <c r="DQ9" s="648">
        <v>2293482</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232</v>
      </c>
      <c r="AA10" s="675"/>
      <c r="AB10" s="675"/>
      <c r="AC10" s="675"/>
      <c r="AD10" s="676" t="s">
        <v>137</v>
      </c>
      <c r="AE10" s="676"/>
      <c r="AF10" s="676"/>
      <c r="AG10" s="676"/>
      <c r="AH10" s="676"/>
      <c r="AI10" s="676"/>
      <c r="AJ10" s="676"/>
      <c r="AK10" s="676"/>
      <c r="AL10" s="645" t="s">
        <v>137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118185</v>
      </c>
      <c r="BH10" s="643"/>
      <c r="BI10" s="643"/>
      <c r="BJ10" s="643"/>
      <c r="BK10" s="643"/>
      <c r="BL10" s="643"/>
      <c r="BM10" s="643"/>
      <c r="BN10" s="644"/>
      <c r="BO10" s="675">
        <v>2.2999999999999998</v>
      </c>
      <c r="BP10" s="675"/>
      <c r="BQ10" s="675"/>
      <c r="BR10" s="675"/>
      <c r="BS10" s="648" t="s">
        <v>232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30200</v>
      </c>
      <c r="CS10" s="643"/>
      <c r="CT10" s="643"/>
      <c r="CU10" s="643"/>
      <c r="CV10" s="643"/>
      <c r="CW10" s="643"/>
      <c r="CX10" s="643"/>
      <c r="CY10" s="644"/>
      <c r="CZ10" s="675">
        <v>0.1</v>
      </c>
      <c r="DA10" s="675"/>
      <c r="DB10" s="675"/>
      <c r="DC10" s="675"/>
      <c r="DD10" s="648" t="s">
        <v>232</v>
      </c>
      <c r="DE10" s="643"/>
      <c r="DF10" s="643"/>
      <c r="DG10" s="643"/>
      <c r="DH10" s="643"/>
      <c r="DI10" s="643"/>
      <c r="DJ10" s="643"/>
      <c r="DK10" s="643"/>
      <c r="DL10" s="643"/>
      <c r="DM10" s="643"/>
      <c r="DN10" s="643"/>
      <c r="DO10" s="643"/>
      <c r="DP10" s="644"/>
      <c r="DQ10" s="648">
        <v>27625</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1045110</v>
      </c>
      <c r="S11" s="643"/>
      <c r="T11" s="643"/>
      <c r="U11" s="643"/>
      <c r="V11" s="643"/>
      <c r="W11" s="643"/>
      <c r="X11" s="643"/>
      <c r="Y11" s="644"/>
      <c r="Z11" s="645">
        <v>3</v>
      </c>
      <c r="AA11" s="646"/>
      <c r="AB11" s="646"/>
      <c r="AC11" s="647"/>
      <c r="AD11" s="648">
        <v>1045110</v>
      </c>
      <c r="AE11" s="643"/>
      <c r="AF11" s="643"/>
      <c r="AG11" s="643"/>
      <c r="AH11" s="643"/>
      <c r="AI11" s="643"/>
      <c r="AJ11" s="643"/>
      <c r="AK11" s="644"/>
      <c r="AL11" s="645">
        <v>6.2</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117582</v>
      </c>
      <c r="BH11" s="643"/>
      <c r="BI11" s="643"/>
      <c r="BJ11" s="643"/>
      <c r="BK11" s="643"/>
      <c r="BL11" s="643"/>
      <c r="BM11" s="643"/>
      <c r="BN11" s="644"/>
      <c r="BO11" s="675">
        <v>2.2999999999999998</v>
      </c>
      <c r="BP11" s="675"/>
      <c r="BQ11" s="675"/>
      <c r="BR11" s="675"/>
      <c r="BS11" s="648">
        <v>27749</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2020837</v>
      </c>
      <c r="CS11" s="643"/>
      <c r="CT11" s="643"/>
      <c r="CU11" s="643"/>
      <c r="CV11" s="643"/>
      <c r="CW11" s="643"/>
      <c r="CX11" s="643"/>
      <c r="CY11" s="644"/>
      <c r="CZ11" s="675">
        <v>5.9</v>
      </c>
      <c r="DA11" s="675"/>
      <c r="DB11" s="675"/>
      <c r="DC11" s="675"/>
      <c r="DD11" s="648">
        <v>456756</v>
      </c>
      <c r="DE11" s="643"/>
      <c r="DF11" s="643"/>
      <c r="DG11" s="643"/>
      <c r="DH11" s="643"/>
      <c r="DI11" s="643"/>
      <c r="DJ11" s="643"/>
      <c r="DK11" s="643"/>
      <c r="DL11" s="643"/>
      <c r="DM11" s="643"/>
      <c r="DN11" s="643"/>
      <c r="DO11" s="643"/>
      <c r="DP11" s="644"/>
      <c r="DQ11" s="648">
        <v>1160959</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3598</v>
      </c>
      <c r="S12" s="643"/>
      <c r="T12" s="643"/>
      <c r="U12" s="643"/>
      <c r="V12" s="643"/>
      <c r="W12" s="643"/>
      <c r="X12" s="643"/>
      <c r="Y12" s="644"/>
      <c r="Z12" s="675">
        <v>0</v>
      </c>
      <c r="AA12" s="675"/>
      <c r="AB12" s="675"/>
      <c r="AC12" s="675"/>
      <c r="AD12" s="676">
        <v>3598</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2330649</v>
      </c>
      <c r="BH12" s="643"/>
      <c r="BI12" s="643"/>
      <c r="BJ12" s="643"/>
      <c r="BK12" s="643"/>
      <c r="BL12" s="643"/>
      <c r="BM12" s="643"/>
      <c r="BN12" s="644"/>
      <c r="BO12" s="675">
        <v>45.8</v>
      </c>
      <c r="BP12" s="675"/>
      <c r="BQ12" s="675"/>
      <c r="BR12" s="675"/>
      <c r="BS12" s="648" t="s">
        <v>177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1958184</v>
      </c>
      <c r="CS12" s="643"/>
      <c r="CT12" s="643"/>
      <c r="CU12" s="643"/>
      <c r="CV12" s="643"/>
      <c r="CW12" s="643"/>
      <c r="CX12" s="643"/>
      <c r="CY12" s="644"/>
      <c r="CZ12" s="675">
        <v>5.7</v>
      </c>
      <c r="DA12" s="675"/>
      <c r="DB12" s="675"/>
      <c r="DC12" s="675"/>
      <c r="DD12" s="648">
        <v>79236</v>
      </c>
      <c r="DE12" s="643"/>
      <c r="DF12" s="643"/>
      <c r="DG12" s="643"/>
      <c r="DH12" s="643"/>
      <c r="DI12" s="643"/>
      <c r="DJ12" s="643"/>
      <c r="DK12" s="643"/>
      <c r="DL12" s="643"/>
      <c r="DM12" s="643"/>
      <c r="DN12" s="643"/>
      <c r="DO12" s="643"/>
      <c r="DP12" s="644"/>
      <c r="DQ12" s="648">
        <v>1395131</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232</v>
      </c>
      <c r="AA13" s="675"/>
      <c r="AB13" s="675"/>
      <c r="AC13" s="675"/>
      <c r="AD13" s="676" t="s">
        <v>137</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2283336</v>
      </c>
      <c r="BH13" s="643"/>
      <c r="BI13" s="643"/>
      <c r="BJ13" s="643"/>
      <c r="BK13" s="643"/>
      <c r="BL13" s="643"/>
      <c r="BM13" s="643"/>
      <c r="BN13" s="644"/>
      <c r="BO13" s="675">
        <v>44.9</v>
      </c>
      <c r="BP13" s="675"/>
      <c r="BQ13" s="675"/>
      <c r="BR13" s="675"/>
      <c r="BS13" s="648" t="s">
        <v>232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1666683</v>
      </c>
      <c r="CS13" s="643"/>
      <c r="CT13" s="643"/>
      <c r="CU13" s="643"/>
      <c r="CV13" s="643"/>
      <c r="CW13" s="643"/>
      <c r="CX13" s="643"/>
      <c r="CY13" s="644"/>
      <c r="CZ13" s="675">
        <v>4.9000000000000004</v>
      </c>
      <c r="DA13" s="675"/>
      <c r="DB13" s="675"/>
      <c r="DC13" s="675"/>
      <c r="DD13" s="648">
        <v>454440</v>
      </c>
      <c r="DE13" s="643"/>
      <c r="DF13" s="643"/>
      <c r="DG13" s="643"/>
      <c r="DH13" s="643"/>
      <c r="DI13" s="643"/>
      <c r="DJ13" s="643"/>
      <c r="DK13" s="643"/>
      <c r="DL13" s="643"/>
      <c r="DM13" s="643"/>
      <c r="DN13" s="643"/>
      <c r="DO13" s="643"/>
      <c r="DP13" s="644"/>
      <c r="DQ13" s="648">
        <v>1168184</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177</v>
      </c>
      <c r="S14" s="643"/>
      <c r="T14" s="643"/>
      <c r="U14" s="643"/>
      <c r="V14" s="643"/>
      <c r="W14" s="643"/>
      <c r="X14" s="643"/>
      <c r="Y14" s="644"/>
      <c r="Z14" s="675" t="s">
        <v>177</v>
      </c>
      <c r="AA14" s="675"/>
      <c r="AB14" s="675"/>
      <c r="AC14" s="675"/>
      <c r="AD14" s="676" t="s">
        <v>232</v>
      </c>
      <c r="AE14" s="676"/>
      <c r="AF14" s="676"/>
      <c r="AG14" s="676"/>
      <c r="AH14" s="676"/>
      <c r="AI14" s="676"/>
      <c r="AJ14" s="676"/>
      <c r="AK14" s="676"/>
      <c r="AL14" s="645" t="s">
        <v>232</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167657</v>
      </c>
      <c r="BH14" s="643"/>
      <c r="BI14" s="643"/>
      <c r="BJ14" s="643"/>
      <c r="BK14" s="643"/>
      <c r="BL14" s="643"/>
      <c r="BM14" s="643"/>
      <c r="BN14" s="644"/>
      <c r="BO14" s="675">
        <v>3.3</v>
      </c>
      <c r="BP14" s="675"/>
      <c r="BQ14" s="675"/>
      <c r="BR14" s="675"/>
      <c r="BS14" s="648" t="s">
        <v>137</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1377805</v>
      </c>
      <c r="CS14" s="643"/>
      <c r="CT14" s="643"/>
      <c r="CU14" s="643"/>
      <c r="CV14" s="643"/>
      <c r="CW14" s="643"/>
      <c r="CX14" s="643"/>
      <c r="CY14" s="644"/>
      <c r="CZ14" s="675">
        <v>4</v>
      </c>
      <c r="DA14" s="675"/>
      <c r="DB14" s="675"/>
      <c r="DC14" s="675"/>
      <c r="DD14" s="648">
        <v>358073</v>
      </c>
      <c r="DE14" s="643"/>
      <c r="DF14" s="643"/>
      <c r="DG14" s="643"/>
      <c r="DH14" s="643"/>
      <c r="DI14" s="643"/>
      <c r="DJ14" s="643"/>
      <c r="DK14" s="643"/>
      <c r="DL14" s="643"/>
      <c r="DM14" s="643"/>
      <c r="DN14" s="643"/>
      <c r="DO14" s="643"/>
      <c r="DP14" s="644"/>
      <c r="DQ14" s="648">
        <v>930834</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177</v>
      </c>
      <c r="AA15" s="675"/>
      <c r="AB15" s="675"/>
      <c r="AC15" s="675"/>
      <c r="AD15" s="676" t="s">
        <v>177</v>
      </c>
      <c r="AE15" s="676"/>
      <c r="AF15" s="676"/>
      <c r="AG15" s="676"/>
      <c r="AH15" s="676"/>
      <c r="AI15" s="676"/>
      <c r="AJ15" s="676"/>
      <c r="AK15" s="676"/>
      <c r="AL15" s="645" t="s">
        <v>232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255286</v>
      </c>
      <c r="BH15" s="643"/>
      <c r="BI15" s="643"/>
      <c r="BJ15" s="643"/>
      <c r="BK15" s="643"/>
      <c r="BL15" s="643"/>
      <c r="BM15" s="643"/>
      <c r="BN15" s="644"/>
      <c r="BO15" s="675">
        <v>5</v>
      </c>
      <c r="BP15" s="675"/>
      <c r="BQ15" s="675"/>
      <c r="BR15" s="675"/>
      <c r="BS15" s="648" t="s">
        <v>232</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2925096</v>
      </c>
      <c r="CS15" s="643"/>
      <c r="CT15" s="643"/>
      <c r="CU15" s="643"/>
      <c r="CV15" s="643"/>
      <c r="CW15" s="643"/>
      <c r="CX15" s="643"/>
      <c r="CY15" s="644"/>
      <c r="CZ15" s="675">
        <v>8.5</v>
      </c>
      <c r="DA15" s="675"/>
      <c r="DB15" s="675"/>
      <c r="DC15" s="675"/>
      <c r="DD15" s="648">
        <v>796379</v>
      </c>
      <c r="DE15" s="643"/>
      <c r="DF15" s="643"/>
      <c r="DG15" s="643"/>
      <c r="DH15" s="643"/>
      <c r="DI15" s="643"/>
      <c r="DJ15" s="643"/>
      <c r="DK15" s="643"/>
      <c r="DL15" s="643"/>
      <c r="DM15" s="643"/>
      <c r="DN15" s="643"/>
      <c r="DO15" s="643"/>
      <c r="DP15" s="644"/>
      <c r="DQ15" s="648">
        <v>1842999</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32057</v>
      </c>
      <c r="S16" s="643"/>
      <c r="T16" s="643"/>
      <c r="U16" s="643"/>
      <c r="V16" s="643"/>
      <c r="W16" s="643"/>
      <c r="X16" s="643"/>
      <c r="Y16" s="644"/>
      <c r="Z16" s="675">
        <v>0.1</v>
      </c>
      <c r="AA16" s="675"/>
      <c r="AB16" s="675"/>
      <c r="AC16" s="675"/>
      <c r="AD16" s="676">
        <v>32057</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137</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256221</v>
      </c>
      <c r="CS16" s="643"/>
      <c r="CT16" s="643"/>
      <c r="CU16" s="643"/>
      <c r="CV16" s="643"/>
      <c r="CW16" s="643"/>
      <c r="CX16" s="643"/>
      <c r="CY16" s="644"/>
      <c r="CZ16" s="675">
        <v>0.7</v>
      </c>
      <c r="DA16" s="675"/>
      <c r="DB16" s="675"/>
      <c r="DC16" s="675"/>
      <c r="DD16" s="648" t="s">
        <v>137</v>
      </c>
      <c r="DE16" s="643"/>
      <c r="DF16" s="643"/>
      <c r="DG16" s="643"/>
      <c r="DH16" s="643"/>
      <c r="DI16" s="643"/>
      <c r="DJ16" s="643"/>
      <c r="DK16" s="643"/>
      <c r="DL16" s="643"/>
      <c r="DM16" s="643"/>
      <c r="DN16" s="643"/>
      <c r="DO16" s="643"/>
      <c r="DP16" s="644"/>
      <c r="DQ16" s="648">
        <v>21109</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17838</v>
      </c>
      <c r="S17" s="643"/>
      <c r="T17" s="643"/>
      <c r="U17" s="643"/>
      <c r="V17" s="643"/>
      <c r="W17" s="643"/>
      <c r="X17" s="643"/>
      <c r="Y17" s="644"/>
      <c r="Z17" s="675">
        <v>0.1</v>
      </c>
      <c r="AA17" s="675"/>
      <c r="AB17" s="675"/>
      <c r="AC17" s="675"/>
      <c r="AD17" s="676">
        <v>17838</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232</v>
      </c>
      <c r="BP17" s="675"/>
      <c r="BQ17" s="675"/>
      <c r="BR17" s="675"/>
      <c r="BS17" s="648" t="s">
        <v>137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3256671</v>
      </c>
      <c r="CS17" s="643"/>
      <c r="CT17" s="643"/>
      <c r="CU17" s="643"/>
      <c r="CV17" s="643"/>
      <c r="CW17" s="643"/>
      <c r="CX17" s="643"/>
      <c r="CY17" s="644"/>
      <c r="CZ17" s="675">
        <v>9.5</v>
      </c>
      <c r="DA17" s="675"/>
      <c r="DB17" s="675"/>
      <c r="DC17" s="675"/>
      <c r="DD17" s="648" t="s">
        <v>232</v>
      </c>
      <c r="DE17" s="643"/>
      <c r="DF17" s="643"/>
      <c r="DG17" s="643"/>
      <c r="DH17" s="643"/>
      <c r="DI17" s="643"/>
      <c r="DJ17" s="643"/>
      <c r="DK17" s="643"/>
      <c r="DL17" s="643"/>
      <c r="DM17" s="643"/>
      <c r="DN17" s="643"/>
      <c r="DO17" s="643"/>
      <c r="DP17" s="644"/>
      <c r="DQ17" s="648">
        <v>3123000</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40752</v>
      </c>
      <c r="S18" s="643"/>
      <c r="T18" s="643"/>
      <c r="U18" s="643"/>
      <c r="V18" s="643"/>
      <c r="W18" s="643"/>
      <c r="X18" s="643"/>
      <c r="Y18" s="644"/>
      <c r="Z18" s="675">
        <v>0.1</v>
      </c>
      <c r="AA18" s="675"/>
      <c r="AB18" s="675"/>
      <c r="AC18" s="675"/>
      <c r="AD18" s="676">
        <v>40752</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232</v>
      </c>
      <c r="BP18" s="675"/>
      <c r="BQ18" s="675"/>
      <c r="BR18" s="675"/>
      <c r="BS18" s="648" t="s">
        <v>137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137</v>
      </c>
      <c r="CS18" s="643"/>
      <c r="CT18" s="643"/>
      <c r="CU18" s="643"/>
      <c r="CV18" s="643"/>
      <c r="CW18" s="643"/>
      <c r="CX18" s="643"/>
      <c r="CY18" s="644"/>
      <c r="CZ18" s="675" t="s">
        <v>137</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22350</v>
      </c>
      <c r="S19" s="643"/>
      <c r="T19" s="643"/>
      <c r="U19" s="643"/>
      <c r="V19" s="643"/>
      <c r="W19" s="643"/>
      <c r="X19" s="643"/>
      <c r="Y19" s="644"/>
      <c r="Z19" s="675">
        <v>0.1</v>
      </c>
      <c r="AA19" s="675"/>
      <c r="AB19" s="675"/>
      <c r="AC19" s="675"/>
      <c r="AD19" s="676">
        <v>22350</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331890</v>
      </c>
      <c r="BH19" s="643"/>
      <c r="BI19" s="643"/>
      <c r="BJ19" s="643"/>
      <c r="BK19" s="643"/>
      <c r="BL19" s="643"/>
      <c r="BM19" s="643"/>
      <c r="BN19" s="644"/>
      <c r="BO19" s="675">
        <v>6.5</v>
      </c>
      <c r="BP19" s="675"/>
      <c r="BQ19" s="675"/>
      <c r="BR19" s="675"/>
      <c r="BS19" s="648" t="s">
        <v>137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137</v>
      </c>
      <c r="CS19" s="643"/>
      <c r="CT19" s="643"/>
      <c r="CU19" s="643"/>
      <c r="CV19" s="643"/>
      <c r="CW19" s="643"/>
      <c r="CX19" s="643"/>
      <c r="CY19" s="644"/>
      <c r="CZ19" s="675" t="s">
        <v>137</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14910</v>
      </c>
      <c r="S20" s="643"/>
      <c r="T20" s="643"/>
      <c r="U20" s="643"/>
      <c r="V20" s="643"/>
      <c r="W20" s="643"/>
      <c r="X20" s="643"/>
      <c r="Y20" s="644"/>
      <c r="Z20" s="675">
        <v>0</v>
      </c>
      <c r="AA20" s="675"/>
      <c r="AB20" s="675"/>
      <c r="AC20" s="675"/>
      <c r="AD20" s="676">
        <v>14910</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331890</v>
      </c>
      <c r="BH20" s="643"/>
      <c r="BI20" s="643"/>
      <c r="BJ20" s="643"/>
      <c r="BK20" s="643"/>
      <c r="BL20" s="643"/>
      <c r="BM20" s="643"/>
      <c r="BN20" s="644"/>
      <c r="BO20" s="675">
        <v>6.5</v>
      </c>
      <c r="BP20" s="675"/>
      <c r="BQ20" s="675"/>
      <c r="BR20" s="675"/>
      <c r="BS20" s="648" t="s">
        <v>137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34285409</v>
      </c>
      <c r="CS20" s="643"/>
      <c r="CT20" s="643"/>
      <c r="CU20" s="643"/>
      <c r="CV20" s="643"/>
      <c r="CW20" s="643"/>
      <c r="CX20" s="643"/>
      <c r="CY20" s="644"/>
      <c r="CZ20" s="675">
        <v>100</v>
      </c>
      <c r="DA20" s="675"/>
      <c r="DB20" s="675"/>
      <c r="DC20" s="675"/>
      <c r="DD20" s="648">
        <v>2811160</v>
      </c>
      <c r="DE20" s="643"/>
      <c r="DF20" s="643"/>
      <c r="DG20" s="643"/>
      <c r="DH20" s="643"/>
      <c r="DI20" s="643"/>
      <c r="DJ20" s="643"/>
      <c r="DK20" s="643"/>
      <c r="DL20" s="643"/>
      <c r="DM20" s="643"/>
      <c r="DN20" s="643"/>
      <c r="DO20" s="643"/>
      <c r="DP20" s="644"/>
      <c r="DQ20" s="648">
        <v>20582259</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3492</v>
      </c>
      <c r="S21" s="643"/>
      <c r="T21" s="643"/>
      <c r="U21" s="643"/>
      <c r="V21" s="643"/>
      <c r="W21" s="643"/>
      <c r="X21" s="643"/>
      <c r="Y21" s="644"/>
      <c r="Z21" s="675">
        <v>0</v>
      </c>
      <c r="AA21" s="675"/>
      <c r="AB21" s="675"/>
      <c r="AC21" s="675"/>
      <c r="AD21" s="676">
        <v>3492</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19964</v>
      </c>
      <c r="BH21" s="643"/>
      <c r="BI21" s="643"/>
      <c r="BJ21" s="643"/>
      <c r="BK21" s="643"/>
      <c r="BL21" s="643"/>
      <c r="BM21" s="643"/>
      <c r="BN21" s="644"/>
      <c r="BO21" s="675">
        <v>0.4</v>
      </c>
      <c r="BP21" s="675"/>
      <c r="BQ21" s="675"/>
      <c r="BR21" s="675"/>
      <c r="BS21" s="648" t="s">
        <v>137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12046531</v>
      </c>
      <c r="S22" s="643"/>
      <c r="T22" s="643"/>
      <c r="U22" s="643"/>
      <c r="V22" s="643"/>
      <c r="W22" s="643"/>
      <c r="X22" s="643"/>
      <c r="Y22" s="644"/>
      <c r="Z22" s="675">
        <v>34.200000000000003</v>
      </c>
      <c r="AA22" s="675"/>
      <c r="AB22" s="675"/>
      <c r="AC22" s="675"/>
      <c r="AD22" s="676">
        <v>10491962</v>
      </c>
      <c r="AE22" s="676"/>
      <c r="AF22" s="676"/>
      <c r="AG22" s="676"/>
      <c r="AH22" s="676"/>
      <c r="AI22" s="676"/>
      <c r="AJ22" s="676"/>
      <c r="AK22" s="676"/>
      <c r="AL22" s="645">
        <v>61.9</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137</v>
      </c>
      <c r="BP22" s="675"/>
      <c r="BQ22" s="675"/>
      <c r="BR22" s="675"/>
      <c r="BS22" s="648" t="s">
        <v>177</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10491962</v>
      </c>
      <c r="S23" s="643"/>
      <c r="T23" s="643"/>
      <c r="U23" s="643"/>
      <c r="V23" s="643"/>
      <c r="W23" s="643"/>
      <c r="X23" s="643"/>
      <c r="Y23" s="644"/>
      <c r="Z23" s="675">
        <v>29.8</v>
      </c>
      <c r="AA23" s="675"/>
      <c r="AB23" s="675"/>
      <c r="AC23" s="675"/>
      <c r="AD23" s="676">
        <v>10491962</v>
      </c>
      <c r="AE23" s="676"/>
      <c r="AF23" s="676"/>
      <c r="AG23" s="676"/>
      <c r="AH23" s="676"/>
      <c r="AI23" s="676"/>
      <c r="AJ23" s="676"/>
      <c r="AK23" s="676"/>
      <c r="AL23" s="645">
        <v>61.9</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311926</v>
      </c>
      <c r="BH23" s="643"/>
      <c r="BI23" s="643"/>
      <c r="BJ23" s="643"/>
      <c r="BK23" s="643"/>
      <c r="BL23" s="643"/>
      <c r="BM23" s="643"/>
      <c r="BN23" s="644"/>
      <c r="BO23" s="675">
        <v>6.1</v>
      </c>
      <c r="BP23" s="675"/>
      <c r="BQ23" s="675"/>
      <c r="BR23" s="675"/>
      <c r="BS23" s="648" t="s">
        <v>177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1554569</v>
      </c>
      <c r="S24" s="643"/>
      <c r="T24" s="643"/>
      <c r="U24" s="643"/>
      <c r="V24" s="643"/>
      <c r="W24" s="643"/>
      <c r="X24" s="643"/>
      <c r="Y24" s="644"/>
      <c r="Z24" s="675">
        <v>4.4000000000000004</v>
      </c>
      <c r="AA24" s="675"/>
      <c r="AB24" s="675"/>
      <c r="AC24" s="675"/>
      <c r="AD24" s="676" t="s">
        <v>137</v>
      </c>
      <c r="AE24" s="676"/>
      <c r="AF24" s="676"/>
      <c r="AG24" s="676"/>
      <c r="AH24" s="676"/>
      <c r="AI24" s="676"/>
      <c r="AJ24" s="676"/>
      <c r="AK24" s="676"/>
      <c r="AL24" s="645" t="s">
        <v>232</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137</v>
      </c>
      <c r="BP24" s="675"/>
      <c r="BQ24" s="675"/>
      <c r="BR24" s="675"/>
      <c r="BS24" s="648" t="s">
        <v>137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13591478</v>
      </c>
      <c r="CS24" s="698"/>
      <c r="CT24" s="698"/>
      <c r="CU24" s="698"/>
      <c r="CV24" s="698"/>
      <c r="CW24" s="698"/>
      <c r="CX24" s="698"/>
      <c r="CY24" s="741"/>
      <c r="CZ24" s="742">
        <v>39.6</v>
      </c>
      <c r="DA24" s="713"/>
      <c r="DB24" s="713"/>
      <c r="DC24" s="745"/>
      <c r="DD24" s="740">
        <v>10090222</v>
      </c>
      <c r="DE24" s="698"/>
      <c r="DF24" s="698"/>
      <c r="DG24" s="698"/>
      <c r="DH24" s="698"/>
      <c r="DI24" s="698"/>
      <c r="DJ24" s="698"/>
      <c r="DK24" s="741"/>
      <c r="DL24" s="740">
        <v>9847670</v>
      </c>
      <c r="DM24" s="698"/>
      <c r="DN24" s="698"/>
      <c r="DO24" s="698"/>
      <c r="DP24" s="698"/>
      <c r="DQ24" s="698"/>
      <c r="DR24" s="698"/>
      <c r="DS24" s="698"/>
      <c r="DT24" s="698"/>
      <c r="DU24" s="698"/>
      <c r="DV24" s="741"/>
      <c r="DW24" s="742">
        <v>55.9</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137</v>
      </c>
      <c r="AA25" s="675"/>
      <c r="AB25" s="675"/>
      <c r="AC25" s="675"/>
      <c r="AD25" s="676" t="s">
        <v>232</v>
      </c>
      <c r="AE25" s="676"/>
      <c r="AF25" s="676"/>
      <c r="AG25" s="676"/>
      <c r="AH25" s="676"/>
      <c r="AI25" s="676"/>
      <c r="AJ25" s="676"/>
      <c r="AK25" s="676"/>
      <c r="AL25" s="645" t="s">
        <v>137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137</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6014387</v>
      </c>
      <c r="CS25" s="661"/>
      <c r="CT25" s="661"/>
      <c r="CU25" s="661"/>
      <c r="CV25" s="661"/>
      <c r="CW25" s="661"/>
      <c r="CX25" s="661"/>
      <c r="CY25" s="662"/>
      <c r="CZ25" s="645">
        <v>17.5</v>
      </c>
      <c r="DA25" s="663"/>
      <c r="DB25" s="663"/>
      <c r="DC25" s="664"/>
      <c r="DD25" s="648">
        <v>5614554</v>
      </c>
      <c r="DE25" s="661"/>
      <c r="DF25" s="661"/>
      <c r="DG25" s="661"/>
      <c r="DH25" s="661"/>
      <c r="DI25" s="661"/>
      <c r="DJ25" s="661"/>
      <c r="DK25" s="662"/>
      <c r="DL25" s="648">
        <v>5405707</v>
      </c>
      <c r="DM25" s="661"/>
      <c r="DN25" s="661"/>
      <c r="DO25" s="661"/>
      <c r="DP25" s="661"/>
      <c r="DQ25" s="661"/>
      <c r="DR25" s="661"/>
      <c r="DS25" s="661"/>
      <c r="DT25" s="661"/>
      <c r="DU25" s="661"/>
      <c r="DV25" s="662"/>
      <c r="DW25" s="645">
        <v>30.7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18685946</v>
      </c>
      <c r="S26" s="643"/>
      <c r="T26" s="643"/>
      <c r="U26" s="643"/>
      <c r="V26" s="643"/>
      <c r="W26" s="643"/>
      <c r="X26" s="643"/>
      <c r="Y26" s="644"/>
      <c r="Z26" s="675">
        <v>53.1</v>
      </c>
      <c r="AA26" s="675"/>
      <c r="AB26" s="675"/>
      <c r="AC26" s="675"/>
      <c r="AD26" s="676">
        <v>16819451</v>
      </c>
      <c r="AE26" s="676"/>
      <c r="AF26" s="676"/>
      <c r="AG26" s="676"/>
      <c r="AH26" s="676"/>
      <c r="AI26" s="676"/>
      <c r="AJ26" s="676"/>
      <c r="AK26" s="676"/>
      <c r="AL26" s="645">
        <v>99.3</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232</v>
      </c>
      <c r="BP26" s="675"/>
      <c r="BQ26" s="675"/>
      <c r="BR26" s="675"/>
      <c r="BS26" s="648" t="s">
        <v>232</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3863764</v>
      </c>
      <c r="CS26" s="643"/>
      <c r="CT26" s="643"/>
      <c r="CU26" s="643"/>
      <c r="CV26" s="643"/>
      <c r="CW26" s="643"/>
      <c r="CX26" s="643"/>
      <c r="CY26" s="644"/>
      <c r="CZ26" s="645">
        <v>11.3</v>
      </c>
      <c r="DA26" s="663"/>
      <c r="DB26" s="663"/>
      <c r="DC26" s="664"/>
      <c r="DD26" s="648">
        <v>3570407</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6302</v>
      </c>
      <c r="S27" s="643"/>
      <c r="T27" s="643"/>
      <c r="U27" s="643"/>
      <c r="V27" s="643"/>
      <c r="W27" s="643"/>
      <c r="X27" s="643"/>
      <c r="Y27" s="644"/>
      <c r="Z27" s="675">
        <v>0</v>
      </c>
      <c r="AA27" s="675"/>
      <c r="AB27" s="675"/>
      <c r="AC27" s="675"/>
      <c r="AD27" s="676">
        <v>6302</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5084389</v>
      </c>
      <c r="BH27" s="643"/>
      <c r="BI27" s="643"/>
      <c r="BJ27" s="643"/>
      <c r="BK27" s="643"/>
      <c r="BL27" s="643"/>
      <c r="BM27" s="643"/>
      <c r="BN27" s="644"/>
      <c r="BO27" s="675">
        <v>100</v>
      </c>
      <c r="BP27" s="675"/>
      <c r="BQ27" s="675"/>
      <c r="BR27" s="675"/>
      <c r="BS27" s="648">
        <v>27749</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4320420</v>
      </c>
      <c r="CS27" s="661"/>
      <c r="CT27" s="661"/>
      <c r="CU27" s="661"/>
      <c r="CV27" s="661"/>
      <c r="CW27" s="661"/>
      <c r="CX27" s="661"/>
      <c r="CY27" s="662"/>
      <c r="CZ27" s="645">
        <v>12.6</v>
      </c>
      <c r="DA27" s="663"/>
      <c r="DB27" s="663"/>
      <c r="DC27" s="664"/>
      <c r="DD27" s="648">
        <v>1352668</v>
      </c>
      <c r="DE27" s="661"/>
      <c r="DF27" s="661"/>
      <c r="DG27" s="661"/>
      <c r="DH27" s="661"/>
      <c r="DI27" s="661"/>
      <c r="DJ27" s="661"/>
      <c r="DK27" s="662"/>
      <c r="DL27" s="648">
        <v>1318963</v>
      </c>
      <c r="DM27" s="661"/>
      <c r="DN27" s="661"/>
      <c r="DO27" s="661"/>
      <c r="DP27" s="661"/>
      <c r="DQ27" s="661"/>
      <c r="DR27" s="661"/>
      <c r="DS27" s="661"/>
      <c r="DT27" s="661"/>
      <c r="DU27" s="661"/>
      <c r="DV27" s="662"/>
      <c r="DW27" s="645">
        <v>7.5</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224747</v>
      </c>
      <c r="S28" s="643"/>
      <c r="T28" s="643"/>
      <c r="U28" s="643"/>
      <c r="V28" s="643"/>
      <c r="W28" s="643"/>
      <c r="X28" s="643"/>
      <c r="Y28" s="644"/>
      <c r="Z28" s="675">
        <v>0.6</v>
      </c>
      <c r="AA28" s="675"/>
      <c r="AB28" s="675"/>
      <c r="AC28" s="675"/>
      <c r="AD28" s="676" t="s">
        <v>177</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3256671</v>
      </c>
      <c r="CS28" s="643"/>
      <c r="CT28" s="643"/>
      <c r="CU28" s="643"/>
      <c r="CV28" s="643"/>
      <c r="CW28" s="643"/>
      <c r="CX28" s="643"/>
      <c r="CY28" s="644"/>
      <c r="CZ28" s="645">
        <v>9.5</v>
      </c>
      <c r="DA28" s="663"/>
      <c r="DB28" s="663"/>
      <c r="DC28" s="664"/>
      <c r="DD28" s="648">
        <v>3123000</v>
      </c>
      <c r="DE28" s="643"/>
      <c r="DF28" s="643"/>
      <c r="DG28" s="643"/>
      <c r="DH28" s="643"/>
      <c r="DI28" s="643"/>
      <c r="DJ28" s="643"/>
      <c r="DK28" s="644"/>
      <c r="DL28" s="648">
        <v>3123000</v>
      </c>
      <c r="DM28" s="643"/>
      <c r="DN28" s="643"/>
      <c r="DO28" s="643"/>
      <c r="DP28" s="643"/>
      <c r="DQ28" s="643"/>
      <c r="DR28" s="643"/>
      <c r="DS28" s="643"/>
      <c r="DT28" s="643"/>
      <c r="DU28" s="643"/>
      <c r="DV28" s="644"/>
      <c r="DW28" s="645">
        <v>17.7</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389476</v>
      </c>
      <c r="S29" s="643"/>
      <c r="T29" s="643"/>
      <c r="U29" s="643"/>
      <c r="V29" s="643"/>
      <c r="W29" s="643"/>
      <c r="X29" s="643"/>
      <c r="Y29" s="644"/>
      <c r="Z29" s="675">
        <v>1.1000000000000001</v>
      </c>
      <c r="AA29" s="675"/>
      <c r="AB29" s="675"/>
      <c r="AC29" s="675"/>
      <c r="AD29" s="676">
        <v>29101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3256670</v>
      </c>
      <c r="CS29" s="661"/>
      <c r="CT29" s="661"/>
      <c r="CU29" s="661"/>
      <c r="CV29" s="661"/>
      <c r="CW29" s="661"/>
      <c r="CX29" s="661"/>
      <c r="CY29" s="662"/>
      <c r="CZ29" s="645">
        <v>9.5</v>
      </c>
      <c r="DA29" s="663"/>
      <c r="DB29" s="663"/>
      <c r="DC29" s="664"/>
      <c r="DD29" s="648">
        <v>3122999</v>
      </c>
      <c r="DE29" s="661"/>
      <c r="DF29" s="661"/>
      <c r="DG29" s="661"/>
      <c r="DH29" s="661"/>
      <c r="DI29" s="661"/>
      <c r="DJ29" s="661"/>
      <c r="DK29" s="662"/>
      <c r="DL29" s="648">
        <v>3122999</v>
      </c>
      <c r="DM29" s="661"/>
      <c r="DN29" s="661"/>
      <c r="DO29" s="661"/>
      <c r="DP29" s="661"/>
      <c r="DQ29" s="661"/>
      <c r="DR29" s="661"/>
      <c r="DS29" s="661"/>
      <c r="DT29" s="661"/>
      <c r="DU29" s="661"/>
      <c r="DV29" s="662"/>
      <c r="DW29" s="645">
        <v>17.7</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97334</v>
      </c>
      <c r="S30" s="643"/>
      <c r="T30" s="643"/>
      <c r="U30" s="643"/>
      <c r="V30" s="643"/>
      <c r="W30" s="643"/>
      <c r="X30" s="643"/>
      <c r="Y30" s="644"/>
      <c r="Z30" s="675">
        <v>0.3</v>
      </c>
      <c r="AA30" s="675"/>
      <c r="AB30" s="675"/>
      <c r="AC30" s="675"/>
      <c r="AD30" s="676" t="s">
        <v>232</v>
      </c>
      <c r="AE30" s="676"/>
      <c r="AF30" s="676"/>
      <c r="AG30" s="676"/>
      <c r="AH30" s="676"/>
      <c r="AI30" s="676"/>
      <c r="AJ30" s="676"/>
      <c r="AK30" s="676"/>
      <c r="AL30" s="645" t="s">
        <v>177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3129023</v>
      </c>
      <c r="CS30" s="643"/>
      <c r="CT30" s="643"/>
      <c r="CU30" s="643"/>
      <c r="CV30" s="643"/>
      <c r="CW30" s="643"/>
      <c r="CX30" s="643"/>
      <c r="CY30" s="644"/>
      <c r="CZ30" s="645">
        <v>9.1</v>
      </c>
      <c r="DA30" s="663"/>
      <c r="DB30" s="663"/>
      <c r="DC30" s="664"/>
      <c r="DD30" s="648">
        <v>3000591</v>
      </c>
      <c r="DE30" s="643"/>
      <c r="DF30" s="643"/>
      <c r="DG30" s="643"/>
      <c r="DH30" s="643"/>
      <c r="DI30" s="643"/>
      <c r="DJ30" s="643"/>
      <c r="DK30" s="644"/>
      <c r="DL30" s="648">
        <v>3000591</v>
      </c>
      <c r="DM30" s="643"/>
      <c r="DN30" s="643"/>
      <c r="DO30" s="643"/>
      <c r="DP30" s="643"/>
      <c r="DQ30" s="643"/>
      <c r="DR30" s="643"/>
      <c r="DS30" s="643"/>
      <c r="DT30" s="643"/>
      <c r="DU30" s="643"/>
      <c r="DV30" s="644"/>
      <c r="DW30" s="645">
        <v>17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8559099</v>
      </c>
      <c r="S31" s="643"/>
      <c r="T31" s="643"/>
      <c r="U31" s="643"/>
      <c r="V31" s="643"/>
      <c r="W31" s="643"/>
      <c r="X31" s="643"/>
      <c r="Y31" s="644"/>
      <c r="Z31" s="675">
        <v>24.3</v>
      </c>
      <c r="AA31" s="675"/>
      <c r="AB31" s="675"/>
      <c r="AC31" s="675"/>
      <c r="AD31" s="676" t="s">
        <v>177</v>
      </c>
      <c r="AE31" s="676"/>
      <c r="AF31" s="676"/>
      <c r="AG31" s="676"/>
      <c r="AH31" s="676"/>
      <c r="AI31" s="676"/>
      <c r="AJ31" s="676"/>
      <c r="AK31" s="676"/>
      <c r="AL31" s="645" t="s">
        <v>232</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97.3</v>
      </c>
      <c r="BH31" s="712"/>
      <c r="BI31" s="712"/>
      <c r="BJ31" s="712"/>
      <c r="BK31" s="712"/>
      <c r="BL31" s="712"/>
      <c r="BM31" s="713">
        <v>91.2</v>
      </c>
      <c r="BN31" s="712"/>
      <c r="BO31" s="712"/>
      <c r="BP31" s="712"/>
      <c r="BQ31" s="714"/>
      <c r="BR31" s="711">
        <v>98.6</v>
      </c>
      <c r="BS31" s="712"/>
      <c r="BT31" s="712"/>
      <c r="BU31" s="712"/>
      <c r="BV31" s="712"/>
      <c r="BW31" s="712"/>
      <c r="BX31" s="713">
        <v>92.4</v>
      </c>
      <c r="BY31" s="712"/>
      <c r="BZ31" s="712"/>
      <c r="CA31" s="712"/>
      <c r="CB31" s="714"/>
      <c r="CD31" s="729"/>
      <c r="CE31" s="730"/>
      <c r="CF31" s="681" t="s">
        <v>310</v>
      </c>
      <c r="CG31" s="682"/>
      <c r="CH31" s="682"/>
      <c r="CI31" s="682"/>
      <c r="CJ31" s="682"/>
      <c r="CK31" s="682"/>
      <c r="CL31" s="682"/>
      <c r="CM31" s="682"/>
      <c r="CN31" s="682"/>
      <c r="CO31" s="682"/>
      <c r="CP31" s="682"/>
      <c r="CQ31" s="683"/>
      <c r="CR31" s="642">
        <v>127647</v>
      </c>
      <c r="CS31" s="661"/>
      <c r="CT31" s="661"/>
      <c r="CU31" s="661"/>
      <c r="CV31" s="661"/>
      <c r="CW31" s="661"/>
      <c r="CX31" s="661"/>
      <c r="CY31" s="662"/>
      <c r="CZ31" s="645">
        <v>0.4</v>
      </c>
      <c r="DA31" s="663"/>
      <c r="DB31" s="663"/>
      <c r="DC31" s="664"/>
      <c r="DD31" s="648">
        <v>122408</v>
      </c>
      <c r="DE31" s="661"/>
      <c r="DF31" s="661"/>
      <c r="DG31" s="661"/>
      <c r="DH31" s="661"/>
      <c r="DI31" s="661"/>
      <c r="DJ31" s="661"/>
      <c r="DK31" s="662"/>
      <c r="DL31" s="648">
        <v>122408</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v>18161</v>
      </c>
      <c r="S32" s="643"/>
      <c r="T32" s="643"/>
      <c r="U32" s="643"/>
      <c r="V32" s="643"/>
      <c r="W32" s="643"/>
      <c r="X32" s="643"/>
      <c r="Y32" s="644"/>
      <c r="Z32" s="675">
        <v>0.1</v>
      </c>
      <c r="AA32" s="675"/>
      <c r="AB32" s="675"/>
      <c r="AC32" s="675"/>
      <c r="AD32" s="676">
        <v>18161</v>
      </c>
      <c r="AE32" s="676"/>
      <c r="AF32" s="676"/>
      <c r="AG32" s="676"/>
      <c r="AH32" s="676"/>
      <c r="AI32" s="676"/>
      <c r="AJ32" s="676"/>
      <c r="AK32" s="676"/>
      <c r="AL32" s="645">
        <v>0.1</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v>
      </c>
      <c r="BH32" s="661"/>
      <c r="BI32" s="661"/>
      <c r="BJ32" s="661"/>
      <c r="BK32" s="661"/>
      <c r="BL32" s="661"/>
      <c r="BM32" s="646">
        <v>96.7</v>
      </c>
      <c r="BN32" s="707"/>
      <c r="BO32" s="707"/>
      <c r="BP32" s="707"/>
      <c r="BQ32" s="688"/>
      <c r="BR32" s="715">
        <v>98.9</v>
      </c>
      <c r="BS32" s="661"/>
      <c r="BT32" s="661"/>
      <c r="BU32" s="661"/>
      <c r="BV32" s="661"/>
      <c r="BW32" s="661"/>
      <c r="BX32" s="646">
        <v>96.4</v>
      </c>
      <c r="BY32" s="707"/>
      <c r="BZ32" s="707"/>
      <c r="CA32" s="707"/>
      <c r="CB32" s="688"/>
      <c r="CD32" s="731"/>
      <c r="CE32" s="732"/>
      <c r="CF32" s="681" t="s">
        <v>314</v>
      </c>
      <c r="CG32" s="682"/>
      <c r="CH32" s="682"/>
      <c r="CI32" s="682"/>
      <c r="CJ32" s="682"/>
      <c r="CK32" s="682"/>
      <c r="CL32" s="682"/>
      <c r="CM32" s="682"/>
      <c r="CN32" s="682"/>
      <c r="CO32" s="682"/>
      <c r="CP32" s="682"/>
      <c r="CQ32" s="683"/>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2533841</v>
      </c>
      <c r="S33" s="643"/>
      <c r="T33" s="643"/>
      <c r="U33" s="643"/>
      <c r="V33" s="643"/>
      <c r="W33" s="643"/>
      <c r="X33" s="643"/>
      <c r="Y33" s="644"/>
      <c r="Z33" s="675">
        <v>7.2</v>
      </c>
      <c r="AA33" s="675"/>
      <c r="AB33" s="675"/>
      <c r="AC33" s="675"/>
      <c r="AD33" s="676" t="s">
        <v>137</v>
      </c>
      <c r="AE33" s="676"/>
      <c r="AF33" s="676"/>
      <c r="AG33" s="676"/>
      <c r="AH33" s="676"/>
      <c r="AI33" s="676"/>
      <c r="AJ33" s="676"/>
      <c r="AK33" s="676"/>
      <c r="AL33" s="645" t="s">
        <v>177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95.6</v>
      </c>
      <c r="BH33" s="627"/>
      <c r="BI33" s="627"/>
      <c r="BJ33" s="627"/>
      <c r="BK33" s="627"/>
      <c r="BL33" s="627"/>
      <c r="BM33" s="669">
        <v>86.3</v>
      </c>
      <c r="BN33" s="627"/>
      <c r="BO33" s="627"/>
      <c r="BP33" s="627"/>
      <c r="BQ33" s="671"/>
      <c r="BR33" s="706">
        <v>98.2</v>
      </c>
      <c r="BS33" s="627"/>
      <c r="BT33" s="627"/>
      <c r="BU33" s="627"/>
      <c r="BV33" s="627"/>
      <c r="BW33" s="627"/>
      <c r="BX33" s="669">
        <v>88.7</v>
      </c>
      <c r="BY33" s="627"/>
      <c r="BZ33" s="627"/>
      <c r="CA33" s="627"/>
      <c r="CB33" s="671"/>
      <c r="CD33" s="681" t="s">
        <v>317</v>
      </c>
      <c r="CE33" s="682"/>
      <c r="CF33" s="682"/>
      <c r="CG33" s="682"/>
      <c r="CH33" s="682"/>
      <c r="CI33" s="682"/>
      <c r="CJ33" s="682"/>
      <c r="CK33" s="682"/>
      <c r="CL33" s="682"/>
      <c r="CM33" s="682"/>
      <c r="CN33" s="682"/>
      <c r="CO33" s="682"/>
      <c r="CP33" s="682"/>
      <c r="CQ33" s="683"/>
      <c r="CR33" s="642">
        <v>17626550</v>
      </c>
      <c r="CS33" s="661"/>
      <c r="CT33" s="661"/>
      <c r="CU33" s="661"/>
      <c r="CV33" s="661"/>
      <c r="CW33" s="661"/>
      <c r="CX33" s="661"/>
      <c r="CY33" s="662"/>
      <c r="CZ33" s="645">
        <v>51.4</v>
      </c>
      <c r="DA33" s="663"/>
      <c r="DB33" s="663"/>
      <c r="DC33" s="664"/>
      <c r="DD33" s="648">
        <v>10030156</v>
      </c>
      <c r="DE33" s="661"/>
      <c r="DF33" s="661"/>
      <c r="DG33" s="661"/>
      <c r="DH33" s="661"/>
      <c r="DI33" s="661"/>
      <c r="DJ33" s="661"/>
      <c r="DK33" s="662"/>
      <c r="DL33" s="648">
        <v>6396454</v>
      </c>
      <c r="DM33" s="661"/>
      <c r="DN33" s="661"/>
      <c r="DO33" s="661"/>
      <c r="DP33" s="661"/>
      <c r="DQ33" s="661"/>
      <c r="DR33" s="661"/>
      <c r="DS33" s="661"/>
      <c r="DT33" s="661"/>
      <c r="DU33" s="661"/>
      <c r="DV33" s="662"/>
      <c r="DW33" s="645">
        <v>36.299999999999997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107523</v>
      </c>
      <c r="S34" s="643"/>
      <c r="T34" s="643"/>
      <c r="U34" s="643"/>
      <c r="V34" s="643"/>
      <c r="W34" s="643"/>
      <c r="X34" s="643"/>
      <c r="Y34" s="644"/>
      <c r="Z34" s="675">
        <v>0.3</v>
      </c>
      <c r="AA34" s="675"/>
      <c r="AB34" s="675"/>
      <c r="AC34" s="675"/>
      <c r="AD34" s="676">
        <v>63693</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3915326</v>
      </c>
      <c r="CS34" s="643"/>
      <c r="CT34" s="643"/>
      <c r="CU34" s="643"/>
      <c r="CV34" s="643"/>
      <c r="CW34" s="643"/>
      <c r="CX34" s="643"/>
      <c r="CY34" s="644"/>
      <c r="CZ34" s="645">
        <v>11.4</v>
      </c>
      <c r="DA34" s="663"/>
      <c r="DB34" s="663"/>
      <c r="DC34" s="664"/>
      <c r="DD34" s="648">
        <v>2911827</v>
      </c>
      <c r="DE34" s="643"/>
      <c r="DF34" s="643"/>
      <c r="DG34" s="643"/>
      <c r="DH34" s="643"/>
      <c r="DI34" s="643"/>
      <c r="DJ34" s="643"/>
      <c r="DK34" s="644"/>
      <c r="DL34" s="648">
        <v>2122181</v>
      </c>
      <c r="DM34" s="643"/>
      <c r="DN34" s="643"/>
      <c r="DO34" s="643"/>
      <c r="DP34" s="643"/>
      <c r="DQ34" s="643"/>
      <c r="DR34" s="643"/>
      <c r="DS34" s="643"/>
      <c r="DT34" s="643"/>
      <c r="DU34" s="643"/>
      <c r="DV34" s="644"/>
      <c r="DW34" s="645">
        <v>12</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156697</v>
      </c>
      <c r="S35" s="643"/>
      <c r="T35" s="643"/>
      <c r="U35" s="643"/>
      <c r="V35" s="643"/>
      <c r="W35" s="643"/>
      <c r="X35" s="643"/>
      <c r="Y35" s="644"/>
      <c r="Z35" s="675">
        <v>0.4</v>
      </c>
      <c r="AA35" s="675"/>
      <c r="AB35" s="675"/>
      <c r="AC35" s="675"/>
      <c r="AD35" s="676" t="s">
        <v>232</v>
      </c>
      <c r="AE35" s="676"/>
      <c r="AF35" s="676"/>
      <c r="AG35" s="676"/>
      <c r="AH35" s="676"/>
      <c r="AI35" s="676"/>
      <c r="AJ35" s="676"/>
      <c r="AK35" s="676"/>
      <c r="AL35" s="645" t="s">
        <v>137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156941</v>
      </c>
      <c r="CS35" s="661"/>
      <c r="CT35" s="661"/>
      <c r="CU35" s="661"/>
      <c r="CV35" s="661"/>
      <c r="CW35" s="661"/>
      <c r="CX35" s="661"/>
      <c r="CY35" s="662"/>
      <c r="CZ35" s="645">
        <v>0.5</v>
      </c>
      <c r="DA35" s="663"/>
      <c r="DB35" s="663"/>
      <c r="DC35" s="664"/>
      <c r="DD35" s="648">
        <v>137859</v>
      </c>
      <c r="DE35" s="661"/>
      <c r="DF35" s="661"/>
      <c r="DG35" s="661"/>
      <c r="DH35" s="661"/>
      <c r="DI35" s="661"/>
      <c r="DJ35" s="661"/>
      <c r="DK35" s="662"/>
      <c r="DL35" s="648">
        <v>137859</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290140</v>
      </c>
      <c r="S36" s="643"/>
      <c r="T36" s="643"/>
      <c r="U36" s="643"/>
      <c r="V36" s="643"/>
      <c r="W36" s="643"/>
      <c r="X36" s="643"/>
      <c r="Y36" s="644"/>
      <c r="Z36" s="675">
        <v>0.8</v>
      </c>
      <c r="AA36" s="675"/>
      <c r="AB36" s="675"/>
      <c r="AC36" s="675"/>
      <c r="AD36" s="676" t="s">
        <v>137</v>
      </c>
      <c r="AE36" s="676"/>
      <c r="AF36" s="676"/>
      <c r="AG36" s="676"/>
      <c r="AH36" s="676"/>
      <c r="AI36" s="676"/>
      <c r="AJ36" s="676"/>
      <c r="AK36" s="676"/>
      <c r="AL36" s="645" t="s">
        <v>177</v>
      </c>
      <c r="AM36" s="646"/>
      <c r="AN36" s="646"/>
      <c r="AO36" s="677"/>
      <c r="AP36" s="235"/>
      <c r="AQ36" s="694" t="s">
        <v>325</v>
      </c>
      <c r="AR36" s="695"/>
      <c r="AS36" s="695"/>
      <c r="AT36" s="695"/>
      <c r="AU36" s="695"/>
      <c r="AV36" s="695"/>
      <c r="AW36" s="695"/>
      <c r="AX36" s="695"/>
      <c r="AY36" s="696"/>
      <c r="AZ36" s="697">
        <v>5013629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98418</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9013923</v>
      </c>
      <c r="CS36" s="643"/>
      <c r="CT36" s="643"/>
      <c r="CU36" s="643"/>
      <c r="CV36" s="643"/>
      <c r="CW36" s="643"/>
      <c r="CX36" s="643"/>
      <c r="CY36" s="644"/>
      <c r="CZ36" s="645">
        <v>26.3</v>
      </c>
      <c r="DA36" s="663"/>
      <c r="DB36" s="663"/>
      <c r="DC36" s="664"/>
      <c r="DD36" s="648">
        <v>3565237</v>
      </c>
      <c r="DE36" s="643"/>
      <c r="DF36" s="643"/>
      <c r="DG36" s="643"/>
      <c r="DH36" s="643"/>
      <c r="DI36" s="643"/>
      <c r="DJ36" s="643"/>
      <c r="DK36" s="644"/>
      <c r="DL36" s="648">
        <v>1758188</v>
      </c>
      <c r="DM36" s="643"/>
      <c r="DN36" s="643"/>
      <c r="DO36" s="643"/>
      <c r="DP36" s="643"/>
      <c r="DQ36" s="643"/>
      <c r="DR36" s="643"/>
      <c r="DS36" s="643"/>
      <c r="DT36" s="643"/>
      <c r="DU36" s="643"/>
      <c r="DV36" s="644"/>
      <c r="DW36" s="645">
        <v>10</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834630</v>
      </c>
      <c r="S37" s="643"/>
      <c r="T37" s="643"/>
      <c r="U37" s="643"/>
      <c r="V37" s="643"/>
      <c r="W37" s="643"/>
      <c r="X37" s="643"/>
      <c r="Y37" s="644"/>
      <c r="Z37" s="675">
        <v>2.4</v>
      </c>
      <c r="AA37" s="675"/>
      <c r="AB37" s="675"/>
      <c r="AC37" s="675"/>
      <c r="AD37" s="676" t="s">
        <v>177</v>
      </c>
      <c r="AE37" s="676"/>
      <c r="AF37" s="676"/>
      <c r="AG37" s="676"/>
      <c r="AH37" s="676"/>
      <c r="AI37" s="676"/>
      <c r="AJ37" s="676"/>
      <c r="AK37" s="676"/>
      <c r="AL37" s="645" t="s">
        <v>232</v>
      </c>
      <c r="AM37" s="646"/>
      <c r="AN37" s="646"/>
      <c r="AO37" s="677"/>
      <c r="AQ37" s="685" t="s">
        <v>329</v>
      </c>
      <c r="AR37" s="686"/>
      <c r="AS37" s="686"/>
      <c r="AT37" s="686"/>
      <c r="AU37" s="686"/>
      <c r="AV37" s="686"/>
      <c r="AW37" s="686"/>
      <c r="AX37" s="686"/>
      <c r="AY37" s="687"/>
      <c r="AZ37" s="642">
        <v>1028168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-27842</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154967</v>
      </c>
      <c r="CS37" s="661"/>
      <c r="CT37" s="661"/>
      <c r="CU37" s="661"/>
      <c r="CV37" s="661"/>
      <c r="CW37" s="661"/>
      <c r="CX37" s="661"/>
      <c r="CY37" s="662"/>
      <c r="CZ37" s="645">
        <v>0.5</v>
      </c>
      <c r="DA37" s="663"/>
      <c r="DB37" s="663"/>
      <c r="DC37" s="664"/>
      <c r="DD37" s="648">
        <v>154967</v>
      </c>
      <c r="DE37" s="661"/>
      <c r="DF37" s="661"/>
      <c r="DG37" s="661"/>
      <c r="DH37" s="661"/>
      <c r="DI37" s="661"/>
      <c r="DJ37" s="661"/>
      <c r="DK37" s="662"/>
      <c r="DL37" s="648">
        <v>154967</v>
      </c>
      <c r="DM37" s="661"/>
      <c r="DN37" s="661"/>
      <c r="DO37" s="661"/>
      <c r="DP37" s="661"/>
      <c r="DQ37" s="661"/>
      <c r="DR37" s="661"/>
      <c r="DS37" s="661"/>
      <c r="DT37" s="661"/>
      <c r="DU37" s="661"/>
      <c r="DV37" s="662"/>
      <c r="DW37" s="645">
        <v>0.9</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916164</v>
      </c>
      <c r="S38" s="643"/>
      <c r="T38" s="643"/>
      <c r="U38" s="643"/>
      <c r="V38" s="643"/>
      <c r="W38" s="643"/>
      <c r="X38" s="643"/>
      <c r="Y38" s="644"/>
      <c r="Z38" s="675">
        <v>2.6</v>
      </c>
      <c r="AA38" s="675"/>
      <c r="AB38" s="675"/>
      <c r="AC38" s="675"/>
      <c r="AD38" s="676">
        <v>589</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570902</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7837</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3063477</v>
      </c>
      <c r="CS38" s="643"/>
      <c r="CT38" s="643"/>
      <c r="CU38" s="643"/>
      <c r="CV38" s="643"/>
      <c r="CW38" s="643"/>
      <c r="CX38" s="643"/>
      <c r="CY38" s="644"/>
      <c r="CZ38" s="645">
        <v>8.9</v>
      </c>
      <c r="DA38" s="663"/>
      <c r="DB38" s="663"/>
      <c r="DC38" s="664"/>
      <c r="DD38" s="648">
        <v>2506638</v>
      </c>
      <c r="DE38" s="643"/>
      <c r="DF38" s="643"/>
      <c r="DG38" s="643"/>
      <c r="DH38" s="643"/>
      <c r="DI38" s="643"/>
      <c r="DJ38" s="643"/>
      <c r="DK38" s="644"/>
      <c r="DL38" s="648">
        <v>2105732</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2395900</v>
      </c>
      <c r="S39" s="643"/>
      <c r="T39" s="643"/>
      <c r="U39" s="643"/>
      <c r="V39" s="643"/>
      <c r="W39" s="643"/>
      <c r="X39" s="643"/>
      <c r="Y39" s="644"/>
      <c r="Z39" s="675">
        <v>6.8</v>
      </c>
      <c r="AA39" s="675"/>
      <c r="AB39" s="675"/>
      <c r="AC39" s="675"/>
      <c r="AD39" s="676" t="s">
        <v>137</v>
      </c>
      <c r="AE39" s="676"/>
      <c r="AF39" s="676"/>
      <c r="AG39" s="676"/>
      <c r="AH39" s="676"/>
      <c r="AI39" s="676"/>
      <c r="AJ39" s="676"/>
      <c r="AK39" s="676"/>
      <c r="AL39" s="645" t="s">
        <v>232</v>
      </c>
      <c r="AM39" s="646"/>
      <c r="AN39" s="646"/>
      <c r="AO39" s="677"/>
      <c r="AQ39" s="685" t="s">
        <v>337</v>
      </c>
      <c r="AR39" s="686"/>
      <c r="AS39" s="686"/>
      <c r="AT39" s="686"/>
      <c r="AU39" s="686"/>
      <c r="AV39" s="686"/>
      <c r="AW39" s="686"/>
      <c r="AX39" s="686"/>
      <c r="AY39" s="687"/>
      <c r="AZ39" s="642">
        <v>351082</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11594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525563</v>
      </c>
      <c r="CS39" s="661"/>
      <c r="CT39" s="661"/>
      <c r="CU39" s="661"/>
      <c r="CV39" s="661"/>
      <c r="CW39" s="661"/>
      <c r="CX39" s="661"/>
      <c r="CY39" s="662"/>
      <c r="CZ39" s="645">
        <v>1.5</v>
      </c>
      <c r="DA39" s="663"/>
      <c r="DB39" s="663"/>
      <c r="DC39" s="664"/>
      <c r="DD39" s="648">
        <v>440553</v>
      </c>
      <c r="DE39" s="661"/>
      <c r="DF39" s="661"/>
      <c r="DG39" s="661"/>
      <c r="DH39" s="661"/>
      <c r="DI39" s="661"/>
      <c r="DJ39" s="661"/>
      <c r="DK39" s="662"/>
      <c r="DL39" s="648" t="s">
        <v>137</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v>37300</v>
      </c>
      <c r="S40" s="643"/>
      <c r="T40" s="643"/>
      <c r="U40" s="643"/>
      <c r="V40" s="643"/>
      <c r="W40" s="643"/>
      <c r="X40" s="643"/>
      <c r="Y40" s="644"/>
      <c r="Z40" s="675">
        <v>0.1</v>
      </c>
      <c r="AA40" s="675"/>
      <c r="AB40" s="675"/>
      <c r="AC40" s="675"/>
      <c r="AD40" s="676" t="s">
        <v>232</v>
      </c>
      <c r="AE40" s="676"/>
      <c r="AF40" s="676"/>
      <c r="AG40" s="676"/>
      <c r="AH40" s="676"/>
      <c r="AI40" s="676"/>
      <c r="AJ40" s="676"/>
      <c r="AK40" s="676"/>
      <c r="AL40" s="645" t="s">
        <v>232</v>
      </c>
      <c r="AM40" s="646"/>
      <c r="AN40" s="646"/>
      <c r="AO40" s="677"/>
      <c r="AQ40" s="685" t="s">
        <v>341</v>
      </c>
      <c r="AR40" s="686"/>
      <c r="AS40" s="686"/>
      <c r="AT40" s="686"/>
      <c r="AU40" s="686"/>
      <c r="AV40" s="686"/>
      <c r="AW40" s="686"/>
      <c r="AX40" s="686"/>
      <c r="AY40" s="687"/>
      <c r="AZ40" s="642" t="s">
        <v>137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91</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951320</v>
      </c>
      <c r="CS40" s="643"/>
      <c r="CT40" s="643"/>
      <c r="CU40" s="643"/>
      <c r="CV40" s="643"/>
      <c r="CW40" s="643"/>
      <c r="CX40" s="643"/>
      <c r="CY40" s="644"/>
      <c r="CZ40" s="645">
        <v>2.8</v>
      </c>
      <c r="DA40" s="663"/>
      <c r="DB40" s="663"/>
      <c r="DC40" s="664"/>
      <c r="DD40" s="648">
        <v>468042</v>
      </c>
      <c r="DE40" s="643"/>
      <c r="DF40" s="643"/>
      <c r="DG40" s="643"/>
      <c r="DH40" s="643"/>
      <c r="DI40" s="643"/>
      <c r="DJ40" s="643"/>
      <c r="DK40" s="644"/>
      <c r="DL40" s="648">
        <v>272494</v>
      </c>
      <c r="DM40" s="643"/>
      <c r="DN40" s="643"/>
      <c r="DO40" s="643"/>
      <c r="DP40" s="643"/>
      <c r="DQ40" s="643"/>
      <c r="DR40" s="643"/>
      <c r="DS40" s="643"/>
      <c r="DT40" s="643"/>
      <c r="DU40" s="643"/>
      <c r="DV40" s="644"/>
      <c r="DW40" s="645">
        <v>1.5</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v>99900</v>
      </c>
      <c r="S41" s="643"/>
      <c r="T41" s="643"/>
      <c r="U41" s="643"/>
      <c r="V41" s="643"/>
      <c r="W41" s="643"/>
      <c r="X41" s="643"/>
      <c r="Y41" s="644"/>
      <c r="Z41" s="675">
        <v>0.3</v>
      </c>
      <c r="AA41" s="675"/>
      <c r="AB41" s="675"/>
      <c r="AC41" s="675"/>
      <c r="AD41" s="676" t="s">
        <v>232</v>
      </c>
      <c r="AE41" s="676"/>
      <c r="AF41" s="676"/>
      <c r="AG41" s="676"/>
      <c r="AH41" s="676"/>
      <c r="AI41" s="676"/>
      <c r="AJ41" s="676"/>
      <c r="AK41" s="676"/>
      <c r="AL41" s="645" t="s">
        <v>137</v>
      </c>
      <c r="AM41" s="646"/>
      <c r="AN41" s="646"/>
      <c r="AO41" s="677"/>
      <c r="AQ41" s="685" t="s">
        <v>346</v>
      </c>
      <c r="AR41" s="686"/>
      <c r="AS41" s="686"/>
      <c r="AT41" s="686"/>
      <c r="AU41" s="686"/>
      <c r="AV41" s="686"/>
      <c r="AW41" s="686"/>
      <c r="AX41" s="686"/>
      <c r="AY41" s="687"/>
      <c r="AZ41" s="642">
        <v>757361</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177</v>
      </c>
      <c r="CS41" s="661"/>
      <c r="CT41" s="661"/>
      <c r="CU41" s="661"/>
      <c r="CV41" s="661"/>
      <c r="CW41" s="661"/>
      <c r="CX41" s="661"/>
      <c r="CY41" s="662"/>
      <c r="CZ41" s="645" t="s">
        <v>177</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556800</v>
      </c>
      <c r="S42" s="643"/>
      <c r="T42" s="643"/>
      <c r="U42" s="643"/>
      <c r="V42" s="643"/>
      <c r="W42" s="643"/>
      <c r="X42" s="643"/>
      <c r="Y42" s="644"/>
      <c r="Z42" s="675">
        <v>1.6</v>
      </c>
      <c r="AA42" s="675"/>
      <c r="AB42" s="675"/>
      <c r="AC42" s="675"/>
      <c r="AD42" s="676" t="s">
        <v>137</v>
      </c>
      <c r="AE42" s="676"/>
      <c r="AF42" s="676"/>
      <c r="AG42" s="676"/>
      <c r="AH42" s="676"/>
      <c r="AI42" s="676"/>
      <c r="AJ42" s="676"/>
      <c r="AK42" s="676"/>
      <c r="AL42" s="645" t="s">
        <v>177</v>
      </c>
      <c r="AM42" s="646"/>
      <c r="AN42" s="646"/>
      <c r="AO42" s="677"/>
      <c r="AQ42" s="678" t="s">
        <v>350</v>
      </c>
      <c r="AR42" s="679"/>
      <c r="AS42" s="679"/>
      <c r="AT42" s="679"/>
      <c r="AU42" s="679"/>
      <c r="AV42" s="679"/>
      <c r="AW42" s="679"/>
      <c r="AX42" s="679"/>
      <c r="AY42" s="680"/>
      <c r="AZ42" s="626">
        <v>2306116</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418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3067381</v>
      </c>
      <c r="CS42" s="643"/>
      <c r="CT42" s="643"/>
      <c r="CU42" s="643"/>
      <c r="CV42" s="643"/>
      <c r="CW42" s="643"/>
      <c r="CX42" s="643"/>
      <c r="CY42" s="644"/>
      <c r="CZ42" s="645">
        <v>8.9</v>
      </c>
      <c r="DA42" s="646"/>
      <c r="DB42" s="646"/>
      <c r="DC42" s="647"/>
      <c r="DD42" s="648">
        <v>461881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35215960</v>
      </c>
      <c r="S43" s="665"/>
      <c r="T43" s="665"/>
      <c r="U43" s="665"/>
      <c r="V43" s="665"/>
      <c r="W43" s="665"/>
      <c r="X43" s="665"/>
      <c r="Y43" s="666"/>
      <c r="Z43" s="667">
        <v>100</v>
      </c>
      <c r="AA43" s="667"/>
      <c r="AB43" s="667"/>
      <c r="AC43" s="667"/>
      <c r="AD43" s="668">
        <v>16937297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58069</v>
      </c>
      <c r="CS43" s="661"/>
      <c r="CT43" s="661"/>
      <c r="CU43" s="661"/>
      <c r="CV43" s="661"/>
      <c r="CW43" s="661"/>
      <c r="CX43" s="661"/>
      <c r="CY43" s="662"/>
      <c r="CZ43" s="645">
        <v>0.2</v>
      </c>
      <c r="DA43" s="663"/>
      <c r="DB43" s="663"/>
      <c r="DC43" s="664"/>
      <c r="DD43" s="648">
        <v>58069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2811160</v>
      </c>
      <c r="CS44" s="643"/>
      <c r="CT44" s="643"/>
      <c r="CU44" s="643"/>
      <c r="CV44" s="643"/>
      <c r="CW44" s="643"/>
      <c r="CX44" s="643"/>
      <c r="CY44" s="644"/>
      <c r="CZ44" s="645">
        <v>8.1999999999999993</v>
      </c>
      <c r="DA44" s="646"/>
      <c r="DB44" s="646"/>
      <c r="DC44" s="647"/>
      <c r="DD44" s="648">
        <v>440772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1279020</v>
      </c>
      <c r="CS45" s="661"/>
      <c r="CT45" s="661"/>
      <c r="CU45" s="661"/>
      <c r="CV45" s="661"/>
      <c r="CW45" s="661"/>
      <c r="CX45" s="661"/>
      <c r="CY45" s="662"/>
      <c r="CZ45" s="645">
        <v>3.7</v>
      </c>
      <c r="DA45" s="663"/>
      <c r="DB45" s="663"/>
      <c r="DC45" s="664"/>
      <c r="DD45" s="648">
        <v>47495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1376633</v>
      </c>
      <c r="CS46" s="643"/>
      <c r="CT46" s="643"/>
      <c r="CU46" s="643"/>
      <c r="CV46" s="643"/>
      <c r="CW46" s="643"/>
      <c r="CX46" s="643"/>
      <c r="CY46" s="644"/>
      <c r="CZ46" s="645">
        <v>4</v>
      </c>
      <c r="DA46" s="646"/>
      <c r="DB46" s="646"/>
      <c r="DC46" s="647"/>
      <c r="DD46" s="648">
        <v>363800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256221</v>
      </c>
      <c r="CS47" s="661"/>
      <c r="CT47" s="661"/>
      <c r="CU47" s="661"/>
      <c r="CV47" s="661"/>
      <c r="CW47" s="661"/>
      <c r="CX47" s="661"/>
      <c r="CY47" s="662"/>
      <c r="CZ47" s="645">
        <v>0.7</v>
      </c>
      <c r="DA47" s="663"/>
      <c r="DB47" s="663"/>
      <c r="DC47" s="664"/>
      <c r="DD47" s="648">
        <v>21109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232</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34285409</v>
      </c>
      <c r="CS49" s="627"/>
      <c r="CT49" s="627"/>
      <c r="CU49" s="627"/>
      <c r="CV49" s="627"/>
      <c r="CW49" s="627"/>
      <c r="CX49" s="627"/>
      <c r="CY49" s="628"/>
      <c r="CZ49" s="629">
        <v>100</v>
      </c>
      <c r="DA49" s="630"/>
      <c r="DB49" s="630"/>
      <c r="DC49" s="631"/>
      <c r="DD49" s="632">
        <v>20582259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vIFcGCMCqd9nN2CUQA71s3tzOprGNJt/MlSRtWBGi9fIknUZK4Pprk60x3iG8R4sTO6X9njB8ZtPcZYOZ80uQ==" saltValue="zuJiMIPOqkjemb4cybNS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35187</v>
      </c>
      <c r="R7" s="1162"/>
      <c r="S7" s="1162"/>
      <c r="T7" s="1162"/>
      <c r="U7" s="1162"/>
      <c r="V7" s="1162">
        <v>34256</v>
      </c>
      <c r="W7" s="1162"/>
      <c r="X7" s="1162"/>
      <c r="Y7" s="1162"/>
      <c r="Z7" s="1162"/>
      <c r="AA7" s="1162">
        <v>931</v>
      </c>
      <c r="AB7" s="1162"/>
      <c r="AC7" s="1162"/>
      <c r="AD7" s="1162"/>
      <c r="AE7" s="1163"/>
      <c r="AF7" s="1164">
        <v>580</v>
      </c>
      <c r="AG7" s="1165"/>
      <c r="AH7" s="1165"/>
      <c r="AI7" s="1165"/>
      <c r="AJ7" s="1166"/>
      <c r="AK7" s="1148">
        <v>290</v>
      </c>
      <c r="AL7" s="1149"/>
      <c r="AM7" s="1149"/>
      <c r="AN7" s="1149"/>
      <c r="AO7" s="1149"/>
      <c r="AP7" s="1149">
        <v>24457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591</v>
      </c>
      <c r="BT7" s="1153"/>
      <c r="BU7" s="1153"/>
      <c r="BV7" s="1153"/>
      <c r="BW7" s="1153"/>
      <c r="BX7" s="1153"/>
      <c r="BY7" s="1153"/>
      <c r="BZ7" s="1153"/>
      <c r="CA7" s="1153"/>
      <c r="CB7" s="1153"/>
      <c r="CC7" s="1153"/>
      <c r="CD7" s="1153"/>
      <c r="CE7" s="1153"/>
      <c r="CF7" s="1153"/>
      <c r="CG7" s="1154"/>
      <c r="CH7" s="1145">
        <v>3</v>
      </c>
      <c r="CI7" s="1146"/>
      <c r="CJ7" s="1146"/>
      <c r="CK7" s="1146"/>
      <c r="CL7" s="1147"/>
      <c r="CM7" s="1145">
        <v>64</v>
      </c>
      <c r="CN7" s="1146"/>
      <c r="CO7" s="1146"/>
      <c r="CP7" s="1146"/>
      <c r="CQ7" s="1147"/>
      <c r="CR7" s="1145">
        <v>10</v>
      </c>
      <c r="CS7" s="1146"/>
      <c r="CT7" s="1146"/>
      <c r="CU7" s="1146"/>
      <c r="CV7" s="1147"/>
      <c r="CW7" s="1145" t="s">
        <v>585</v>
      </c>
      <c r="CX7" s="1146"/>
      <c r="CY7" s="1146"/>
      <c r="CZ7" s="1146"/>
      <c r="DA7" s="1147"/>
      <c r="DB7" s="1145" t="s">
        <v>585</v>
      </c>
      <c r="DC7" s="1146"/>
      <c r="DD7" s="1146"/>
      <c r="DE7" s="1146"/>
      <c r="DF7" s="1147"/>
      <c r="DG7" s="1145" t="s">
        <v>585</v>
      </c>
      <c r="DH7" s="1146"/>
      <c r="DI7" s="1146"/>
      <c r="DJ7" s="1146"/>
      <c r="DK7" s="1147"/>
      <c r="DL7" s="1145" t="s">
        <v>585</v>
      </c>
      <c r="DM7" s="1146"/>
      <c r="DN7" s="1146"/>
      <c r="DO7" s="1146"/>
      <c r="DP7" s="1147"/>
      <c r="DQ7" s="1145" t="s">
        <v>585</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1</v>
      </c>
      <c r="R8" s="1101"/>
      <c r="S8" s="1101"/>
      <c r="T8" s="1101"/>
      <c r="U8" s="1101"/>
      <c r="V8" s="1101">
        <v>1</v>
      </c>
      <c r="W8" s="1101"/>
      <c r="X8" s="1101"/>
      <c r="Y8" s="1101"/>
      <c r="Z8" s="1101"/>
      <c r="AA8" s="1101" t="s">
        <v>584</v>
      </c>
      <c r="AB8" s="1101"/>
      <c r="AC8" s="1101"/>
      <c r="AD8" s="1101"/>
      <c r="AE8" s="1102"/>
      <c r="AF8" s="1076" t="s">
        <v>137</v>
      </c>
      <c r="AG8" s="1077"/>
      <c r="AH8" s="1077"/>
      <c r="AI8" s="1077"/>
      <c r="AJ8" s="1078"/>
      <c r="AK8" s="1143" t="s">
        <v>584</v>
      </c>
      <c r="AL8" s="1144"/>
      <c r="AM8" s="1144"/>
      <c r="AN8" s="1144"/>
      <c r="AO8" s="1144"/>
      <c r="AP8" s="1144" t="s">
        <v>584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592</v>
      </c>
      <c r="BT8" s="1072"/>
      <c r="BU8" s="1072"/>
      <c r="BV8" s="1072"/>
      <c r="BW8" s="1072"/>
      <c r="BX8" s="1072"/>
      <c r="BY8" s="1072"/>
      <c r="BZ8" s="1072"/>
      <c r="CA8" s="1072"/>
      <c r="CB8" s="1072"/>
      <c r="CC8" s="1072"/>
      <c r="CD8" s="1072"/>
      <c r="CE8" s="1072"/>
      <c r="CF8" s="1072"/>
      <c r="CG8" s="1073"/>
      <c r="CH8" s="1046">
        <v>6</v>
      </c>
      <c r="CI8" s="1047"/>
      <c r="CJ8" s="1047"/>
      <c r="CK8" s="1047"/>
      <c r="CL8" s="1048"/>
      <c r="CM8" s="1046">
        <v>33</v>
      </c>
      <c r="CN8" s="1047"/>
      <c r="CO8" s="1047"/>
      <c r="CP8" s="1047"/>
      <c r="CQ8" s="1048"/>
      <c r="CR8" s="1046">
        <v>10</v>
      </c>
      <c r="CS8" s="1047"/>
      <c r="CT8" s="1047"/>
      <c r="CU8" s="1047"/>
      <c r="CV8" s="1048"/>
      <c r="CW8" s="1046" t="s">
        <v>585</v>
      </c>
      <c r="CX8" s="1047"/>
      <c r="CY8" s="1047"/>
      <c r="CZ8" s="1047"/>
      <c r="DA8" s="1048"/>
      <c r="DB8" s="1046" t="s">
        <v>585</v>
      </c>
      <c r="DC8" s="1047"/>
      <c r="DD8" s="1047"/>
      <c r="DE8" s="1047"/>
      <c r="DF8" s="1048"/>
      <c r="DG8" s="1046" t="s">
        <v>585</v>
      </c>
      <c r="DH8" s="1047"/>
      <c r="DI8" s="1047"/>
      <c r="DJ8" s="1047"/>
      <c r="DK8" s="1048"/>
      <c r="DL8" s="1046" t="s">
        <v>585</v>
      </c>
      <c r="DM8" s="1047"/>
      <c r="DN8" s="1047"/>
      <c r="DO8" s="1047"/>
      <c r="DP8" s="1048"/>
      <c r="DQ8" s="1046" t="s">
        <v>585</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95</v>
      </c>
      <c r="R9" s="1101"/>
      <c r="S9" s="1101"/>
      <c r="T9" s="1101"/>
      <c r="U9" s="1101"/>
      <c r="V9" s="1101">
        <v>95</v>
      </c>
      <c r="W9" s="1101"/>
      <c r="X9" s="1101"/>
      <c r="Y9" s="1101"/>
      <c r="Z9" s="1101"/>
      <c r="AA9" s="1101" t="s">
        <v>584</v>
      </c>
      <c r="AB9" s="1101"/>
      <c r="AC9" s="1101"/>
      <c r="AD9" s="1101"/>
      <c r="AE9" s="1102"/>
      <c r="AF9" s="1076" t="s">
        <v>137</v>
      </c>
      <c r="AG9" s="1077"/>
      <c r="AH9" s="1077"/>
      <c r="AI9" s="1077"/>
      <c r="AJ9" s="1078"/>
      <c r="AK9" s="1143">
        <v>67</v>
      </c>
      <c r="AL9" s="1144"/>
      <c r="AM9" s="1144"/>
      <c r="AN9" s="1144"/>
      <c r="AO9" s="1144"/>
      <c r="AP9" s="1144" t="s">
        <v>584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593</v>
      </c>
      <c r="BT9" s="1072"/>
      <c r="BU9" s="1072"/>
      <c r="BV9" s="1072"/>
      <c r="BW9" s="1072"/>
      <c r="BX9" s="1072"/>
      <c r="BY9" s="1072"/>
      <c r="BZ9" s="1072"/>
      <c r="CA9" s="1072"/>
      <c r="CB9" s="1072"/>
      <c r="CC9" s="1072"/>
      <c r="CD9" s="1072"/>
      <c r="CE9" s="1072"/>
      <c r="CF9" s="1072"/>
      <c r="CG9" s="1073"/>
      <c r="CH9" s="1046">
        <v>-459</v>
      </c>
      <c r="CI9" s="1047"/>
      <c r="CJ9" s="1047"/>
      <c r="CK9" s="1047"/>
      <c r="CL9" s="1048"/>
      <c r="CM9" s="1046">
        <v>-495</v>
      </c>
      <c r="CN9" s="1047"/>
      <c r="CO9" s="1047"/>
      <c r="CP9" s="1047"/>
      <c r="CQ9" s="1048"/>
      <c r="CR9" s="1046">
        <v>85</v>
      </c>
      <c r="CS9" s="1047"/>
      <c r="CT9" s="1047"/>
      <c r="CU9" s="1047"/>
      <c r="CV9" s="1048"/>
      <c r="CW9" s="1046">
        <v>332</v>
      </c>
      <c r="CX9" s="1047"/>
      <c r="CY9" s="1047"/>
      <c r="CZ9" s="1047"/>
      <c r="DA9" s="1048"/>
      <c r="DB9" s="1046" t="s">
        <v>585</v>
      </c>
      <c r="DC9" s="1047"/>
      <c r="DD9" s="1047"/>
      <c r="DE9" s="1047"/>
      <c r="DF9" s="1048"/>
      <c r="DG9" s="1046" t="s">
        <v>585</v>
      </c>
      <c r="DH9" s="1047"/>
      <c r="DI9" s="1047"/>
      <c r="DJ9" s="1047"/>
      <c r="DK9" s="1048"/>
      <c r="DL9" s="1046">
        <v>600</v>
      </c>
      <c r="DM9" s="1047"/>
      <c r="DN9" s="1047"/>
      <c r="DO9" s="1047"/>
      <c r="DP9" s="1048"/>
      <c r="DQ9" s="1046">
        <v>540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594</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26</v>
      </c>
      <c r="CN10" s="1047"/>
      <c r="CO10" s="1047"/>
      <c r="CP10" s="1047"/>
      <c r="CQ10" s="1048"/>
      <c r="CR10" s="1046">
        <v>10</v>
      </c>
      <c r="CS10" s="1047"/>
      <c r="CT10" s="1047"/>
      <c r="CU10" s="1047"/>
      <c r="CV10" s="1048"/>
      <c r="CW10" s="1046" t="s">
        <v>519</v>
      </c>
      <c r="CX10" s="1047"/>
      <c r="CY10" s="1047"/>
      <c r="CZ10" s="1047"/>
      <c r="DA10" s="1048"/>
      <c r="DB10" s="1046" t="s">
        <v>519</v>
      </c>
      <c r="DC10" s="1047"/>
      <c r="DD10" s="1047"/>
      <c r="DE10" s="1047"/>
      <c r="DF10" s="1048"/>
      <c r="DG10" s="1046" t="s">
        <v>519</v>
      </c>
      <c r="DH10" s="1047"/>
      <c r="DI10" s="1047"/>
      <c r="DJ10" s="1047"/>
      <c r="DK10" s="1048"/>
      <c r="DL10" s="1046" t="s">
        <v>519</v>
      </c>
      <c r="DM10" s="1047"/>
      <c r="DN10" s="1047"/>
      <c r="DO10" s="1047"/>
      <c r="DP10" s="1048"/>
      <c r="DQ10" s="1046" t="s">
        <v>519</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595</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1</v>
      </c>
      <c r="CN11" s="1047"/>
      <c r="CO11" s="1047"/>
      <c r="CP11" s="1047"/>
      <c r="CQ11" s="1048"/>
      <c r="CR11" s="1046">
        <v>3</v>
      </c>
      <c r="CS11" s="1047"/>
      <c r="CT11" s="1047"/>
      <c r="CU11" s="1047"/>
      <c r="CV11" s="1048"/>
      <c r="CW11" s="1046" t="s">
        <v>519</v>
      </c>
      <c r="CX11" s="1047"/>
      <c r="CY11" s="1047"/>
      <c r="CZ11" s="1047"/>
      <c r="DA11" s="1048"/>
      <c r="DB11" s="1046" t="s">
        <v>519</v>
      </c>
      <c r="DC11" s="1047"/>
      <c r="DD11" s="1047"/>
      <c r="DE11" s="1047"/>
      <c r="DF11" s="1048"/>
      <c r="DG11" s="1046" t="s">
        <v>519</v>
      </c>
      <c r="DH11" s="1047"/>
      <c r="DI11" s="1047"/>
      <c r="DJ11" s="1047"/>
      <c r="DK11" s="1048"/>
      <c r="DL11" s="1046" t="s">
        <v>519</v>
      </c>
      <c r="DM11" s="1047"/>
      <c r="DN11" s="1047"/>
      <c r="DO11" s="1047"/>
      <c r="DP11" s="1048"/>
      <c r="DQ11" s="1046" t="s">
        <v>519</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596</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14</v>
      </c>
      <c r="CN12" s="1047"/>
      <c r="CO12" s="1047"/>
      <c r="CP12" s="1047"/>
      <c r="CQ12" s="1048"/>
      <c r="CR12" s="1046">
        <v>6</v>
      </c>
      <c r="CS12" s="1047"/>
      <c r="CT12" s="1047"/>
      <c r="CU12" s="1047"/>
      <c r="CV12" s="1048"/>
      <c r="CW12" s="1046" t="s">
        <v>519</v>
      </c>
      <c r="CX12" s="1047"/>
      <c r="CY12" s="1047"/>
      <c r="CZ12" s="1047"/>
      <c r="DA12" s="1048"/>
      <c r="DB12" s="1046" t="s">
        <v>519</v>
      </c>
      <c r="DC12" s="1047"/>
      <c r="DD12" s="1047"/>
      <c r="DE12" s="1047"/>
      <c r="DF12" s="1048"/>
      <c r="DG12" s="1046" t="s">
        <v>519</v>
      </c>
      <c r="DH12" s="1047"/>
      <c r="DI12" s="1047"/>
      <c r="DJ12" s="1047"/>
      <c r="DK12" s="1048"/>
      <c r="DL12" s="1046" t="s">
        <v>519</v>
      </c>
      <c r="DM12" s="1047"/>
      <c r="DN12" s="1047"/>
      <c r="DO12" s="1047"/>
      <c r="DP12" s="1048"/>
      <c r="DQ12" s="1046" t="s">
        <v>519</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597</v>
      </c>
      <c r="BT13" s="1072"/>
      <c r="BU13" s="1072"/>
      <c r="BV13" s="1072"/>
      <c r="BW13" s="1072"/>
      <c r="BX13" s="1072"/>
      <c r="BY13" s="1072"/>
      <c r="BZ13" s="1072"/>
      <c r="CA13" s="1072"/>
      <c r="CB13" s="1072"/>
      <c r="CC13" s="1072"/>
      <c r="CD13" s="1072"/>
      <c r="CE13" s="1072"/>
      <c r="CF13" s="1072"/>
      <c r="CG13" s="1073"/>
      <c r="CH13" s="1046">
        <v>6</v>
      </c>
      <c r="CI13" s="1047"/>
      <c r="CJ13" s="1047"/>
      <c r="CK13" s="1047"/>
      <c r="CL13" s="1048"/>
      <c r="CM13" s="1046">
        <v>26</v>
      </c>
      <c r="CN13" s="1047"/>
      <c r="CO13" s="1047"/>
      <c r="CP13" s="1047"/>
      <c r="CQ13" s="1048"/>
      <c r="CR13" s="1046">
        <v>18</v>
      </c>
      <c r="CS13" s="1047"/>
      <c r="CT13" s="1047"/>
      <c r="CU13" s="1047"/>
      <c r="CV13" s="1048"/>
      <c r="CW13" s="1046" t="s">
        <v>519</v>
      </c>
      <c r="CX13" s="1047"/>
      <c r="CY13" s="1047"/>
      <c r="CZ13" s="1047"/>
      <c r="DA13" s="1048"/>
      <c r="DB13" s="1046" t="s">
        <v>519</v>
      </c>
      <c r="DC13" s="1047"/>
      <c r="DD13" s="1047"/>
      <c r="DE13" s="1047"/>
      <c r="DF13" s="1048"/>
      <c r="DG13" s="1046" t="s">
        <v>519</v>
      </c>
      <c r="DH13" s="1047"/>
      <c r="DI13" s="1047"/>
      <c r="DJ13" s="1047"/>
      <c r="DK13" s="1048"/>
      <c r="DL13" s="1046" t="s">
        <v>519</v>
      </c>
      <c r="DM13" s="1047"/>
      <c r="DN13" s="1047"/>
      <c r="DO13" s="1047"/>
      <c r="DP13" s="1048"/>
      <c r="DQ13" s="1046" t="s">
        <v>519</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598</v>
      </c>
      <c r="BT14" s="1072"/>
      <c r="BU14" s="1072"/>
      <c r="BV14" s="1072"/>
      <c r="BW14" s="1072"/>
      <c r="BX14" s="1072"/>
      <c r="BY14" s="1072"/>
      <c r="BZ14" s="1072"/>
      <c r="CA14" s="1072"/>
      <c r="CB14" s="1072"/>
      <c r="CC14" s="1072"/>
      <c r="CD14" s="1072"/>
      <c r="CE14" s="1072"/>
      <c r="CF14" s="1072"/>
      <c r="CG14" s="1073"/>
      <c r="CH14" s="1046">
        <v>2</v>
      </c>
      <c r="CI14" s="1047"/>
      <c r="CJ14" s="1047"/>
      <c r="CK14" s="1047"/>
      <c r="CL14" s="1048"/>
      <c r="CM14" s="1046">
        <v>42</v>
      </c>
      <c r="CN14" s="1047"/>
      <c r="CO14" s="1047"/>
      <c r="CP14" s="1047"/>
      <c r="CQ14" s="1048"/>
      <c r="CR14" s="1046">
        <v>51</v>
      </c>
      <c r="CS14" s="1047"/>
      <c r="CT14" s="1047"/>
      <c r="CU14" s="1047"/>
      <c r="CV14" s="1048"/>
      <c r="CW14" s="1046" t="s">
        <v>519</v>
      </c>
      <c r="CX14" s="1047"/>
      <c r="CY14" s="1047"/>
      <c r="CZ14" s="1047"/>
      <c r="DA14" s="1048"/>
      <c r="DB14" s="1046" t="s">
        <v>519</v>
      </c>
      <c r="DC14" s="1047"/>
      <c r="DD14" s="1047"/>
      <c r="DE14" s="1047"/>
      <c r="DF14" s="1048"/>
      <c r="DG14" s="1046" t="s">
        <v>519</v>
      </c>
      <c r="DH14" s="1047"/>
      <c r="DI14" s="1047"/>
      <c r="DJ14" s="1047"/>
      <c r="DK14" s="1048"/>
      <c r="DL14" s="1046" t="s">
        <v>519</v>
      </c>
      <c r="DM14" s="1047"/>
      <c r="DN14" s="1047"/>
      <c r="DO14" s="1047"/>
      <c r="DP14" s="1048"/>
      <c r="DQ14" s="1046" t="s">
        <v>519</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599</v>
      </c>
      <c r="BT15" s="1072"/>
      <c r="BU15" s="1072"/>
      <c r="BV15" s="1072"/>
      <c r="BW15" s="1072"/>
      <c r="BX15" s="1072"/>
      <c r="BY15" s="1072"/>
      <c r="BZ15" s="1072"/>
      <c r="CA15" s="1072"/>
      <c r="CB15" s="1072"/>
      <c r="CC15" s="1072"/>
      <c r="CD15" s="1072"/>
      <c r="CE15" s="1072"/>
      <c r="CF15" s="1072"/>
      <c r="CG15" s="1073"/>
      <c r="CH15" s="1046">
        <v>2</v>
      </c>
      <c r="CI15" s="1047"/>
      <c r="CJ15" s="1047"/>
      <c r="CK15" s="1047"/>
      <c r="CL15" s="1048"/>
      <c r="CM15" s="1046">
        <v>33</v>
      </c>
      <c r="CN15" s="1047"/>
      <c r="CO15" s="1047"/>
      <c r="CP15" s="1047"/>
      <c r="CQ15" s="1048"/>
      <c r="CR15" s="1046">
        <v>10</v>
      </c>
      <c r="CS15" s="1047"/>
      <c r="CT15" s="1047"/>
      <c r="CU15" s="1047"/>
      <c r="CV15" s="1048"/>
      <c r="CW15" s="1046" t="s">
        <v>519</v>
      </c>
      <c r="CX15" s="1047"/>
      <c r="CY15" s="1047"/>
      <c r="CZ15" s="1047"/>
      <c r="DA15" s="1048"/>
      <c r="DB15" s="1046" t="s">
        <v>519</v>
      </c>
      <c r="DC15" s="1047"/>
      <c r="DD15" s="1047"/>
      <c r="DE15" s="1047"/>
      <c r="DF15" s="1048"/>
      <c r="DG15" s="1046" t="s">
        <v>519</v>
      </c>
      <c r="DH15" s="1047"/>
      <c r="DI15" s="1047"/>
      <c r="DJ15" s="1047"/>
      <c r="DK15" s="1048"/>
      <c r="DL15" s="1046" t="s">
        <v>519</v>
      </c>
      <c r="DM15" s="1047"/>
      <c r="DN15" s="1047"/>
      <c r="DO15" s="1047"/>
      <c r="DP15" s="1048"/>
      <c r="DQ15" s="1046" t="s">
        <v>519</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600</v>
      </c>
      <c r="BT16" s="1072"/>
      <c r="BU16" s="1072"/>
      <c r="BV16" s="1072"/>
      <c r="BW16" s="1072"/>
      <c r="BX16" s="1072"/>
      <c r="BY16" s="1072"/>
      <c r="BZ16" s="1072"/>
      <c r="CA16" s="1072"/>
      <c r="CB16" s="1072"/>
      <c r="CC16" s="1072"/>
      <c r="CD16" s="1072"/>
      <c r="CE16" s="1072"/>
      <c r="CF16" s="1072"/>
      <c r="CG16" s="1073"/>
      <c r="CH16" s="1046">
        <v>1</v>
      </c>
      <c r="CI16" s="1047"/>
      <c r="CJ16" s="1047"/>
      <c r="CK16" s="1047"/>
      <c r="CL16" s="1048"/>
      <c r="CM16" s="1046">
        <v>15</v>
      </c>
      <c r="CN16" s="1047"/>
      <c r="CO16" s="1047"/>
      <c r="CP16" s="1047"/>
      <c r="CQ16" s="1048"/>
      <c r="CR16" s="1046">
        <v>6</v>
      </c>
      <c r="CS16" s="1047"/>
      <c r="CT16" s="1047"/>
      <c r="CU16" s="1047"/>
      <c r="CV16" s="1048"/>
      <c r="CW16" s="1046" t="s">
        <v>519</v>
      </c>
      <c r="CX16" s="1047"/>
      <c r="CY16" s="1047"/>
      <c r="CZ16" s="1047"/>
      <c r="DA16" s="1048"/>
      <c r="DB16" s="1046" t="s">
        <v>519</v>
      </c>
      <c r="DC16" s="1047"/>
      <c r="DD16" s="1047"/>
      <c r="DE16" s="1047"/>
      <c r="DF16" s="1048"/>
      <c r="DG16" s="1046" t="s">
        <v>519</v>
      </c>
      <c r="DH16" s="1047"/>
      <c r="DI16" s="1047"/>
      <c r="DJ16" s="1047"/>
      <c r="DK16" s="1048"/>
      <c r="DL16" s="1046" t="s">
        <v>519</v>
      </c>
      <c r="DM16" s="1047"/>
      <c r="DN16" s="1047"/>
      <c r="DO16" s="1047"/>
      <c r="DP16" s="1048"/>
      <c r="DQ16" s="1046" t="s">
        <v>519</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601</v>
      </c>
      <c r="BT17" s="1072"/>
      <c r="BU17" s="1072"/>
      <c r="BV17" s="1072"/>
      <c r="BW17" s="1072"/>
      <c r="BX17" s="1072"/>
      <c r="BY17" s="1072"/>
      <c r="BZ17" s="1072"/>
      <c r="CA17" s="1072"/>
      <c r="CB17" s="1072"/>
      <c r="CC17" s="1072"/>
      <c r="CD17" s="1072"/>
      <c r="CE17" s="1072"/>
      <c r="CF17" s="1072"/>
      <c r="CG17" s="1073"/>
      <c r="CH17" s="1046">
        <v>1</v>
      </c>
      <c r="CI17" s="1047"/>
      <c r="CJ17" s="1047"/>
      <c r="CK17" s="1047"/>
      <c r="CL17" s="1048"/>
      <c r="CM17" s="1046">
        <v>22</v>
      </c>
      <c r="CN17" s="1047"/>
      <c r="CO17" s="1047"/>
      <c r="CP17" s="1047"/>
      <c r="CQ17" s="1048"/>
      <c r="CR17" s="1046">
        <v>8</v>
      </c>
      <c r="CS17" s="1047"/>
      <c r="CT17" s="1047"/>
      <c r="CU17" s="1047"/>
      <c r="CV17" s="1048"/>
      <c r="CW17" s="1046" t="s">
        <v>519</v>
      </c>
      <c r="CX17" s="1047"/>
      <c r="CY17" s="1047"/>
      <c r="CZ17" s="1047"/>
      <c r="DA17" s="1048"/>
      <c r="DB17" s="1046" t="s">
        <v>519</v>
      </c>
      <c r="DC17" s="1047"/>
      <c r="DD17" s="1047"/>
      <c r="DE17" s="1047"/>
      <c r="DF17" s="1048"/>
      <c r="DG17" s="1046" t="s">
        <v>519</v>
      </c>
      <c r="DH17" s="1047"/>
      <c r="DI17" s="1047"/>
      <c r="DJ17" s="1047"/>
      <c r="DK17" s="1048"/>
      <c r="DL17" s="1046" t="s">
        <v>519</v>
      </c>
      <c r="DM17" s="1047"/>
      <c r="DN17" s="1047"/>
      <c r="DO17" s="1047"/>
      <c r="DP17" s="1048"/>
      <c r="DQ17" s="1046" t="s">
        <v>519</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609</v>
      </c>
      <c r="BT18" s="1072"/>
      <c r="BU18" s="1072"/>
      <c r="BV18" s="1072"/>
      <c r="BW18" s="1072"/>
      <c r="BX18" s="1072"/>
      <c r="BY18" s="1072"/>
      <c r="BZ18" s="1072"/>
      <c r="CA18" s="1072"/>
      <c r="CB18" s="1072"/>
      <c r="CC18" s="1072"/>
      <c r="CD18" s="1072"/>
      <c r="CE18" s="1072"/>
      <c r="CF18" s="1072"/>
      <c r="CG18" s="1073"/>
      <c r="CH18" s="1046">
        <v>4</v>
      </c>
      <c r="CI18" s="1047"/>
      <c r="CJ18" s="1047"/>
      <c r="CK18" s="1047"/>
      <c r="CL18" s="1048"/>
      <c r="CM18" s="1046">
        <v>201</v>
      </c>
      <c r="CN18" s="1047"/>
      <c r="CO18" s="1047"/>
      <c r="CP18" s="1047"/>
      <c r="CQ18" s="1048"/>
      <c r="CR18" s="1046">
        <v>47</v>
      </c>
      <c r="CS18" s="1047"/>
      <c r="CT18" s="1047"/>
      <c r="CU18" s="1047"/>
      <c r="CV18" s="1048"/>
      <c r="CW18" s="1046" t="s">
        <v>610</v>
      </c>
      <c r="CX18" s="1047"/>
      <c r="CY18" s="1047"/>
      <c r="CZ18" s="1047"/>
      <c r="DA18" s="1048"/>
      <c r="DB18" s="1046" t="s">
        <v>519</v>
      </c>
      <c r="DC18" s="1047"/>
      <c r="DD18" s="1047"/>
      <c r="DE18" s="1047"/>
      <c r="DF18" s="1048"/>
      <c r="DG18" s="1046" t="s">
        <v>519</v>
      </c>
      <c r="DH18" s="1047"/>
      <c r="DI18" s="1047"/>
      <c r="DJ18" s="1047"/>
      <c r="DK18" s="1048"/>
      <c r="DL18" s="1046" t="s">
        <v>519</v>
      </c>
      <c r="DM18" s="1047"/>
      <c r="DN18" s="1047"/>
      <c r="DO18" s="1047"/>
      <c r="DP18" s="1048"/>
      <c r="DQ18" s="1046" t="s">
        <v>519</v>
      </c>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602</v>
      </c>
      <c r="BT19" s="1072"/>
      <c r="BU19" s="1072"/>
      <c r="BV19" s="1072"/>
      <c r="BW19" s="1072"/>
      <c r="BX19" s="1072"/>
      <c r="BY19" s="1072"/>
      <c r="BZ19" s="1072"/>
      <c r="CA19" s="1072"/>
      <c r="CB19" s="1072"/>
      <c r="CC19" s="1072"/>
      <c r="CD19" s="1072"/>
      <c r="CE19" s="1072"/>
      <c r="CF19" s="1072"/>
      <c r="CG19" s="1073"/>
      <c r="CH19" s="1046">
        <v>-4</v>
      </c>
      <c r="CI19" s="1047"/>
      <c r="CJ19" s="1047"/>
      <c r="CK19" s="1047"/>
      <c r="CL19" s="1048"/>
      <c r="CM19" s="1046">
        <v>25</v>
      </c>
      <c r="CN19" s="1047"/>
      <c r="CO19" s="1047"/>
      <c r="CP19" s="1047"/>
      <c r="CQ19" s="1048"/>
      <c r="CR19" s="1046">
        <v>6</v>
      </c>
      <c r="CS19" s="1047"/>
      <c r="CT19" s="1047"/>
      <c r="CU19" s="1047"/>
      <c r="CV19" s="1048"/>
      <c r="CW19" s="1046" t="s">
        <v>519</v>
      </c>
      <c r="CX19" s="1047"/>
      <c r="CY19" s="1047"/>
      <c r="CZ19" s="1047"/>
      <c r="DA19" s="1048"/>
      <c r="DB19" s="1046" t="s">
        <v>519</v>
      </c>
      <c r="DC19" s="1047"/>
      <c r="DD19" s="1047"/>
      <c r="DE19" s="1047"/>
      <c r="DF19" s="1048"/>
      <c r="DG19" s="1046" t="s">
        <v>519</v>
      </c>
      <c r="DH19" s="1047"/>
      <c r="DI19" s="1047"/>
      <c r="DJ19" s="1047"/>
      <c r="DK19" s="1048"/>
      <c r="DL19" s="1046" t="s">
        <v>519</v>
      </c>
      <c r="DM19" s="1047"/>
      <c r="DN19" s="1047"/>
      <c r="DO19" s="1047"/>
      <c r="DP19" s="1048"/>
      <c r="DQ19" s="1046" t="s">
        <v>519</v>
      </c>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35216</v>
      </c>
      <c r="R23" s="1126"/>
      <c r="S23" s="1126"/>
      <c r="T23" s="1126"/>
      <c r="U23" s="1126"/>
      <c r="V23" s="1126">
        <v>34285</v>
      </c>
      <c r="W23" s="1126"/>
      <c r="X23" s="1126"/>
      <c r="Y23" s="1126"/>
      <c r="Z23" s="1126"/>
      <c r="AA23" s="1126">
        <v>931</v>
      </c>
      <c r="AB23" s="1126"/>
      <c r="AC23" s="1126"/>
      <c r="AD23" s="1126"/>
      <c r="AE23" s="1127"/>
      <c r="AF23" s="1128">
        <v>580</v>
      </c>
      <c r="AG23" s="1126"/>
      <c r="AH23" s="1126"/>
      <c r="AI23" s="1126"/>
      <c r="AJ23" s="1129"/>
      <c r="AK23" s="1130"/>
      <c r="AL23" s="1131"/>
      <c r="AM23" s="1131"/>
      <c r="AN23" s="1131"/>
      <c r="AO23" s="1131"/>
      <c r="AP23" s="1126">
        <v>24457</v>
      </c>
      <c r="AQ23" s="1126"/>
      <c r="AR23" s="1126"/>
      <c r="AS23" s="1126"/>
      <c r="AT23" s="1126"/>
      <c r="AU23" s="1132"/>
      <c r="AV23" s="1132"/>
      <c r="AW23" s="1132"/>
      <c r="AX23" s="1132"/>
      <c r="AY23" s="1133"/>
      <c r="AZ23" s="1122" t="s">
        <v>137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6852</v>
      </c>
      <c r="R28" s="1111"/>
      <c r="S28" s="1111"/>
      <c r="T28" s="1111"/>
      <c r="U28" s="1111"/>
      <c r="V28" s="1111">
        <v>6753</v>
      </c>
      <c r="W28" s="1111"/>
      <c r="X28" s="1111"/>
      <c r="Y28" s="1111"/>
      <c r="Z28" s="1111"/>
      <c r="AA28" s="1111">
        <v>98</v>
      </c>
      <c r="AB28" s="1111"/>
      <c r="AC28" s="1111"/>
      <c r="AD28" s="1111"/>
      <c r="AE28" s="1112"/>
      <c r="AF28" s="1113">
        <v>98</v>
      </c>
      <c r="AG28" s="1111"/>
      <c r="AH28" s="1111"/>
      <c r="AI28" s="1111"/>
      <c r="AJ28" s="1114"/>
      <c r="AK28" s="1115">
        <v>606</v>
      </c>
      <c r="AL28" s="1103"/>
      <c r="AM28" s="1103"/>
      <c r="AN28" s="1103"/>
      <c r="AO28" s="1103"/>
      <c r="AP28" s="1103" t="s">
        <v>584</v>
      </c>
      <c r="AQ28" s="1103"/>
      <c r="AR28" s="1103"/>
      <c r="AS28" s="1103"/>
      <c r="AT28" s="1103"/>
      <c r="AU28" s="1103" t="s">
        <v>584</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650</v>
      </c>
      <c r="R29" s="1101"/>
      <c r="S29" s="1101"/>
      <c r="T29" s="1101"/>
      <c r="U29" s="1101"/>
      <c r="V29" s="1101">
        <v>650</v>
      </c>
      <c r="W29" s="1101"/>
      <c r="X29" s="1101"/>
      <c r="Y29" s="1101"/>
      <c r="Z29" s="1101"/>
      <c r="AA29" s="1101">
        <v>0</v>
      </c>
      <c r="AB29" s="1101"/>
      <c r="AC29" s="1101"/>
      <c r="AD29" s="1101"/>
      <c r="AE29" s="1102"/>
      <c r="AF29" s="1076" t="s">
        <v>137</v>
      </c>
      <c r="AG29" s="1077"/>
      <c r="AH29" s="1077"/>
      <c r="AI29" s="1077"/>
      <c r="AJ29" s="1078"/>
      <c r="AK29" s="1037">
        <v>230</v>
      </c>
      <c r="AL29" s="1028"/>
      <c r="AM29" s="1028"/>
      <c r="AN29" s="1028"/>
      <c r="AO29" s="1028"/>
      <c r="AP29" s="1028">
        <v>145</v>
      </c>
      <c r="AQ29" s="1028"/>
      <c r="AR29" s="1028"/>
      <c r="AS29" s="1028"/>
      <c r="AT29" s="1028"/>
      <c r="AU29" s="1028" t="s">
        <v>585</v>
      </c>
      <c r="AV29" s="1028"/>
      <c r="AW29" s="1028"/>
      <c r="AX29" s="1028"/>
      <c r="AY29" s="1028"/>
      <c r="AZ29" s="1099" t="s">
        <v>584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938</v>
      </c>
      <c r="R30" s="1101"/>
      <c r="S30" s="1101"/>
      <c r="T30" s="1101"/>
      <c r="U30" s="1101"/>
      <c r="V30" s="1101">
        <v>923</v>
      </c>
      <c r="W30" s="1101"/>
      <c r="X30" s="1101"/>
      <c r="Y30" s="1101"/>
      <c r="Z30" s="1101"/>
      <c r="AA30" s="1101">
        <v>15</v>
      </c>
      <c r="AB30" s="1101"/>
      <c r="AC30" s="1101"/>
      <c r="AD30" s="1101"/>
      <c r="AE30" s="1102"/>
      <c r="AF30" s="1076" t="s">
        <v>405</v>
      </c>
      <c r="AG30" s="1077"/>
      <c r="AH30" s="1077"/>
      <c r="AI30" s="1077"/>
      <c r="AJ30" s="1078"/>
      <c r="AK30" s="1037">
        <v>296</v>
      </c>
      <c r="AL30" s="1028"/>
      <c r="AM30" s="1028"/>
      <c r="AN30" s="1028"/>
      <c r="AO30" s="1028"/>
      <c r="AP30" s="1028" t="s">
        <v>584</v>
      </c>
      <c r="AQ30" s="1028"/>
      <c r="AR30" s="1028"/>
      <c r="AS30" s="1028"/>
      <c r="AT30" s="1028"/>
      <c r="AU30" s="1028" t="s">
        <v>584</v>
      </c>
      <c r="AV30" s="1028"/>
      <c r="AW30" s="1028"/>
      <c r="AX30" s="1028"/>
      <c r="AY30" s="1028"/>
      <c r="AZ30" s="1099" t="s">
        <v>584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6166</v>
      </c>
      <c r="R31" s="1101"/>
      <c r="S31" s="1101"/>
      <c r="T31" s="1101"/>
      <c r="U31" s="1101"/>
      <c r="V31" s="1101">
        <v>6022</v>
      </c>
      <c r="W31" s="1101"/>
      <c r="X31" s="1101"/>
      <c r="Y31" s="1101"/>
      <c r="Z31" s="1101"/>
      <c r="AA31" s="1101">
        <v>145</v>
      </c>
      <c r="AB31" s="1101"/>
      <c r="AC31" s="1101"/>
      <c r="AD31" s="1101"/>
      <c r="AE31" s="1102"/>
      <c r="AF31" s="1076">
        <v>145</v>
      </c>
      <c r="AG31" s="1077"/>
      <c r="AH31" s="1077"/>
      <c r="AI31" s="1077"/>
      <c r="AJ31" s="1078"/>
      <c r="AK31" s="1037">
        <v>1124</v>
      </c>
      <c r="AL31" s="1028"/>
      <c r="AM31" s="1028"/>
      <c r="AN31" s="1028"/>
      <c r="AO31" s="1028"/>
      <c r="AP31" s="1028" t="s">
        <v>584</v>
      </c>
      <c r="AQ31" s="1028"/>
      <c r="AR31" s="1028"/>
      <c r="AS31" s="1028"/>
      <c r="AT31" s="1028"/>
      <c r="AU31" s="1028" t="s">
        <v>584</v>
      </c>
      <c r="AV31" s="1028"/>
      <c r="AW31" s="1028"/>
      <c r="AX31" s="1028"/>
      <c r="AY31" s="1028"/>
      <c r="AZ31" s="1099" t="s">
        <v>584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1078</v>
      </c>
      <c r="R32" s="1101"/>
      <c r="S32" s="1101"/>
      <c r="T32" s="1101"/>
      <c r="U32" s="1101"/>
      <c r="V32" s="1101">
        <v>1009</v>
      </c>
      <c r="W32" s="1101"/>
      <c r="X32" s="1101"/>
      <c r="Y32" s="1101"/>
      <c r="Z32" s="1101"/>
      <c r="AA32" s="1101">
        <v>69</v>
      </c>
      <c r="AB32" s="1101"/>
      <c r="AC32" s="1101"/>
      <c r="AD32" s="1101"/>
      <c r="AE32" s="1102"/>
      <c r="AF32" s="1076">
        <v>1995</v>
      </c>
      <c r="AG32" s="1077"/>
      <c r="AH32" s="1077"/>
      <c r="AI32" s="1077"/>
      <c r="AJ32" s="1078"/>
      <c r="AK32" s="1037">
        <v>351</v>
      </c>
      <c r="AL32" s="1028"/>
      <c r="AM32" s="1028"/>
      <c r="AN32" s="1028"/>
      <c r="AO32" s="1028"/>
      <c r="AP32" s="1028">
        <v>4310</v>
      </c>
      <c r="AQ32" s="1028"/>
      <c r="AR32" s="1028"/>
      <c r="AS32" s="1028"/>
      <c r="AT32" s="1028"/>
      <c r="AU32" s="1028">
        <v>2207</v>
      </c>
      <c r="AV32" s="1028"/>
      <c r="AW32" s="1028"/>
      <c r="AX32" s="1028"/>
      <c r="AY32" s="1028"/>
      <c r="AZ32" s="1099" t="s">
        <v>584</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2573</v>
      </c>
      <c r="R33" s="1101"/>
      <c r="S33" s="1101"/>
      <c r="T33" s="1101"/>
      <c r="U33" s="1101"/>
      <c r="V33" s="1101">
        <v>2643</v>
      </c>
      <c r="W33" s="1101"/>
      <c r="X33" s="1101"/>
      <c r="Y33" s="1101"/>
      <c r="Z33" s="1101"/>
      <c r="AA33" s="1101">
        <v>-69</v>
      </c>
      <c r="AB33" s="1101"/>
      <c r="AC33" s="1101"/>
      <c r="AD33" s="1101"/>
      <c r="AE33" s="1102"/>
      <c r="AF33" s="1076">
        <v>700</v>
      </c>
      <c r="AG33" s="1077"/>
      <c r="AH33" s="1077"/>
      <c r="AI33" s="1077"/>
      <c r="AJ33" s="1078"/>
      <c r="AK33" s="1037">
        <v>576</v>
      </c>
      <c r="AL33" s="1028"/>
      <c r="AM33" s="1028"/>
      <c r="AN33" s="1028"/>
      <c r="AO33" s="1028"/>
      <c r="AP33" s="1028">
        <v>2439</v>
      </c>
      <c r="AQ33" s="1028"/>
      <c r="AR33" s="1028"/>
      <c r="AS33" s="1028"/>
      <c r="AT33" s="1028"/>
      <c r="AU33" s="1028">
        <v>1593</v>
      </c>
      <c r="AV33" s="1028"/>
      <c r="AW33" s="1028"/>
      <c r="AX33" s="1028"/>
      <c r="AY33" s="1028"/>
      <c r="AZ33" s="1099" t="s">
        <v>584</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1970</v>
      </c>
      <c r="R34" s="1101"/>
      <c r="S34" s="1101"/>
      <c r="T34" s="1101"/>
      <c r="U34" s="1101"/>
      <c r="V34" s="1101">
        <v>1970</v>
      </c>
      <c r="W34" s="1101"/>
      <c r="X34" s="1101"/>
      <c r="Y34" s="1101"/>
      <c r="Z34" s="1101"/>
      <c r="AA34" s="1101" t="s">
        <v>585</v>
      </c>
      <c r="AB34" s="1101"/>
      <c r="AC34" s="1101"/>
      <c r="AD34" s="1101"/>
      <c r="AE34" s="1102"/>
      <c r="AF34" s="1076">
        <v>302</v>
      </c>
      <c r="AG34" s="1077"/>
      <c r="AH34" s="1077"/>
      <c r="AI34" s="1077"/>
      <c r="AJ34" s="1078"/>
      <c r="AK34" s="1037">
        <v>968</v>
      </c>
      <c r="AL34" s="1028"/>
      <c r="AM34" s="1028"/>
      <c r="AN34" s="1028"/>
      <c r="AO34" s="1028"/>
      <c r="AP34" s="1028">
        <v>10090</v>
      </c>
      <c r="AQ34" s="1028"/>
      <c r="AR34" s="1028"/>
      <c r="AS34" s="1028"/>
      <c r="AT34" s="1028"/>
      <c r="AU34" s="1028">
        <v>9692</v>
      </c>
      <c r="AV34" s="1028"/>
      <c r="AW34" s="1028"/>
      <c r="AX34" s="1028"/>
      <c r="AY34" s="1028"/>
      <c r="AZ34" s="1099" t="s">
        <v>584</v>
      </c>
      <c r="BA34" s="1099"/>
      <c r="BB34" s="1099"/>
      <c r="BC34" s="1099"/>
      <c r="BD34" s="1099"/>
      <c r="BE34" s="1089" t="s">
        <v>408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3240</v>
      </c>
      <c r="AG63" s="1016"/>
      <c r="AH63" s="1016"/>
      <c r="AI63" s="1016"/>
      <c r="AJ63" s="1087"/>
      <c r="AK63" s="1088"/>
      <c r="AL63" s="1020"/>
      <c r="AM63" s="1020"/>
      <c r="AN63" s="1020"/>
      <c r="AO63" s="1020"/>
      <c r="AP63" s="1016">
        <v>16985</v>
      </c>
      <c r="AQ63" s="1016"/>
      <c r="AR63" s="1016"/>
      <c r="AS63" s="1016"/>
      <c r="AT63" s="1016"/>
      <c r="AU63" s="1016">
        <v>13492</v>
      </c>
      <c r="AV63" s="1016"/>
      <c r="AW63" s="1016"/>
      <c r="AX63" s="1016"/>
      <c r="AY63" s="1016"/>
      <c r="AZ63" s="1082"/>
      <c r="BA63" s="1082"/>
      <c r="BB63" s="1082"/>
      <c r="BC63" s="1082"/>
      <c r="BD63" s="1082"/>
      <c r="BE63" s="1017"/>
      <c r="BF63" s="1017"/>
      <c r="BG63" s="1017"/>
      <c r="BH63" s="1017"/>
      <c r="BI63" s="1018"/>
      <c r="BJ63" s="1083" t="s">
        <v>405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395</v>
      </c>
      <c r="W66" s="1059"/>
      <c r="X66" s="1059"/>
      <c r="Y66" s="1059"/>
      <c r="Z66" s="1060"/>
      <c r="AA66" s="1058" t="s">
        <v>396</v>
      </c>
      <c r="AB66" s="1059"/>
      <c r="AC66" s="1059"/>
      <c r="AD66" s="1059"/>
      <c r="AE66" s="1060"/>
      <c r="AF66" s="1064" t="s">
        <v>416</v>
      </c>
      <c r="AG66" s="1065"/>
      <c r="AH66" s="1065"/>
      <c r="AI66" s="1065"/>
      <c r="AJ66" s="1066"/>
      <c r="AK66" s="1058" t="s">
        <v>398</v>
      </c>
      <c r="AL66" s="1053"/>
      <c r="AM66" s="1053"/>
      <c r="AN66" s="1053"/>
      <c r="AO66" s="1054"/>
      <c r="AP66" s="1058" t="s">
        <v>399</v>
      </c>
      <c r="AQ66" s="1059"/>
      <c r="AR66" s="1059"/>
      <c r="AS66" s="1059"/>
      <c r="AT66" s="1060"/>
      <c r="AU66" s="1058" t="s">
        <v>417</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309</v>
      </c>
      <c r="R68" s="1039"/>
      <c r="S68" s="1039"/>
      <c r="T68" s="1039"/>
      <c r="U68" s="1039"/>
      <c r="V68" s="1039">
        <v>305</v>
      </c>
      <c r="W68" s="1039"/>
      <c r="X68" s="1039"/>
      <c r="Y68" s="1039"/>
      <c r="Z68" s="1039"/>
      <c r="AA68" s="1039">
        <v>4</v>
      </c>
      <c r="AB68" s="1039"/>
      <c r="AC68" s="1039"/>
      <c r="AD68" s="1039"/>
      <c r="AE68" s="1039"/>
      <c r="AF68" s="1039">
        <v>4</v>
      </c>
      <c r="AG68" s="1039"/>
      <c r="AH68" s="1039"/>
      <c r="AI68" s="1039"/>
      <c r="AJ68" s="1039"/>
      <c r="AK68" s="1039">
        <v>59</v>
      </c>
      <c r="AL68" s="1039"/>
      <c r="AM68" s="1039"/>
      <c r="AN68" s="1039"/>
      <c r="AO68" s="1039"/>
      <c r="AP68" s="1039" t="s">
        <v>585</v>
      </c>
      <c r="AQ68" s="1039"/>
      <c r="AR68" s="1039"/>
      <c r="AS68" s="1039"/>
      <c r="AT68" s="1039"/>
      <c r="AU68" s="1039" t="s">
        <v>585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32</v>
      </c>
      <c r="R69" s="1028"/>
      <c r="S69" s="1028"/>
      <c r="T69" s="1028"/>
      <c r="U69" s="1028"/>
      <c r="V69" s="1028">
        <v>32</v>
      </c>
      <c r="W69" s="1028"/>
      <c r="X69" s="1028"/>
      <c r="Y69" s="1028"/>
      <c r="Z69" s="1028"/>
      <c r="AA69" s="1028">
        <v>0</v>
      </c>
      <c r="AB69" s="1028"/>
      <c r="AC69" s="1028"/>
      <c r="AD69" s="1028"/>
      <c r="AE69" s="1028"/>
      <c r="AF69" s="1028">
        <v>0</v>
      </c>
      <c r="AG69" s="1028"/>
      <c r="AH69" s="1028"/>
      <c r="AI69" s="1028"/>
      <c r="AJ69" s="1028"/>
      <c r="AK69" s="1028">
        <v>1</v>
      </c>
      <c r="AL69" s="1028"/>
      <c r="AM69" s="1028"/>
      <c r="AN69" s="1028"/>
      <c r="AO69" s="1028"/>
      <c r="AP69" s="1028" t="s">
        <v>585</v>
      </c>
      <c r="AQ69" s="1028"/>
      <c r="AR69" s="1028"/>
      <c r="AS69" s="1028"/>
      <c r="AT69" s="1028"/>
      <c r="AU69" s="1028" t="s">
        <v>585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75</v>
      </c>
      <c r="R70" s="1028"/>
      <c r="S70" s="1028"/>
      <c r="T70" s="1028"/>
      <c r="U70" s="1028"/>
      <c r="V70" s="1028">
        <v>71</v>
      </c>
      <c r="W70" s="1028"/>
      <c r="X70" s="1028"/>
      <c r="Y70" s="1028"/>
      <c r="Z70" s="1028"/>
      <c r="AA70" s="1028">
        <v>4</v>
      </c>
      <c r="AB70" s="1028"/>
      <c r="AC70" s="1028"/>
      <c r="AD70" s="1028"/>
      <c r="AE70" s="1028"/>
      <c r="AF70" s="1028">
        <v>4</v>
      </c>
      <c r="AG70" s="1028"/>
      <c r="AH70" s="1028"/>
      <c r="AI70" s="1028"/>
      <c r="AJ70" s="1028"/>
      <c r="AK70" s="1028">
        <v>1</v>
      </c>
      <c r="AL70" s="1028"/>
      <c r="AM70" s="1028"/>
      <c r="AN70" s="1028"/>
      <c r="AO70" s="1028"/>
      <c r="AP70" s="1028" t="s">
        <v>585</v>
      </c>
      <c r="AQ70" s="1028"/>
      <c r="AR70" s="1028"/>
      <c r="AS70" s="1028"/>
      <c r="AT70" s="1028"/>
      <c r="AU70" s="1028" t="s">
        <v>585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4">
        <v>242498</v>
      </c>
      <c r="R71" s="1028"/>
      <c r="S71" s="1028"/>
      <c r="T71" s="1028"/>
      <c r="U71" s="1028"/>
      <c r="V71" s="1028">
        <v>230902</v>
      </c>
      <c r="W71" s="1028"/>
      <c r="X71" s="1028"/>
      <c r="Y71" s="1028"/>
      <c r="Z71" s="1028"/>
      <c r="AA71" s="1028">
        <v>11596</v>
      </c>
      <c r="AB71" s="1028"/>
      <c r="AC71" s="1028"/>
      <c r="AD71" s="1028"/>
      <c r="AE71" s="1028"/>
      <c r="AF71" s="1028">
        <v>11596</v>
      </c>
      <c r="AG71" s="1028"/>
      <c r="AH71" s="1028"/>
      <c r="AI71" s="1028"/>
      <c r="AJ71" s="1028"/>
      <c r="AK71" s="1028" t="s">
        <v>585</v>
      </c>
      <c r="AL71" s="1028"/>
      <c r="AM71" s="1028"/>
      <c r="AN71" s="1028"/>
      <c r="AO71" s="1028"/>
      <c r="AP71" s="1028" t="s">
        <v>585</v>
      </c>
      <c r="AQ71" s="1028"/>
      <c r="AR71" s="1028"/>
      <c r="AS71" s="1028"/>
      <c r="AT71" s="1028"/>
      <c r="AU71" s="1028" t="s">
        <v>585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430</v>
      </c>
      <c r="R72" s="1028"/>
      <c r="S72" s="1028"/>
      <c r="T72" s="1028"/>
      <c r="U72" s="1028"/>
      <c r="V72" s="1028">
        <v>409</v>
      </c>
      <c r="W72" s="1028"/>
      <c r="X72" s="1028"/>
      <c r="Y72" s="1028"/>
      <c r="Z72" s="1028"/>
      <c r="AA72" s="1028">
        <v>20</v>
      </c>
      <c r="AB72" s="1028"/>
      <c r="AC72" s="1028"/>
      <c r="AD72" s="1028"/>
      <c r="AE72" s="1028"/>
      <c r="AF72" s="1028">
        <v>20</v>
      </c>
      <c r="AG72" s="1028"/>
      <c r="AH72" s="1028"/>
      <c r="AI72" s="1028"/>
      <c r="AJ72" s="1028"/>
      <c r="AK72" s="1028" t="s">
        <v>585</v>
      </c>
      <c r="AL72" s="1028"/>
      <c r="AM72" s="1028"/>
      <c r="AN72" s="1028"/>
      <c r="AO72" s="1028"/>
      <c r="AP72" s="1028" t="s">
        <v>585</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11624</v>
      </c>
      <c r="AG88" s="1016"/>
      <c r="AH88" s="1016"/>
      <c r="AI88" s="1016"/>
      <c r="AJ88" s="1016"/>
      <c r="AK88" s="1020"/>
      <c r="AL88" s="1020"/>
      <c r="AM88" s="1020"/>
      <c r="AN88" s="1020"/>
      <c r="AO88" s="1020"/>
      <c r="AP88" s="1016" t="s">
        <v>608</v>
      </c>
      <c r="AQ88" s="1016"/>
      <c r="AR88" s="1016"/>
      <c r="AS88" s="1016"/>
      <c r="AT88" s="1016"/>
      <c r="AU88" s="1016" t="s">
        <v>608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269</v>
      </c>
      <c r="CS102" s="1008"/>
      <c r="CT102" s="1008"/>
      <c r="CU102" s="1008"/>
      <c r="CV102" s="1009"/>
      <c r="CW102" s="1007">
        <v>332</v>
      </c>
      <c r="CX102" s="1008"/>
      <c r="CY102" s="1008"/>
      <c r="CZ102" s="1008"/>
      <c r="DA102" s="1009"/>
      <c r="DB102" s="1007" t="s">
        <v>585</v>
      </c>
      <c r="DC102" s="1008"/>
      <c r="DD102" s="1008"/>
      <c r="DE102" s="1008"/>
      <c r="DF102" s="1009"/>
      <c r="DG102" s="1007" t="s">
        <v>585</v>
      </c>
      <c r="DH102" s="1008"/>
      <c r="DI102" s="1008"/>
      <c r="DJ102" s="1008"/>
      <c r="DK102" s="1009"/>
      <c r="DL102" s="1007">
        <v>600</v>
      </c>
      <c r="DM102" s="1008"/>
      <c r="DN102" s="1008"/>
      <c r="DO102" s="1008"/>
      <c r="DP102" s="1009"/>
      <c r="DQ102" s="1007">
        <v>540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304</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304</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304</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3647724</v>
      </c>
      <c r="AB110" s="944"/>
      <c r="AC110" s="944"/>
      <c r="AD110" s="944"/>
      <c r="AE110" s="945"/>
      <c r="AF110" s="946">
        <v>3397677</v>
      </c>
      <c r="AG110" s="944"/>
      <c r="AH110" s="944"/>
      <c r="AI110" s="944"/>
      <c r="AJ110" s="945"/>
      <c r="AK110" s="946">
        <v>3256670</v>
      </c>
      <c r="AL110" s="944"/>
      <c r="AM110" s="944"/>
      <c r="AN110" s="944"/>
      <c r="AO110" s="945"/>
      <c r="AP110" s="947">
        <v>22.8</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25447389</v>
      </c>
      <c r="BR110" s="891"/>
      <c r="BS110" s="891"/>
      <c r="BT110" s="891"/>
      <c r="BU110" s="891"/>
      <c r="BV110" s="891">
        <v>25190053</v>
      </c>
      <c r="BW110" s="891"/>
      <c r="BX110" s="891"/>
      <c r="BY110" s="891"/>
      <c r="BZ110" s="891"/>
      <c r="CA110" s="891">
        <v>24456930</v>
      </c>
      <c r="CB110" s="891"/>
      <c r="CC110" s="891"/>
      <c r="CD110" s="891"/>
      <c r="CE110" s="891"/>
      <c r="CF110" s="915">
        <v>171.2</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137</v>
      </c>
      <c r="DH110" s="891"/>
      <c r="DI110" s="891"/>
      <c r="DJ110" s="891"/>
      <c r="DK110" s="891"/>
      <c r="DL110" s="891" t="s">
        <v>137</v>
      </c>
      <c r="DM110" s="891"/>
      <c r="DN110" s="891"/>
      <c r="DO110" s="891"/>
      <c r="DP110" s="891"/>
      <c r="DQ110" s="891" t="s">
        <v>137</v>
      </c>
      <c r="DR110" s="891"/>
      <c r="DS110" s="891"/>
      <c r="DT110" s="891"/>
      <c r="DU110" s="891"/>
      <c r="DV110" s="892" t="s">
        <v>137</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137</v>
      </c>
      <c r="AG111" s="972"/>
      <c r="AH111" s="972"/>
      <c r="AI111" s="972"/>
      <c r="AJ111" s="973"/>
      <c r="AK111" s="974" t="s">
        <v>137</v>
      </c>
      <c r="AL111" s="972"/>
      <c r="AM111" s="972"/>
      <c r="AN111" s="972"/>
      <c r="AO111" s="973"/>
      <c r="AP111" s="975" t="s">
        <v>437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42994</v>
      </c>
      <c r="BR111" s="863"/>
      <c r="BS111" s="863"/>
      <c r="BT111" s="863"/>
      <c r="BU111" s="863"/>
      <c r="BV111" s="863">
        <v>37770</v>
      </c>
      <c r="BW111" s="863"/>
      <c r="BX111" s="863"/>
      <c r="BY111" s="863"/>
      <c r="BZ111" s="863"/>
      <c r="CA111" s="863">
        <v>32546</v>
      </c>
      <c r="CB111" s="863"/>
      <c r="CC111" s="863"/>
      <c r="CD111" s="863"/>
      <c r="CE111" s="863"/>
      <c r="CF111" s="924">
        <v>0.2</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440</v>
      </c>
      <c r="DM111" s="863"/>
      <c r="DN111" s="863"/>
      <c r="DO111" s="863"/>
      <c r="DP111" s="863"/>
      <c r="DQ111" s="863" t="s">
        <v>137</v>
      </c>
      <c r="DR111" s="863"/>
      <c r="DS111" s="863"/>
      <c r="DT111" s="863"/>
      <c r="DU111" s="863"/>
      <c r="DV111" s="840" t="s">
        <v>436</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437</v>
      </c>
      <c r="AG112" s="826"/>
      <c r="AH112" s="826"/>
      <c r="AI112" s="826"/>
      <c r="AJ112" s="827"/>
      <c r="AK112" s="828" t="s">
        <v>137</v>
      </c>
      <c r="AL112" s="826"/>
      <c r="AM112" s="826"/>
      <c r="AN112" s="826"/>
      <c r="AO112" s="827"/>
      <c r="AP112" s="873" t="s">
        <v>137</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12745460</v>
      </c>
      <c r="BR112" s="863"/>
      <c r="BS112" s="863"/>
      <c r="BT112" s="863"/>
      <c r="BU112" s="863"/>
      <c r="BV112" s="863">
        <v>13873256</v>
      </c>
      <c r="BW112" s="863"/>
      <c r="BX112" s="863"/>
      <c r="BY112" s="863"/>
      <c r="BZ112" s="863"/>
      <c r="CA112" s="863">
        <v>13491471</v>
      </c>
      <c r="CB112" s="863"/>
      <c r="CC112" s="863"/>
      <c r="CD112" s="863"/>
      <c r="CE112" s="863"/>
      <c r="CF112" s="924">
        <v>94.5</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440</v>
      </c>
      <c r="DM112" s="863"/>
      <c r="DN112" s="863"/>
      <c r="DO112" s="863"/>
      <c r="DP112" s="863"/>
      <c r="DQ112" s="863" t="s">
        <v>436</v>
      </c>
      <c r="DR112" s="863"/>
      <c r="DS112" s="863"/>
      <c r="DT112" s="863"/>
      <c r="DU112" s="863"/>
      <c r="DV112" s="840" t="s">
        <v>137</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1126465</v>
      </c>
      <c r="AB113" s="972"/>
      <c r="AC113" s="972"/>
      <c r="AD113" s="972"/>
      <c r="AE113" s="973"/>
      <c r="AF113" s="974">
        <v>1099781</v>
      </c>
      <c r="AG113" s="972"/>
      <c r="AH113" s="972"/>
      <c r="AI113" s="972"/>
      <c r="AJ113" s="973"/>
      <c r="AK113" s="974">
        <v>1138531</v>
      </c>
      <c r="AL113" s="972"/>
      <c r="AM113" s="972"/>
      <c r="AN113" s="972"/>
      <c r="AO113" s="973"/>
      <c r="AP113" s="975">
        <v>8</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436</v>
      </c>
      <c r="BR113" s="863"/>
      <c r="BS113" s="863"/>
      <c r="BT113" s="863"/>
      <c r="BU113" s="863"/>
      <c r="BV113" s="863" t="s">
        <v>436</v>
      </c>
      <c r="BW113" s="863"/>
      <c r="BX113" s="863"/>
      <c r="BY113" s="863"/>
      <c r="BZ113" s="863"/>
      <c r="CA113" s="863" t="s">
        <v>137</v>
      </c>
      <c r="CB113" s="863"/>
      <c r="CC113" s="863"/>
      <c r="CD113" s="863"/>
      <c r="CE113" s="863"/>
      <c r="CF113" s="924" t="s">
        <v>137</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42994</v>
      </c>
      <c r="DH113" s="826"/>
      <c r="DI113" s="826"/>
      <c r="DJ113" s="826"/>
      <c r="DK113" s="827"/>
      <c r="DL113" s="828">
        <v>37770</v>
      </c>
      <c r="DM113" s="826"/>
      <c r="DN113" s="826"/>
      <c r="DO113" s="826"/>
      <c r="DP113" s="827"/>
      <c r="DQ113" s="828">
        <v>32546</v>
      </c>
      <c r="DR113" s="826"/>
      <c r="DS113" s="826"/>
      <c r="DT113" s="826"/>
      <c r="DU113" s="827"/>
      <c r="DV113" s="873">
        <v>0.2</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436</v>
      </c>
      <c r="AB114" s="826"/>
      <c r="AC114" s="826"/>
      <c r="AD114" s="826"/>
      <c r="AE114" s="827"/>
      <c r="AF114" s="828" t="s">
        <v>437</v>
      </c>
      <c r="AG114" s="826"/>
      <c r="AH114" s="826"/>
      <c r="AI114" s="826"/>
      <c r="AJ114" s="827"/>
      <c r="AK114" s="828" t="s">
        <v>440</v>
      </c>
      <c r="AL114" s="826"/>
      <c r="AM114" s="826"/>
      <c r="AN114" s="826"/>
      <c r="AO114" s="827"/>
      <c r="AP114" s="873" t="s">
        <v>436</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5532355</v>
      </c>
      <c r="BR114" s="863"/>
      <c r="BS114" s="863"/>
      <c r="BT114" s="863"/>
      <c r="BU114" s="863"/>
      <c r="BV114" s="863">
        <v>5367099</v>
      </c>
      <c r="BW114" s="863"/>
      <c r="BX114" s="863"/>
      <c r="BY114" s="863"/>
      <c r="BZ114" s="863"/>
      <c r="CA114" s="863">
        <v>5275007</v>
      </c>
      <c r="CB114" s="863"/>
      <c r="CC114" s="863"/>
      <c r="CD114" s="863"/>
      <c r="CE114" s="863"/>
      <c r="CF114" s="924">
        <v>36.9</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137</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10554</v>
      </c>
      <c r="AB115" s="972"/>
      <c r="AC115" s="972"/>
      <c r="AD115" s="972"/>
      <c r="AE115" s="973"/>
      <c r="AF115" s="974">
        <v>9844</v>
      </c>
      <c r="AG115" s="972"/>
      <c r="AH115" s="972"/>
      <c r="AI115" s="972"/>
      <c r="AJ115" s="973"/>
      <c r="AK115" s="974">
        <v>9133</v>
      </c>
      <c r="AL115" s="972"/>
      <c r="AM115" s="972"/>
      <c r="AN115" s="972"/>
      <c r="AO115" s="973"/>
      <c r="AP115" s="975">
        <v>0.1</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v>270385</v>
      </c>
      <c r="BR115" s="863"/>
      <c r="BS115" s="863"/>
      <c r="BT115" s="863"/>
      <c r="BU115" s="863"/>
      <c r="BV115" s="863">
        <v>360357</v>
      </c>
      <c r="BW115" s="863"/>
      <c r="BX115" s="863"/>
      <c r="BY115" s="863"/>
      <c r="BZ115" s="863"/>
      <c r="CA115" s="863">
        <v>540278</v>
      </c>
      <c r="CB115" s="863"/>
      <c r="CC115" s="863"/>
      <c r="CD115" s="863"/>
      <c r="CE115" s="863"/>
      <c r="CF115" s="924">
        <v>3.8</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436</v>
      </c>
      <c r="DM115" s="826"/>
      <c r="DN115" s="826"/>
      <c r="DO115" s="826"/>
      <c r="DP115" s="827"/>
      <c r="DQ115" s="828" t="s">
        <v>437</v>
      </c>
      <c r="DR115" s="826"/>
      <c r="DS115" s="826"/>
      <c r="DT115" s="826"/>
      <c r="DU115" s="827"/>
      <c r="DV115" s="873" t="s">
        <v>440</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440</v>
      </c>
      <c r="AG116" s="826"/>
      <c r="AH116" s="826"/>
      <c r="AI116" s="826"/>
      <c r="AJ116" s="827"/>
      <c r="AK116" s="828" t="s">
        <v>436</v>
      </c>
      <c r="AL116" s="826"/>
      <c r="AM116" s="826"/>
      <c r="AN116" s="826"/>
      <c r="AO116" s="827"/>
      <c r="AP116" s="873" t="s">
        <v>437</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437</v>
      </c>
      <c r="BW116" s="863"/>
      <c r="BX116" s="863"/>
      <c r="BY116" s="863"/>
      <c r="BZ116" s="863"/>
      <c r="CA116" s="863" t="s">
        <v>437</v>
      </c>
      <c r="CB116" s="863"/>
      <c r="CC116" s="863"/>
      <c r="CD116" s="863"/>
      <c r="CE116" s="863"/>
      <c r="CF116" s="924" t="s">
        <v>437</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137</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4784743</v>
      </c>
      <c r="AB117" s="958"/>
      <c r="AC117" s="958"/>
      <c r="AD117" s="958"/>
      <c r="AE117" s="959"/>
      <c r="AF117" s="960">
        <v>4507302</v>
      </c>
      <c r="AG117" s="958"/>
      <c r="AH117" s="958"/>
      <c r="AI117" s="958"/>
      <c r="AJ117" s="959"/>
      <c r="AK117" s="960">
        <v>4404334</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137</v>
      </c>
      <c r="BW117" s="863"/>
      <c r="BX117" s="863"/>
      <c r="BY117" s="863"/>
      <c r="BZ117" s="863"/>
      <c r="CA117" s="863" t="s">
        <v>137</v>
      </c>
      <c r="CB117" s="863"/>
      <c r="CC117" s="863"/>
      <c r="CD117" s="863"/>
      <c r="CE117" s="863"/>
      <c r="CF117" s="924" t="s">
        <v>137</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436</v>
      </c>
      <c r="DM117" s="826"/>
      <c r="DN117" s="826"/>
      <c r="DO117" s="826"/>
      <c r="DP117" s="827"/>
      <c r="DQ117" s="828" t="s">
        <v>137</v>
      </c>
      <c r="DR117" s="826"/>
      <c r="DS117" s="826"/>
      <c r="DT117" s="826"/>
      <c r="DU117" s="827"/>
      <c r="DV117" s="873" t="s">
        <v>137</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304</v>
      </c>
      <c r="AL118" s="951"/>
      <c r="AM118" s="951"/>
      <c r="AN118" s="951"/>
      <c r="AO118" s="952"/>
      <c r="AP118" s="954" t="s">
        <v>429</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436</v>
      </c>
      <c r="BR118" s="894"/>
      <c r="BS118" s="894"/>
      <c r="BT118" s="894"/>
      <c r="BU118" s="894"/>
      <c r="BV118" s="894" t="s">
        <v>436</v>
      </c>
      <c r="BW118" s="894"/>
      <c r="BX118" s="894"/>
      <c r="BY118" s="894"/>
      <c r="BZ118" s="894"/>
      <c r="CA118" s="894" t="s">
        <v>137</v>
      </c>
      <c r="CB118" s="894"/>
      <c r="CC118" s="894"/>
      <c r="CD118" s="894"/>
      <c r="CE118" s="894"/>
      <c r="CF118" s="924" t="s">
        <v>436</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436</v>
      </c>
      <c r="DM118" s="826"/>
      <c r="DN118" s="826"/>
      <c r="DO118" s="826"/>
      <c r="DP118" s="827"/>
      <c r="DQ118" s="828" t="s">
        <v>436</v>
      </c>
      <c r="DR118" s="826"/>
      <c r="DS118" s="826"/>
      <c r="DT118" s="826"/>
      <c r="DU118" s="827"/>
      <c r="DV118" s="873" t="s">
        <v>137</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436</v>
      </c>
      <c r="AB119" s="944"/>
      <c r="AC119" s="944"/>
      <c r="AD119" s="944"/>
      <c r="AE119" s="945"/>
      <c r="AF119" s="946" t="s">
        <v>436</v>
      </c>
      <c r="AG119" s="944"/>
      <c r="AH119" s="944"/>
      <c r="AI119" s="944"/>
      <c r="AJ119" s="945"/>
      <c r="AK119" s="946" t="s">
        <v>436</v>
      </c>
      <c r="AL119" s="944"/>
      <c r="AM119" s="944"/>
      <c r="AN119" s="944"/>
      <c r="AO119" s="945"/>
      <c r="AP119" s="947" t="s">
        <v>137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462</v>
      </c>
      <c r="BP119" s="927"/>
      <c r="BQ119" s="931">
        <v>44038583</v>
      </c>
      <c r="BR119" s="894"/>
      <c r="BS119" s="894"/>
      <c r="BT119" s="894"/>
      <c r="BU119" s="894"/>
      <c r="BV119" s="894">
        <v>44828535</v>
      </c>
      <c r="BW119" s="894"/>
      <c r="BX119" s="894"/>
      <c r="BY119" s="894"/>
      <c r="BZ119" s="894"/>
      <c r="CA119" s="894">
        <v>43796232</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436</v>
      </c>
      <c r="DH119" s="809"/>
      <c r="DI119" s="809"/>
      <c r="DJ119" s="809"/>
      <c r="DK119" s="810"/>
      <c r="DL119" s="811" t="s">
        <v>436</v>
      </c>
      <c r="DM119" s="809"/>
      <c r="DN119" s="809"/>
      <c r="DO119" s="809"/>
      <c r="DP119" s="810"/>
      <c r="DQ119" s="811" t="s">
        <v>137</v>
      </c>
      <c r="DR119" s="809"/>
      <c r="DS119" s="809"/>
      <c r="DT119" s="809"/>
      <c r="DU119" s="810"/>
      <c r="DV119" s="897" t="s">
        <v>436</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137</v>
      </c>
      <c r="AG120" s="826"/>
      <c r="AH120" s="826"/>
      <c r="AI120" s="826"/>
      <c r="AJ120" s="827"/>
      <c r="AK120" s="828" t="s">
        <v>137</v>
      </c>
      <c r="AL120" s="826"/>
      <c r="AM120" s="826"/>
      <c r="AN120" s="826"/>
      <c r="AO120" s="827"/>
      <c r="AP120" s="873" t="s">
        <v>137</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10701821</v>
      </c>
      <c r="BR120" s="891"/>
      <c r="BS120" s="891"/>
      <c r="BT120" s="891"/>
      <c r="BU120" s="891"/>
      <c r="BV120" s="891">
        <v>10818578</v>
      </c>
      <c r="BW120" s="891"/>
      <c r="BX120" s="891"/>
      <c r="BY120" s="891"/>
      <c r="BZ120" s="891"/>
      <c r="CA120" s="891">
        <v>11258563</v>
      </c>
      <c r="CB120" s="891"/>
      <c r="CC120" s="891"/>
      <c r="CD120" s="891"/>
      <c r="CE120" s="891"/>
      <c r="CF120" s="915">
        <v>78.8</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8936486</v>
      </c>
      <c r="DH120" s="891"/>
      <c r="DI120" s="891"/>
      <c r="DJ120" s="891"/>
      <c r="DK120" s="891"/>
      <c r="DL120" s="891">
        <v>9907738</v>
      </c>
      <c r="DM120" s="891"/>
      <c r="DN120" s="891"/>
      <c r="DO120" s="891"/>
      <c r="DP120" s="891"/>
      <c r="DQ120" s="891">
        <v>9692024</v>
      </c>
      <c r="DR120" s="891"/>
      <c r="DS120" s="891"/>
      <c r="DT120" s="891"/>
      <c r="DU120" s="891"/>
      <c r="DV120" s="892">
        <v>67.900000000000006</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6343</v>
      </c>
      <c r="AB121" s="826"/>
      <c r="AC121" s="826"/>
      <c r="AD121" s="826"/>
      <c r="AE121" s="827"/>
      <c r="AF121" s="828">
        <v>6343</v>
      </c>
      <c r="AG121" s="826"/>
      <c r="AH121" s="826"/>
      <c r="AI121" s="826"/>
      <c r="AJ121" s="827"/>
      <c r="AK121" s="828">
        <v>6343</v>
      </c>
      <c r="AL121" s="826"/>
      <c r="AM121" s="826"/>
      <c r="AN121" s="826"/>
      <c r="AO121" s="827"/>
      <c r="AP121" s="873">
        <v>0</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4349039</v>
      </c>
      <c r="BR121" s="863"/>
      <c r="BS121" s="863"/>
      <c r="BT121" s="863"/>
      <c r="BU121" s="863"/>
      <c r="BV121" s="863">
        <v>4544645</v>
      </c>
      <c r="BW121" s="863"/>
      <c r="BX121" s="863"/>
      <c r="BY121" s="863"/>
      <c r="BZ121" s="863"/>
      <c r="CA121" s="863">
        <v>3789544</v>
      </c>
      <c r="CB121" s="863"/>
      <c r="CC121" s="863"/>
      <c r="CD121" s="863"/>
      <c r="CE121" s="863"/>
      <c r="CF121" s="924">
        <v>26.5</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2043441</v>
      </c>
      <c r="DH121" s="863"/>
      <c r="DI121" s="863"/>
      <c r="DJ121" s="863"/>
      <c r="DK121" s="863"/>
      <c r="DL121" s="863">
        <v>2272989</v>
      </c>
      <c r="DM121" s="863"/>
      <c r="DN121" s="863"/>
      <c r="DO121" s="863"/>
      <c r="DP121" s="863"/>
      <c r="DQ121" s="863">
        <v>2206701</v>
      </c>
      <c r="DR121" s="863"/>
      <c r="DS121" s="863"/>
      <c r="DT121" s="863"/>
      <c r="DU121" s="863"/>
      <c r="DV121" s="840">
        <v>15.4</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436</v>
      </c>
      <c r="AG122" s="826"/>
      <c r="AH122" s="826"/>
      <c r="AI122" s="826"/>
      <c r="AJ122" s="827"/>
      <c r="AK122" s="828" t="s">
        <v>137</v>
      </c>
      <c r="AL122" s="826"/>
      <c r="AM122" s="826"/>
      <c r="AN122" s="826"/>
      <c r="AO122" s="827"/>
      <c r="AP122" s="873" t="s">
        <v>137</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30028384</v>
      </c>
      <c r="BR122" s="894"/>
      <c r="BS122" s="894"/>
      <c r="BT122" s="894"/>
      <c r="BU122" s="894"/>
      <c r="BV122" s="894">
        <v>29608069</v>
      </c>
      <c r="BW122" s="894"/>
      <c r="BX122" s="894"/>
      <c r="BY122" s="894"/>
      <c r="BZ122" s="894"/>
      <c r="CA122" s="894">
        <v>28485977</v>
      </c>
      <c r="CB122" s="894"/>
      <c r="CC122" s="894"/>
      <c r="CD122" s="894"/>
      <c r="CE122" s="894"/>
      <c r="CF122" s="895">
        <v>199.4</v>
      </c>
      <c r="CG122" s="896"/>
      <c r="CH122" s="896"/>
      <c r="CI122" s="896"/>
      <c r="CJ122" s="896"/>
      <c r="CK122" s="918"/>
      <c r="CL122" s="904"/>
      <c r="CM122" s="904"/>
      <c r="CN122" s="904"/>
      <c r="CO122" s="905"/>
      <c r="CP122" s="884" t="s">
        <v>471</v>
      </c>
      <c r="CQ122" s="885"/>
      <c r="CR122" s="885"/>
      <c r="CS122" s="885"/>
      <c r="CT122" s="885"/>
      <c r="CU122" s="885"/>
      <c r="CV122" s="885"/>
      <c r="CW122" s="885"/>
      <c r="CX122" s="885"/>
      <c r="CY122" s="885"/>
      <c r="CZ122" s="885"/>
      <c r="DA122" s="885"/>
      <c r="DB122" s="885"/>
      <c r="DC122" s="885"/>
      <c r="DD122" s="885"/>
      <c r="DE122" s="885"/>
      <c r="DF122" s="886"/>
      <c r="DG122" s="862">
        <v>1733496</v>
      </c>
      <c r="DH122" s="863"/>
      <c r="DI122" s="863"/>
      <c r="DJ122" s="863"/>
      <c r="DK122" s="863"/>
      <c r="DL122" s="863">
        <v>1663731</v>
      </c>
      <c r="DM122" s="863"/>
      <c r="DN122" s="863"/>
      <c r="DO122" s="863"/>
      <c r="DP122" s="863"/>
      <c r="DQ122" s="863">
        <v>1592746</v>
      </c>
      <c r="DR122" s="863"/>
      <c r="DS122" s="863"/>
      <c r="DT122" s="863"/>
      <c r="DU122" s="863"/>
      <c r="DV122" s="840">
        <v>11.2</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436</v>
      </c>
      <c r="AB123" s="826"/>
      <c r="AC123" s="826"/>
      <c r="AD123" s="826"/>
      <c r="AE123" s="827"/>
      <c r="AF123" s="828" t="s">
        <v>436</v>
      </c>
      <c r="AG123" s="826"/>
      <c r="AH123" s="826"/>
      <c r="AI123" s="826"/>
      <c r="AJ123" s="827"/>
      <c r="AK123" s="828" t="s">
        <v>436</v>
      </c>
      <c r="AL123" s="826"/>
      <c r="AM123" s="826"/>
      <c r="AN123" s="826"/>
      <c r="AO123" s="827"/>
      <c r="AP123" s="873" t="s">
        <v>436</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472</v>
      </c>
      <c r="BP123" s="927"/>
      <c r="BQ123" s="881">
        <v>45079244</v>
      </c>
      <c r="BR123" s="882"/>
      <c r="BS123" s="882"/>
      <c r="BT123" s="882"/>
      <c r="BU123" s="882"/>
      <c r="BV123" s="882">
        <v>44971292</v>
      </c>
      <c r="BW123" s="882"/>
      <c r="BX123" s="882"/>
      <c r="BY123" s="882"/>
      <c r="BZ123" s="882"/>
      <c r="CA123" s="882">
        <v>43534084</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t="s">
        <v>474</v>
      </c>
      <c r="DH123" s="826"/>
      <c r="DI123" s="826"/>
      <c r="DJ123" s="826"/>
      <c r="DK123" s="827"/>
      <c r="DL123" s="828" t="s">
        <v>474</v>
      </c>
      <c r="DM123" s="826"/>
      <c r="DN123" s="826"/>
      <c r="DO123" s="826"/>
      <c r="DP123" s="827"/>
      <c r="DQ123" s="828" t="s">
        <v>475</v>
      </c>
      <c r="DR123" s="826"/>
      <c r="DS123" s="826"/>
      <c r="DT123" s="826"/>
      <c r="DU123" s="827"/>
      <c r="DV123" s="873" t="s">
        <v>475</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137</v>
      </c>
      <c r="AB124" s="826"/>
      <c r="AC124" s="826"/>
      <c r="AD124" s="826"/>
      <c r="AE124" s="827"/>
      <c r="AF124" s="828" t="s">
        <v>475</v>
      </c>
      <c r="AG124" s="826"/>
      <c r="AH124" s="826"/>
      <c r="AI124" s="826"/>
      <c r="AJ124" s="827"/>
      <c r="AK124" s="828" t="s">
        <v>440</v>
      </c>
      <c r="AL124" s="826"/>
      <c r="AM124" s="826"/>
      <c r="AN124" s="826"/>
      <c r="AO124" s="827"/>
      <c r="AP124" s="873" t="s">
        <v>476</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478</v>
      </c>
      <c r="BR124" s="880"/>
      <c r="BS124" s="880"/>
      <c r="BT124" s="880"/>
      <c r="BU124" s="880"/>
      <c r="BV124" s="880" t="s">
        <v>475</v>
      </c>
      <c r="BW124" s="880"/>
      <c r="BX124" s="880"/>
      <c r="BY124" s="880"/>
      <c r="BZ124" s="880"/>
      <c r="CA124" s="880">
        <v>1.8</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32037</v>
      </c>
      <c r="DH124" s="809"/>
      <c r="DI124" s="809"/>
      <c r="DJ124" s="809"/>
      <c r="DK124" s="810"/>
      <c r="DL124" s="811">
        <v>28798</v>
      </c>
      <c r="DM124" s="809"/>
      <c r="DN124" s="809"/>
      <c r="DO124" s="809"/>
      <c r="DP124" s="810"/>
      <c r="DQ124" s="811" t="s">
        <v>475</v>
      </c>
      <c r="DR124" s="809"/>
      <c r="DS124" s="809"/>
      <c r="DT124" s="809"/>
      <c r="DU124" s="810"/>
      <c r="DV124" s="897" t="s">
        <v>480</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481</v>
      </c>
      <c r="AB125" s="826"/>
      <c r="AC125" s="826"/>
      <c r="AD125" s="826"/>
      <c r="AE125" s="827"/>
      <c r="AF125" s="828" t="s">
        <v>440</v>
      </c>
      <c r="AG125" s="826"/>
      <c r="AH125" s="826"/>
      <c r="AI125" s="826"/>
      <c r="AJ125" s="827"/>
      <c r="AK125" s="828" t="s">
        <v>440</v>
      </c>
      <c r="AL125" s="826"/>
      <c r="AM125" s="826"/>
      <c r="AN125" s="826"/>
      <c r="AO125" s="827"/>
      <c r="AP125" s="873" t="s">
        <v>474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484</v>
      </c>
      <c r="DH125" s="891"/>
      <c r="DI125" s="891"/>
      <c r="DJ125" s="891"/>
      <c r="DK125" s="891"/>
      <c r="DL125" s="891" t="s">
        <v>475</v>
      </c>
      <c r="DM125" s="891"/>
      <c r="DN125" s="891"/>
      <c r="DO125" s="891"/>
      <c r="DP125" s="891"/>
      <c r="DQ125" s="891" t="s">
        <v>481</v>
      </c>
      <c r="DR125" s="891"/>
      <c r="DS125" s="891"/>
      <c r="DT125" s="891"/>
      <c r="DU125" s="891"/>
      <c r="DV125" s="892" t="s">
        <v>480</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480</v>
      </c>
      <c r="AB126" s="826"/>
      <c r="AC126" s="826"/>
      <c r="AD126" s="826"/>
      <c r="AE126" s="827"/>
      <c r="AF126" s="828" t="s">
        <v>476</v>
      </c>
      <c r="AG126" s="826"/>
      <c r="AH126" s="826"/>
      <c r="AI126" s="826"/>
      <c r="AJ126" s="827"/>
      <c r="AK126" s="828" t="s">
        <v>474</v>
      </c>
      <c r="AL126" s="826"/>
      <c r="AM126" s="826"/>
      <c r="AN126" s="826"/>
      <c r="AO126" s="827"/>
      <c r="AP126" s="873" t="s">
        <v>474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474</v>
      </c>
      <c r="DH126" s="863"/>
      <c r="DI126" s="863"/>
      <c r="DJ126" s="863"/>
      <c r="DK126" s="863"/>
      <c r="DL126" s="863" t="s">
        <v>486</v>
      </c>
      <c r="DM126" s="863"/>
      <c r="DN126" s="863"/>
      <c r="DO126" s="863"/>
      <c r="DP126" s="863"/>
      <c r="DQ126" s="863" t="s">
        <v>476</v>
      </c>
      <c r="DR126" s="863"/>
      <c r="DS126" s="863"/>
      <c r="DT126" s="863"/>
      <c r="DU126" s="863"/>
      <c r="DV126" s="840" t="s">
        <v>475</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4211</v>
      </c>
      <c r="AB127" s="826"/>
      <c r="AC127" s="826"/>
      <c r="AD127" s="826"/>
      <c r="AE127" s="827"/>
      <c r="AF127" s="828">
        <v>3501</v>
      </c>
      <c r="AG127" s="826"/>
      <c r="AH127" s="826"/>
      <c r="AI127" s="826"/>
      <c r="AJ127" s="827"/>
      <c r="AK127" s="828">
        <v>2790</v>
      </c>
      <c r="AL127" s="826"/>
      <c r="AM127" s="826"/>
      <c r="AN127" s="826"/>
      <c r="AO127" s="827"/>
      <c r="AP127" s="873">
        <v>0</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475</v>
      </c>
      <c r="DH127" s="863"/>
      <c r="DI127" s="863"/>
      <c r="DJ127" s="863"/>
      <c r="DK127" s="863"/>
      <c r="DL127" s="863" t="s">
        <v>440</v>
      </c>
      <c r="DM127" s="863"/>
      <c r="DN127" s="863"/>
      <c r="DO127" s="863"/>
      <c r="DP127" s="863"/>
      <c r="DQ127" s="863" t="s">
        <v>474</v>
      </c>
      <c r="DR127" s="863"/>
      <c r="DS127" s="863"/>
      <c r="DT127" s="863"/>
      <c r="DU127" s="863"/>
      <c r="DV127" s="840" t="s">
        <v>137</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398812</v>
      </c>
      <c r="AB128" s="847"/>
      <c r="AC128" s="847"/>
      <c r="AD128" s="847"/>
      <c r="AE128" s="848"/>
      <c r="AF128" s="849">
        <v>474461</v>
      </c>
      <c r="AG128" s="847"/>
      <c r="AH128" s="847"/>
      <c r="AI128" s="847"/>
      <c r="AJ128" s="848"/>
      <c r="AK128" s="849">
        <v>425280</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474</v>
      </c>
      <c r="BG128" s="833"/>
      <c r="BH128" s="833"/>
      <c r="BI128" s="833"/>
      <c r="BJ128" s="833"/>
      <c r="BK128" s="833"/>
      <c r="BL128" s="856"/>
      <c r="BM128" s="832">
        <v>12.62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v>270385</v>
      </c>
      <c r="DH128" s="837"/>
      <c r="DI128" s="837"/>
      <c r="DJ128" s="837"/>
      <c r="DK128" s="837"/>
      <c r="DL128" s="837">
        <v>360357</v>
      </c>
      <c r="DM128" s="837"/>
      <c r="DN128" s="837"/>
      <c r="DO128" s="837"/>
      <c r="DP128" s="837"/>
      <c r="DQ128" s="837">
        <v>540278</v>
      </c>
      <c r="DR128" s="837"/>
      <c r="DS128" s="837"/>
      <c r="DT128" s="837"/>
      <c r="DU128" s="837"/>
      <c r="DV128" s="838">
        <v>3.8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17656742</v>
      </c>
      <c r="AB129" s="826"/>
      <c r="AC129" s="826"/>
      <c r="AD129" s="826"/>
      <c r="AE129" s="827"/>
      <c r="AF129" s="828">
        <v>17346786</v>
      </c>
      <c r="AG129" s="826"/>
      <c r="AH129" s="826"/>
      <c r="AI129" s="826"/>
      <c r="AJ129" s="827"/>
      <c r="AK129" s="828">
        <v>17482883</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475</v>
      </c>
      <c r="BG129" s="816"/>
      <c r="BH129" s="816"/>
      <c r="BI129" s="816"/>
      <c r="BJ129" s="816"/>
      <c r="BK129" s="816"/>
      <c r="BL129" s="817"/>
      <c r="BM129" s="815">
        <v>17.62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3460825</v>
      </c>
      <c r="AB130" s="826"/>
      <c r="AC130" s="826"/>
      <c r="AD130" s="826"/>
      <c r="AE130" s="827"/>
      <c r="AF130" s="828">
        <v>3284532</v>
      </c>
      <c r="AG130" s="826"/>
      <c r="AH130" s="826"/>
      <c r="AI130" s="826"/>
      <c r="AJ130" s="827"/>
      <c r="AK130" s="828">
        <v>3199366</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5.7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14195917</v>
      </c>
      <c r="AB131" s="809"/>
      <c r="AC131" s="809"/>
      <c r="AD131" s="809"/>
      <c r="AE131" s="810"/>
      <c r="AF131" s="811">
        <v>14062254</v>
      </c>
      <c r="AG131" s="809"/>
      <c r="AH131" s="809"/>
      <c r="AI131" s="809"/>
      <c r="AJ131" s="810"/>
      <c r="AK131" s="811">
        <v>14283517</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1.8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6.5167047680000003</v>
      </c>
      <c r="AB132" s="789"/>
      <c r="AC132" s="789"/>
      <c r="AD132" s="789"/>
      <c r="AE132" s="790"/>
      <c r="AF132" s="791">
        <v>5.3214015330000004</v>
      </c>
      <c r="AG132" s="789"/>
      <c r="AH132" s="789"/>
      <c r="AI132" s="789"/>
      <c r="AJ132" s="790"/>
      <c r="AK132" s="791">
        <v>5.4586555959999998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7.1</v>
      </c>
      <c r="AB133" s="768"/>
      <c r="AC133" s="768"/>
      <c r="AD133" s="768"/>
      <c r="AE133" s="769"/>
      <c r="AF133" s="767">
        <v>6.3</v>
      </c>
      <c r="AG133" s="768"/>
      <c r="AH133" s="768"/>
      <c r="AI133" s="768"/>
      <c r="AJ133" s="769"/>
      <c r="AK133" s="767">
        <v>5.7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cv2OkDe8wGTAFZOowobFISKAUFQARfW7xxyvbsozuXNGO7yl2S8FYW5j0PohGwq5+WT7SldrU/aCK9f+h0JjA==" saltValue="KwnL7tiNeI0D/NWnFXWK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XV1J3P775fjexwm3hSfez0jZ6tg8TcOGJJJ98WWC4JQv1cV/b3rXPqimV9yjk/xvwyFIU7hwqhqlNmjJOM8PQ==" saltValue="owmxaO1/c+n7N/dQ4t/l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8IdQBdXmtRO86YQjh0QnR553qlzm7hW2h6hWIS33hEkV9zbcXbbYEiYUf/nHvIZDFA8se0ixG8G6gbrkbLQVg==" saltValue="ymihVFA3R7ALDyPpyoH4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6014387</v>
      </c>
      <c r="AP9" s="314">
        <v>132161</v>
      </c>
      <c r="AQ9" s="315">
        <v>100177</v>
      </c>
      <c r="AR9" s="316">
        <v>31.9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5135</v>
      </c>
      <c r="AP10" s="317">
        <v>113</v>
      </c>
      <c r="AQ10" s="318">
        <v>9943</v>
      </c>
      <c r="AR10" s="319">
        <v>-98.9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86581</v>
      </c>
      <c r="AP11" s="317">
        <v>1903</v>
      </c>
      <c r="AQ11" s="318">
        <v>1487</v>
      </c>
      <c r="AR11" s="319">
        <v>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360999</v>
      </c>
      <c r="AP13" s="317">
        <v>7933</v>
      </c>
      <c r="AQ13" s="318">
        <v>4025</v>
      </c>
      <c r="AR13" s="319">
        <v>97.1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58069</v>
      </c>
      <c r="AP14" s="317">
        <v>1276</v>
      </c>
      <c r="AQ14" s="318">
        <v>2366</v>
      </c>
      <c r="AR14" s="319">
        <v>-46.1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-538906</v>
      </c>
      <c r="AP15" s="317">
        <v>-11842</v>
      </c>
      <c r="AQ15" s="318">
        <v>-7732</v>
      </c>
      <c r="AR15" s="319">
        <v>53.2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5986265</v>
      </c>
      <c r="AP16" s="317">
        <v>131543</v>
      </c>
      <c r="AQ16" s="318">
        <v>110288</v>
      </c>
      <c r="AR16" s="319">
        <v>19.3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12.83</v>
      </c>
      <c r="AP21" s="331">
        <v>10.26</v>
      </c>
      <c r="AQ21" s="332">
        <v>2.57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98.7</v>
      </c>
      <c r="AP22" s="336">
        <v>97.6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3256670</v>
      </c>
      <c r="AP32" s="345">
        <v>71563</v>
      </c>
      <c r="AQ32" s="346">
        <v>68741</v>
      </c>
      <c r="AR32" s="347">
        <v>4.0999999999999996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1138531</v>
      </c>
      <c r="AP35" s="345">
        <v>25018</v>
      </c>
      <c r="AQ35" s="346">
        <v>17075</v>
      </c>
      <c r="AR35" s="347">
        <v>46.5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t="s">
        <v>519</v>
      </c>
      <c r="AP36" s="345" t="s">
        <v>519</v>
      </c>
      <c r="AQ36" s="346">
        <v>2445</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9133</v>
      </c>
      <c r="AP37" s="345">
        <v>201</v>
      </c>
      <c r="AQ37" s="346">
        <v>621</v>
      </c>
      <c r="AR37" s="347">
        <v>-67.599999999999994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-425280</v>
      </c>
      <c r="AP39" s="345">
        <v>-9345</v>
      </c>
      <c r="AQ39" s="346">
        <v>-4161</v>
      </c>
      <c r="AR39" s="347">
        <v>124.6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-3199366</v>
      </c>
      <c r="AP40" s="345">
        <v>-70303</v>
      </c>
      <c r="AQ40" s="346">
        <v>-59663</v>
      </c>
      <c r="AR40" s="347">
        <v>17.8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779688</v>
      </c>
      <c r="AP41" s="345">
        <v>17133</v>
      </c>
      <c r="AQ41" s="346">
        <v>25063</v>
      </c>
      <c r="AR41" s="347">
        <v>-31.6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3529542</v>
      </c>
      <c r="AN51" s="367">
        <v>70914</v>
      </c>
      <c r="AO51" s="368">
        <v>-22.6</v>
      </c>
      <c r="AP51" s="369">
        <v>83280</v>
      </c>
      <c r="AQ51" s="370">
        <v>-2.5</v>
      </c>
      <c r="AR51" s="371">
        <v>-20.100000000000001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2066108</v>
      </c>
      <c r="AN52" s="375">
        <v>41511</v>
      </c>
      <c r="AO52" s="376">
        <v>-10.7</v>
      </c>
      <c r="AP52" s="377">
        <v>43123</v>
      </c>
      <c r="AQ52" s="378">
        <v>-2.8</v>
      </c>
      <c r="AR52" s="379">
        <v>-7.9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3726972</v>
      </c>
      <c r="AN53" s="367">
        <v>76495</v>
      </c>
      <c r="AO53" s="368">
        <v>7.9</v>
      </c>
      <c r="AP53" s="369">
        <v>88968</v>
      </c>
      <c r="AQ53" s="370">
        <v>6.8</v>
      </c>
      <c r="AR53" s="371">
        <v>1.1000000000000001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2484232</v>
      </c>
      <c r="AN54" s="375">
        <v>50988</v>
      </c>
      <c r="AO54" s="376">
        <v>22.8</v>
      </c>
      <c r="AP54" s="377">
        <v>45482</v>
      </c>
      <c r="AQ54" s="378">
        <v>5.5</v>
      </c>
      <c r="AR54" s="379">
        <v>17.3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2575002</v>
      </c>
      <c r="AN55" s="367">
        <v>54068</v>
      </c>
      <c r="AO55" s="368">
        <v>-29.3</v>
      </c>
      <c r="AP55" s="369">
        <v>85173</v>
      </c>
      <c r="AQ55" s="370">
        <v>-4.3</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1810654</v>
      </c>
      <c r="AN56" s="375">
        <v>38019</v>
      </c>
      <c r="AO56" s="376">
        <v>-25.4</v>
      </c>
      <c r="AP56" s="377">
        <v>43913</v>
      </c>
      <c r="AQ56" s="378">
        <v>-3.4</v>
      </c>
      <c r="AR56" s="379">
        <v>-22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3305834</v>
      </c>
      <c r="AN57" s="367">
        <v>71187</v>
      </c>
      <c r="AO57" s="368">
        <v>31.7</v>
      </c>
      <c r="AP57" s="369">
        <v>94081</v>
      </c>
      <c r="AQ57" s="370">
        <v>10.5</v>
      </c>
      <c r="AR57" s="371">
        <v>21.2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2231673</v>
      </c>
      <c r="AN58" s="375">
        <v>48056</v>
      </c>
      <c r="AO58" s="376">
        <v>26.4</v>
      </c>
      <c r="AP58" s="377">
        <v>48949</v>
      </c>
      <c r="AQ58" s="378">
        <v>11.5</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2811160</v>
      </c>
      <c r="AN59" s="367">
        <v>61773</v>
      </c>
      <c r="AO59" s="368">
        <v>-13.2</v>
      </c>
      <c r="AP59" s="369">
        <v>92632</v>
      </c>
      <c r="AQ59" s="370">
        <v>-1.5</v>
      </c>
      <c r="AR59" s="371">
        <v>-11.7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1376633</v>
      </c>
      <c r="AN60" s="375">
        <v>30250</v>
      </c>
      <c r="AO60" s="376">
        <v>-37.1</v>
      </c>
      <c r="AP60" s="377">
        <v>47978</v>
      </c>
      <c r="AQ60" s="378">
        <v>-2</v>
      </c>
      <c r="AR60" s="379">
        <v>-35.1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3189702</v>
      </c>
      <c r="AN61" s="382">
        <v>66887</v>
      </c>
      <c r="AO61" s="383">
        <v>-5.0999999999999996</v>
      </c>
      <c r="AP61" s="384">
        <v>88827</v>
      </c>
      <c r="AQ61" s="385">
        <v>1.8</v>
      </c>
      <c r="AR61" s="371">
        <v>-6.9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1993860</v>
      </c>
      <c r="AN62" s="375">
        <v>41765</v>
      </c>
      <c r="AO62" s="376">
        <v>-4.8</v>
      </c>
      <c r="AP62" s="377">
        <v>45889</v>
      </c>
      <c r="AQ62" s="378">
        <v>1.8</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tbHAJJs6iI0s+82ChOV8QzgYq4d7MO8VUUxt4hMfIFUkj46/ydUI2tEfoIqL4kwVw0urNGs6zAUVA9r4e6PlA==" saltValue="sTfstvz9Zvbc2+ENSMsc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quHYA4rmWDZXkHpHl3xBXNGAofP/F0XKNeh1u+dwariyEMFwT5oiBKjD74U9uRMl7UTS9CvAu3bRx46zPPmwvg==" saltValue="gAxAZzy4CRKqyvqIisFT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TrcO/V0UnmWS/3DRay0Vym/isOeqS7KtR0g9wDb73ceWYvlBssB69Emzlhb4B0gXY4oEzzjtM6HgN8/BZICt/Q==" saltValue="Dk+QWELLTVE36LsXkcaG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23.34</v>
      </c>
      <c r="G47" s="12">
        <v>23.26</v>
      </c>
      <c r="H47" s="12">
        <v>24.02</v>
      </c>
      <c r="I47" s="12">
        <v>23.83</v>
      </c>
      <c r="J47" s="13">
        <v>25.23</v>
      </c>
    </row>
    <row r="48" spans="2:10" ht="57.75" customHeight="1" x14ac:dyDescent="0.15">
      <c r="B48" s="14"/>
      <c r="C48" s="1202" t="s">
        <v>4</v>
      </c>
      <c r="D48" s="1202"/>
      <c r="E48" s="1203"/>
      <c r="F48" s="15">
        <v>3.9</v>
      </c>
      <c r="G48" s="16">
        <v>3.41</v>
      </c>
      <c r="H48" s="16">
        <v>3.27</v>
      </c>
      <c r="I48" s="16">
        <v>3.15</v>
      </c>
      <c r="J48" s="17">
        <v>3.31</v>
      </c>
    </row>
    <row r="49" spans="2:10" ht="57.75" customHeight="1" thickBot="1" x14ac:dyDescent="0.2">
      <c r="B49" s="18"/>
      <c r="C49" s="1204" t="s">
        <v>5</v>
      </c>
      <c r="D49" s="1204"/>
      <c r="E49" s="1205"/>
      <c r="F49" s="19">
        <v>2</v>
      </c>
      <c r="G49" s="20" t="s">
        <v>565</v>
      </c>
      <c r="H49" s="20" t="s">
        <v>566</v>
      </c>
      <c r="I49" s="20" t="s">
        <v>567</v>
      </c>
      <c r="J49" s="21">
        <v>1.77</v>
      </c>
    </row>
    <row r="50" spans="2:10" ht="13.5" customHeight="1" x14ac:dyDescent="0.15"/>
  </sheetData>
  <sheetProtection algorithmName="SHA-512" hashValue="S9grDjgt4cXa6EmqugclAJPMYRgGDa5KPkSPFJL416Uu+B7VTYTKU+9/rhoGBjwfBWMTJ1uDvEvp1LV6LuRzAw==" saltValue="fzgFNwc3sCbQgiF4KLC3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2022-03-16T01:07:19Z</cp:lastPrinted>
  <dcterms:created xsi:type="dcterms:W3CDTF">2022-02-02T06:34:45Z</dcterms:created>
  <dcterms:modified xsi:type="dcterms:W3CDTF">2022-03-17T07:28:23Z</dcterms:modified>
  <cp:category/>
</cp:coreProperties>
</file>