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AAB\share\★財政状況資料集\R02決算（R04作業）\02 ３月公表　★\08 最終報告データ【HP公表用】\"/>
    </mc:Choice>
  </mc:AlternateContent>
  <bookViews>
    <workbookView xWindow="-120" yWindow="-120" windowWidth="29040" windowHeight="176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E38" i="10"/>
  <c r="AM38" i="10"/>
  <c r="U38" i="10"/>
  <c r="C38" i="10"/>
  <c r="BE37" i="10"/>
  <c r="AM37" i="10"/>
  <c r="C37" i="10"/>
  <c r="BE36" i="10"/>
  <c r="BE35" i="10"/>
  <c r="CO34" i="10"/>
  <c r="CO35" i="10" s="1"/>
  <c r="CO36" i="10" s="1"/>
  <c r="CO37" i="10" s="1"/>
  <c r="CO38" i="10" s="1"/>
  <c r="CO39" i="10" s="1"/>
  <c r="CO40" i="10" s="1"/>
  <c r="CO41" i="10" s="1"/>
  <c r="CO42" i="10" s="1"/>
  <c r="CO43" i="10" s="1"/>
  <c r="BW34" i="10"/>
  <c r="BW35" i="10" s="1"/>
  <c r="BW36" i="10" s="1"/>
  <c r="BW37" i="10" s="1"/>
  <c r="BW38" i="10" s="1"/>
  <c r="BE34" i="10"/>
  <c r="C34" i="10"/>
  <c r="C35" i="10" l="1"/>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s="1"/>
  <c r="U37" i="10" s="1"/>
  <c r="AM34" i="10"/>
  <c r="AM35" i="10" s="1"/>
  <c r="AM36" i="10" s="1"/>
</calcChain>
</file>

<file path=xl/sharedStrings.xml><?xml version="1.0" encoding="utf-8"?>
<sst xmlns="http://schemas.openxmlformats.org/spreadsheetml/2006/main" count="1134" uniqueCount="611">
  <si>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</si>
  <si>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</si>
  <si>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</si>
  <si>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</si>
  <si>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</si>
  <si>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</si>
  <si>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</si>
  <si>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</si>
  <si>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</si>
  <si>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</si>
  <si>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</si>
  <si>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</si>
  <si>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</si>
  <si>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</si>
  <si>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</si>
  <si>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</si>
  <si>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</si>
  <si>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</si>
  <si>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</si>
  <si>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</si>
  <si>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</si>
  <si>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</si>
  <si>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</si>
  <si>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</si>
  <si>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</si>
  <si>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</si>
  <si>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</si>
  <si>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</si>
  <si>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</si>
  <si>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</si>
  <si>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</si>
  <si>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</si>
  <si>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</si>
  <si>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</si>
  <si>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</si>
  <si>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</si>
  <si>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</si>
  <si>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</si>
  <si>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</si>
  <si>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</si>
  <si>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</si>
  <si>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</si>
  <si>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</si>
  <si>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</si>
  <si>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</si>
  <si>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</si>
  <si>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</si>
  <si>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</si>
  <si>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</si>
  <si>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</si>
  <si>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</si>
  <si>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</si>
  <si>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</si>
  <si>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</si>
  <si>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</si>
  <si>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</si>
  <si>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</si>
  <si>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</si>
  <si>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</si>
  <si>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</si>
  <si>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</si>
  <si>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</si>
  <si>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</si>
  <si>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</si>
  <si>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</si>
  <si>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</si>
  <si>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</si>
  <si>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</si>
  <si>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</si>
  <si>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</si>
  <si>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</si>
  <si>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</si>
  <si>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</si>
  <si>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</si>
  <si>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</si>
  <si>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</si>
  <si>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</si>
  <si>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</si>
  <si>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</si>
  <si>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</si>
  <si>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</si>
  <si>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</si>
  <si>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</si>
  <si>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</si>
  <si>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</si>
  <si>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</si>
  <si>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</si>
  <si>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</si>
  <si>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</si>
  <si>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</si>
  <si>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</si>
  <si>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</si>
  <si>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</si>
  <si>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</si>
  <si>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</si>
  <si>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</si>
  <si>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</si>
  <si>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</si>
  <si>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萩市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</si>
  <si>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</si>
  <si>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</si>
  <si>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</si>
  <si>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</si>
  <si>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</si>
  <si>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</si>
  <si>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</si>
  <si>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</si>
  <si>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</si>
  <si>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</si>
  <si>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</si>
  <si>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</si>
  <si>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</si>
  <si>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</si>
  <si>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</si>
  <si>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</si>
  <si>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</si>
  <si>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</si>
  <si>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</si>
  <si>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</si>
  <si>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</si>
  <si>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</si>
  <si>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</si>
  <si>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</si>
  <si>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</si>
  <si>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</si>
  <si>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</si>
  <si>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</si>
  <si>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</si>
  <si>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</si>
  <si>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</si>
  <si>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</si>
  <si>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</si>
  <si>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</si>
  <si>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</si>
  <si>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</si>
  <si>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</si>
  <si>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</si>
  <si>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</si>
  <si>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</si>
  <si>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</si>
  <si>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</si>
  <si>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</si>
  <si>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</si>
  <si>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</si>
  <si>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</si>
  <si>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</si>
  <si>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</si>
  <si>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</si>
  <si>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</si>
  <si>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</si>
  <si>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</si>
  <si>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</si>
  <si>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</si>
  <si>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</si>
  <si>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</si>
  <si>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</si>
  <si>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</si>
  <si>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</si>
  <si>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</si>
  <si>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</si>
  <si>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</si>
  <si>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</si>
  <si>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</si>
  <si>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</si>
  <si>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</si>
  <si>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</si>
  <si>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</si>
  <si>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</si>
  <si>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</si>
  <si>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</si>
  <si>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</si>
  <si>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</si>
  <si>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</si>
  <si>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</si>
  <si>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</si>
  <si>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</si>
  <si>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</si>
  <si>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</si>
  <si>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</si>
  <si>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</si>
  <si>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</si>
  <si>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</si>
  <si>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</si>
  <si>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</si>
  <si>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</si>
  <si>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</si>
  <si>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</si>
  <si>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</si>
  <si>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</si>
  <si>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</si>
  <si>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</si>
  <si>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</si>
  <si>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</si>
  <si>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</si>
  <si>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</si>
  <si>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</si>
  <si>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</si>
  <si>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</si>
  <si>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</si>
  <si>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</si>
  <si>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</si>
  <si>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</si>
  <si>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</si>
  <si>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</si>
  <si>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</si>
  <si>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</si>
  <si>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</si>
  <si>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</si>
  <si>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</si>
  <si>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</si>
  <si>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</si>
  <si>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</si>
  <si>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山口県萩市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</si>
  <si>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</si>
  <si>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</si>
  <si>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</si>
  <si>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</si>
  <si>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</si>
  <si>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</si>
  <si>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</si>
  <si>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</si>
  <si>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</si>
  <si>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</si>
  <si>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</si>
  <si>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</si>
  <si>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</si>
  <si>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</si>
  <si>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</si>
  <si>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</si>
  <si>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</si>
  <si>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</si>
  <si>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</si>
  <si>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</si>
  <si>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</si>
  <si>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</si>
  <si>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</si>
  <si>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</si>
  <si>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</si>
  <si>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</si>
  <si>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</si>
  <si>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</si>
  <si>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</si>
  <si>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</si>
  <si>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</si>
  <si>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</si>
  <si>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</si>
  <si>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</si>
  <si>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</si>
  <si>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</si>
  <si>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</si>
  <si>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</si>
  <si>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</si>
  <si>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</si>
  <si>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</si>
  <si>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</si>
  <si>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</si>
  <si>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</si>
  <si>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</si>
  <si>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</si>
  <si>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</si>
  <si>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</si>
  <si>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</si>
  <si>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</si>
  <si>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</si>
  <si>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</si>
  <si>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</si>
  <si>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</si>
  <si>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</si>
  <si>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</si>
  <si>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</si>
  <si>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</si>
  <si>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</si>
  <si>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</si>
  <si>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</si>
  <si>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</si>
  <si>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</si>
  <si>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</si>
  <si>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</si>
  <si>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</si>
  <si>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</si>
  <si>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</si>
  <si>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</si>
  <si>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</si>
  <si>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</si>
  <si>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</si>
  <si>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</si>
  <si>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</si>
  <si>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</si>
  <si>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</si>
  <si>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</si>
  <si>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</si>
  <si>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</si>
  <si>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</si>
  <si>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</si>
  <si>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</si>
  <si>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</si>
  <si>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</si>
  <si>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</si>
  <si>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</si>
  <si>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</si>
  <si>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</si>
  <si>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</si>
  <si>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</si>
  <si>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</si>
  <si>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</si>
  <si>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</si>
  <si>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</si>
  <si>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</si>
  <si>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</si>
  <si>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</si>
  <si>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</si>
  <si>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</si>
  <si>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</si>
  <si>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</si>
  <si>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</si>
  <si>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</si>
  <si>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</si>
  <si>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</si>
  <si>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</si>
  <si>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</si>
  <si>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</si>
  <si>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</si>
  <si>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</si>
  <si>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</si>
  <si>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</si>
  <si>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</si>
  <si>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</si>
  <si>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</si>
  <si>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</si>
  <si>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</si>
  <si>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</si>
  <si>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</si>
  <si>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</si>
  <si>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</si>
  <si>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</si>
  <si>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</si>
  <si>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</si>
  <si>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</si>
  <si>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</si>
  <si>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</si>
  <si>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</si>
  <si>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</si>
  <si>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</si>
  <si>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</si>
  <si>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</si>
  <si>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</si>
  <si>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</si>
  <si>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</si>
  <si>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</si>
  <si>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</si>
  <si>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</si>
  <si>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</si>
  <si>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</si>
  <si>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</si>
  <si>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</si>
  <si>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</si>
  <si>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</si>
  <si>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</si>
  <si>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</si>
  <si>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</si>
  <si>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</si>
  <si>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</si>
  <si>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</si>
  <si>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</si>
  <si>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</si>
  <si>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</si>
  <si>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山口県萩市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</si>
  <si>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</si>
  <si>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</si>
  <si>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</si>
  <si>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</si>
  <si>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</si>
  <si>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</si>
  <si>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</si>
  <si>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</si>
  <si>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</si>
  <si>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</si>
  <si>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</si>
  <si>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</si>
  <si>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</si>
  <si>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</si>
  <si>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</si>
  <si>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</si>
  <si>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</si>
  <si>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</si>
  <si>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</si>
  <si>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</si>
  <si>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</si>
  <si>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休日急患診療事業特別会計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</si>
  <si>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</si>
  <si>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</si>
  <si>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</si>
  <si>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</si>
  <si>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</si>
  <si>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</si>
  <si>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</si>
  <si>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</si>
  <si>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</si>
  <si>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</si>
  <si>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</si>
  <si>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</si>
  <si>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</si>
  <si>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国民健康保険事業（事業勘定）特別会計</t>
    <phoneticPr fontId="5"/>
  </si>
  <si>
    <t>国民健康保険事業（直診勘定）特別会計</t>
    <phoneticPr fontId="5"/>
  </si>
  <si>
    <t>後期高齢者医療事業特別会計</t>
    <phoneticPr fontId="5"/>
  </si>
  <si>
    <t>-</t>
    <phoneticPr fontId="5"/>
  </si>
  <si>
    <t>介護保険事業特別会計</t>
    <phoneticPr fontId="5"/>
  </si>
  <si>
    <t>水道事業会計</t>
    <phoneticPr fontId="5"/>
  </si>
  <si>
    <t>法適用企業</t>
    <phoneticPr fontId="5"/>
  </si>
  <si>
    <t>病院事業会計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</si>
  <si>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</si>
  <si>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</si>
  <si>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</si>
  <si>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</si>
  <si>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</si>
  <si>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</si>
  <si>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</si>
  <si>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</si>
  <si>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</si>
  <si>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</si>
  <si>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</si>
  <si>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</si>
  <si>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</si>
  <si>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</si>
  <si>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</si>
  <si>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</si>
  <si>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</si>
  <si>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</si>
  <si>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</si>
  <si>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</si>
  <si>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</si>
  <si>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</si>
  <si>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</si>
  <si>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</si>
  <si>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</si>
  <si>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</si>
  <si>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</si>
  <si>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</si>
  <si>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</si>
  <si>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</si>
  <si>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</si>
  <si>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</si>
  <si>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</si>
  <si>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</si>
  <si>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</si>
  <si>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</si>
  <si>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</si>
  <si>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</si>
  <si>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</si>
  <si>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</si>
  <si>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</si>
  <si>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</si>
  <si>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</si>
  <si>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</si>
  <si>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</si>
  <si>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</si>
  <si>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</si>
  <si>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</si>
  <si>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</si>
  <si>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</si>
  <si>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</si>
  <si>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</si>
  <si>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</si>
  <si>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</si>
  <si>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</si>
  <si>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</si>
  <si>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</si>
  <si>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</si>
  <si>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</si>
  <si>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</si>
  <si>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</si>
  <si>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病院事業会計</t>
    <phoneticPr fontId="5"/>
  </si>
  <si>
    <t>(Ｆ)</t>
    <phoneticPr fontId="5"/>
  </si>
  <si>
    <t>介護保険事業特別会計</t>
    <phoneticPr fontId="5"/>
  </si>
  <si>
    <t>-</t>
    <phoneticPr fontId="5"/>
  </si>
  <si>
    <t>-</t>
    <phoneticPr fontId="5"/>
  </si>
  <si>
    <t>-</t>
    <phoneticPr fontId="5"/>
  </si>
  <si>
    <t>将来負担比率（(Ｅ)－(Ｆ)）／（(Ｃ)－(Ｄ)）×１００</t>
    <rPh sb="0" eb="2">
      <t>ショウライ</t>
    </rPh>
    <rPh sb="2" eb="4">
      <t>フタン</t>
    </rPh>
    <rPh sb="4" eb="6">
      <t>ヒリツ</t>
    </rPh>
    <phoneticPr fontId="5"/>
  </si>
  <si>
    <t>-</t>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</si>
  <si>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</si>
  <si>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</si>
  <si>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</si>
  <si>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</si>
  <si>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</si>
  <si>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</si>
  <si>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</si>
  <si>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</si>
  <si>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</si>
  <si>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</si>
  <si>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</si>
  <si>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</si>
  <si>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</si>
  <si>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</si>
  <si>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</si>
  <si>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</si>
  <si>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</si>
  <si>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</si>
  <si>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</si>
  <si>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</si>
  <si>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</si>
  <si>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</si>
  <si>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</si>
  <si>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</si>
  <si>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</si>
  <si>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</si>
  <si>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</si>
  <si>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</si>
  <si>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</si>
  <si>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</si>
  <si>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</si>
  <si>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</si>
  <si>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</si>
  <si>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</si>
  <si>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</si>
  <si>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</si>
  <si>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</si>
  <si>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</si>
  <si>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</si>
  <si>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</si>
  <si>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</si>
  <si>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</si>
  <si>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</si>
  <si>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</si>
  <si>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</si>
  <si>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</si>
  <si>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</si>
  <si>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</si>
  <si>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</si>
  <si>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</si>
  <si>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</si>
  <si>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</si>
  <si>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</si>
  <si>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</si>
  <si>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</si>
  <si>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</si>
  <si>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</si>
  <si>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</si>
  <si>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</si>
  <si>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</si>
  <si>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</si>
  <si>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</si>
  <si>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</si>
  <si>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</si>
  <si>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</si>
  <si>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</si>
  <si>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</si>
  <si>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</si>
  <si>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</si>
  <si>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</si>
  <si>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</si>
  <si>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</si>
  <si>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</si>
  <si>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</si>
  <si>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</si>
  <si>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</si>
  <si>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</si>
  <si>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</si>
  <si>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</si>
  <si>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</si>
  <si>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</si>
  <si>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</si>
  <si>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</si>
  <si>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</si>
  <si>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</si>
  <si>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</si>
  <si>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1.32</t>
  </si>
  <si>
    <t>▲ 0.16</t>
  </si>
  <si>
    <t>▲ 0.79</t>
  </si>
  <si>
    <t>水道事業会計</t>
  </si>
  <si>
    <t>病院事業会計</t>
  </si>
  <si>
    <t>一般会計</t>
  </si>
  <si>
    <t>下水道事業会計</t>
  </si>
  <si>
    <t>介護保険事業特別会計</t>
  </si>
  <si>
    <t>国民健康保険事業（事業勘定）特別会計</t>
  </si>
  <si>
    <t>土地取得事業特別会計</t>
  </si>
  <si>
    <t>休日急患診療事業特別会計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</si>
  <si>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</si>
  <si>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</si>
  <si>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</si>
  <si>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</si>
  <si>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</si>
  <si>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</si>
  <si>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</si>
  <si>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</si>
  <si>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</si>
  <si>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</si>
  <si>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山口県市町総合事務組合（一般会計）</t>
    <rPh sb="0" eb="2">
      <t>ヤマグチ</t>
    </rPh>
    <rPh sb="2" eb="3">
      <t>ケン</t>
    </rPh>
    <rPh sb="3" eb="4">
      <t>シ</t>
    </rPh>
    <rPh sb="4" eb="5">
      <t>マチ</t>
    </rPh>
    <rPh sb="5" eb="7">
      <t>ソウゴウ</t>
    </rPh>
    <rPh sb="7" eb="9">
      <t>ジム</t>
    </rPh>
    <rPh sb="9" eb="11">
      <t>クミアイ</t>
    </rPh>
    <rPh sb="12" eb="14">
      <t>イッパン</t>
    </rPh>
    <rPh sb="14" eb="16">
      <t>カイケイ</t>
    </rPh>
    <phoneticPr fontId="2"/>
  </si>
  <si>
    <t>山口県市町総合事務組合（山口県自治会館管理特別会計）</t>
    <rPh sb="0" eb="2">
      <t>ヤマグチ</t>
    </rPh>
    <rPh sb="2" eb="3">
      <t>ケン</t>
    </rPh>
    <rPh sb="3" eb="4">
      <t>シ</t>
    </rPh>
    <rPh sb="4" eb="5">
      <t>マチ</t>
    </rPh>
    <rPh sb="5" eb="7">
      <t>ソウゴウ</t>
    </rPh>
    <rPh sb="7" eb="9">
      <t>ジム</t>
    </rPh>
    <rPh sb="9" eb="11">
      <t>クミアイ</t>
    </rPh>
    <rPh sb="12" eb="14">
      <t>ヤマグチ</t>
    </rPh>
    <rPh sb="14" eb="15">
      <t>ケン</t>
    </rPh>
    <rPh sb="15" eb="17">
      <t>ジチ</t>
    </rPh>
    <rPh sb="17" eb="19">
      <t>カイカン</t>
    </rPh>
    <rPh sb="19" eb="21">
      <t>カンリ</t>
    </rPh>
    <rPh sb="21" eb="23">
      <t>トクベツ</t>
    </rPh>
    <rPh sb="23" eb="25">
      <t>カイケイ</t>
    </rPh>
    <phoneticPr fontId="2"/>
  </si>
  <si>
    <t>山口県後期高齢者医療医療広域連合（一般会計）</t>
    <rPh sb="0" eb="2">
      <t>ヤマグチ</t>
    </rPh>
    <rPh sb="2" eb="3">
      <t>ケン</t>
    </rPh>
    <rPh sb="3" eb="10">
      <t>コウキコウレイシャイリョウ</t>
    </rPh>
    <rPh sb="10" eb="12">
      <t>イリョウ</t>
    </rPh>
    <rPh sb="12" eb="14">
      <t>コウイキ</t>
    </rPh>
    <rPh sb="14" eb="16">
      <t>レンゴウ</t>
    </rPh>
    <rPh sb="17" eb="19">
      <t>イッパン</t>
    </rPh>
    <rPh sb="19" eb="21">
      <t>カイケイ</t>
    </rPh>
    <phoneticPr fontId="2"/>
  </si>
  <si>
    <t>山口県後期高齢者医療医療広域連合（後期高齢者医療特別会計）</t>
    <rPh sb="0" eb="2">
      <t>ヤマグチ</t>
    </rPh>
    <rPh sb="2" eb="3">
      <t>ケン</t>
    </rPh>
    <rPh sb="3" eb="10">
      <t>コウキコウレイシャイリョウ</t>
    </rPh>
    <rPh sb="10" eb="12">
      <t>イリョウ</t>
    </rPh>
    <rPh sb="12" eb="14">
      <t>コウイキ</t>
    </rPh>
    <rPh sb="14" eb="16">
      <t>レンゴウ</t>
    </rPh>
    <rPh sb="17" eb="19">
      <t>コウキ</t>
    </rPh>
    <rPh sb="19" eb="22">
      <t>コウレイシャ</t>
    </rPh>
    <rPh sb="22" eb="24">
      <t>イリョウ</t>
    </rPh>
    <rPh sb="24" eb="26">
      <t>トクベツ</t>
    </rPh>
    <rPh sb="26" eb="28">
      <t>カイケイ</t>
    </rPh>
    <phoneticPr fontId="2"/>
  </si>
  <si>
    <t>萩・長門一部事務組合（一般会計）</t>
    <rPh sb="0" eb="1">
      <t>ハギ</t>
    </rPh>
    <rPh sb="2" eb="4">
      <t>ナガト</t>
    </rPh>
    <rPh sb="4" eb="10">
      <t>イチブジムクミアイ</t>
    </rPh>
    <rPh sb="11" eb="15">
      <t>イッパンカイケイ</t>
    </rPh>
    <phoneticPr fontId="2"/>
  </si>
  <si>
    <t>マリーナ萩</t>
    <rPh sb="4" eb="5">
      <t>ハギ</t>
    </rPh>
    <phoneticPr fontId="2"/>
  </si>
  <si>
    <t>萩公共サービス</t>
    <rPh sb="0" eb="1">
      <t>ハギ</t>
    </rPh>
    <rPh sb="1" eb="3">
      <t>コウキョウ</t>
    </rPh>
    <phoneticPr fontId="2"/>
  </si>
  <si>
    <t>萩海運</t>
    <rPh sb="0" eb="1">
      <t>ハギ</t>
    </rPh>
    <rPh sb="1" eb="3">
      <t>カイウン</t>
    </rPh>
    <phoneticPr fontId="2"/>
  </si>
  <si>
    <t>萩市土地開発公社</t>
    <rPh sb="0" eb="2">
      <t>ハギシ</t>
    </rPh>
    <rPh sb="2" eb="4">
      <t>トチ</t>
    </rPh>
    <rPh sb="4" eb="6">
      <t>カイハツ</t>
    </rPh>
    <rPh sb="6" eb="8">
      <t>コウシャ</t>
    </rPh>
    <phoneticPr fontId="2"/>
  </si>
  <si>
    <t>アクアグリーン川上</t>
    <rPh sb="7" eb="9">
      <t>カワカミ</t>
    </rPh>
    <phoneticPr fontId="2"/>
  </si>
  <si>
    <t>たまがわ</t>
  </si>
  <si>
    <t>アスクむつみ</t>
  </si>
  <si>
    <t>旭開発</t>
    <rPh sb="0" eb="1">
      <t>アサヒ</t>
    </rPh>
    <rPh sb="1" eb="3">
      <t>カイハツ</t>
    </rPh>
    <phoneticPr fontId="2"/>
  </si>
  <si>
    <t>グリンファーム旭</t>
    <rPh sb="7" eb="8">
      <t>アサヒ</t>
    </rPh>
    <phoneticPr fontId="2"/>
  </si>
  <si>
    <t>ハピネスふくえ</t>
  </si>
  <si>
    <t>広域市町村型CATVネットワーク</t>
    <rPh sb="0" eb="2">
      <t>コウイキ</t>
    </rPh>
    <rPh sb="2" eb="5">
      <t>シチョウソン</t>
    </rPh>
    <rPh sb="5" eb="6">
      <t>カタ</t>
    </rPh>
    <phoneticPr fontId="2"/>
  </si>
  <si>
    <t>萩八景遊覧船</t>
    <rPh sb="0" eb="1">
      <t>ハギ</t>
    </rPh>
    <rPh sb="1" eb="3">
      <t>ハッケイ</t>
    </rPh>
    <rPh sb="3" eb="6">
      <t>ユウランセン</t>
    </rPh>
    <phoneticPr fontId="2"/>
  </si>
  <si>
    <t>萩市合併特例基金</t>
    <phoneticPr fontId="2"/>
  </si>
  <si>
    <t>市庁舎建設基金</t>
    <phoneticPr fontId="2"/>
  </si>
  <si>
    <t>萩市民病院基金</t>
    <phoneticPr fontId="2"/>
  </si>
  <si>
    <t>あなたのふるさと萩応援基金</t>
    <phoneticPr fontId="2"/>
  </si>
  <si>
    <t>萩市職員退職手当基金</t>
    <phoneticPr fontId="2"/>
  </si>
  <si>
    <t>-</t>
    <phoneticPr fontId="2"/>
  </si>
  <si>
    <t>無角和種振興公社</t>
    <rPh sb="0" eb="1">
      <t>ム</t>
    </rPh>
    <rPh sb="1" eb="2">
      <t>カク</t>
    </rPh>
    <rPh sb="2" eb="3">
      <t>ワ</t>
    </rPh>
    <rPh sb="3" eb="4">
      <t>シュ</t>
    </rPh>
    <rPh sb="4" eb="6">
      <t>シンコウ</t>
    </rPh>
    <rPh sb="6" eb="8">
      <t>コウシャ</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</si>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</sst>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83280</c:v>
                </c:pt>
                <c:pt idx="1">
                  <c:v>88968</c:v>
                </c:pt>
                <c:pt idx="2">
                  <c:v>85173</c:v>
                </c:pt>
                <c:pt idx="3">
                  <c:v>94081</c:v>
                </c:pt>
                <c:pt idx="4">
                  <c:v>92632</c:v>
                </c:pt>
              </c:numCache>
            </c:numRef>
          </c:val>
          <c:smooth val="0"/>
          <c:extLst xmlns:c16r2="http://schemas.microsoft.com/office/drawing/2015/06/chart">
            <c:ext xmlns:c16="http://schemas.microsoft.com/office/drawing/2014/chart" uri="{C3380CC4-5D6E-409C-BE32-E72D297353CC}">
              <c16:uniqueId val="{00000000-4DD2-44A3-8589-0ED1262CC6E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70914</c:v>
                </c:pt>
                <c:pt idx="1">
                  <c:v>76495</c:v>
                </c:pt>
                <c:pt idx="2">
                  <c:v>54068</c:v>
                </c:pt>
                <c:pt idx="3">
                  <c:v>71187</c:v>
                </c:pt>
                <c:pt idx="4">
                  <c:v>61773</c:v>
                </c:pt>
              </c:numCache>
            </c:numRef>
          </c:val>
          <c:smooth val="0"/>
          <c:extLst xmlns:c16r2="http://schemas.microsoft.com/office/drawing/2015/06/chart">
            <c:ext xmlns:c16="http://schemas.microsoft.com/office/drawing/2014/chart" uri="{C3380CC4-5D6E-409C-BE32-E72D297353CC}">
              <c16:uniqueId val="{00000001-4DD2-44A3-8589-0ED1262CC6E6}"/>
            </c:ext>
          </c:extLst>
        </c:ser>
        <c:dLbls>
          <c:showLegendKey val="0"/>
          <c:showVal val="0"/>
          <c:showCatName val="0"/>
          <c:showSerName val="0"/>
          <c:showPercent val="0"/>
          <c:showBubbleSize val="0"/>
        </c:dLbls>
        <c:marker val="1"/>
        <c:smooth val="0"/>
        <c:axId val="405855200"/>
        <c:axId val="342733288"/>
      </c:lineChart>
      <c:catAx>
        <c:axId val="4058552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2733288"/>
        <c:crosses val="autoZero"/>
        <c:auto val="1"/>
        <c:lblAlgn val="ctr"/>
        <c:lblOffset val="100"/>
        <c:tickLblSkip val="1"/>
        <c:tickMarkSkip val="1"/>
        <c:noMultiLvlLbl val="0"/>
      </c:catAx>
      <c:valAx>
        <c:axId val="342733288"/>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58552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3.9</c:v>
                </c:pt>
                <c:pt idx="1">
                  <c:v>3.41</c:v>
                </c:pt>
                <c:pt idx="2">
                  <c:v>3.27</c:v>
                </c:pt>
                <c:pt idx="3">
                  <c:v>3.15</c:v>
                </c:pt>
                <c:pt idx="4">
                  <c:v>3.31</c:v>
                </c:pt>
              </c:numCache>
            </c:numRef>
          </c:val>
          <c:extLst xmlns:c16r2="http://schemas.microsoft.com/office/drawing/2015/06/chart">
            <c:ext xmlns:c16="http://schemas.microsoft.com/office/drawing/2014/chart" uri="{C3380CC4-5D6E-409C-BE32-E72D297353CC}">
              <c16:uniqueId val="{00000000-7BA0-4D76-B0C9-937763EEF63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23.34</c:v>
                </c:pt>
                <c:pt idx="1">
                  <c:v>23.26</c:v>
                </c:pt>
                <c:pt idx="2">
                  <c:v>24.02</c:v>
                </c:pt>
                <c:pt idx="3">
                  <c:v>23.83</c:v>
                </c:pt>
                <c:pt idx="4">
                  <c:v>25.23</c:v>
                </c:pt>
              </c:numCache>
            </c:numRef>
          </c:val>
          <c:extLst xmlns:c16r2="http://schemas.microsoft.com/office/drawing/2015/06/chart">
            <c:ext xmlns:c16="http://schemas.microsoft.com/office/drawing/2014/chart" uri="{C3380CC4-5D6E-409C-BE32-E72D297353CC}">
              <c16:uniqueId val="{00000001-7BA0-4D76-B0C9-937763EEF639}"/>
            </c:ext>
          </c:extLst>
        </c:ser>
        <c:dLbls>
          <c:showLegendKey val="0"/>
          <c:showVal val="0"/>
          <c:showCatName val="0"/>
          <c:showSerName val="0"/>
          <c:showPercent val="0"/>
          <c:showBubbleSize val="0"/>
        </c:dLbls>
        <c:gapWidth val="250"/>
        <c:overlap val="100"/>
        <c:axId val="343858472"/>
        <c:axId val="4046491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c:v>
                </c:pt>
                <c:pt idx="1">
                  <c:v>-1.32</c:v>
                </c:pt>
                <c:pt idx="2">
                  <c:v>-0.16</c:v>
                </c:pt>
                <c:pt idx="3">
                  <c:v>-0.79</c:v>
                </c:pt>
                <c:pt idx="4">
                  <c:v>1.77</c:v>
                </c:pt>
              </c:numCache>
            </c:numRef>
          </c:val>
          <c:smooth val="0"/>
          <c:extLst xmlns:c16r2="http://schemas.microsoft.com/office/drawing/2015/06/chart">
            <c:ext xmlns:c16="http://schemas.microsoft.com/office/drawing/2014/chart" uri="{C3380CC4-5D6E-409C-BE32-E72D297353CC}">
              <c16:uniqueId val="{00000002-7BA0-4D76-B0C9-937763EEF639}"/>
            </c:ext>
          </c:extLst>
        </c:ser>
        <c:dLbls>
          <c:showLegendKey val="0"/>
          <c:showVal val="0"/>
          <c:showCatName val="0"/>
          <c:showSerName val="0"/>
          <c:showPercent val="0"/>
          <c:showBubbleSize val="0"/>
        </c:dLbls>
        <c:marker val="1"/>
        <c:smooth val="0"/>
        <c:axId val="343858472"/>
        <c:axId val="404649112"/>
      </c:lineChart>
      <c:catAx>
        <c:axId val="343858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4649112"/>
        <c:crosses val="autoZero"/>
        <c:auto val="1"/>
        <c:lblAlgn val="ctr"/>
        <c:lblOffset val="100"/>
        <c:tickLblSkip val="1"/>
        <c:tickMarkSkip val="1"/>
        <c:noMultiLvlLbl val="0"/>
      </c:catAx>
      <c:valAx>
        <c:axId val="4046491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3858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0.08</c:v>
                </c:pt>
                <c:pt idx="2">
                  <c:v>#N/A</c:v>
                </c:pt>
                <c:pt idx="3">
                  <c:v>0.08</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22CA-46DA-8701-5DB35041C5B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22CA-46DA-8701-5DB35041C5BD}"/>
            </c:ext>
          </c:extLst>
        </c:ser>
        <c:ser>
          <c:idx val="2"/>
          <c:order val="2"/>
          <c:tx>
            <c:strRef>
              <c:f>データシート!$A$29</c:f>
              <c:strCache>
                <c:ptCount val="1"/>
                <c:pt idx="0">
                  <c:v>休日急患診療事業特別会計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22CA-46DA-8701-5DB35041C5BD}"/>
            </c:ext>
          </c:extLst>
        </c:ser>
        <c:ser>
          <c:idx val="3"/>
          <c:order val="3"/>
          <c:tx>
            <c:strRef>
              <c:f>データシート!$A$30</c:f>
              <c:strCache>
                <c:ptCount val="1"/>
                <c:pt idx="0">
                  <c:v>土地取得事業特別会計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22CA-46DA-8701-5DB35041C5BD}"/>
            </c:ext>
          </c:extLst>
        </c:ser>
        <c:ser>
          <c:idx val="4"/>
          <c:order val="4"/>
          <c:tx>
            <c:strRef>
              <c:f>データシート!$A$31</c:f>
              <c:strCache>
                <c:ptCount val="1"/>
                <c:pt idx="0">
                  <c:v>国民健康保険事業（事業勘定）特別会計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0.79</c:v>
                </c:pt>
                <c:pt idx="2">
                  <c:v>#N/A</c:v>
                </c:pt>
                <c:pt idx="3">
                  <c:v>1.39</c:v>
                </c:pt>
                <c:pt idx="4">
                  <c:v>#N/A</c:v>
                </c:pt>
                <c:pt idx="5">
                  <c:v>0.75</c:v>
                </c:pt>
                <c:pt idx="6">
                  <c:v>#N/A</c:v>
                </c:pt>
                <c:pt idx="7">
                  <c:v>0.32</c:v>
                </c:pt>
                <c:pt idx="8">
                  <c:v>#N/A</c:v>
                </c:pt>
                <c:pt idx="9">
                  <c:v>0.56000000000000005</c:v>
                </c:pt>
              </c:numCache>
            </c:numRef>
          </c:val>
          <c:extLst xmlns:c16r2="http://schemas.microsoft.com/office/drawing/2015/06/chart">
            <c:ext xmlns:c16="http://schemas.microsoft.com/office/drawing/2014/chart" uri="{C3380CC4-5D6E-409C-BE32-E72D297353CC}">
              <c16:uniqueId val="{00000004-22CA-46DA-8701-5DB35041C5BD}"/>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0.86</c:v>
                </c:pt>
                <c:pt idx="2">
                  <c:v>#N/A</c:v>
                </c:pt>
                <c:pt idx="3">
                  <c:v>0.84</c:v>
                </c:pt>
                <c:pt idx="4">
                  <c:v>#N/A</c:v>
                </c:pt>
                <c:pt idx="5">
                  <c:v>1.03</c:v>
                </c:pt>
                <c:pt idx="6">
                  <c:v>#N/A</c:v>
                </c:pt>
                <c:pt idx="7">
                  <c:v>0.86</c:v>
                </c:pt>
                <c:pt idx="8">
                  <c:v>#N/A</c:v>
                </c:pt>
                <c:pt idx="9">
                  <c:v>0.82</c:v>
                </c:pt>
              </c:numCache>
            </c:numRef>
          </c:val>
          <c:extLst xmlns:c16r2="http://schemas.microsoft.com/office/drawing/2015/06/chart">
            <c:ext xmlns:c16="http://schemas.microsoft.com/office/drawing/2014/chart" uri="{C3380CC4-5D6E-409C-BE32-E72D297353CC}">
              <c16:uniqueId val="{00000005-22CA-46DA-8701-5DB35041C5BD}"/>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#N/A</c:v>
                </c:pt>
                <c:pt idx="3">
                  <c:v>0.12</c:v>
                </c:pt>
                <c:pt idx="4">
                  <c:v>#N/A</c:v>
                </c:pt>
                <c:pt idx="5">
                  <c:v>0.67</c:v>
                </c:pt>
                <c:pt idx="6">
                  <c:v>#N/A</c:v>
                </c:pt>
                <c:pt idx="7">
                  <c:v>1.24</c:v>
                </c:pt>
                <c:pt idx="8">
                  <c:v>#N/A</c:v>
                </c:pt>
                <c:pt idx="9">
                  <c:v>1.73</c:v>
                </c:pt>
              </c:numCache>
            </c:numRef>
          </c:val>
          <c:extLst xmlns:c16r2="http://schemas.microsoft.com/office/drawing/2015/06/chart">
            <c:ext xmlns:c16="http://schemas.microsoft.com/office/drawing/2014/chart" uri="{C3380CC4-5D6E-409C-BE32-E72D297353CC}">
              <c16:uniqueId val="{00000006-22CA-46DA-8701-5DB35041C5BD}"/>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3.89</c:v>
                </c:pt>
                <c:pt idx="2">
                  <c:v>#N/A</c:v>
                </c:pt>
                <c:pt idx="3">
                  <c:v>3.41</c:v>
                </c:pt>
                <c:pt idx="4">
                  <c:v>#N/A</c:v>
                </c:pt>
                <c:pt idx="5">
                  <c:v>3.27</c:v>
                </c:pt>
                <c:pt idx="6">
                  <c:v>#N/A</c:v>
                </c:pt>
                <c:pt idx="7">
                  <c:v>3.16</c:v>
                </c:pt>
                <c:pt idx="8">
                  <c:v>#N/A</c:v>
                </c:pt>
                <c:pt idx="9">
                  <c:v>3.31</c:v>
                </c:pt>
              </c:numCache>
            </c:numRef>
          </c:val>
          <c:extLst xmlns:c16r2="http://schemas.microsoft.com/office/drawing/2015/06/chart">
            <c:ext xmlns:c16="http://schemas.microsoft.com/office/drawing/2014/chart" uri="{C3380CC4-5D6E-409C-BE32-E72D297353CC}">
              <c16:uniqueId val="{00000007-22CA-46DA-8701-5DB35041C5BD}"/>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6.47</c:v>
                </c:pt>
                <c:pt idx="2">
                  <c:v>#N/A</c:v>
                </c:pt>
                <c:pt idx="3">
                  <c:v>5.49</c:v>
                </c:pt>
                <c:pt idx="4">
                  <c:v>#N/A</c:v>
                </c:pt>
                <c:pt idx="5">
                  <c:v>5.01</c:v>
                </c:pt>
                <c:pt idx="6">
                  <c:v>#N/A</c:v>
                </c:pt>
                <c:pt idx="7">
                  <c:v>4.34</c:v>
                </c:pt>
                <c:pt idx="8">
                  <c:v>#N/A</c:v>
                </c:pt>
                <c:pt idx="9">
                  <c:v>4</c:v>
                </c:pt>
              </c:numCache>
            </c:numRef>
          </c:val>
          <c:extLst xmlns:c16r2="http://schemas.microsoft.com/office/drawing/2015/06/chart">
            <c:ext xmlns:c16="http://schemas.microsoft.com/office/drawing/2014/chart" uri="{C3380CC4-5D6E-409C-BE32-E72D297353CC}">
              <c16:uniqueId val="{00000008-22CA-46DA-8701-5DB35041C5B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6.91</c:v>
                </c:pt>
                <c:pt idx="2">
                  <c:v>#N/A</c:v>
                </c:pt>
                <c:pt idx="3">
                  <c:v>8.4700000000000006</c:v>
                </c:pt>
                <c:pt idx="4">
                  <c:v>#N/A</c:v>
                </c:pt>
                <c:pt idx="5">
                  <c:v>9.41</c:v>
                </c:pt>
                <c:pt idx="6">
                  <c:v>#N/A</c:v>
                </c:pt>
                <c:pt idx="7">
                  <c:v>10.36</c:v>
                </c:pt>
                <c:pt idx="8">
                  <c:v>#N/A</c:v>
                </c:pt>
                <c:pt idx="9">
                  <c:v>11.4</c:v>
                </c:pt>
              </c:numCache>
            </c:numRef>
          </c:val>
          <c:extLst xmlns:c16r2="http://schemas.microsoft.com/office/drawing/2015/06/chart">
            <c:ext xmlns:c16="http://schemas.microsoft.com/office/drawing/2014/chart" uri="{C3380CC4-5D6E-409C-BE32-E72D297353CC}">
              <c16:uniqueId val="{00000009-22CA-46DA-8701-5DB35041C5BD}"/>
            </c:ext>
          </c:extLst>
        </c:ser>
        <c:dLbls>
          <c:showLegendKey val="0"/>
          <c:showVal val="0"/>
          <c:showCatName val="0"/>
          <c:showSerName val="0"/>
          <c:showPercent val="0"/>
          <c:showBubbleSize val="0"/>
        </c:dLbls>
        <c:gapWidth val="150"/>
        <c:overlap val="100"/>
        <c:axId val="416706624"/>
        <c:axId val="419100464"/>
      </c:barChart>
      <c:catAx>
        <c:axId val="416706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9100464"/>
        <c:crosses val="autoZero"/>
        <c:auto val="1"/>
        <c:lblAlgn val="ctr"/>
        <c:lblOffset val="100"/>
        <c:tickLblSkip val="1"/>
        <c:tickMarkSkip val="1"/>
        <c:noMultiLvlLbl val="0"/>
      </c:catAx>
      <c:valAx>
        <c:axId val="4191004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67066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3989</c:v>
                </c:pt>
                <c:pt idx="5">
                  <c:v>4109</c:v>
                </c:pt>
                <c:pt idx="8">
                  <c:v>3860</c:v>
                </c:pt>
                <c:pt idx="11">
                  <c:v>3758</c:v>
                </c:pt>
                <c:pt idx="14">
                  <c:v>3624</c:v>
                </c:pt>
              </c:numCache>
            </c:numRef>
          </c:val>
          <c:extLst xmlns:c16r2="http://schemas.microsoft.com/office/drawing/2015/06/chart">
            <c:ext xmlns:c16="http://schemas.microsoft.com/office/drawing/2014/chart" uri="{C3380CC4-5D6E-409C-BE32-E72D297353CC}">
              <c16:uniqueId val="{00000000-4EDD-4AD4-BFD1-33EDA82958E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4EDD-4AD4-BFD1-33EDA82958E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13</c:v>
                </c:pt>
                <c:pt idx="3">
                  <c:v>11</c:v>
                </c:pt>
                <c:pt idx="6">
                  <c:v>11</c:v>
                </c:pt>
                <c:pt idx="9">
                  <c:v>10</c:v>
                </c:pt>
                <c:pt idx="12">
                  <c:v>9</c:v>
                </c:pt>
              </c:numCache>
            </c:numRef>
          </c:val>
          <c:extLst xmlns:c16r2="http://schemas.microsoft.com/office/drawing/2015/06/chart">
            <c:ext xmlns:c16="http://schemas.microsoft.com/office/drawing/2014/chart" uri="{C3380CC4-5D6E-409C-BE32-E72D297353CC}">
              <c16:uniqueId val="{00000002-4EDD-4AD4-BFD1-33EDA82958E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EDD-4AD4-BFD1-33EDA82958E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1235</c:v>
                </c:pt>
                <c:pt idx="3">
                  <c:v>1185</c:v>
                </c:pt>
                <c:pt idx="6">
                  <c:v>1126</c:v>
                </c:pt>
                <c:pt idx="9">
                  <c:v>1100</c:v>
                </c:pt>
                <c:pt idx="12">
                  <c:v>1139</c:v>
                </c:pt>
              </c:numCache>
            </c:numRef>
          </c:val>
          <c:extLst xmlns:c16r2="http://schemas.microsoft.com/office/drawing/2015/06/chart">
            <c:ext xmlns:c16="http://schemas.microsoft.com/office/drawing/2014/chart" uri="{C3380CC4-5D6E-409C-BE32-E72D297353CC}">
              <c16:uniqueId val="{00000004-4EDD-4AD4-BFD1-33EDA82958E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EDD-4AD4-BFD1-33EDA82958E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4EDD-4AD4-BFD1-33EDA82958E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3924</c:v>
                </c:pt>
                <c:pt idx="3">
                  <c:v>3942</c:v>
                </c:pt>
                <c:pt idx="6">
                  <c:v>3648</c:v>
                </c:pt>
                <c:pt idx="9">
                  <c:v>3398</c:v>
                </c:pt>
                <c:pt idx="12">
                  <c:v>3257</c:v>
                </c:pt>
              </c:numCache>
            </c:numRef>
          </c:val>
          <c:extLst xmlns:c16r2="http://schemas.microsoft.com/office/drawing/2015/06/chart">
            <c:ext xmlns:c16="http://schemas.microsoft.com/office/drawing/2014/chart" uri="{C3380CC4-5D6E-409C-BE32-E72D297353CC}">
              <c16:uniqueId val="{00000007-4EDD-4AD4-BFD1-33EDA82958E2}"/>
            </c:ext>
          </c:extLst>
        </c:ser>
        <c:dLbls>
          <c:showLegendKey val="0"/>
          <c:showVal val="0"/>
          <c:showCatName val="0"/>
          <c:showSerName val="0"/>
          <c:showPercent val="0"/>
          <c:showBubbleSize val="0"/>
        </c:dLbls>
        <c:gapWidth val="100"/>
        <c:overlap val="100"/>
        <c:axId val="414116552"/>
        <c:axId val="4141189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1183</c:v>
                </c:pt>
                <c:pt idx="2">
                  <c:v>#N/A</c:v>
                </c:pt>
                <c:pt idx="3">
                  <c:v>#N/A</c:v>
                </c:pt>
                <c:pt idx="4">
                  <c:v>1029</c:v>
                </c:pt>
                <c:pt idx="5">
                  <c:v>#N/A</c:v>
                </c:pt>
                <c:pt idx="6">
                  <c:v>#N/A</c:v>
                </c:pt>
                <c:pt idx="7">
                  <c:v>925</c:v>
                </c:pt>
                <c:pt idx="8">
                  <c:v>#N/A</c:v>
                </c:pt>
                <c:pt idx="9">
                  <c:v>#N/A</c:v>
                </c:pt>
                <c:pt idx="10">
                  <c:v>750</c:v>
                </c:pt>
                <c:pt idx="11">
                  <c:v>#N/A</c:v>
                </c:pt>
                <c:pt idx="12">
                  <c:v>#N/A</c:v>
                </c:pt>
                <c:pt idx="13">
                  <c:v>781</c:v>
                </c:pt>
                <c:pt idx="14">
                  <c:v>#N/A</c:v>
                </c:pt>
              </c:numCache>
            </c:numRef>
          </c:val>
          <c:smooth val="0"/>
          <c:extLst xmlns:c16r2="http://schemas.microsoft.com/office/drawing/2015/06/chart">
            <c:ext xmlns:c16="http://schemas.microsoft.com/office/drawing/2014/chart" uri="{C3380CC4-5D6E-409C-BE32-E72D297353CC}">
              <c16:uniqueId val="{00000008-4EDD-4AD4-BFD1-33EDA82958E2}"/>
            </c:ext>
          </c:extLst>
        </c:ser>
        <c:dLbls>
          <c:showLegendKey val="0"/>
          <c:showVal val="0"/>
          <c:showCatName val="0"/>
          <c:showSerName val="0"/>
          <c:showPercent val="0"/>
          <c:showBubbleSize val="0"/>
        </c:dLbls>
        <c:marker val="1"/>
        <c:smooth val="0"/>
        <c:axId val="414116552"/>
        <c:axId val="414118952"/>
      </c:lineChart>
      <c:catAx>
        <c:axId val="414116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4118952"/>
        <c:crosses val="autoZero"/>
        <c:auto val="1"/>
        <c:lblAlgn val="ctr"/>
        <c:lblOffset val="100"/>
        <c:tickLblSkip val="1"/>
        <c:tickMarkSkip val="1"/>
        <c:noMultiLvlLbl val="0"/>
      </c:catAx>
      <c:valAx>
        <c:axId val="414118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4116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31977</c:v>
                </c:pt>
                <c:pt idx="5">
                  <c:v>31579</c:v>
                </c:pt>
                <c:pt idx="8">
                  <c:v>30028</c:v>
                </c:pt>
                <c:pt idx="11">
                  <c:v>29608</c:v>
                </c:pt>
                <c:pt idx="14">
                  <c:v>28486</c:v>
                </c:pt>
              </c:numCache>
            </c:numRef>
          </c:val>
          <c:extLst xmlns:c16r2="http://schemas.microsoft.com/office/drawing/2015/06/chart">
            <c:ext xmlns:c16="http://schemas.microsoft.com/office/drawing/2014/chart" uri="{C3380CC4-5D6E-409C-BE32-E72D297353CC}">
              <c16:uniqueId val="{00000000-04B2-4CBD-B991-E5FBD58A089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4644</c:v>
                </c:pt>
                <c:pt idx="5">
                  <c:v>4291</c:v>
                </c:pt>
                <c:pt idx="8">
                  <c:v>4349</c:v>
                </c:pt>
                <c:pt idx="11">
                  <c:v>4545</c:v>
                </c:pt>
                <c:pt idx="14">
                  <c:v>3790</c:v>
                </c:pt>
              </c:numCache>
            </c:numRef>
          </c:val>
          <c:extLst xmlns:c16r2="http://schemas.microsoft.com/office/drawing/2015/06/chart">
            <c:ext xmlns:c16="http://schemas.microsoft.com/office/drawing/2014/chart" uri="{C3380CC4-5D6E-409C-BE32-E72D297353CC}">
              <c16:uniqueId val="{00000001-04B2-4CBD-B991-E5FBD58A089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10000</c:v>
                </c:pt>
                <c:pt idx="5">
                  <c:v>10053</c:v>
                </c:pt>
                <c:pt idx="8">
                  <c:v>10702</c:v>
                </c:pt>
                <c:pt idx="11">
                  <c:v>10819</c:v>
                </c:pt>
                <c:pt idx="14">
                  <c:v>11259</c:v>
                </c:pt>
              </c:numCache>
            </c:numRef>
          </c:val>
          <c:extLst xmlns:c16r2="http://schemas.microsoft.com/office/drawing/2015/06/chart">
            <c:ext xmlns:c16="http://schemas.microsoft.com/office/drawing/2014/chart" uri="{C3380CC4-5D6E-409C-BE32-E72D297353CC}">
              <c16:uniqueId val="{00000002-04B2-4CBD-B991-E5FBD58A089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04B2-4CBD-B991-E5FBD58A089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04B2-4CBD-B991-E5FBD58A089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271</c:v>
                </c:pt>
                <c:pt idx="3">
                  <c:v>289</c:v>
                </c:pt>
                <c:pt idx="6">
                  <c:v>270</c:v>
                </c:pt>
                <c:pt idx="9">
                  <c:v>360</c:v>
                </c:pt>
                <c:pt idx="12">
                  <c:v>540</c:v>
                </c:pt>
              </c:numCache>
            </c:numRef>
          </c:val>
          <c:extLst xmlns:c16r2="http://schemas.microsoft.com/office/drawing/2015/06/chart">
            <c:ext xmlns:c16="http://schemas.microsoft.com/office/drawing/2014/chart" uri="{C3380CC4-5D6E-409C-BE32-E72D297353CC}">
              <c16:uniqueId val="{00000005-04B2-4CBD-B991-E5FBD58A089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5844</c:v>
                </c:pt>
                <c:pt idx="3">
                  <c:v>5595</c:v>
                </c:pt>
                <c:pt idx="6">
                  <c:v>5532</c:v>
                </c:pt>
                <c:pt idx="9">
                  <c:v>5367</c:v>
                </c:pt>
                <c:pt idx="12">
                  <c:v>5275</c:v>
                </c:pt>
              </c:numCache>
            </c:numRef>
          </c:val>
          <c:extLst xmlns:c16r2="http://schemas.microsoft.com/office/drawing/2015/06/chart">
            <c:ext xmlns:c16="http://schemas.microsoft.com/office/drawing/2014/chart" uri="{C3380CC4-5D6E-409C-BE32-E72D297353CC}">
              <c16:uniqueId val="{00000006-04B2-4CBD-B991-E5FBD58A089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04B2-4CBD-B991-E5FBD58A089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13286</c:v>
                </c:pt>
                <c:pt idx="3">
                  <c:v>12552</c:v>
                </c:pt>
                <c:pt idx="6">
                  <c:v>12745</c:v>
                </c:pt>
                <c:pt idx="9">
                  <c:v>13873</c:v>
                </c:pt>
                <c:pt idx="12">
                  <c:v>13491</c:v>
                </c:pt>
              </c:numCache>
            </c:numRef>
          </c:val>
          <c:extLst xmlns:c16r2="http://schemas.microsoft.com/office/drawing/2015/06/chart">
            <c:ext xmlns:c16="http://schemas.microsoft.com/office/drawing/2014/chart" uri="{C3380CC4-5D6E-409C-BE32-E72D297353CC}">
              <c16:uniqueId val="{00000008-04B2-4CBD-B991-E5FBD58A089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53</c:v>
                </c:pt>
                <c:pt idx="3">
                  <c:v>48</c:v>
                </c:pt>
                <c:pt idx="6">
                  <c:v>43</c:v>
                </c:pt>
                <c:pt idx="9">
                  <c:v>38</c:v>
                </c:pt>
                <c:pt idx="12">
                  <c:v>33</c:v>
                </c:pt>
              </c:numCache>
            </c:numRef>
          </c:val>
          <c:extLst xmlns:c16r2="http://schemas.microsoft.com/office/drawing/2015/06/chart">
            <c:ext xmlns:c16="http://schemas.microsoft.com/office/drawing/2014/chart" uri="{C3380CC4-5D6E-409C-BE32-E72D297353CC}">
              <c16:uniqueId val="{00000009-04B2-4CBD-B991-E5FBD58A089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27966</c:v>
                </c:pt>
                <c:pt idx="3">
                  <c:v>26678</c:v>
                </c:pt>
                <c:pt idx="6">
                  <c:v>25447</c:v>
                </c:pt>
                <c:pt idx="9">
                  <c:v>25190</c:v>
                </c:pt>
                <c:pt idx="12">
                  <c:v>24457</c:v>
                </c:pt>
              </c:numCache>
            </c:numRef>
          </c:val>
          <c:extLst xmlns:c16r2="http://schemas.microsoft.com/office/drawing/2015/06/chart">
            <c:ext xmlns:c16="http://schemas.microsoft.com/office/drawing/2014/chart" uri="{C3380CC4-5D6E-409C-BE32-E72D297353CC}">
              <c16:uniqueId val="{0000000A-04B2-4CBD-B991-E5FBD58A089F}"/>
            </c:ext>
          </c:extLst>
        </c:ser>
        <c:dLbls>
          <c:showLegendKey val="0"/>
          <c:showVal val="0"/>
          <c:showCatName val="0"/>
          <c:showSerName val="0"/>
          <c:showPercent val="0"/>
          <c:showBubbleSize val="0"/>
        </c:dLbls>
        <c:gapWidth val="100"/>
        <c:overlap val="100"/>
        <c:axId val="403871688"/>
        <c:axId val="4038646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800</c:v>
                </c:pt>
                <c:pt idx="2">
                  <c:v>#N/A</c:v>
                </c:pt>
                <c:pt idx="3">
                  <c:v>#N/A</c:v>
                </c:pt>
                <c:pt idx="4">
                  <c:v>0</c:v>
                </c:pt>
                <c:pt idx="5">
                  <c:v>#N/A</c:v>
                </c:pt>
                <c:pt idx="6">
                  <c:v>#N/A</c:v>
                </c:pt>
                <c:pt idx="7">
                  <c:v>0</c:v>
                </c:pt>
                <c:pt idx="8">
                  <c:v>#N/A</c:v>
                </c:pt>
                <c:pt idx="9">
                  <c:v>#N/A</c:v>
                </c:pt>
                <c:pt idx="10">
                  <c:v>0</c:v>
                </c:pt>
                <c:pt idx="11">
                  <c:v>#N/A</c:v>
                </c:pt>
                <c:pt idx="12">
                  <c:v>#N/A</c:v>
                </c:pt>
                <c:pt idx="13">
                  <c:v>262</c:v>
                </c:pt>
                <c:pt idx="14">
                  <c:v>#N/A</c:v>
                </c:pt>
              </c:numCache>
            </c:numRef>
          </c:val>
          <c:smooth val="0"/>
          <c:extLst xmlns:c16r2="http://schemas.microsoft.com/office/drawing/2015/06/chart">
            <c:ext xmlns:c16="http://schemas.microsoft.com/office/drawing/2014/chart" uri="{C3380CC4-5D6E-409C-BE32-E72D297353CC}">
              <c16:uniqueId val="{0000000B-04B2-4CBD-B991-E5FBD58A089F}"/>
            </c:ext>
          </c:extLst>
        </c:ser>
        <c:dLbls>
          <c:showLegendKey val="0"/>
          <c:showVal val="0"/>
          <c:showCatName val="0"/>
          <c:showSerName val="0"/>
          <c:showPercent val="0"/>
          <c:showBubbleSize val="0"/>
        </c:dLbls>
        <c:marker val="1"/>
        <c:smooth val="0"/>
        <c:axId val="403871688"/>
        <c:axId val="403864632"/>
      </c:lineChart>
      <c:catAx>
        <c:axId val="403871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3864632"/>
        <c:crosses val="autoZero"/>
        <c:auto val="1"/>
        <c:lblAlgn val="ctr"/>
        <c:lblOffset val="100"/>
        <c:tickLblSkip val="1"/>
        <c:tickMarkSkip val="1"/>
        <c:noMultiLvlLbl val="0"/>
      </c:catAx>
      <c:valAx>
        <c:axId val="4038646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3871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4242</c:v>
                </c:pt>
                <c:pt idx="1">
                  <c:v>4135</c:v>
                </c:pt>
                <c:pt idx="2">
                  <c:v>4412</c:v>
                </c:pt>
              </c:numCache>
            </c:numRef>
          </c:val>
          <c:extLst xmlns:c16r2="http://schemas.microsoft.com/office/drawing/2015/06/chart">
            <c:ext xmlns:c16="http://schemas.microsoft.com/office/drawing/2014/chart" uri="{C3380CC4-5D6E-409C-BE32-E72D297353CC}">
              <c16:uniqueId val="{00000000-4B8B-4878-8F90-FE3645EE25D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884</c:v>
                </c:pt>
                <c:pt idx="1">
                  <c:v>885</c:v>
                </c:pt>
                <c:pt idx="2">
                  <c:v>885</c:v>
                </c:pt>
              </c:numCache>
            </c:numRef>
          </c:val>
          <c:extLst xmlns:c16r2="http://schemas.microsoft.com/office/drawing/2015/06/chart">
            <c:ext xmlns:c16="http://schemas.microsoft.com/office/drawing/2014/chart" uri="{C3380CC4-5D6E-409C-BE32-E72D297353CC}">
              <c16:uniqueId val="{00000001-4B8B-4878-8F90-FE3645EE25D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6758</c:v>
                </c:pt>
                <c:pt idx="1">
                  <c:v>6493</c:v>
                </c:pt>
                <c:pt idx="2">
                  <c:v>6450</c:v>
                </c:pt>
              </c:numCache>
            </c:numRef>
          </c:val>
          <c:extLst xmlns:c16r2="http://schemas.microsoft.com/office/drawing/2015/06/chart">
            <c:ext xmlns:c16="http://schemas.microsoft.com/office/drawing/2014/chart" uri="{C3380CC4-5D6E-409C-BE32-E72D297353CC}">
              <c16:uniqueId val="{00000002-4B8B-4878-8F90-FE3645EE25DC}"/>
            </c:ext>
          </c:extLst>
        </c:ser>
        <c:dLbls>
          <c:showLegendKey val="0"/>
          <c:showVal val="0"/>
          <c:showCatName val="0"/>
          <c:showSerName val="0"/>
          <c:showPercent val="0"/>
          <c:showBubbleSize val="0"/>
        </c:dLbls>
        <c:gapWidth val="120"/>
        <c:overlap val="100"/>
        <c:axId val="403870512"/>
        <c:axId val="403865416"/>
      </c:barChart>
      <c:catAx>
        <c:axId val="403870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03865416"/>
        <c:crosses val="autoZero"/>
        <c:auto val="1"/>
        <c:lblAlgn val="ctr"/>
        <c:lblOffset val="100"/>
        <c:tickLblSkip val="1"/>
        <c:tickMarkSkip val="1"/>
        <c:noMultiLvlLbl val="0"/>
      </c:catAx>
      <c:valAx>
        <c:axId val="4038654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03870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山口県萩市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〇元利償還金</a:t>
          </a:r>
        </a:p>
        <a:p>
          <a:r>
            <a:rPr kumimoji="1" lang="ja-JP" altLang="en-US" sz="1100">
              <a:latin typeface="ＭＳ ゴシック" pitchFamily="49" charset="-128"/>
              <a:ea typeface="ＭＳ ゴシック" pitchFamily="49" charset="-128"/>
            </a:rPr>
            <a:t>　平成</a:t>
          </a:r>
          <a:r>
            <a:rPr kumimoji="1" lang="en-US" altLang="ja-JP" sz="1100">
              <a:latin typeface="ＭＳ ゴシック" pitchFamily="49" charset="-128"/>
              <a:ea typeface="ＭＳ ゴシック" pitchFamily="49" charset="-128"/>
            </a:rPr>
            <a:t>27</a:t>
          </a:r>
          <a:r>
            <a:rPr kumimoji="1" lang="ja-JP" altLang="en-US" sz="1100">
              <a:latin typeface="ＭＳ ゴシック" pitchFamily="49" charset="-128"/>
              <a:ea typeface="ＭＳ ゴシック" pitchFamily="49" charset="-128"/>
            </a:rPr>
            <a:t>年度からの普通交付税の縮減開始に備え、償還年限を調整してきたことから、平成</a:t>
          </a:r>
          <a:r>
            <a:rPr kumimoji="1" lang="en-US" altLang="ja-JP" sz="1100">
              <a:latin typeface="ＭＳ ゴシック" pitchFamily="49" charset="-128"/>
              <a:ea typeface="ＭＳ ゴシック" pitchFamily="49" charset="-128"/>
            </a:rPr>
            <a:t>28</a:t>
          </a:r>
          <a:r>
            <a:rPr kumimoji="1" lang="ja-JP" altLang="en-US" sz="1100">
              <a:latin typeface="ＭＳ ゴシック" pitchFamily="49" charset="-128"/>
              <a:ea typeface="ＭＳ ゴシック" pitchFamily="49" charset="-128"/>
            </a:rPr>
            <a:t>年度は、前年度と比べて減少となっている。平成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年度は、平成</a:t>
          </a:r>
          <a:r>
            <a:rPr kumimoji="1" lang="en-US" altLang="ja-JP" sz="1100">
              <a:latin typeface="ＭＳ ゴシック" pitchFamily="49" charset="-128"/>
              <a:ea typeface="ＭＳ ゴシック" pitchFamily="49" charset="-128"/>
            </a:rPr>
            <a:t>25</a:t>
          </a:r>
          <a:r>
            <a:rPr kumimoji="1" lang="ja-JP" altLang="en-US" sz="1100">
              <a:latin typeface="ＭＳ ゴシック" pitchFamily="49" charset="-128"/>
              <a:ea typeface="ＭＳ ゴシック" pitchFamily="49" charset="-128"/>
            </a:rPr>
            <a:t>年度災害に係る災害復旧債の元金償還が開始し、前年度より僅かに増加したが、平成</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年以降は年々減少している。今後も引き続き公債費負担の軽減を図っていく。</a:t>
          </a:r>
        </a:p>
        <a:p>
          <a:r>
            <a:rPr kumimoji="1" lang="ja-JP" altLang="en-US" sz="1100">
              <a:latin typeface="ＭＳ ゴシック" pitchFamily="49" charset="-128"/>
              <a:ea typeface="ＭＳ ゴシック" pitchFamily="49" charset="-128"/>
            </a:rPr>
            <a:t>〇実質公債費比率の分子</a:t>
          </a:r>
        </a:p>
        <a:p>
          <a:r>
            <a:rPr kumimoji="1" lang="ja-JP" altLang="en-US" sz="1100">
              <a:latin typeface="ＭＳ ゴシック" pitchFamily="49" charset="-128"/>
              <a:ea typeface="ＭＳ ゴシック" pitchFamily="49" charset="-128"/>
            </a:rPr>
            <a:t>　元利償還金は、前年度に比べて減少傾向にあり、加えて過疎対策事業債や合併特例事業債、臨時財政対策債など、交付税算入率の高い地方債の占める割合が増加傾向にあるため分子としては年々減少傾向にある。</a:t>
          </a:r>
        </a:p>
        <a:p>
          <a:r>
            <a:rPr kumimoji="1" lang="ja-JP" altLang="en-US" sz="1100">
              <a:latin typeface="ＭＳ ゴシック" pitchFamily="49" charset="-128"/>
              <a:ea typeface="ＭＳ ゴシック" pitchFamily="49" charset="-128"/>
            </a:rPr>
            <a:t>〇今後の対応</a:t>
          </a:r>
        </a:p>
        <a:p>
          <a:r>
            <a:rPr kumimoji="1" lang="ja-JP" altLang="en-US" sz="1100">
              <a:latin typeface="ＭＳ ゴシック" pitchFamily="49" charset="-128"/>
              <a:ea typeface="ＭＳ ゴシック" pitchFamily="49" charset="-128"/>
            </a:rPr>
            <a:t>　早期健全化基準未満であるが、計画的かつ効率的に事業等を実施することにより地方債発行額を抑え、更なる財政健全化に努める。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山口県萩市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○一般会計等に係る地方債残高</a:t>
          </a:r>
        </a:p>
        <a:p>
          <a:r>
            <a:rPr kumimoji="1" lang="ja-JP" altLang="en-US" sz="1200">
              <a:latin typeface="ＭＳ ゴシック" pitchFamily="49" charset="-128"/>
              <a:ea typeface="ＭＳ ゴシック" pitchFamily="49" charset="-128"/>
            </a:rPr>
            <a:t>　継続的に地方債発行の抑制に取り組んできたこと、普通交付税の減少に備え償還ペースを調整したことから減少傾向にある。</a:t>
          </a:r>
        </a:p>
        <a:p>
          <a:r>
            <a:rPr kumimoji="1" lang="ja-JP" altLang="en-US" sz="1200">
              <a:latin typeface="ＭＳ ゴシック" pitchFamily="49" charset="-128"/>
              <a:ea typeface="ＭＳ ゴシック" pitchFamily="49" charset="-128"/>
            </a:rPr>
            <a:t>○その他</a:t>
          </a:r>
        </a:p>
        <a:p>
          <a:r>
            <a:rPr kumimoji="1" lang="ja-JP" altLang="en-US" sz="1200">
              <a:latin typeface="ＭＳ ゴシック" pitchFamily="49" charset="-128"/>
              <a:ea typeface="ＭＳ ゴシック" pitchFamily="49" charset="-128"/>
            </a:rPr>
            <a:t>　公営企業債等繰入見込額は前年度に比べて減少している。また、定員適正化により退職手当負担見込額も減少し、その他の負担も減少傾向にある。</a:t>
          </a:r>
        </a:p>
        <a:p>
          <a:r>
            <a:rPr kumimoji="1" lang="ja-JP" altLang="en-US" sz="1200">
              <a:latin typeface="ＭＳ ゴシック" pitchFamily="49" charset="-128"/>
              <a:ea typeface="ＭＳ ゴシック" pitchFamily="49" charset="-128"/>
            </a:rPr>
            <a:t>○今後の対応</a:t>
          </a:r>
        </a:p>
        <a:p>
          <a:r>
            <a:rPr kumimoji="1" lang="ja-JP" altLang="en-US" sz="1200">
              <a:latin typeface="ＭＳ ゴシック" pitchFamily="49" charset="-128"/>
              <a:ea typeface="ＭＳ ゴシック" pitchFamily="49" charset="-128"/>
            </a:rPr>
            <a:t>　公営企業債等繰入見込額の増や次年度以降も多額の地方債発行による地方債残高の増加が見込まれており将来負担額の増加要因はあるものの、地方債残高の減少等により、将来負担額が減少したこともあり、将来負担比率の分子は結果として減少した。</a:t>
          </a:r>
        </a:p>
        <a:p>
          <a:r>
            <a:rPr kumimoji="1" lang="ja-JP" altLang="en-US" sz="1200">
              <a:latin typeface="ＭＳ ゴシック" pitchFamily="49" charset="-128"/>
              <a:ea typeface="ＭＳ ゴシック" pitchFamily="49" charset="-128"/>
            </a:rPr>
            <a:t>　人口減少等による市税の減少が見込まれることなどから、今後も地方債発行額の抑制等に努める。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山口県萩市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・旧明倫小学校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号棟整備事業実施のため、あなたのふるさと萩応援基金を約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千万円取り崩したものの、合併特例基金の取り崩し額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が例年より少なかったこと、財政調整基金の取崩しを行わなかったことから基金全体としては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を占めている合併特例基金は、利子分のみ積み立てを行っており、毎年度基金の目的に沿った事業に充当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していく予定のため、徐々に減少していく見込み。財政調整基金も普通交付税の減少などに対応するため、更なる減少が見込まれる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ため、基金全体としては減少していく見込み。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・萩市合併特例基金：市民の連帯強化および地域振興に資する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・市庁舎建設基金：市庁舎建設の資金に充てる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・萩市民病院基金：市民病院の整備充実および運営に資する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・あなたのふるさと萩応援基金：まちづくりに賛同する人々の寄附金を財源として、多様な人々の参加による個性あるまちづくりを</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推進する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・萩市職員退職手当基金：退職手当の財源に充てる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・市庁舎建設基金：毎年度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億円積み立てを行っていることによる増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・萩市職員退職手当基金：退職手当の財源として約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・あなたのふるさと萩応援基金：旧明倫小学校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号棟整備事業の実施にあたり約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百万円取り崩したため全体で約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・萩市退職手当基金：当面の間、退職手当が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千万円を超える場合には取り崩しを行い、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千万円を下回る場合にはその差額を</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積み立てる予定。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・市庁舎建設基金：将来の市庁舎建替えに備え、毎年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億円程度積み立てを行う予定。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・その他基金：それぞれの基金の設置に沿った事業に必要に応じて充当する。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・新型コロナウイルス感染症対応地方創生臨時交付金の交付、減収補填債や猶予特例債を発行したこともあり臨時財政特例債の取り崩し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は行わなかった。そのため、残高は約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・災害への備え等のため、過去の実績等を踏まえ、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億円程度の積立額は必要と考えている。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・利子積立金が増加したため。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毎年、利子分のみ積立を行っている。財源が不足する場合において、市債の償還に充てるため取り崩しを行う。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山口県萩市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45,508
45,100
698.31
35,215,960
34,285,409
579,512
17,482,883
24,456,930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人口の減少や全国平均を上回る高齢化率（</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9</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月末</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43.4</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に加え、市内に中心となる産業がないことなどにより、財政基盤が弱く、類似団体平均を下回っている。昨年度と比較して、基準財政需要額は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地域社会再生事業費が算定項目に加わったことにより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基準財政需要額が増加し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たが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地方消費税交付金の増加等により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基準財政収入額</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も増加した。その結果、基準財政収入額の増加率（</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4.3</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％）が基準財政需要額の増加率（</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％）を上回り、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年度の財政力指数は、微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となった。今後も収納率の向上による税収の確保に努めるとともに、さらなる行政の効率化を図ることにより、財政の健全化に努める。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xmlns=""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xmlns=""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xmlns=""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149225</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xmlns="" id="{00000000-0008-0000-0300-000040000000}"/>
            </a:ext>
          </a:extLst>
        </xdr:cNvPr>
        <xdr:cNvCxnSpPr/>
      </xdr:nvCxnSpPr>
      <xdr:spPr>
        <a:xfrm flipV="1">
          <a:off x="4953000" y="632142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xmlns=""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64152</xdr:rowOff>
    </xdr:from>
    <xdr:ext cx="762000" cy="259045"/>
    <xdr:sp macro="" textlink="">
      <xdr:nvSpPr>
        <xdr:cNvPr id="67" name="財政力最大値テキスト">
          <a:extLst>
            <a:ext uri="{FF2B5EF4-FFF2-40B4-BE49-F238E27FC236}">
              <a16:creationId xmlns:a16="http://schemas.microsoft.com/office/drawing/2014/main" xmlns="" id="{00000000-0008-0000-0300-000043000000}"/>
            </a:ext>
          </a:extLst>
        </xdr:cNvPr>
        <xdr:cNvSpPr txBox="1"/>
      </xdr:nvSpPr>
      <xdr:spPr>
        <a:xfrm>
          <a:off x="5041900" y="60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149225</xdr:rowOff>
    </xdr:from>
    <xdr:to>
      <xdr:col>24</xdr:col>
      <xdr:colOff>12700</xdr:colOff>
      <xdr:row>36</xdr:row>
      <xdr:rowOff>149225</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4864100" y="632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155575</xdr:rowOff>
    </xdr:from>
    <xdr:to>
      <xdr:col>23</xdr:col>
      <xdr:colOff>133350</xdr:colOff>
      <xdr:row>44</xdr:row>
      <xdr:rowOff>4233</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flipV="1">
          <a:off x="4114800" y="752792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70" name="財政力平均値テキスト">
          <a:extLst>
            <a:ext uri="{FF2B5EF4-FFF2-40B4-BE49-F238E27FC236}">
              <a16:creationId xmlns:a16="http://schemas.microsoft.com/office/drawing/2014/main" xmlns="" id="{00000000-0008-0000-0300-000046000000}"/>
            </a:ext>
          </a:extLst>
        </xdr:cNvPr>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a:extLst>
            <a:ext uri="{FF2B5EF4-FFF2-40B4-BE49-F238E27FC236}">
              <a16:creationId xmlns:a16="http://schemas.microsoft.com/office/drawing/2014/main" xmlns="" id="{00000000-0008-0000-0300-000047000000}"/>
            </a:ext>
          </a:extLst>
        </xdr:cNvPr>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4233</xdr:rowOff>
    </xdr:to>
    <xdr:cxnSp macro="">
      <xdr:nvCxnSpPr>
        <xdr:cNvPr id="72" name="直線コネクタ 71">
          <a:extLst>
            <a:ext uri="{FF2B5EF4-FFF2-40B4-BE49-F238E27FC236}">
              <a16:creationId xmlns:a16="http://schemas.microsoft.com/office/drawing/2014/main" xmlns="" id="{00000000-0008-0000-0300-000048000000}"/>
            </a:ext>
          </a:extLst>
        </xdr:cNvPr>
        <xdr:cNvCxnSpPr/>
      </xdr:nvCxnSpPr>
      <xdr:spPr>
        <a:xfrm>
          <a:off x="3225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3" name="フローチャート: 判断 72">
          <a:extLst>
            <a:ext uri="{FF2B5EF4-FFF2-40B4-BE49-F238E27FC236}">
              <a16:creationId xmlns:a16="http://schemas.microsoft.com/office/drawing/2014/main" xmlns="" id="{00000000-0008-0000-0300-000049000000}"/>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4" name="テキスト ボックス 73">
          <a:extLst>
            <a:ext uri="{FF2B5EF4-FFF2-40B4-BE49-F238E27FC236}">
              <a16:creationId xmlns:a16="http://schemas.microsoft.com/office/drawing/2014/main" xmlns="" id="{00000000-0008-0000-0300-00004A000000}"/>
            </a:ext>
          </a:extLst>
        </xdr:cNvPr>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4233</xdr:rowOff>
    </xdr:from>
    <xdr:to>
      <xdr:col>15</xdr:col>
      <xdr:colOff>82550</xdr:colOff>
      <xdr:row>44</xdr:row>
      <xdr:rowOff>4233</xdr:rowOff>
    </xdr:to>
    <xdr:cxnSp macro="">
      <xdr:nvCxnSpPr>
        <xdr:cNvPr id="75" name="直線コネクタ 74">
          <a:extLst>
            <a:ext uri="{FF2B5EF4-FFF2-40B4-BE49-F238E27FC236}">
              <a16:creationId xmlns:a16="http://schemas.microsoft.com/office/drawing/2014/main" xmlns="" id="{00000000-0008-0000-0300-00004B000000}"/>
            </a:ext>
          </a:extLst>
        </xdr:cNvPr>
        <xdr:cNvCxnSpPr/>
      </xdr:nvCxnSpPr>
      <xdr:spPr>
        <a:xfrm>
          <a:off x="2336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xmlns="" id="{00000000-0008-0000-0300-00004C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a:extLst>
            <a:ext uri="{FF2B5EF4-FFF2-40B4-BE49-F238E27FC236}">
              <a16:creationId xmlns:a16="http://schemas.microsoft.com/office/drawing/2014/main" xmlns="" id="{00000000-0008-0000-0300-00004D000000}"/>
            </a:ext>
          </a:extLst>
        </xdr:cNvPr>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4233</xdr:rowOff>
    </xdr:from>
    <xdr:to>
      <xdr:col>11</xdr:col>
      <xdr:colOff>31750</xdr:colOff>
      <xdr:row>44</xdr:row>
      <xdr:rowOff>4233</xdr:rowOff>
    </xdr:to>
    <xdr:cxnSp macro="">
      <xdr:nvCxnSpPr>
        <xdr:cNvPr id="78" name="直線コネクタ 77">
          <a:extLst>
            <a:ext uri="{FF2B5EF4-FFF2-40B4-BE49-F238E27FC236}">
              <a16:creationId xmlns:a16="http://schemas.microsoft.com/office/drawing/2014/main" xmlns="" id="{00000000-0008-0000-0300-00004E000000}"/>
            </a:ext>
          </a:extLst>
        </xdr:cNvPr>
        <xdr:cNvCxnSpPr/>
      </xdr:nvCxnSpPr>
      <xdr:spPr>
        <a:xfrm>
          <a:off x="1447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a16="http://schemas.microsoft.com/office/drawing/2014/main" xmlns="" id="{00000000-0008-0000-0300-00004F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a:extLst>
            <a:ext uri="{FF2B5EF4-FFF2-40B4-BE49-F238E27FC236}">
              <a16:creationId xmlns:a16="http://schemas.microsoft.com/office/drawing/2014/main" xmlns="" id="{00000000-0008-0000-0300-000051000000}"/>
            </a:ext>
          </a:extLst>
        </xdr:cNvPr>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104775</xdr:rowOff>
    </xdr:from>
    <xdr:to>
      <xdr:col>23</xdr:col>
      <xdr:colOff>184150</xdr:colOff>
      <xdr:row>44</xdr:row>
      <xdr:rowOff>34925</xdr:rowOff>
    </xdr:to>
    <xdr:sp macro="" textlink="">
      <xdr:nvSpPr>
        <xdr:cNvPr id="88" name="楕円 87">
          <a:extLst>
            <a:ext uri="{FF2B5EF4-FFF2-40B4-BE49-F238E27FC236}">
              <a16:creationId xmlns:a16="http://schemas.microsoft.com/office/drawing/2014/main" xmlns="" id="{00000000-0008-0000-0300-000058000000}"/>
            </a:ext>
          </a:extLst>
        </xdr:cNvPr>
        <xdr:cNvSpPr/>
      </xdr:nvSpPr>
      <xdr:spPr>
        <a:xfrm>
          <a:off x="49022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76852</xdr:rowOff>
    </xdr:from>
    <xdr:ext cx="762000" cy="259045"/>
    <xdr:sp macro="" textlink="">
      <xdr:nvSpPr>
        <xdr:cNvPr id="89" name="財政力該当値テキスト">
          <a:extLst>
            <a:ext uri="{FF2B5EF4-FFF2-40B4-BE49-F238E27FC236}">
              <a16:creationId xmlns:a16="http://schemas.microsoft.com/office/drawing/2014/main" xmlns="" id="{00000000-0008-0000-0300-000059000000}"/>
            </a:ext>
          </a:extLst>
        </xdr:cNvPr>
        <xdr:cNvSpPr txBox="1"/>
      </xdr:nvSpPr>
      <xdr:spPr>
        <a:xfrm>
          <a:off x="5041900" y="7449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124883</xdr:rowOff>
    </xdr:from>
    <xdr:to>
      <xdr:col>19</xdr:col>
      <xdr:colOff>184150</xdr:colOff>
      <xdr:row>44</xdr:row>
      <xdr:rowOff>55033</xdr:rowOff>
    </xdr:to>
    <xdr:sp macro="" textlink="">
      <xdr:nvSpPr>
        <xdr:cNvPr id="90" name="楕円 89">
          <a:extLst>
            <a:ext uri="{FF2B5EF4-FFF2-40B4-BE49-F238E27FC236}">
              <a16:creationId xmlns:a16="http://schemas.microsoft.com/office/drawing/2014/main" xmlns="" id="{00000000-0008-0000-0300-00005A000000}"/>
            </a:ext>
          </a:extLst>
        </xdr:cNvPr>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39810</xdr:rowOff>
    </xdr:from>
    <xdr:ext cx="736600" cy="259045"/>
    <xdr:sp macro="" textlink="">
      <xdr:nvSpPr>
        <xdr:cNvPr id="91" name="テキスト ボックス 90">
          <a:extLst>
            <a:ext uri="{FF2B5EF4-FFF2-40B4-BE49-F238E27FC236}">
              <a16:creationId xmlns:a16="http://schemas.microsoft.com/office/drawing/2014/main" xmlns="" id="{00000000-0008-0000-0300-00005B000000}"/>
            </a:ext>
          </a:extLst>
        </xdr:cNvPr>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124883</xdr:rowOff>
    </xdr:from>
    <xdr:to>
      <xdr:col>15</xdr:col>
      <xdr:colOff>133350</xdr:colOff>
      <xdr:row>44</xdr:row>
      <xdr:rowOff>55033</xdr:rowOff>
    </xdr:to>
    <xdr:sp macro="" textlink="">
      <xdr:nvSpPr>
        <xdr:cNvPr id="92" name="楕円 91">
          <a:extLst>
            <a:ext uri="{FF2B5EF4-FFF2-40B4-BE49-F238E27FC236}">
              <a16:creationId xmlns:a16="http://schemas.microsoft.com/office/drawing/2014/main" xmlns="" id="{00000000-0008-0000-0300-00005C000000}"/>
            </a:ext>
          </a:extLst>
        </xdr:cNvPr>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39810</xdr:rowOff>
    </xdr:from>
    <xdr:ext cx="762000" cy="259045"/>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124883</xdr:rowOff>
    </xdr:from>
    <xdr:to>
      <xdr:col>11</xdr:col>
      <xdr:colOff>82550</xdr:colOff>
      <xdr:row>44</xdr:row>
      <xdr:rowOff>55033</xdr:rowOff>
    </xdr:to>
    <xdr:sp macro="" textlink="">
      <xdr:nvSpPr>
        <xdr:cNvPr id="94" name="楕円 93">
          <a:extLst>
            <a:ext uri="{FF2B5EF4-FFF2-40B4-BE49-F238E27FC236}">
              <a16:creationId xmlns:a16="http://schemas.microsoft.com/office/drawing/2014/main" xmlns="" id="{00000000-0008-0000-0300-00005E000000}"/>
            </a:ext>
          </a:extLst>
        </xdr:cNvPr>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39810</xdr:rowOff>
    </xdr:from>
    <xdr:ext cx="762000" cy="259045"/>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96" name="楕円 95">
          <a:extLst>
            <a:ext uri="{FF2B5EF4-FFF2-40B4-BE49-F238E27FC236}">
              <a16:creationId xmlns:a16="http://schemas.microsoft.com/office/drawing/2014/main" xmlns="" id="{00000000-0008-0000-0300-000060000000}"/>
            </a:ext>
          </a:extLst>
        </xdr:cNvPr>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39810</xdr:rowOff>
    </xdr:from>
    <xdr:ext cx="762000" cy="259045"/>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xmlns=""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年度は地方債発行の抑制による公債費の減少の他、コロナ禍における事業の中止や規模の縮小、施設運営における必要経費の減少などから、経常経費充当一般財源が大きく減少（</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億</a:t>
          </a:r>
          <a:r>
            <a:rPr kumimoji="1" lang="en-US" altLang="ja-JP" sz="1200">
              <a:latin typeface="ＭＳ Ｐゴシック" panose="020B0600070205080204" pitchFamily="50" charset="-128"/>
              <a:ea typeface="ＭＳ Ｐゴシック" panose="020B0600070205080204" pitchFamily="50" charset="-128"/>
            </a:rPr>
            <a:t>7</a:t>
          </a:r>
          <a:r>
            <a:rPr kumimoji="1" lang="ja-JP" altLang="en-US" sz="1200">
              <a:latin typeface="ＭＳ Ｐゴシック" panose="020B0600070205080204" pitchFamily="50" charset="-128"/>
              <a:ea typeface="ＭＳ Ｐゴシック" panose="020B0600070205080204" pitchFamily="50" charset="-128"/>
            </a:rPr>
            <a:t>千万円減）したため、指標は大きく改善した。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年度以降、通常の施設運営の再開に伴い指標が再び悪化する可能性もあるため、引き続き公債費の発行抑制や公共施設等総合管理計画に基づく施設維持管理経費の抑制に努め、財政の健全化を図る。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xmlns=""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xmlns=""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xmlns=""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xmlns=""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xmlns=""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xmlns=""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xmlns=""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xmlns=""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58057</xdr:rowOff>
    </xdr:from>
    <xdr:to>
      <xdr:col>23</xdr:col>
      <xdr:colOff>133350</xdr:colOff>
      <xdr:row>66</xdr:row>
      <xdr:rowOff>165281</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flipV="1">
          <a:off x="4953000" y="10002157"/>
          <a:ext cx="0" cy="14788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137358</xdr:rowOff>
    </xdr:from>
    <xdr:ext cx="762000" cy="259045"/>
    <xdr:sp macro="" textlink="">
      <xdr:nvSpPr>
        <xdr:cNvPr id="130" name="財政構造の弾力性最小値テキスト">
          <a:extLst>
            <a:ext uri="{FF2B5EF4-FFF2-40B4-BE49-F238E27FC236}">
              <a16:creationId xmlns:a16="http://schemas.microsoft.com/office/drawing/2014/main" xmlns="" id="{00000000-0008-0000-0300-000082000000}"/>
            </a:ext>
          </a:extLst>
        </xdr:cNvPr>
        <xdr:cNvSpPr txBox="1"/>
      </xdr:nvSpPr>
      <xdr:spPr>
        <a:xfrm>
          <a:off x="5041900" y="1145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165281</xdr:rowOff>
    </xdr:from>
    <xdr:to>
      <xdr:col>24</xdr:col>
      <xdr:colOff>12700</xdr:colOff>
      <xdr:row>66</xdr:row>
      <xdr:rowOff>165281</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a:off x="4864100" y="1148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144434</xdr:rowOff>
    </xdr:from>
    <xdr:ext cx="762000" cy="259045"/>
    <xdr:sp macro="" textlink="">
      <xdr:nvSpPr>
        <xdr:cNvPr id="132" name="財政構造の弾力性最大値テキスト">
          <a:extLst>
            <a:ext uri="{FF2B5EF4-FFF2-40B4-BE49-F238E27FC236}">
              <a16:creationId xmlns:a16="http://schemas.microsoft.com/office/drawing/2014/main" xmlns="" id="{00000000-0008-0000-0300-000084000000}"/>
            </a:ext>
          </a:extLst>
        </xdr:cNvPr>
        <xdr:cNvSpPr txBox="1"/>
      </xdr:nvSpPr>
      <xdr:spPr>
        <a:xfrm>
          <a:off x="50419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58057</xdr:rowOff>
    </xdr:from>
    <xdr:to>
      <xdr:col>24</xdr:col>
      <xdr:colOff>12700</xdr:colOff>
      <xdr:row>58</xdr:row>
      <xdr:rowOff>58057</xdr:rowOff>
    </xdr:to>
    <xdr:cxnSp macro="">
      <xdr:nvCxnSpPr>
        <xdr:cNvPr id="133" name="直線コネクタ 132">
          <a:extLst>
            <a:ext uri="{FF2B5EF4-FFF2-40B4-BE49-F238E27FC236}">
              <a16:creationId xmlns:a16="http://schemas.microsoft.com/office/drawing/2014/main" xmlns="" id="{00000000-0008-0000-0300-000085000000}"/>
            </a:ext>
          </a:extLst>
        </xdr:cNvPr>
        <xdr:cNvCxnSpPr/>
      </xdr:nvCxnSpPr>
      <xdr:spPr>
        <a:xfrm>
          <a:off x="4864100" y="1000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63319</xdr:rowOff>
    </xdr:from>
    <xdr:to>
      <xdr:col>23</xdr:col>
      <xdr:colOff>133350</xdr:colOff>
      <xdr:row>61</xdr:row>
      <xdr:rowOff>2177</xdr:rowOff>
    </xdr:to>
    <xdr:cxnSp macro="">
      <xdr:nvCxnSpPr>
        <xdr:cNvPr id="134" name="直線コネクタ 133">
          <a:extLst>
            <a:ext uri="{FF2B5EF4-FFF2-40B4-BE49-F238E27FC236}">
              <a16:creationId xmlns:a16="http://schemas.microsoft.com/office/drawing/2014/main" xmlns="" id="{00000000-0008-0000-0300-000086000000}"/>
            </a:ext>
          </a:extLst>
        </xdr:cNvPr>
        <xdr:cNvCxnSpPr/>
      </xdr:nvCxnSpPr>
      <xdr:spPr>
        <a:xfrm flipV="1">
          <a:off x="4114800" y="10350319"/>
          <a:ext cx="838200" cy="11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169834</xdr:rowOff>
    </xdr:from>
    <xdr:ext cx="762000" cy="259045"/>
    <xdr:sp macro="" textlink="">
      <xdr:nvSpPr>
        <xdr:cNvPr id="135" name="財政構造の弾力性平均値テキスト">
          <a:extLst>
            <a:ext uri="{FF2B5EF4-FFF2-40B4-BE49-F238E27FC236}">
              <a16:creationId xmlns:a16="http://schemas.microsoft.com/office/drawing/2014/main" xmlns="" id="{00000000-0008-0000-0300-000087000000}"/>
            </a:ext>
          </a:extLst>
        </xdr:cNvPr>
        <xdr:cNvSpPr txBox="1"/>
      </xdr:nvSpPr>
      <xdr:spPr>
        <a:xfrm>
          <a:off x="5041900" y="10285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6" name="フローチャート: 判断 135">
          <a:extLst>
            <a:ext uri="{FF2B5EF4-FFF2-40B4-BE49-F238E27FC236}">
              <a16:creationId xmlns:a16="http://schemas.microsoft.com/office/drawing/2014/main" xmlns="" id="{00000000-0008-0000-0300-000088000000}"/>
            </a:ext>
          </a:extLst>
        </xdr:cNvPr>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146050</xdr:rowOff>
    </xdr:from>
    <xdr:to>
      <xdr:col>19</xdr:col>
      <xdr:colOff>133350</xdr:colOff>
      <xdr:row>61</xdr:row>
      <xdr:rowOff>2177</xdr:rowOff>
    </xdr:to>
    <xdr:cxnSp macro="">
      <xdr:nvCxnSpPr>
        <xdr:cNvPr id="137" name="直線コネクタ 136">
          <a:extLst>
            <a:ext uri="{FF2B5EF4-FFF2-40B4-BE49-F238E27FC236}">
              <a16:creationId xmlns:a16="http://schemas.microsoft.com/office/drawing/2014/main" xmlns="" id="{00000000-0008-0000-0300-000089000000}"/>
            </a:ext>
          </a:extLst>
        </xdr:cNvPr>
        <xdr:cNvCxnSpPr/>
      </xdr:nvCxnSpPr>
      <xdr:spPr>
        <a:xfrm>
          <a:off x="3225800" y="10433050"/>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67673</xdr:rowOff>
    </xdr:from>
    <xdr:to>
      <xdr:col>19</xdr:col>
      <xdr:colOff>184150</xdr:colOff>
      <xdr:row>60</xdr:row>
      <xdr:rowOff>169273</xdr:rowOff>
    </xdr:to>
    <xdr:sp macro="" textlink="">
      <xdr:nvSpPr>
        <xdr:cNvPr id="138" name="フローチャート: 判断 137">
          <a:extLst>
            <a:ext uri="{FF2B5EF4-FFF2-40B4-BE49-F238E27FC236}">
              <a16:creationId xmlns:a16="http://schemas.microsoft.com/office/drawing/2014/main" xmlns="" id="{00000000-0008-0000-0300-00008A000000}"/>
            </a:ext>
          </a:extLst>
        </xdr:cNvPr>
        <xdr:cNvSpPr/>
      </xdr:nvSpPr>
      <xdr:spPr>
        <a:xfrm>
          <a:off x="4064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8000</xdr:rowOff>
    </xdr:from>
    <xdr:ext cx="736600" cy="259045"/>
    <xdr:sp macro="" textlink="">
      <xdr:nvSpPr>
        <xdr:cNvPr id="139" name="テキスト ボックス 138">
          <a:extLst>
            <a:ext uri="{FF2B5EF4-FFF2-40B4-BE49-F238E27FC236}">
              <a16:creationId xmlns:a16="http://schemas.microsoft.com/office/drawing/2014/main" xmlns="" id="{00000000-0008-0000-0300-00008B000000}"/>
            </a:ext>
          </a:extLst>
        </xdr:cNvPr>
        <xdr:cNvSpPr txBox="1"/>
      </xdr:nvSpPr>
      <xdr:spPr>
        <a:xfrm>
          <a:off x="3733800" y="10123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146050</xdr:rowOff>
    </xdr:from>
    <xdr:to>
      <xdr:col>15</xdr:col>
      <xdr:colOff>82550</xdr:colOff>
      <xdr:row>61</xdr:row>
      <xdr:rowOff>15966</xdr:rowOff>
    </xdr:to>
    <xdr:cxnSp macro="">
      <xdr:nvCxnSpPr>
        <xdr:cNvPr id="140" name="直線コネクタ 139">
          <a:extLst>
            <a:ext uri="{FF2B5EF4-FFF2-40B4-BE49-F238E27FC236}">
              <a16:creationId xmlns:a16="http://schemas.microsoft.com/office/drawing/2014/main" xmlns="" id="{00000000-0008-0000-0300-00008C000000}"/>
            </a:ext>
          </a:extLst>
        </xdr:cNvPr>
        <xdr:cNvCxnSpPr/>
      </xdr:nvCxnSpPr>
      <xdr:spPr>
        <a:xfrm flipV="1">
          <a:off x="2336800" y="10433050"/>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43543</xdr:rowOff>
    </xdr:from>
    <xdr:to>
      <xdr:col>15</xdr:col>
      <xdr:colOff>133350</xdr:colOff>
      <xdr:row>60</xdr:row>
      <xdr:rowOff>145143</xdr:rowOff>
    </xdr:to>
    <xdr:sp macro="" textlink="">
      <xdr:nvSpPr>
        <xdr:cNvPr id="141" name="フローチャート: 判断 140">
          <a:extLst>
            <a:ext uri="{FF2B5EF4-FFF2-40B4-BE49-F238E27FC236}">
              <a16:creationId xmlns:a16="http://schemas.microsoft.com/office/drawing/2014/main" xmlns="" id="{00000000-0008-0000-0300-00008D000000}"/>
            </a:ext>
          </a:extLst>
        </xdr:cNvPr>
        <xdr:cNvSpPr/>
      </xdr:nvSpPr>
      <xdr:spPr>
        <a:xfrm>
          <a:off x="3175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155320</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2844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115026</xdr:rowOff>
    </xdr:from>
    <xdr:to>
      <xdr:col>11</xdr:col>
      <xdr:colOff>31750</xdr:colOff>
      <xdr:row>61</xdr:row>
      <xdr:rowOff>15966</xdr:rowOff>
    </xdr:to>
    <xdr:cxnSp macro="">
      <xdr:nvCxnSpPr>
        <xdr:cNvPr id="143" name="直線コネクタ 142">
          <a:extLst>
            <a:ext uri="{FF2B5EF4-FFF2-40B4-BE49-F238E27FC236}">
              <a16:creationId xmlns:a16="http://schemas.microsoft.com/office/drawing/2014/main" xmlns="" id="{00000000-0008-0000-0300-00008F000000}"/>
            </a:ext>
          </a:extLst>
        </xdr:cNvPr>
        <xdr:cNvCxnSpPr/>
      </xdr:nvCxnSpPr>
      <xdr:spPr>
        <a:xfrm>
          <a:off x="1447800" y="1040202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15966</xdr:rowOff>
    </xdr:from>
    <xdr:to>
      <xdr:col>11</xdr:col>
      <xdr:colOff>82550</xdr:colOff>
      <xdr:row>60</xdr:row>
      <xdr:rowOff>117566</xdr:rowOff>
    </xdr:to>
    <xdr:sp macro="" textlink="">
      <xdr:nvSpPr>
        <xdr:cNvPr id="144" name="フローチャート: 判断 143">
          <a:extLst>
            <a:ext uri="{FF2B5EF4-FFF2-40B4-BE49-F238E27FC236}">
              <a16:creationId xmlns:a16="http://schemas.microsoft.com/office/drawing/2014/main" xmlns="" id="{00000000-0008-0000-0300-000090000000}"/>
            </a:ext>
          </a:extLst>
        </xdr:cNvPr>
        <xdr:cNvSpPr/>
      </xdr:nvSpPr>
      <xdr:spPr>
        <a:xfrm>
          <a:off x="2286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127743</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1955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46" name="フローチャート: 判断 145">
          <a:extLst>
            <a:ext uri="{FF2B5EF4-FFF2-40B4-BE49-F238E27FC236}">
              <a16:creationId xmlns:a16="http://schemas.microsoft.com/office/drawing/2014/main" xmlns="" id="{00000000-0008-0000-0300-000092000000}"/>
            </a:ext>
          </a:extLst>
        </xdr:cNvPr>
        <xdr:cNvSpPr/>
      </xdr:nvSpPr>
      <xdr:spPr>
        <a:xfrm>
          <a:off x="1397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86377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1066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xmlns=""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xmlns=""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12519</xdr:rowOff>
    </xdr:from>
    <xdr:to>
      <xdr:col>23</xdr:col>
      <xdr:colOff>184150</xdr:colOff>
      <xdr:row>60</xdr:row>
      <xdr:rowOff>114119</xdr:rowOff>
    </xdr:to>
    <xdr:sp macro="" textlink="">
      <xdr:nvSpPr>
        <xdr:cNvPr id="153" name="楕円 152">
          <a:extLst>
            <a:ext uri="{FF2B5EF4-FFF2-40B4-BE49-F238E27FC236}">
              <a16:creationId xmlns:a16="http://schemas.microsoft.com/office/drawing/2014/main" xmlns="" id="{00000000-0008-0000-0300-000099000000}"/>
            </a:ext>
          </a:extLst>
        </xdr:cNvPr>
        <xdr:cNvSpPr/>
      </xdr:nvSpPr>
      <xdr:spPr>
        <a:xfrm>
          <a:off x="4902200" y="1029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29046</xdr:rowOff>
    </xdr:from>
    <xdr:ext cx="762000" cy="259045"/>
    <xdr:sp macro="" textlink="">
      <xdr:nvSpPr>
        <xdr:cNvPr id="154" name="財政構造の弾力性該当値テキスト">
          <a:extLst>
            <a:ext uri="{FF2B5EF4-FFF2-40B4-BE49-F238E27FC236}">
              <a16:creationId xmlns:a16="http://schemas.microsoft.com/office/drawing/2014/main" xmlns="" id="{00000000-0008-0000-0300-00009A000000}"/>
            </a:ext>
          </a:extLst>
        </xdr:cNvPr>
        <xdr:cNvSpPr txBox="1"/>
      </xdr:nvSpPr>
      <xdr:spPr>
        <a:xfrm>
          <a:off x="5041900" y="10144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122827</xdr:rowOff>
    </xdr:from>
    <xdr:to>
      <xdr:col>19</xdr:col>
      <xdr:colOff>184150</xdr:colOff>
      <xdr:row>61</xdr:row>
      <xdr:rowOff>52977</xdr:rowOff>
    </xdr:to>
    <xdr:sp macro="" textlink="">
      <xdr:nvSpPr>
        <xdr:cNvPr id="155" name="楕円 154">
          <a:extLst>
            <a:ext uri="{FF2B5EF4-FFF2-40B4-BE49-F238E27FC236}">
              <a16:creationId xmlns:a16="http://schemas.microsoft.com/office/drawing/2014/main" xmlns="" id="{00000000-0008-0000-0300-00009B000000}"/>
            </a:ext>
          </a:extLst>
        </xdr:cNvPr>
        <xdr:cNvSpPr/>
      </xdr:nvSpPr>
      <xdr:spPr>
        <a:xfrm>
          <a:off x="4064000" y="1040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37754</xdr:rowOff>
    </xdr:from>
    <xdr:ext cx="736600" cy="259045"/>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3733800" y="10496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95250</xdr:rowOff>
    </xdr:from>
    <xdr:to>
      <xdr:col>15</xdr:col>
      <xdr:colOff>133350</xdr:colOff>
      <xdr:row>61</xdr:row>
      <xdr:rowOff>25400</xdr:rowOff>
    </xdr:to>
    <xdr:sp macro="" textlink="">
      <xdr:nvSpPr>
        <xdr:cNvPr id="157" name="楕円 156">
          <a:extLst>
            <a:ext uri="{FF2B5EF4-FFF2-40B4-BE49-F238E27FC236}">
              <a16:creationId xmlns:a16="http://schemas.microsoft.com/office/drawing/2014/main" xmlns="" id="{00000000-0008-0000-0300-00009D000000}"/>
            </a:ext>
          </a:extLst>
        </xdr:cNvPr>
        <xdr:cNvSpPr/>
      </xdr:nvSpPr>
      <xdr:spPr>
        <a:xfrm>
          <a:off x="3175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10177</xdr:rowOff>
    </xdr:from>
    <xdr:ext cx="762000" cy="259045"/>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2844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136616</xdr:rowOff>
    </xdr:from>
    <xdr:to>
      <xdr:col>11</xdr:col>
      <xdr:colOff>82550</xdr:colOff>
      <xdr:row>61</xdr:row>
      <xdr:rowOff>66766</xdr:rowOff>
    </xdr:to>
    <xdr:sp macro="" textlink="">
      <xdr:nvSpPr>
        <xdr:cNvPr id="159" name="楕円 158">
          <a:extLst>
            <a:ext uri="{FF2B5EF4-FFF2-40B4-BE49-F238E27FC236}">
              <a16:creationId xmlns:a16="http://schemas.microsoft.com/office/drawing/2014/main" xmlns="" id="{00000000-0008-0000-0300-00009F000000}"/>
            </a:ext>
          </a:extLst>
        </xdr:cNvPr>
        <xdr:cNvSpPr/>
      </xdr:nvSpPr>
      <xdr:spPr>
        <a:xfrm>
          <a:off x="2286000" y="1042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51543</xdr:rowOff>
    </xdr:from>
    <xdr:ext cx="762000" cy="259045"/>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1955800" y="1050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64226</xdr:rowOff>
    </xdr:from>
    <xdr:to>
      <xdr:col>7</xdr:col>
      <xdr:colOff>31750</xdr:colOff>
      <xdr:row>60</xdr:row>
      <xdr:rowOff>165826</xdr:rowOff>
    </xdr:to>
    <xdr:sp macro="" textlink="">
      <xdr:nvSpPr>
        <xdr:cNvPr id="161" name="楕円 160">
          <a:extLst>
            <a:ext uri="{FF2B5EF4-FFF2-40B4-BE49-F238E27FC236}">
              <a16:creationId xmlns:a16="http://schemas.microsoft.com/office/drawing/2014/main" xmlns="" id="{00000000-0008-0000-0300-0000A1000000}"/>
            </a:ext>
          </a:extLst>
        </xdr:cNvPr>
        <xdr:cNvSpPr/>
      </xdr:nvSpPr>
      <xdr:spPr>
        <a:xfrm>
          <a:off x="1397000" y="1035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150603</xdr:rowOff>
    </xdr:from>
    <xdr:ext cx="762000" cy="259045"/>
    <xdr:sp macro="" textlink="">
      <xdr:nvSpPr>
        <xdr:cNvPr id="162" name="テキスト ボックス 161">
          <a:extLst>
            <a:ext uri="{FF2B5EF4-FFF2-40B4-BE49-F238E27FC236}">
              <a16:creationId xmlns:a16="http://schemas.microsoft.com/office/drawing/2014/main" xmlns="" id="{00000000-0008-0000-0300-0000A2000000}"/>
            </a:ext>
          </a:extLst>
        </xdr:cNvPr>
        <xdr:cNvSpPr txBox="1"/>
      </xdr:nvSpPr>
      <xdr:spPr>
        <a:xfrm>
          <a:off x="1066800" y="1043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xmlns=""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xmlns=""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[211,080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xmlns=""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xmlns=""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xmlns=""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類似団体平均を大きく上回っているのは、分母となる人口の減少による影響のほか、主に人件費が要因となっている。これは、市町村合併（</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市</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町</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村）の影響により職員数が過大となっていることによるものであり、定員の適正化、人件費の抑制に努める。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物件費については、令和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年度は類似団体の平均値を下回っているが、公共施設等総合管理計画に基づき、引き続き公共施設の適正配置による施設の維持管理経費の削減に努める。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a:extLst>
            <a:ext uri="{FF2B5EF4-FFF2-40B4-BE49-F238E27FC236}">
              <a16:creationId xmlns:a16="http://schemas.microsoft.com/office/drawing/2014/main" xmlns="" id="{00000000-0008-0000-0300-0000B8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a:extLst>
            <a:ext uri="{FF2B5EF4-FFF2-40B4-BE49-F238E27FC236}">
              <a16:creationId xmlns:a16="http://schemas.microsoft.com/office/drawing/2014/main" xmlns="" id="{00000000-0008-0000-0300-0000B9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a:extLst>
            <a:ext uri="{FF2B5EF4-FFF2-40B4-BE49-F238E27FC236}">
              <a16:creationId xmlns:a16="http://schemas.microsoft.com/office/drawing/2014/main" xmlns="" id="{00000000-0008-0000-0300-0000BA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xmlns=""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xmlns=""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69498</xdr:rowOff>
    </xdr:from>
    <xdr:to>
      <xdr:col>23</xdr:col>
      <xdr:colOff>133350</xdr:colOff>
      <xdr:row>89</xdr:row>
      <xdr:rowOff>127422</xdr:rowOff>
    </xdr:to>
    <xdr:cxnSp macro="">
      <xdr:nvCxnSpPr>
        <xdr:cNvPr id="189" name="直線コネクタ 188">
          <a:extLst>
            <a:ext uri="{FF2B5EF4-FFF2-40B4-BE49-F238E27FC236}">
              <a16:creationId xmlns:a16="http://schemas.microsoft.com/office/drawing/2014/main" xmlns="" id="{00000000-0008-0000-0300-0000BD000000}"/>
            </a:ext>
          </a:extLst>
        </xdr:cNvPr>
        <xdr:cNvCxnSpPr/>
      </xdr:nvCxnSpPr>
      <xdr:spPr>
        <a:xfrm flipV="1">
          <a:off x="4953000" y="14128398"/>
          <a:ext cx="0" cy="12580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99499</xdr:rowOff>
    </xdr:from>
    <xdr:ext cx="762000" cy="259045"/>
    <xdr:sp macro="" textlink="">
      <xdr:nvSpPr>
        <xdr:cNvPr id="190" name="人件費・物件費等の状況最小値テキスト">
          <a:extLst>
            <a:ext uri="{FF2B5EF4-FFF2-40B4-BE49-F238E27FC236}">
              <a16:creationId xmlns:a16="http://schemas.microsoft.com/office/drawing/2014/main" xmlns="" id="{00000000-0008-0000-0300-0000BE000000}"/>
            </a:ext>
          </a:extLst>
        </xdr:cNvPr>
        <xdr:cNvSpPr txBox="1"/>
      </xdr:nvSpPr>
      <xdr:spPr>
        <a:xfrm>
          <a:off x="5041900" y="153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127422</xdr:rowOff>
    </xdr:from>
    <xdr:to>
      <xdr:col>24</xdr:col>
      <xdr:colOff>12700</xdr:colOff>
      <xdr:row>89</xdr:row>
      <xdr:rowOff>127422</xdr:rowOff>
    </xdr:to>
    <xdr:cxnSp macro="">
      <xdr:nvCxnSpPr>
        <xdr:cNvPr id="191" name="直線コネクタ 190">
          <a:extLst>
            <a:ext uri="{FF2B5EF4-FFF2-40B4-BE49-F238E27FC236}">
              <a16:creationId xmlns:a16="http://schemas.microsoft.com/office/drawing/2014/main" xmlns="" id="{00000000-0008-0000-0300-0000BF000000}"/>
            </a:ext>
          </a:extLst>
        </xdr:cNvPr>
        <xdr:cNvCxnSpPr/>
      </xdr:nvCxnSpPr>
      <xdr:spPr>
        <a:xfrm>
          <a:off x="4864100" y="1538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155875</xdr:rowOff>
    </xdr:from>
    <xdr:ext cx="762000" cy="259045"/>
    <xdr:sp macro="" textlink="">
      <xdr:nvSpPr>
        <xdr:cNvPr id="192" name="人件費・物件費等の状況最大値テキスト">
          <a:extLst>
            <a:ext uri="{FF2B5EF4-FFF2-40B4-BE49-F238E27FC236}">
              <a16:creationId xmlns:a16="http://schemas.microsoft.com/office/drawing/2014/main" xmlns="" id="{00000000-0008-0000-0300-0000C0000000}"/>
            </a:ext>
          </a:extLst>
        </xdr:cNvPr>
        <xdr:cNvSpPr txBox="1"/>
      </xdr:nvSpPr>
      <xdr:spPr>
        <a:xfrm>
          <a:off x="5041900" y="1387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69498</xdr:rowOff>
    </xdr:from>
    <xdr:to>
      <xdr:col>24</xdr:col>
      <xdr:colOff>12700</xdr:colOff>
      <xdr:row>82</xdr:row>
      <xdr:rowOff>69498</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a:off x="4864100" y="1412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142842</xdr:rowOff>
    </xdr:from>
    <xdr:to>
      <xdr:col>23</xdr:col>
      <xdr:colOff>133350</xdr:colOff>
      <xdr:row>83</xdr:row>
      <xdr:rowOff>160086</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a:off x="4114800" y="14373192"/>
          <a:ext cx="838200" cy="1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87106</xdr:rowOff>
    </xdr:from>
    <xdr:ext cx="762000" cy="259045"/>
    <xdr:sp macro="" textlink="">
      <xdr:nvSpPr>
        <xdr:cNvPr id="195" name="人件費・物件費等の状況平均値テキスト">
          <a:extLst>
            <a:ext uri="{FF2B5EF4-FFF2-40B4-BE49-F238E27FC236}">
              <a16:creationId xmlns:a16="http://schemas.microsoft.com/office/drawing/2014/main" xmlns="" id="{00000000-0008-0000-0300-0000C3000000}"/>
            </a:ext>
          </a:extLst>
        </xdr:cNvPr>
        <xdr:cNvSpPr txBox="1"/>
      </xdr:nvSpPr>
      <xdr:spPr>
        <a:xfrm>
          <a:off x="5041900" y="14146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70579</xdr:rowOff>
    </xdr:from>
    <xdr:to>
      <xdr:col>23</xdr:col>
      <xdr:colOff>184150</xdr:colOff>
      <xdr:row>84</xdr:row>
      <xdr:rowOff>729</xdr:rowOff>
    </xdr:to>
    <xdr:sp macro="" textlink="">
      <xdr:nvSpPr>
        <xdr:cNvPr id="196" name="フローチャート: 判断 195">
          <a:extLst>
            <a:ext uri="{FF2B5EF4-FFF2-40B4-BE49-F238E27FC236}">
              <a16:creationId xmlns:a16="http://schemas.microsoft.com/office/drawing/2014/main" xmlns="" id="{00000000-0008-0000-0300-0000C4000000}"/>
            </a:ext>
          </a:extLst>
        </xdr:cNvPr>
        <xdr:cNvSpPr/>
      </xdr:nvSpPr>
      <xdr:spPr>
        <a:xfrm>
          <a:off x="4902200" y="1430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117808</xdr:rowOff>
    </xdr:from>
    <xdr:to>
      <xdr:col>19</xdr:col>
      <xdr:colOff>133350</xdr:colOff>
      <xdr:row>83</xdr:row>
      <xdr:rowOff>142842</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a:off x="3225800" y="14348158"/>
          <a:ext cx="889000" cy="25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31221</xdr:rowOff>
    </xdr:from>
    <xdr:to>
      <xdr:col>19</xdr:col>
      <xdr:colOff>184150</xdr:colOff>
      <xdr:row>83</xdr:row>
      <xdr:rowOff>132821</xdr:rowOff>
    </xdr:to>
    <xdr:sp macro="" textlink="">
      <xdr:nvSpPr>
        <xdr:cNvPr id="198" name="フローチャート: 判断 197">
          <a:extLst>
            <a:ext uri="{FF2B5EF4-FFF2-40B4-BE49-F238E27FC236}">
              <a16:creationId xmlns:a16="http://schemas.microsoft.com/office/drawing/2014/main" xmlns="" id="{00000000-0008-0000-0300-0000C6000000}"/>
            </a:ext>
          </a:extLst>
        </xdr:cNvPr>
        <xdr:cNvSpPr/>
      </xdr:nvSpPr>
      <xdr:spPr>
        <a:xfrm>
          <a:off x="4064000" y="1426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142998</xdr:rowOff>
    </xdr:from>
    <xdr:ext cx="736600" cy="259045"/>
    <xdr:sp macro="" textlink="">
      <xdr:nvSpPr>
        <xdr:cNvPr id="199" name="テキスト ボックス 198">
          <a:extLst>
            <a:ext uri="{FF2B5EF4-FFF2-40B4-BE49-F238E27FC236}">
              <a16:creationId xmlns:a16="http://schemas.microsoft.com/office/drawing/2014/main" xmlns="" id="{00000000-0008-0000-0300-0000C7000000}"/>
            </a:ext>
          </a:extLst>
        </xdr:cNvPr>
        <xdr:cNvSpPr txBox="1"/>
      </xdr:nvSpPr>
      <xdr:spPr>
        <a:xfrm>
          <a:off x="3733800" y="14030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108505</xdr:rowOff>
    </xdr:from>
    <xdr:to>
      <xdr:col>15</xdr:col>
      <xdr:colOff>82550</xdr:colOff>
      <xdr:row>83</xdr:row>
      <xdr:rowOff>117808</xdr:rowOff>
    </xdr:to>
    <xdr:cxnSp macro="">
      <xdr:nvCxnSpPr>
        <xdr:cNvPr id="200" name="直線コネクタ 199">
          <a:extLst>
            <a:ext uri="{FF2B5EF4-FFF2-40B4-BE49-F238E27FC236}">
              <a16:creationId xmlns:a16="http://schemas.microsoft.com/office/drawing/2014/main" xmlns="" id="{00000000-0008-0000-0300-0000C8000000}"/>
            </a:ext>
          </a:extLst>
        </xdr:cNvPr>
        <xdr:cNvCxnSpPr/>
      </xdr:nvCxnSpPr>
      <xdr:spPr>
        <a:xfrm>
          <a:off x="2336800" y="14338855"/>
          <a:ext cx="889000" cy="9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15968</xdr:rowOff>
    </xdr:from>
    <xdr:to>
      <xdr:col>15</xdr:col>
      <xdr:colOff>133350</xdr:colOff>
      <xdr:row>83</xdr:row>
      <xdr:rowOff>117568</xdr:rowOff>
    </xdr:to>
    <xdr:sp macro="" textlink="">
      <xdr:nvSpPr>
        <xdr:cNvPr id="201" name="フローチャート: 判断 200">
          <a:extLst>
            <a:ext uri="{FF2B5EF4-FFF2-40B4-BE49-F238E27FC236}">
              <a16:creationId xmlns:a16="http://schemas.microsoft.com/office/drawing/2014/main" xmlns="" id="{00000000-0008-0000-0300-0000C9000000}"/>
            </a:ext>
          </a:extLst>
        </xdr:cNvPr>
        <xdr:cNvSpPr/>
      </xdr:nvSpPr>
      <xdr:spPr>
        <a:xfrm>
          <a:off x="3175000" y="1424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127745</xdr:rowOff>
    </xdr:from>
    <xdr:ext cx="762000" cy="259045"/>
    <xdr:sp macro="" textlink="">
      <xdr:nvSpPr>
        <xdr:cNvPr id="202" name="テキスト ボックス 201">
          <a:extLst>
            <a:ext uri="{FF2B5EF4-FFF2-40B4-BE49-F238E27FC236}">
              <a16:creationId xmlns:a16="http://schemas.microsoft.com/office/drawing/2014/main" xmlns="" id="{00000000-0008-0000-0300-0000CA000000}"/>
            </a:ext>
          </a:extLst>
        </xdr:cNvPr>
        <xdr:cNvSpPr txBox="1"/>
      </xdr:nvSpPr>
      <xdr:spPr>
        <a:xfrm>
          <a:off x="2844800" y="1401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108505</xdr:rowOff>
    </xdr:from>
    <xdr:to>
      <xdr:col>11</xdr:col>
      <xdr:colOff>31750</xdr:colOff>
      <xdr:row>83</xdr:row>
      <xdr:rowOff>116418</xdr:rowOff>
    </xdr:to>
    <xdr:cxnSp macro="">
      <xdr:nvCxnSpPr>
        <xdr:cNvPr id="203" name="直線コネクタ 202">
          <a:extLst>
            <a:ext uri="{FF2B5EF4-FFF2-40B4-BE49-F238E27FC236}">
              <a16:creationId xmlns:a16="http://schemas.microsoft.com/office/drawing/2014/main" xmlns="" id="{00000000-0008-0000-0300-0000CB000000}"/>
            </a:ext>
          </a:extLst>
        </xdr:cNvPr>
        <xdr:cNvCxnSpPr/>
      </xdr:nvCxnSpPr>
      <xdr:spPr>
        <a:xfrm flipV="1">
          <a:off x="1447800" y="14338855"/>
          <a:ext cx="889000" cy="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5510</xdr:rowOff>
    </xdr:from>
    <xdr:to>
      <xdr:col>11</xdr:col>
      <xdr:colOff>82550</xdr:colOff>
      <xdr:row>83</xdr:row>
      <xdr:rowOff>107110</xdr:rowOff>
    </xdr:to>
    <xdr:sp macro="" textlink="">
      <xdr:nvSpPr>
        <xdr:cNvPr id="204" name="フローチャート: 判断 203">
          <a:extLst>
            <a:ext uri="{FF2B5EF4-FFF2-40B4-BE49-F238E27FC236}">
              <a16:creationId xmlns:a16="http://schemas.microsoft.com/office/drawing/2014/main" xmlns="" id="{00000000-0008-0000-0300-0000CC000000}"/>
            </a:ext>
          </a:extLst>
        </xdr:cNvPr>
        <xdr:cNvSpPr/>
      </xdr:nvSpPr>
      <xdr:spPr>
        <a:xfrm>
          <a:off x="2286000" y="1423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117287</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1955800" y="1400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167190</xdr:rowOff>
    </xdr:from>
    <xdr:to>
      <xdr:col>7</xdr:col>
      <xdr:colOff>31750</xdr:colOff>
      <xdr:row>83</xdr:row>
      <xdr:rowOff>97340</xdr:rowOff>
    </xdr:to>
    <xdr:sp macro="" textlink="">
      <xdr:nvSpPr>
        <xdr:cNvPr id="206" name="フローチャート: 判断 205">
          <a:extLst>
            <a:ext uri="{FF2B5EF4-FFF2-40B4-BE49-F238E27FC236}">
              <a16:creationId xmlns:a16="http://schemas.microsoft.com/office/drawing/2014/main" xmlns="" id="{00000000-0008-0000-0300-0000CE000000}"/>
            </a:ext>
          </a:extLst>
        </xdr:cNvPr>
        <xdr:cNvSpPr/>
      </xdr:nvSpPr>
      <xdr:spPr>
        <a:xfrm>
          <a:off x="1397000" y="1422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107517</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1066800" y="13994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109286</xdr:rowOff>
    </xdr:from>
    <xdr:to>
      <xdr:col>23</xdr:col>
      <xdr:colOff>184150</xdr:colOff>
      <xdr:row>84</xdr:row>
      <xdr:rowOff>39436</xdr:rowOff>
    </xdr:to>
    <xdr:sp macro="" textlink="">
      <xdr:nvSpPr>
        <xdr:cNvPr id="213" name="楕円 212">
          <a:extLst>
            <a:ext uri="{FF2B5EF4-FFF2-40B4-BE49-F238E27FC236}">
              <a16:creationId xmlns:a16="http://schemas.microsoft.com/office/drawing/2014/main" xmlns="" id="{00000000-0008-0000-0300-0000D5000000}"/>
            </a:ext>
          </a:extLst>
        </xdr:cNvPr>
        <xdr:cNvSpPr/>
      </xdr:nvSpPr>
      <xdr:spPr>
        <a:xfrm>
          <a:off x="4902200" y="1433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81363</xdr:rowOff>
    </xdr:from>
    <xdr:ext cx="762000" cy="259045"/>
    <xdr:sp macro="" textlink="">
      <xdr:nvSpPr>
        <xdr:cNvPr id="214" name="人件費・物件費等の状況該当値テキスト">
          <a:extLst>
            <a:ext uri="{FF2B5EF4-FFF2-40B4-BE49-F238E27FC236}">
              <a16:creationId xmlns:a16="http://schemas.microsoft.com/office/drawing/2014/main" xmlns="" id="{00000000-0008-0000-0300-0000D6000000}"/>
            </a:ext>
          </a:extLst>
        </xdr:cNvPr>
        <xdr:cNvSpPr txBox="1"/>
      </xdr:nvSpPr>
      <xdr:spPr>
        <a:xfrm>
          <a:off x="5041900" y="1431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92042</xdr:rowOff>
    </xdr:from>
    <xdr:to>
      <xdr:col>19</xdr:col>
      <xdr:colOff>184150</xdr:colOff>
      <xdr:row>84</xdr:row>
      <xdr:rowOff>22192</xdr:rowOff>
    </xdr:to>
    <xdr:sp macro="" textlink="">
      <xdr:nvSpPr>
        <xdr:cNvPr id="215" name="楕円 214">
          <a:extLst>
            <a:ext uri="{FF2B5EF4-FFF2-40B4-BE49-F238E27FC236}">
              <a16:creationId xmlns:a16="http://schemas.microsoft.com/office/drawing/2014/main" xmlns="" id="{00000000-0008-0000-0300-0000D7000000}"/>
            </a:ext>
          </a:extLst>
        </xdr:cNvPr>
        <xdr:cNvSpPr/>
      </xdr:nvSpPr>
      <xdr:spPr>
        <a:xfrm>
          <a:off x="4064000" y="1432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6969</xdr:rowOff>
    </xdr:from>
    <xdr:ext cx="736600" cy="259045"/>
    <xdr:sp macro="" textlink="">
      <xdr:nvSpPr>
        <xdr:cNvPr id="216" name="テキスト ボックス 215">
          <a:extLst>
            <a:ext uri="{FF2B5EF4-FFF2-40B4-BE49-F238E27FC236}">
              <a16:creationId xmlns:a16="http://schemas.microsoft.com/office/drawing/2014/main" xmlns="" id="{00000000-0008-0000-0300-0000D8000000}"/>
            </a:ext>
          </a:extLst>
        </xdr:cNvPr>
        <xdr:cNvSpPr txBox="1"/>
      </xdr:nvSpPr>
      <xdr:spPr>
        <a:xfrm>
          <a:off x="3733800" y="14408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67008</xdr:rowOff>
    </xdr:from>
    <xdr:to>
      <xdr:col>15</xdr:col>
      <xdr:colOff>133350</xdr:colOff>
      <xdr:row>83</xdr:row>
      <xdr:rowOff>168608</xdr:rowOff>
    </xdr:to>
    <xdr:sp macro="" textlink="">
      <xdr:nvSpPr>
        <xdr:cNvPr id="217" name="楕円 216">
          <a:extLst>
            <a:ext uri="{FF2B5EF4-FFF2-40B4-BE49-F238E27FC236}">
              <a16:creationId xmlns:a16="http://schemas.microsoft.com/office/drawing/2014/main" xmlns="" id="{00000000-0008-0000-0300-0000D9000000}"/>
            </a:ext>
          </a:extLst>
        </xdr:cNvPr>
        <xdr:cNvSpPr/>
      </xdr:nvSpPr>
      <xdr:spPr>
        <a:xfrm>
          <a:off x="3175000" y="1429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153385</xdr:rowOff>
    </xdr:from>
    <xdr:ext cx="762000" cy="259045"/>
    <xdr:sp macro="" textlink="">
      <xdr:nvSpPr>
        <xdr:cNvPr id="218" name="テキスト ボックス 217">
          <a:extLst>
            <a:ext uri="{FF2B5EF4-FFF2-40B4-BE49-F238E27FC236}">
              <a16:creationId xmlns:a16="http://schemas.microsoft.com/office/drawing/2014/main" xmlns="" id="{00000000-0008-0000-0300-0000DA000000}"/>
            </a:ext>
          </a:extLst>
        </xdr:cNvPr>
        <xdr:cNvSpPr txBox="1"/>
      </xdr:nvSpPr>
      <xdr:spPr>
        <a:xfrm>
          <a:off x="2844800" y="14383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57705</xdr:rowOff>
    </xdr:from>
    <xdr:to>
      <xdr:col>11</xdr:col>
      <xdr:colOff>82550</xdr:colOff>
      <xdr:row>83</xdr:row>
      <xdr:rowOff>159305</xdr:rowOff>
    </xdr:to>
    <xdr:sp macro="" textlink="">
      <xdr:nvSpPr>
        <xdr:cNvPr id="219" name="楕円 218">
          <a:extLst>
            <a:ext uri="{FF2B5EF4-FFF2-40B4-BE49-F238E27FC236}">
              <a16:creationId xmlns:a16="http://schemas.microsoft.com/office/drawing/2014/main" xmlns="" id="{00000000-0008-0000-0300-0000DB000000}"/>
            </a:ext>
          </a:extLst>
        </xdr:cNvPr>
        <xdr:cNvSpPr/>
      </xdr:nvSpPr>
      <xdr:spPr>
        <a:xfrm>
          <a:off x="2286000" y="1428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144082</xdr:rowOff>
    </xdr:from>
    <xdr:ext cx="762000" cy="259045"/>
    <xdr:sp macro="" textlink="">
      <xdr:nvSpPr>
        <xdr:cNvPr id="220" name="テキスト ボックス 219">
          <a:extLst>
            <a:ext uri="{FF2B5EF4-FFF2-40B4-BE49-F238E27FC236}">
              <a16:creationId xmlns:a16="http://schemas.microsoft.com/office/drawing/2014/main" xmlns="" id="{00000000-0008-0000-0300-0000DC000000}"/>
            </a:ext>
          </a:extLst>
        </xdr:cNvPr>
        <xdr:cNvSpPr txBox="1"/>
      </xdr:nvSpPr>
      <xdr:spPr>
        <a:xfrm>
          <a:off x="1955800" y="1437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65618</xdr:rowOff>
    </xdr:from>
    <xdr:to>
      <xdr:col>7</xdr:col>
      <xdr:colOff>31750</xdr:colOff>
      <xdr:row>83</xdr:row>
      <xdr:rowOff>167218</xdr:rowOff>
    </xdr:to>
    <xdr:sp macro="" textlink="">
      <xdr:nvSpPr>
        <xdr:cNvPr id="221" name="楕円 220">
          <a:extLst>
            <a:ext uri="{FF2B5EF4-FFF2-40B4-BE49-F238E27FC236}">
              <a16:creationId xmlns:a16="http://schemas.microsoft.com/office/drawing/2014/main" xmlns="" id="{00000000-0008-0000-0300-0000DD000000}"/>
            </a:ext>
          </a:extLst>
        </xdr:cNvPr>
        <xdr:cNvSpPr/>
      </xdr:nvSpPr>
      <xdr:spPr>
        <a:xfrm>
          <a:off x="1397000" y="1429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151995</xdr:rowOff>
    </xdr:from>
    <xdr:ext cx="762000" cy="259045"/>
    <xdr:sp macro="" textlink="">
      <xdr:nvSpPr>
        <xdr:cNvPr id="222" name="テキスト ボックス 221">
          <a:extLst>
            <a:ext uri="{FF2B5EF4-FFF2-40B4-BE49-F238E27FC236}">
              <a16:creationId xmlns:a16="http://schemas.microsoft.com/office/drawing/2014/main" xmlns="" id="{00000000-0008-0000-0300-0000DE000000}"/>
            </a:ext>
          </a:extLst>
        </xdr:cNvPr>
        <xdr:cNvSpPr txBox="1"/>
      </xdr:nvSpPr>
      <xdr:spPr>
        <a:xfrm>
          <a:off x="1066800" y="14382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xmlns=""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xmlns=""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xmlns=""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xmlns=""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合併時（平成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月）に、厳正な職務職階制度や行政給料表（二）を導入し、平成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年度には、抜本的な給与構造改革を行った。さらに特殊勤務手当や住居手当の廃止・減額などの見直しを行い、給与制度の適正化に努めている。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今後の国の給与や地域の民間給与を考慮しながら更なる給与制度の適正化に努める。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xmlns=""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xmlns=""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xmlns=""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xmlns=""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xmlns=""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xmlns=""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xmlns=""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xmlns=""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xmlns=""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xmlns=""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xmlns=""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xmlns=""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xmlns=""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xmlns=""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xmlns=""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118232</xdr:rowOff>
    </xdr:from>
    <xdr:to>
      <xdr:col>81</xdr:col>
      <xdr:colOff>44450</xdr:colOff>
      <xdr:row>88</xdr:row>
      <xdr:rowOff>137886</xdr:rowOff>
    </xdr:to>
    <xdr:cxnSp macro="">
      <xdr:nvCxnSpPr>
        <xdr:cNvPr id="253" name="直線コネクタ 252">
          <a:extLst>
            <a:ext uri="{FF2B5EF4-FFF2-40B4-BE49-F238E27FC236}">
              <a16:creationId xmlns:a16="http://schemas.microsoft.com/office/drawing/2014/main" xmlns="" id="{00000000-0008-0000-0300-0000FD000000}"/>
            </a:ext>
          </a:extLst>
        </xdr:cNvPr>
        <xdr:cNvCxnSpPr/>
      </xdr:nvCxnSpPr>
      <xdr:spPr>
        <a:xfrm flipV="1">
          <a:off x="17018000" y="1366278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a:extLst>
            <a:ext uri="{FF2B5EF4-FFF2-40B4-BE49-F238E27FC236}">
              <a16:creationId xmlns:a16="http://schemas.microsoft.com/office/drawing/2014/main" xmlns="" id="{00000000-0008-0000-0300-0000FE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33159</xdr:rowOff>
    </xdr:from>
    <xdr:ext cx="762000" cy="259045"/>
    <xdr:sp macro="" textlink="">
      <xdr:nvSpPr>
        <xdr:cNvPr id="256" name="給与水準   （国との比較）最大値テキスト">
          <a:extLst>
            <a:ext uri="{FF2B5EF4-FFF2-40B4-BE49-F238E27FC236}">
              <a16:creationId xmlns:a16="http://schemas.microsoft.com/office/drawing/2014/main" xmlns="" id="{00000000-0008-0000-0300-000000010000}"/>
            </a:ext>
          </a:extLst>
        </xdr:cNvPr>
        <xdr:cNvSpPr txBox="1"/>
      </xdr:nvSpPr>
      <xdr:spPr>
        <a:xfrm>
          <a:off x="17106900" y="1340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118232</xdr:rowOff>
    </xdr:from>
    <xdr:to>
      <xdr:col>81</xdr:col>
      <xdr:colOff>133350</xdr:colOff>
      <xdr:row>79</xdr:row>
      <xdr:rowOff>118232</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a:off x="16929100" y="1366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158145</xdr:rowOff>
    </xdr:from>
    <xdr:to>
      <xdr:col>81</xdr:col>
      <xdr:colOff>44450</xdr:colOff>
      <xdr:row>85</xdr:row>
      <xdr:rowOff>169636</xdr:rowOff>
    </xdr:to>
    <xdr:cxnSp macro="">
      <xdr:nvCxnSpPr>
        <xdr:cNvPr id="258" name="直線コネクタ 257">
          <a:extLst>
            <a:ext uri="{FF2B5EF4-FFF2-40B4-BE49-F238E27FC236}">
              <a16:creationId xmlns:a16="http://schemas.microsoft.com/office/drawing/2014/main" xmlns="" id="{00000000-0008-0000-0300-000002010000}"/>
            </a:ext>
          </a:extLst>
        </xdr:cNvPr>
        <xdr:cNvCxnSpPr/>
      </xdr:nvCxnSpPr>
      <xdr:spPr>
        <a:xfrm>
          <a:off x="16179800" y="14731395"/>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8968</xdr:rowOff>
    </xdr:from>
    <xdr:ext cx="762000" cy="259045"/>
    <xdr:sp macro="" textlink="">
      <xdr:nvSpPr>
        <xdr:cNvPr id="259" name="給与水準   （国との比較）平均値テキスト">
          <a:extLst>
            <a:ext uri="{FF2B5EF4-FFF2-40B4-BE49-F238E27FC236}">
              <a16:creationId xmlns:a16="http://schemas.microsoft.com/office/drawing/2014/main" xmlns="" id="{00000000-0008-0000-0300-000003010000}"/>
            </a:ext>
          </a:extLst>
        </xdr:cNvPr>
        <xdr:cNvSpPr txBox="1"/>
      </xdr:nvSpPr>
      <xdr:spPr>
        <a:xfrm>
          <a:off x="17106900" y="14410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163891</xdr:rowOff>
    </xdr:from>
    <xdr:to>
      <xdr:col>81</xdr:col>
      <xdr:colOff>95250</xdr:colOff>
      <xdr:row>85</xdr:row>
      <xdr:rowOff>94041</xdr:rowOff>
    </xdr:to>
    <xdr:sp macro="" textlink="">
      <xdr:nvSpPr>
        <xdr:cNvPr id="260" name="フローチャート: 判断 259">
          <a:extLst>
            <a:ext uri="{FF2B5EF4-FFF2-40B4-BE49-F238E27FC236}">
              <a16:creationId xmlns:a16="http://schemas.microsoft.com/office/drawing/2014/main" xmlns="" id="{00000000-0008-0000-0300-000004010000}"/>
            </a:ext>
          </a:extLst>
        </xdr:cNvPr>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146655</xdr:rowOff>
    </xdr:from>
    <xdr:to>
      <xdr:col>77</xdr:col>
      <xdr:colOff>44450</xdr:colOff>
      <xdr:row>85</xdr:row>
      <xdr:rowOff>158145</xdr:rowOff>
    </xdr:to>
    <xdr:cxnSp macro="">
      <xdr:nvCxnSpPr>
        <xdr:cNvPr id="261" name="直線コネクタ 260">
          <a:extLst>
            <a:ext uri="{FF2B5EF4-FFF2-40B4-BE49-F238E27FC236}">
              <a16:creationId xmlns:a16="http://schemas.microsoft.com/office/drawing/2014/main" xmlns="" id="{00000000-0008-0000-0300-000005010000}"/>
            </a:ext>
          </a:extLst>
        </xdr:cNvPr>
        <xdr:cNvCxnSpPr/>
      </xdr:nvCxnSpPr>
      <xdr:spPr>
        <a:xfrm>
          <a:off x="15290800" y="147199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3932</xdr:rowOff>
    </xdr:from>
    <xdr:to>
      <xdr:col>77</xdr:col>
      <xdr:colOff>95250</xdr:colOff>
      <xdr:row>85</xdr:row>
      <xdr:rowOff>105532</xdr:rowOff>
    </xdr:to>
    <xdr:sp macro="" textlink="">
      <xdr:nvSpPr>
        <xdr:cNvPr id="262" name="フローチャート: 判断 261">
          <a:extLst>
            <a:ext uri="{FF2B5EF4-FFF2-40B4-BE49-F238E27FC236}">
              <a16:creationId xmlns:a16="http://schemas.microsoft.com/office/drawing/2014/main" xmlns="" id="{00000000-0008-0000-0300-000006010000}"/>
            </a:ext>
          </a:extLst>
        </xdr:cNvPr>
        <xdr:cNvSpPr/>
      </xdr:nvSpPr>
      <xdr:spPr>
        <a:xfrm>
          <a:off x="16129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115709</xdr:rowOff>
    </xdr:from>
    <xdr:ext cx="736600" cy="259045"/>
    <xdr:sp macro="" textlink="">
      <xdr:nvSpPr>
        <xdr:cNvPr id="263" name="テキスト ボックス 262">
          <a:extLst>
            <a:ext uri="{FF2B5EF4-FFF2-40B4-BE49-F238E27FC236}">
              <a16:creationId xmlns:a16="http://schemas.microsoft.com/office/drawing/2014/main" xmlns="" id="{00000000-0008-0000-0300-000007010000}"/>
            </a:ext>
          </a:extLst>
        </xdr:cNvPr>
        <xdr:cNvSpPr txBox="1"/>
      </xdr:nvSpPr>
      <xdr:spPr>
        <a:xfrm>
          <a:off x="15798800" y="14346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146655</xdr:rowOff>
    </xdr:from>
    <xdr:to>
      <xdr:col>72</xdr:col>
      <xdr:colOff>203200</xdr:colOff>
      <xdr:row>86</xdr:row>
      <xdr:rowOff>55638</xdr:rowOff>
    </xdr:to>
    <xdr:cxnSp macro="">
      <xdr:nvCxnSpPr>
        <xdr:cNvPr id="264" name="直線コネクタ 263">
          <a:extLst>
            <a:ext uri="{FF2B5EF4-FFF2-40B4-BE49-F238E27FC236}">
              <a16:creationId xmlns:a16="http://schemas.microsoft.com/office/drawing/2014/main" xmlns="" id="{00000000-0008-0000-0300-000008010000}"/>
            </a:ext>
          </a:extLst>
        </xdr:cNvPr>
        <xdr:cNvCxnSpPr/>
      </xdr:nvCxnSpPr>
      <xdr:spPr>
        <a:xfrm flipV="1">
          <a:off x="14401800" y="1471990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163891</xdr:rowOff>
    </xdr:from>
    <xdr:to>
      <xdr:col>73</xdr:col>
      <xdr:colOff>44450</xdr:colOff>
      <xdr:row>85</xdr:row>
      <xdr:rowOff>94041</xdr:rowOff>
    </xdr:to>
    <xdr:sp macro="" textlink="">
      <xdr:nvSpPr>
        <xdr:cNvPr id="265" name="フローチャート: 判断 264">
          <a:extLst>
            <a:ext uri="{FF2B5EF4-FFF2-40B4-BE49-F238E27FC236}">
              <a16:creationId xmlns:a16="http://schemas.microsoft.com/office/drawing/2014/main" xmlns="" id="{00000000-0008-0000-0300-000009010000}"/>
            </a:ext>
          </a:extLst>
        </xdr:cNvPr>
        <xdr:cNvSpPr/>
      </xdr:nvSpPr>
      <xdr:spPr>
        <a:xfrm>
          <a:off x="152400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104218</xdr:rowOff>
    </xdr:from>
    <xdr:ext cx="7620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4909800" y="1433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135164</xdr:rowOff>
    </xdr:from>
    <xdr:to>
      <xdr:col>68</xdr:col>
      <xdr:colOff>152400</xdr:colOff>
      <xdr:row>86</xdr:row>
      <xdr:rowOff>55638</xdr:rowOff>
    </xdr:to>
    <xdr:cxnSp macro="">
      <xdr:nvCxnSpPr>
        <xdr:cNvPr id="267" name="直線コネクタ 266">
          <a:extLst>
            <a:ext uri="{FF2B5EF4-FFF2-40B4-BE49-F238E27FC236}">
              <a16:creationId xmlns:a16="http://schemas.microsoft.com/office/drawing/2014/main" xmlns="" id="{00000000-0008-0000-0300-00000B010000}"/>
            </a:ext>
          </a:extLst>
        </xdr:cNvPr>
        <xdr:cNvCxnSpPr/>
      </xdr:nvCxnSpPr>
      <xdr:spPr>
        <a:xfrm>
          <a:off x="13512800" y="14708414"/>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3932</xdr:rowOff>
    </xdr:from>
    <xdr:to>
      <xdr:col>68</xdr:col>
      <xdr:colOff>203200</xdr:colOff>
      <xdr:row>85</xdr:row>
      <xdr:rowOff>105532</xdr:rowOff>
    </xdr:to>
    <xdr:sp macro="" textlink="">
      <xdr:nvSpPr>
        <xdr:cNvPr id="268" name="フローチャート: 判断 267">
          <a:extLst>
            <a:ext uri="{FF2B5EF4-FFF2-40B4-BE49-F238E27FC236}">
              <a16:creationId xmlns:a16="http://schemas.microsoft.com/office/drawing/2014/main" xmlns="" id="{00000000-0008-0000-0300-00000C010000}"/>
            </a:ext>
          </a:extLst>
        </xdr:cNvPr>
        <xdr:cNvSpPr/>
      </xdr:nvSpPr>
      <xdr:spPr>
        <a:xfrm>
          <a:off x="14351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115709</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4020800" y="14346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0" name="フローチャート: 判断 269">
          <a:extLst>
            <a:ext uri="{FF2B5EF4-FFF2-40B4-BE49-F238E27FC236}">
              <a16:creationId xmlns:a16="http://schemas.microsoft.com/office/drawing/2014/main" xmlns="" id="{00000000-0008-0000-0300-00000E010000}"/>
            </a:ext>
          </a:extLst>
        </xdr:cNvPr>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77" name="楕円 276">
          <a:extLst>
            <a:ext uri="{FF2B5EF4-FFF2-40B4-BE49-F238E27FC236}">
              <a16:creationId xmlns:a16="http://schemas.microsoft.com/office/drawing/2014/main" xmlns="" id="{00000000-0008-0000-0300-000015010000}"/>
            </a:ext>
          </a:extLst>
        </xdr:cNvPr>
        <xdr:cNvSpPr/>
      </xdr:nvSpPr>
      <xdr:spPr>
        <a:xfrm>
          <a:off x="169672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90913</xdr:rowOff>
    </xdr:from>
    <xdr:ext cx="762000" cy="259045"/>
    <xdr:sp macro="" textlink="">
      <xdr:nvSpPr>
        <xdr:cNvPr id="278" name="給与水準   （国との比較）該当値テキスト">
          <a:extLst>
            <a:ext uri="{FF2B5EF4-FFF2-40B4-BE49-F238E27FC236}">
              <a16:creationId xmlns:a16="http://schemas.microsoft.com/office/drawing/2014/main" xmlns="" id="{00000000-0008-0000-0300-000016010000}"/>
            </a:ext>
          </a:extLst>
        </xdr:cNvPr>
        <xdr:cNvSpPr txBox="1"/>
      </xdr:nvSpPr>
      <xdr:spPr>
        <a:xfrm>
          <a:off x="17106900" y="14664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107345</xdr:rowOff>
    </xdr:from>
    <xdr:to>
      <xdr:col>77</xdr:col>
      <xdr:colOff>95250</xdr:colOff>
      <xdr:row>86</xdr:row>
      <xdr:rowOff>37495</xdr:rowOff>
    </xdr:to>
    <xdr:sp macro="" textlink="">
      <xdr:nvSpPr>
        <xdr:cNvPr id="279" name="楕円 278">
          <a:extLst>
            <a:ext uri="{FF2B5EF4-FFF2-40B4-BE49-F238E27FC236}">
              <a16:creationId xmlns:a16="http://schemas.microsoft.com/office/drawing/2014/main" xmlns="" id="{00000000-0008-0000-0300-000017010000}"/>
            </a:ext>
          </a:extLst>
        </xdr:cNvPr>
        <xdr:cNvSpPr/>
      </xdr:nvSpPr>
      <xdr:spPr>
        <a:xfrm>
          <a:off x="16129000" y="1468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22272</xdr:rowOff>
    </xdr:from>
    <xdr:ext cx="736600" cy="259045"/>
    <xdr:sp macro="" textlink="">
      <xdr:nvSpPr>
        <xdr:cNvPr id="280" name="テキスト ボックス 279">
          <a:extLst>
            <a:ext uri="{FF2B5EF4-FFF2-40B4-BE49-F238E27FC236}">
              <a16:creationId xmlns:a16="http://schemas.microsoft.com/office/drawing/2014/main" xmlns="" id="{00000000-0008-0000-0300-000018010000}"/>
            </a:ext>
          </a:extLst>
        </xdr:cNvPr>
        <xdr:cNvSpPr txBox="1"/>
      </xdr:nvSpPr>
      <xdr:spPr>
        <a:xfrm>
          <a:off x="15798800" y="14766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95855</xdr:rowOff>
    </xdr:from>
    <xdr:to>
      <xdr:col>73</xdr:col>
      <xdr:colOff>44450</xdr:colOff>
      <xdr:row>86</xdr:row>
      <xdr:rowOff>26005</xdr:rowOff>
    </xdr:to>
    <xdr:sp macro="" textlink="">
      <xdr:nvSpPr>
        <xdr:cNvPr id="281" name="楕円 280">
          <a:extLst>
            <a:ext uri="{FF2B5EF4-FFF2-40B4-BE49-F238E27FC236}">
              <a16:creationId xmlns:a16="http://schemas.microsoft.com/office/drawing/2014/main" xmlns="" id="{00000000-0008-0000-0300-000019010000}"/>
            </a:ext>
          </a:extLst>
        </xdr:cNvPr>
        <xdr:cNvSpPr/>
      </xdr:nvSpPr>
      <xdr:spPr>
        <a:xfrm>
          <a:off x="15240000" y="1466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10782</xdr:rowOff>
    </xdr:from>
    <xdr:ext cx="762000" cy="259045"/>
    <xdr:sp macro="" textlink="">
      <xdr:nvSpPr>
        <xdr:cNvPr id="282" name="テキスト ボックス 281">
          <a:extLst>
            <a:ext uri="{FF2B5EF4-FFF2-40B4-BE49-F238E27FC236}">
              <a16:creationId xmlns:a16="http://schemas.microsoft.com/office/drawing/2014/main" xmlns="" id="{00000000-0008-0000-0300-00001A010000}"/>
            </a:ext>
          </a:extLst>
        </xdr:cNvPr>
        <xdr:cNvSpPr txBox="1"/>
      </xdr:nvSpPr>
      <xdr:spPr>
        <a:xfrm>
          <a:off x="14909800" y="1475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4838</xdr:rowOff>
    </xdr:from>
    <xdr:to>
      <xdr:col>68</xdr:col>
      <xdr:colOff>203200</xdr:colOff>
      <xdr:row>86</xdr:row>
      <xdr:rowOff>106438</xdr:rowOff>
    </xdr:to>
    <xdr:sp macro="" textlink="">
      <xdr:nvSpPr>
        <xdr:cNvPr id="283" name="楕円 282">
          <a:extLst>
            <a:ext uri="{FF2B5EF4-FFF2-40B4-BE49-F238E27FC236}">
              <a16:creationId xmlns:a16="http://schemas.microsoft.com/office/drawing/2014/main" xmlns="" id="{00000000-0008-0000-0300-00001B010000}"/>
            </a:ext>
          </a:extLst>
        </xdr:cNvPr>
        <xdr:cNvSpPr/>
      </xdr:nvSpPr>
      <xdr:spPr>
        <a:xfrm>
          <a:off x="14351000" y="1474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91215</xdr:rowOff>
    </xdr:from>
    <xdr:ext cx="762000" cy="259045"/>
    <xdr:sp macro="" textlink="">
      <xdr:nvSpPr>
        <xdr:cNvPr id="284" name="テキスト ボックス 283">
          <a:extLst>
            <a:ext uri="{FF2B5EF4-FFF2-40B4-BE49-F238E27FC236}">
              <a16:creationId xmlns:a16="http://schemas.microsoft.com/office/drawing/2014/main" xmlns="" id="{00000000-0008-0000-0300-00001C010000}"/>
            </a:ext>
          </a:extLst>
        </xdr:cNvPr>
        <xdr:cNvSpPr txBox="1"/>
      </xdr:nvSpPr>
      <xdr:spPr>
        <a:xfrm>
          <a:off x="14020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85" name="楕円 284">
          <a:extLst>
            <a:ext uri="{FF2B5EF4-FFF2-40B4-BE49-F238E27FC236}">
              <a16:creationId xmlns:a16="http://schemas.microsoft.com/office/drawing/2014/main" xmlns="" id="{00000000-0008-0000-0300-00001D010000}"/>
            </a:ext>
          </a:extLst>
        </xdr:cNvPr>
        <xdr:cNvSpPr/>
      </xdr:nvSpPr>
      <xdr:spPr>
        <a:xfrm>
          <a:off x="13462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170741</xdr:rowOff>
    </xdr:from>
    <xdr:ext cx="762000" cy="259045"/>
    <xdr:sp macro="" textlink="">
      <xdr:nvSpPr>
        <xdr:cNvPr id="286" name="テキスト ボックス 285">
          <a:extLst>
            <a:ext uri="{FF2B5EF4-FFF2-40B4-BE49-F238E27FC236}">
              <a16:creationId xmlns:a16="http://schemas.microsoft.com/office/drawing/2014/main" xmlns="" id="{00000000-0008-0000-0300-00001E010000}"/>
            </a:ext>
          </a:extLst>
        </xdr:cNvPr>
        <xdr:cNvSpPr txBox="1"/>
      </xdr:nvSpPr>
      <xdr:spPr>
        <a:xfrm>
          <a:off x="13131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xmlns=""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xmlns=""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xmlns=""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xmlns=""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多団体（</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町</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村）での市町村合併により広範な地域をカバーするため、総合事務所、支所、公民館等の出先機関を多く有することや離島を多く有しているという地理的な特殊要因に加え、保育園や消防を直営で行っていること、隣接自治体の消防事務や生活保護事務を行っていることなどから、類似団体・全国平均と比較して職員数が多く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市町村合併後は、定員適正化計画を策定し、新規採用職員の抑制や早期退職制度等により計画的に人員削減を行っており、平成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月に比べ約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人削減しているが、民間活力の導入等により組織体制を見直し、引き続き定員の適正化に努める。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xmlns=""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xmlns=""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xmlns=""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xmlns="" id="{00000000-0008-0000-0300-00002F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xmlns="" id="{00000000-0008-0000-0300-000030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xmlns="" id="{00000000-0008-0000-0300-000031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xmlns="" id="{00000000-0008-0000-0300-000032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xmlns="" id="{00000000-0008-0000-0300-000033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xmlns="" id="{00000000-0008-0000-0300-000034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xmlns="" id="{00000000-0008-0000-0300-000035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xmlns="" id="{00000000-0008-0000-0300-000036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xmlns="" id="{00000000-0008-0000-0300-000037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xmlns="" id="{00000000-0008-0000-0300-000038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xmlns="" id="{00000000-0008-0000-0300-000039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xmlns="" id="{00000000-0008-0000-0300-00003A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xmlns=""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xmlns=""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37133</xdr:rowOff>
    </xdr:from>
    <xdr:to>
      <xdr:col>81</xdr:col>
      <xdr:colOff>44450</xdr:colOff>
      <xdr:row>68</xdr:row>
      <xdr:rowOff>68278</xdr:rowOff>
    </xdr:to>
    <xdr:cxnSp macro="">
      <xdr:nvCxnSpPr>
        <xdr:cNvPr id="318" name="直線コネクタ 317">
          <a:extLst>
            <a:ext uri="{FF2B5EF4-FFF2-40B4-BE49-F238E27FC236}">
              <a16:creationId xmlns:a16="http://schemas.microsoft.com/office/drawing/2014/main" xmlns="" id="{00000000-0008-0000-0300-00003E010000}"/>
            </a:ext>
          </a:extLst>
        </xdr:cNvPr>
        <xdr:cNvCxnSpPr/>
      </xdr:nvCxnSpPr>
      <xdr:spPr>
        <a:xfrm flipV="1">
          <a:off x="17018000" y="10152683"/>
          <a:ext cx="0" cy="1574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40355</xdr:rowOff>
    </xdr:from>
    <xdr:ext cx="762000" cy="259045"/>
    <xdr:sp macro="" textlink="">
      <xdr:nvSpPr>
        <xdr:cNvPr id="319" name="定員管理の状況最小値テキスト">
          <a:extLst>
            <a:ext uri="{FF2B5EF4-FFF2-40B4-BE49-F238E27FC236}">
              <a16:creationId xmlns:a16="http://schemas.microsoft.com/office/drawing/2014/main" xmlns="" id="{00000000-0008-0000-0300-00003F010000}"/>
            </a:ext>
          </a:extLst>
        </xdr:cNvPr>
        <xdr:cNvSpPr txBox="1"/>
      </xdr:nvSpPr>
      <xdr:spPr>
        <a:xfrm>
          <a:off x="17106900" y="1169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68278</xdr:rowOff>
    </xdr:from>
    <xdr:to>
      <xdr:col>81</xdr:col>
      <xdr:colOff>133350</xdr:colOff>
      <xdr:row>68</xdr:row>
      <xdr:rowOff>68278</xdr:rowOff>
    </xdr:to>
    <xdr:cxnSp macro="">
      <xdr:nvCxnSpPr>
        <xdr:cNvPr id="320" name="直線コネクタ 319">
          <a:extLst>
            <a:ext uri="{FF2B5EF4-FFF2-40B4-BE49-F238E27FC236}">
              <a16:creationId xmlns:a16="http://schemas.microsoft.com/office/drawing/2014/main" xmlns="" id="{00000000-0008-0000-0300-000040010000}"/>
            </a:ext>
          </a:extLst>
        </xdr:cNvPr>
        <xdr:cNvCxnSpPr/>
      </xdr:nvCxnSpPr>
      <xdr:spPr>
        <a:xfrm>
          <a:off x="16929100" y="1172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123510</xdr:rowOff>
    </xdr:from>
    <xdr:ext cx="762000" cy="259045"/>
    <xdr:sp macro="" textlink="">
      <xdr:nvSpPr>
        <xdr:cNvPr id="321" name="定員管理の状況最大値テキスト">
          <a:extLst>
            <a:ext uri="{FF2B5EF4-FFF2-40B4-BE49-F238E27FC236}">
              <a16:creationId xmlns:a16="http://schemas.microsoft.com/office/drawing/2014/main" xmlns="" id="{00000000-0008-0000-0300-000041010000}"/>
            </a:ext>
          </a:extLst>
        </xdr:cNvPr>
        <xdr:cNvSpPr txBox="1"/>
      </xdr:nvSpPr>
      <xdr:spPr>
        <a:xfrm>
          <a:off x="17106900" y="989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37133</xdr:rowOff>
    </xdr:from>
    <xdr:to>
      <xdr:col>81</xdr:col>
      <xdr:colOff>133350</xdr:colOff>
      <xdr:row>59</xdr:row>
      <xdr:rowOff>37133</xdr:rowOff>
    </xdr:to>
    <xdr:cxnSp macro="">
      <xdr:nvCxnSpPr>
        <xdr:cNvPr id="322" name="直線コネクタ 321">
          <a:extLst>
            <a:ext uri="{FF2B5EF4-FFF2-40B4-BE49-F238E27FC236}">
              <a16:creationId xmlns:a16="http://schemas.microsoft.com/office/drawing/2014/main" xmlns="" id="{00000000-0008-0000-0300-000042010000}"/>
            </a:ext>
          </a:extLst>
        </xdr:cNvPr>
        <xdr:cNvCxnSpPr/>
      </xdr:nvCxnSpPr>
      <xdr:spPr>
        <a:xfrm>
          <a:off x="16929100" y="101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61202</xdr:rowOff>
    </xdr:from>
    <xdr:to>
      <xdr:col>81</xdr:col>
      <xdr:colOff>44450</xdr:colOff>
      <xdr:row>64</xdr:row>
      <xdr:rowOff>89928</xdr:rowOff>
    </xdr:to>
    <xdr:cxnSp macro="">
      <xdr:nvCxnSpPr>
        <xdr:cNvPr id="323" name="直線コネクタ 322">
          <a:extLst>
            <a:ext uri="{FF2B5EF4-FFF2-40B4-BE49-F238E27FC236}">
              <a16:creationId xmlns:a16="http://schemas.microsoft.com/office/drawing/2014/main" xmlns="" id="{00000000-0008-0000-0300-000043010000}"/>
            </a:ext>
          </a:extLst>
        </xdr:cNvPr>
        <xdr:cNvCxnSpPr/>
      </xdr:nvCxnSpPr>
      <xdr:spPr>
        <a:xfrm>
          <a:off x="16179800" y="11034002"/>
          <a:ext cx="838200" cy="2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103250</xdr:rowOff>
    </xdr:from>
    <xdr:ext cx="762000" cy="259045"/>
    <xdr:sp macro="" textlink="">
      <xdr:nvSpPr>
        <xdr:cNvPr id="324" name="定員管理の状況平均値テキスト">
          <a:extLst>
            <a:ext uri="{FF2B5EF4-FFF2-40B4-BE49-F238E27FC236}">
              <a16:creationId xmlns:a16="http://schemas.microsoft.com/office/drawing/2014/main" xmlns="" id="{00000000-0008-0000-0300-000044010000}"/>
            </a:ext>
          </a:extLst>
        </xdr:cNvPr>
        <xdr:cNvSpPr txBox="1"/>
      </xdr:nvSpPr>
      <xdr:spPr>
        <a:xfrm>
          <a:off x="17106900" y="1056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86723</xdr:rowOff>
    </xdr:from>
    <xdr:to>
      <xdr:col>81</xdr:col>
      <xdr:colOff>95250</xdr:colOff>
      <xdr:row>63</xdr:row>
      <xdr:rowOff>16873</xdr:rowOff>
    </xdr:to>
    <xdr:sp macro="" textlink="">
      <xdr:nvSpPr>
        <xdr:cNvPr id="325" name="フローチャート: 判断 324">
          <a:extLst>
            <a:ext uri="{FF2B5EF4-FFF2-40B4-BE49-F238E27FC236}">
              <a16:creationId xmlns:a16="http://schemas.microsoft.com/office/drawing/2014/main" xmlns="" id="{00000000-0008-0000-0300-000045010000}"/>
            </a:ext>
          </a:extLst>
        </xdr:cNvPr>
        <xdr:cNvSpPr/>
      </xdr:nvSpPr>
      <xdr:spPr>
        <a:xfrm>
          <a:off x="16967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34774</xdr:rowOff>
    </xdr:from>
    <xdr:to>
      <xdr:col>77</xdr:col>
      <xdr:colOff>44450</xdr:colOff>
      <xdr:row>64</xdr:row>
      <xdr:rowOff>61202</xdr:rowOff>
    </xdr:to>
    <xdr:cxnSp macro="">
      <xdr:nvCxnSpPr>
        <xdr:cNvPr id="326" name="直線コネクタ 325">
          <a:extLst>
            <a:ext uri="{FF2B5EF4-FFF2-40B4-BE49-F238E27FC236}">
              <a16:creationId xmlns:a16="http://schemas.microsoft.com/office/drawing/2014/main" xmlns="" id="{00000000-0008-0000-0300-000046010000}"/>
            </a:ext>
          </a:extLst>
        </xdr:cNvPr>
        <xdr:cNvCxnSpPr/>
      </xdr:nvCxnSpPr>
      <xdr:spPr>
        <a:xfrm>
          <a:off x="15290800" y="11007574"/>
          <a:ext cx="8890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77530</xdr:rowOff>
    </xdr:from>
    <xdr:to>
      <xdr:col>77</xdr:col>
      <xdr:colOff>95250</xdr:colOff>
      <xdr:row>63</xdr:row>
      <xdr:rowOff>7680</xdr:rowOff>
    </xdr:to>
    <xdr:sp macro="" textlink="">
      <xdr:nvSpPr>
        <xdr:cNvPr id="327" name="フローチャート: 判断 326">
          <a:extLst>
            <a:ext uri="{FF2B5EF4-FFF2-40B4-BE49-F238E27FC236}">
              <a16:creationId xmlns:a16="http://schemas.microsoft.com/office/drawing/2014/main" xmlns="" id="{00000000-0008-0000-0300-000047010000}"/>
            </a:ext>
          </a:extLst>
        </xdr:cNvPr>
        <xdr:cNvSpPr/>
      </xdr:nvSpPr>
      <xdr:spPr>
        <a:xfrm>
          <a:off x="161290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17857</xdr:rowOff>
    </xdr:from>
    <xdr:ext cx="736600" cy="259045"/>
    <xdr:sp macro="" textlink="">
      <xdr:nvSpPr>
        <xdr:cNvPr id="328" name="テキスト ボックス 327">
          <a:extLst>
            <a:ext uri="{FF2B5EF4-FFF2-40B4-BE49-F238E27FC236}">
              <a16:creationId xmlns:a16="http://schemas.microsoft.com/office/drawing/2014/main" xmlns="" id="{00000000-0008-0000-0300-000048010000}"/>
            </a:ext>
          </a:extLst>
        </xdr:cNvPr>
        <xdr:cNvSpPr txBox="1"/>
      </xdr:nvSpPr>
      <xdr:spPr>
        <a:xfrm>
          <a:off x="15798800" y="10476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7196</xdr:rowOff>
    </xdr:from>
    <xdr:to>
      <xdr:col>72</xdr:col>
      <xdr:colOff>203200</xdr:colOff>
      <xdr:row>64</xdr:row>
      <xdr:rowOff>34774</xdr:rowOff>
    </xdr:to>
    <xdr:cxnSp macro="">
      <xdr:nvCxnSpPr>
        <xdr:cNvPr id="329" name="直線コネクタ 328">
          <a:extLst>
            <a:ext uri="{FF2B5EF4-FFF2-40B4-BE49-F238E27FC236}">
              <a16:creationId xmlns:a16="http://schemas.microsoft.com/office/drawing/2014/main" xmlns="" id="{00000000-0008-0000-0300-000049010000}"/>
            </a:ext>
          </a:extLst>
        </xdr:cNvPr>
        <xdr:cNvCxnSpPr/>
      </xdr:nvCxnSpPr>
      <xdr:spPr>
        <a:xfrm>
          <a:off x="14401800" y="10979996"/>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64891</xdr:rowOff>
    </xdr:from>
    <xdr:to>
      <xdr:col>73</xdr:col>
      <xdr:colOff>44450</xdr:colOff>
      <xdr:row>62</xdr:row>
      <xdr:rowOff>166491</xdr:rowOff>
    </xdr:to>
    <xdr:sp macro="" textlink="">
      <xdr:nvSpPr>
        <xdr:cNvPr id="330" name="フローチャート: 判断 329">
          <a:extLst>
            <a:ext uri="{FF2B5EF4-FFF2-40B4-BE49-F238E27FC236}">
              <a16:creationId xmlns:a16="http://schemas.microsoft.com/office/drawing/2014/main" xmlns="" id="{00000000-0008-0000-0300-00004A010000}"/>
            </a:ext>
          </a:extLst>
        </xdr:cNvPr>
        <xdr:cNvSpPr/>
      </xdr:nvSpPr>
      <xdr:spPr>
        <a:xfrm>
          <a:off x="15240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5218</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4909800" y="1046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151070</xdr:rowOff>
    </xdr:from>
    <xdr:to>
      <xdr:col>68</xdr:col>
      <xdr:colOff>152400</xdr:colOff>
      <xdr:row>64</xdr:row>
      <xdr:rowOff>7196</xdr:rowOff>
    </xdr:to>
    <xdr:cxnSp macro="">
      <xdr:nvCxnSpPr>
        <xdr:cNvPr id="332" name="直線コネクタ 331">
          <a:extLst>
            <a:ext uri="{FF2B5EF4-FFF2-40B4-BE49-F238E27FC236}">
              <a16:creationId xmlns:a16="http://schemas.microsoft.com/office/drawing/2014/main" xmlns="" id="{00000000-0008-0000-0300-00004C010000}"/>
            </a:ext>
          </a:extLst>
        </xdr:cNvPr>
        <xdr:cNvCxnSpPr/>
      </xdr:nvCxnSpPr>
      <xdr:spPr>
        <a:xfrm>
          <a:off x="13512800" y="10952420"/>
          <a:ext cx="889000" cy="2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63742</xdr:rowOff>
    </xdr:from>
    <xdr:to>
      <xdr:col>68</xdr:col>
      <xdr:colOff>203200</xdr:colOff>
      <xdr:row>62</xdr:row>
      <xdr:rowOff>165342</xdr:rowOff>
    </xdr:to>
    <xdr:sp macro="" textlink="">
      <xdr:nvSpPr>
        <xdr:cNvPr id="333" name="フローチャート: 判断 332">
          <a:extLst>
            <a:ext uri="{FF2B5EF4-FFF2-40B4-BE49-F238E27FC236}">
              <a16:creationId xmlns:a16="http://schemas.microsoft.com/office/drawing/2014/main" xmlns="" id="{00000000-0008-0000-0300-00004D010000}"/>
            </a:ext>
          </a:extLst>
        </xdr:cNvPr>
        <xdr:cNvSpPr/>
      </xdr:nvSpPr>
      <xdr:spPr>
        <a:xfrm>
          <a:off x="14351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4069</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4020800" y="104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52251</xdr:rowOff>
    </xdr:from>
    <xdr:to>
      <xdr:col>64</xdr:col>
      <xdr:colOff>152400</xdr:colOff>
      <xdr:row>62</xdr:row>
      <xdr:rowOff>153851</xdr:rowOff>
    </xdr:to>
    <xdr:sp macro="" textlink="">
      <xdr:nvSpPr>
        <xdr:cNvPr id="335" name="フローチャート: 判断 334">
          <a:extLst>
            <a:ext uri="{FF2B5EF4-FFF2-40B4-BE49-F238E27FC236}">
              <a16:creationId xmlns:a16="http://schemas.microsoft.com/office/drawing/2014/main" xmlns="" id="{00000000-0008-0000-0300-00004F010000}"/>
            </a:ext>
          </a:extLst>
        </xdr:cNvPr>
        <xdr:cNvSpPr/>
      </xdr:nvSpPr>
      <xdr:spPr>
        <a:xfrm>
          <a:off x="13462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164028</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3131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xmlns=""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39128</xdr:rowOff>
    </xdr:from>
    <xdr:to>
      <xdr:col>81</xdr:col>
      <xdr:colOff>95250</xdr:colOff>
      <xdr:row>64</xdr:row>
      <xdr:rowOff>140728</xdr:rowOff>
    </xdr:to>
    <xdr:sp macro="" textlink="">
      <xdr:nvSpPr>
        <xdr:cNvPr id="342" name="楕円 341">
          <a:extLst>
            <a:ext uri="{FF2B5EF4-FFF2-40B4-BE49-F238E27FC236}">
              <a16:creationId xmlns:a16="http://schemas.microsoft.com/office/drawing/2014/main" xmlns="" id="{00000000-0008-0000-0300-000056010000}"/>
            </a:ext>
          </a:extLst>
        </xdr:cNvPr>
        <xdr:cNvSpPr/>
      </xdr:nvSpPr>
      <xdr:spPr>
        <a:xfrm>
          <a:off x="16967200" y="1101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11205</xdr:rowOff>
    </xdr:from>
    <xdr:ext cx="762000" cy="259045"/>
    <xdr:sp macro="" textlink="">
      <xdr:nvSpPr>
        <xdr:cNvPr id="343" name="定員管理の状況該当値テキスト">
          <a:extLst>
            <a:ext uri="{FF2B5EF4-FFF2-40B4-BE49-F238E27FC236}">
              <a16:creationId xmlns:a16="http://schemas.microsoft.com/office/drawing/2014/main" xmlns="" id="{00000000-0008-0000-0300-000057010000}"/>
            </a:ext>
          </a:extLst>
        </xdr:cNvPr>
        <xdr:cNvSpPr txBox="1"/>
      </xdr:nvSpPr>
      <xdr:spPr>
        <a:xfrm>
          <a:off x="17106900" y="1098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10402</xdr:rowOff>
    </xdr:from>
    <xdr:to>
      <xdr:col>77</xdr:col>
      <xdr:colOff>95250</xdr:colOff>
      <xdr:row>64</xdr:row>
      <xdr:rowOff>112002</xdr:rowOff>
    </xdr:to>
    <xdr:sp macro="" textlink="">
      <xdr:nvSpPr>
        <xdr:cNvPr id="344" name="楕円 343">
          <a:extLst>
            <a:ext uri="{FF2B5EF4-FFF2-40B4-BE49-F238E27FC236}">
              <a16:creationId xmlns:a16="http://schemas.microsoft.com/office/drawing/2014/main" xmlns="" id="{00000000-0008-0000-0300-000058010000}"/>
            </a:ext>
          </a:extLst>
        </xdr:cNvPr>
        <xdr:cNvSpPr/>
      </xdr:nvSpPr>
      <xdr:spPr>
        <a:xfrm>
          <a:off x="16129000" y="1098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96779</xdr:rowOff>
    </xdr:from>
    <xdr:ext cx="736600" cy="259045"/>
    <xdr:sp macro="" textlink="">
      <xdr:nvSpPr>
        <xdr:cNvPr id="345" name="テキスト ボックス 344">
          <a:extLst>
            <a:ext uri="{FF2B5EF4-FFF2-40B4-BE49-F238E27FC236}">
              <a16:creationId xmlns:a16="http://schemas.microsoft.com/office/drawing/2014/main" xmlns="" id="{00000000-0008-0000-0300-000059010000}"/>
            </a:ext>
          </a:extLst>
        </xdr:cNvPr>
        <xdr:cNvSpPr txBox="1"/>
      </xdr:nvSpPr>
      <xdr:spPr>
        <a:xfrm>
          <a:off x="15798800" y="110695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155424</xdr:rowOff>
    </xdr:from>
    <xdr:to>
      <xdr:col>73</xdr:col>
      <xdr:colOff>44450</xdr:colOff>
      <xdr:row>64</xdr:row>
      <xdr:rowOff>85574</xdr:rowOff>
    </xdr:to>
    <xdr:sp macro="" textlink="">
      <xdr:nvSpPr>
        <xdr:cNvPr id="346" name="楕円 345">
          <a:extLst>
            <a:ext uri="{FF2B5EF4-FFF2-40B4-BE49-F238E27FC236}">
              <a16:creationId xmlns:a16="http://schemas.microsoft.com/office/drawing/2014/main" xmlns="" id="{00000000-0008-0000-0300-00005A010000}"/>
            </a:ext>
          </a:extLst>
        </xdr:cNvPr>
        <xdr:cNvSpPr/>
      </xdr:nvSpPr>
      <xdr:spPr>
        <a:xfrm>
          <a:off x="15240000" y="1095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70351</xdr:rowOff>
    </xdr:from>
    <xdr:ext cx="762000" cy="259045"/>
    <xdr:sp macro="" textlink="">
      <xdr:nvSpPr>
        <xdr:cNvPr id="347" name="テキスト ボックス 346">
          <a:extLst>
            <a:ext uri="{FF2B5EF4-FFF2-40B4-BE49-F238E27FC236}">
              <a16:creationId xmlns:a16="http://schemas.microsoft.com/office/drawing/2014/main" xmlns="" id="{00000000-0008-0000-0300-00005B010000}"/>
            </a:ext>
          </a:extLst>
        </xdr:cNvPr>
        <xdr:cNvSpPr txBox="1"/>
      </xdr:nvSpPr>
      <xdr:spPr>
        <a:xfrm>
          <a:off x="14909800" y="11043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127846</xdr:rowOff>
    </xdr:from>
    <xdr:to>
      <xdr:col>68</xdr:col>
      <xdr:colOff>203200</xdr:colOff>
      <xdr:row>64</xdr:row>
      <xdr:rowOff>57996</xdr:rowOff>
    </xdr:to>
    <xdr:sp macro="" textlink="">
      <xdr:nvSpPr>
        <xdr:cNvPr id="348" name="楕円 347">
          <a:extLst>
            <a:ext uri="{FF2B5EF4-FFF2-40B4-BE49-F238E27FC236}">
              <a16:creationId xmlns:a16="http://schemas.microsoft.com/office/drawing/2014/main" xmlns="" id="{00000000-0008-0000-0300-00005C010000}"/>
            </a:ext>
          </a:extLst>
        </xdr:cNvPr>
        <xdr:cNvSpPr/>
      </xdr:nvSpPr>
      <xdr:spPr>
        <a:xfrm>
          <a:off x="143510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42773</xdr:rowOff>
    </xdr:from>
    <xdr:ext cx="762000" cy="259045"/>
    <xdr:sp macro="" textlink="">
      <xdr:nvSpPr>
        <xdr:cNvPr id="349" name="テキスト ボックス 348">
          <a:extLst>
            <a:ext uri="{FF2B5EF4-FFF2-40B4-BE49-F238E27FC236}">
              <a16:creationId xmlns:a16="http://schemas.microsoft.com/office/drawing/2014/main" xmlns="" id="{00000000-0008-0000-0300-00005D010000}"/>
            </a:ext>
          </a:extLst>
        </xdr:cNvPr>
        <xdr:cNvSpPr txBox="1"/>
      </xdr:nvSpPr>
      <xdr:spPr>
        <a:xfrm>
          <a:off x="14020800" y="1101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100270</xdr:rowOff>
    </xdr:from>
    <xdr:to>
      <xdr:col>64</xdr:col>
      <xdr:colOff>152400</xdr:colOff>
      <xdr:row>64</xdr:row>
      <xdr:rowOff>30420</xdr:rowOff>
    </xdr:to>
    <xdr:sp macro="" textlink="">
      <xdr:nvSpPr>
        <xdr:cNvPr id="350" name="楕円 349">
          <a:extLst>
            <a:ext uri="{FF2B5EF4-FFF2-40B4-BE49-F238E27FC236}">
              <a16:creationId xmlns:a16="http://schemas.microsoft.com/office/drawing/2014/main" xmlns="" id="{00000000-0008-0000-0300-00005E010000}"/>
            </a:ext>
          </a:extLst>
        </xdr:cNvPr>
        <xdr:cNvSpPr/>
      </xdr:nvSpPr>
      <xdr:spPr>
        <a:xfrm>
          <a:off x="13462000" y="1090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15197</xdr:rowOff>
    </xdr:from>
    <xdr:ext cx="762000" cy="259045"/>
    <xdr:sp macro="" textlink="">
      <xdr:nvSpPr>
        <xdr:cNvPr id="351" name="テキスト ボックス 350">
          <a:extLst>
            <a:ext uri="{FF2B5EF4-FFF2-40B4-BE49-F238E27FC236}">
              <a16:creationId xmlns:a16="http://schemas.microsoft.com/office/drawing/2014/main" xmlns="" id="{00000000-0008-0000-0300-00005F010000}"/>
            </a:ext>
          </a:extLst>
        </xdr:cNvPr>
        <xdr:cNvSpPr txBox="1"/>
      </xdr:nvSpPr>
      <xdr:spPr>
        <a:xfrm>
          <a:off x="13131800" y="10987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xmlns=""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xmlns=""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xmlns=""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xmlns=""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xmlns=""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年度は、元利償還金全体では前年度から減少（</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千万円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ている。普通交付税の減少に備え地方債発行額の抑制や償還期間の短縮を行ってきたことから、発行額が償還額を下回る状況が続いている。加えて、交付税算入率が高い地方債の選択に努めていることから、指標は改善してい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今後も将来負担比率と同様、地方債発行の抑制に努める。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xmlns=""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xmlns=""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xmlns=""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xmlns=""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xmlns=""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xmlns=""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xmlns=""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xmlns=""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xmlns=""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xmlns=""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xmlns=""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xmlns=""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97472</xdr:rowOff>
    </xdr:from>
    <xdr:to>
      <xdr:col>81</xdr:col>
      <xdr:colOff>44450</xdr:colOff>
      <xdr:row>44</xdr:row>
      <xdr:rowOff>44450</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flipV="1">
          <a:off x="17018000" y="6098222"/>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16527</xdr:rowOff>
    </xdr:from>
    <xdr:ext cx="762000" cy="259045"/>
    <xdr:sp macro="" textlink="">
      <xdr:nvSpPr>
        <xdr:cNvPr id="381" name="公債費負担の状況最小値テキスト">
          <a:extLst>
            <a:ext uri="{FF2B5EF4-FFF2-40B4-BE49-F238E27FC236}">
              <a16:creationId xmlns:a16="http://schemas.microsoft.com/office/drawing/2014/main" xmlns="" id="{00000000-0008-0000-0300-00007D010000}"/>
            </a:ext>
          </a:extLst>
        </xdr:cNvPr>
        <xdr:cNvSpPr txBox="1"/>
      </xdr:nvSpPr>
      <xdr:spPr>
        <a:xfrm>
          <a:off x="17106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44450</xdr:rowOff>
    </xdr:from>
    <xdr:to>
      <xdr:col>81</xdr:col>
      <xdr:colOff>133350</xdr:colOff>
      <xdr:row>44</xdr:row>
      <xdr:rowOff>44450</xdr:rowOff>
    </xdr:to>
    <xdr:cxnSp macro="">
      <xdr:nvCxnSpPr>
        <xdr:cNvPr id="382" name="直線コネクタ 381">
          <a:extLst>
            <a:ext uri="{FF2B5EF4-FFF2-40B4-BE49-F238E27FC236}">
              <a16:creationId xmlns:a16="http://schemas.microsoft.com/office/drawing/2014/main" xmlns="" id="{00000000-0008-0000-0300-00007E010000}"/>
            </a:ext>
          </a:extLst>
        </xdr:cNvPr>
        <xdr:cNvCxnSpPr/>
      </xdr:nvCxnSpPr>
      <xdr:spPr>
        <a:xfrm>
          <a:off x="16929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12399</xdr:rowOff>
    </xdr:from>
    <xdr:ext cx="762000" cy="259045"/>
    <xdr:sp macro="" textlink="">
      <xdr:nvSpPr>
        <xdr:cNvPr id="383" name="公債費負担の状況最大値テキスト">
          <a:extLst>
            <a:ext uri="{FF2B5EF4-FFF2-40B4-BE49-F238E27FC236}">
              <a16:creationId xmlns:a16="http://schemas.microsoft.com/office/drawing/2014/main" xmlns="" id="{00000000-0008-0000-0300-00007F010000}"/>
            </a:ext>
          </a:extLst>
        </xdr:cNvPr>
        <xdr:cNvSpPr txBox="1"/>
      </xdr:nvSpPr>
      <xdr:spPr>
        <a:xfrm>
          <a:off x="17106900" y="584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97472</xdr:rowOff>
    </xdr:from>
    <xdr:to>
      <xdr:col>81</xdr:col>
      <xdr:colOff>133350</xdr:colOff>
      <xdr:row>35</xdr:row>
      <xdr:rowOff>97472</xdr:rowOff>
    </xdr:to>
    <xdr:cxnSp macro="">
      <xdr:nvCxnSpPr>
        <xdr:cNvPr id="384" name="直線コネクタ 383">
          <a:extLst>
            <a:ext uri="{FF2B5EF4-FFF2-40B4-BE49-F238E27FC236}">
              <a16:creationId xmlns:a16="http://schemas.microsoft.com/office/drawing/2014/main" xmlns="" id="{00000000-0008-0000-0300-000080010000}"/>
            </a:ext>
          </a:extLst>
        </xdr:cNvPr>
        <xdr:cNvCxnSpPr/>
      </xdr:nvCxnSpPr>
      <xdr:spPr>
        <a:xfrm>
          <a:off x="16929100" y="6098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123084</xdr:rowOff>
    </xdr:from>
    <xdr:to>
      <xdr:col>81</xdr:col>
      <xdr:colOff>44450</xdr:colOff>
      <xdr:row>36</xdr:row>
      <xdr:rowOff>135149</xdr:rowOff>
    </xdr:to>
    <xdr:cxnSp macro="">
      <xdr:nvCxnSpPr>
        <xdr:cNvPr id="385" name="直線コネクタ 384">
          <a:extLst>
            <a:ext uri="{FF2B5EF4-FFF2-40B4-BE49-F238E27FC236}">
              <a16:creationId xmlns:a16="http://schemas.microsoft.com/office/drawing/2014/main" xmlns="" id="{00000000-0008-0000-0300-000081010000}"/>
            </a:ext>
          </a:extLst>
        </xdr:cNvPr>
        <xdr:cNvCxnSpPr/>
      </xdr:nvCxnSpPr>
      <xdr:spPr>
        <a:xfrm flipV="1">
          <a:off x="16179800" y="6295284"/>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114740</xdr:rowOff>
    </xdr:from>
    <xdr:ext cx="762000" cy="259045"/>
    <xdr:sp macro="" textlink="">
      <xdr:nvSpPr>
        <xdr:cNvPr id="386" name="公債費負担の状況平均値テキスト">
          <a:extLst>
            <a:ext uri="{FF2B5EF4-FFF2-40B4-BE49-F238E27FC236}">
              <a16:creationId xmlns:a16="http://schemas.microsoft.com/office/drawing/2014/main" xmlns="" id="{00000000-0008-0000-0300-000082010000}"/>
            </a:ext>
          </a:extLst>
        </xdr:cNvPr>
        <xdr:cNvSpPr txBox="1"/>
      </xdr:nvSpPr>
      <xdr:spPr>
        <a:xfrm>
          <a:off x="17106900" y="6286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387" name="フローチャート: 判断 386">
          <a:extLst>
            <a:ext uri="{FF2B5EF4-FFF2-40B4-BE49-F238E27FC236}">
              <a16:creationId xmlns:a16="http://schemas.microsoft.com/office/drawing/2014/main" xmlns="" id="{00000000-0008-0000-0300-000083010000}"/>
            </a:ext>
          </a:extLst>
        </xdr:cNvPr>
        <xdr:cNvSpPr/>
      </xdr:nvSpPr>
      <xdr:spPr>
        <a:xfrm>
          <a:off x="169672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135149</xdr:rowOff>
    </xdr:from>
    <xdr:to>
      <xdr:col>77</xdr:col>
      <xdr:colOff>44450</xdr:colOff>
      <xdr:row>36</xdr:row>
      <xdr:rowOff>151236</xdr:rowOff>
    </xdr:to>
    <xdr:cxnSp macro="">
      <xdr:nvCxnSpPr>
        <xdr:cNvPr id="388" name="直線コネクタ 387">
          <a:extLst>
            <a:ext uri="{FF2B5EF4-FFF2-40B4-BE49-F238E27FC236}">
              <a16:creationId xmlns:a16="http://schemas.microsoft.com/office/drawing/2014/main" xmlns="" id="{00000000-0008-0000-0300-000084010000}"/>
            </a:ext>
          </a:extLst>
        </xdr:cNvPr>
        <xdr:cNvCxnSpPr/>
      </xdr:nvCxnSpPr>
      <xdr:spPr>
        <a:xfrm flipV="1">
          <a:off x="15290800" y="6307349"/>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148696</xdr:rowOff>
    </xdr:from>
    <xdr:to>
      <xdr:col>77</xdr:col>
      <xdr:colOff>95250</xdr:colOff>
      <xdr:row>37</xdr:row>
      <xdr:rowOff>78846</xdr:rowOff>
    </xdr:to>
    <xdr:sp macro="" textlink="">
      <xdr:nvSpPr>
        <xdr:cNvPr id="389" name="フローチャート: 判断 388">
          <a:extLst>
            <a:ext uri="{FF2B5EF4-FFF2-40B4-BE49-F238E27FC236}">
              <a16:creationId xmlns:a16="http://schemas.microsoft.com/office/drawing/2014/main" xmlns="" id="{00000000-0008-0000-0300-000085010000}"/>
            </a:ext>
          </a:extLst>
        </xdr:cNvPr>
        <xdr:cNvSpPr/>
      </xdr:nvSpPr>
      <xdr:spPr>
        <a:xfrm>
          <a:off x="16129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63623</xdr:rowOff>
    </xdr:from>
    <xdr:ext cx="736600" cy="259045"/>
    <xdr:sp macro="" textlink="">
      <xdr:nvSpPr>
        <xdr:cNvPr id="390" name="テキスト ボックス 389">
          <a:extLst>
            <a:ext uri="{FF2B5EF4-FFF2-40B4-BE49-F238E27FC236}">
              <a16:creationId xmlns:a16="http://schemas.microsoft.com/office/drawing/2014/main" xmlns="" id="{00000000-0008-0000-0300-000086010000}"/>
            </a:ext>
          </a:extLst>
        </xdr:cNvPr>
        <xdr:cNvSpPr txBox="1"/>
      </xdr:nvSpPr>
      <xdr:spPr>
        <a:xfrm>
          <a:off x="15798800" y="6407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151236</xdr:rowOff>
    </xdr:from>
    <xdr:to>
      <xdr:col>72</xdr:col>
      <xdr:colOff>203200</xdr:colOff>
      <xdr:row>36</xdr:row>
      <xdr:rowOff>161290</xdr:rowOff>
    </xdr:to>
    <xdr:cxnSp macro="">
      <xdr:nvCxnSpPr>
        <xdr:cNvPr id="391" name="直線コネクタ 390">
          <a:extLst>
            <a:ext uri="{FF2B5EF4-FFF2-40B4-BE49-F238E27FC236}">
              <a16:creationId xmlns:a16="http://schemas.microsoft.com/office/drawing/2014/main" xmlns="" id="{00000000-0008-0000-0300-000087010000}"/>
            </a:ext>
          </a:extLst>
        </xdr:cNvPr>
        <xdr:cNvCxnSpPr/>
      </xdr:nvCxnSpPr>
      <xdr:spPr>
        <a:xfrm flipV="1">
          <a:off x="14401800" y="6323436"/>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150707</xdr:rowOff>
    </xdr:from>
    <xdr:to>
      <xdr:col>73</xdr:col>
      <xdr:colOff>44450</xdr:colOff>
      <xdr:row>37</xdr:row>
      <xdr:rowOff>80857</xdr:rowOff>
    </xdr:to>
    <xdr:sp macro="" textlink="">
      <xdr:nvSpPr>
        <xdr:cNvPr id="392" name="フローチャート: 判断 391">
          <a:extLst>
            <a:ext uri="{FF2B5EF4-FFF2-40B4-BE49-F238E27FC236}">
              <a16:creationId xmlns:a16="http://schemas.microsoft.com/office/drawing/2014/main" xmlns="" id="{00000000-0008-0000-0300-000088010000}"/>
            </a:ext>
          </a:extLst>
        </xdr:cNvPr>
        <xdr:cNvSpPr/>
      </xdr:nvSpPr>
      <xdr:spPr>
        <a:xfrm>
          <a:off x="15240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65634</xdr:rowOff>
    </xdr:from>
    <xdr:ext cx="762000" cy="259045"/>
    <xdr:sp macro="" textlink="">
      <xdr:nvSpPr>
        <xdr:cNvPr id="393" name="テキスト ボックス 392">
          <a:extLst>
            <a:ext uri="{FF2B5EF4-FFF2-40B4-BE49-F238E27FC236}">
              <a16:creationId xmlns:a16="http://schemas.microsoft.com/office/drawing/2014/main" xmlns="" id="{00000000-0008-0000-0300-000089010000}"/>
            </a:ext>
          </a:extLst>
        </xdr:cNvPr>
        <xdr:cNvSpPr txBox="1"/>
      </xdr:nvSpPr>
      <xdr:spPr>
        <a:xfrm>
          <a:off x="14909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161290</xdr:rowOff>
    </xdr:from>
    <xdr:to>
      <xdr:col>68</xdr:col>
      <xdr:colOff>152400</xdr:colOff>
      <xdr:row>37</xdr:row>
      <xdr:rowOff>3916</xdr:rowOff>
    </xdr:to>
    <xdr:cxnSp macro="">
      <xdr:nvCxnSpPr>
        <xdr:cNvPr id="394" name="直線コネクタ 393">
          <a:extLst>
            <a:ext uri="{FF2B5EF4-FFF2-40B4-BE49-F238E27FC236}">
              <a16:creationId xmlns:a16="http://schemas.microsoft.com/office/drawing/2014/main" xmlns="" id="{00000000-0008-0000-0300-00008A010000}"/>
            </a:ext>
          </a:extLst>
        </xdr:cNvPr>
        <xdr:cNvCxnSpPr/>
      </xdr:nvCxnSpPr>
      <xdr:spPr>
        <a:xfrm flipV="1">
          <a:off x="13512800" y="6333490"/>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154728</xdr:rowOff>
    </xdr:from>
    <xdr:to>
      <xdr:col>68</xdr:col>
      <xdr:colOff>203200</xdr:colOff>
      <xdr:row>37</xdr:row>
      <xdr:rowOff>84878</xdr:rowOff>
    </xdr:to>
    <xdr:sp macro="" textlink="">
      <xdr:nvSpPr>
        <xdr:cNvPr id="395" name="フローチャート: 判断 394">
          <a:extLst>
            <a:ext uri="{FF2B5EF4-FFF2-40B4-BE49-F238E27FC236}">
              <a16:creationId xmlns:a16="http://schemas.microsoft.com/office/drawing/2014/main" xmlns="" id="{00000000-0008-0000-0300-00008B010000}"/>
            </a:ext>
          </a:extLst>
        </xdr:cNvPr>
        <xdr:cNvSpPr/>
      </xdr:nvSpPr>
      <xdr:spPr>
        <a:xfrm>
          <a:off x="14351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69655</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4020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397" name="フローチャート: 判断 396">
          <a:extLst>
            <a:ext uri="{FF2B5EF4-FFF2-40B4-BE49-F238E27FC236}">
              <a16:creationId xmlns:a16="http://schemas.microsoft.com/office/drawing/2014/main" xmlns="" id="{00000000-0008-0000-0300-00008D010000}"/>
            </a:ext>
          </a:extLst>
        </xdr:cNvPr>
        <xdr:cNvSpPr/>
      </xdr:nvSpPr>
      <xdr:spPr>
        <a:xfrm>
          <a:off x="13462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73677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3131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xmlns=""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72284</xdr:rowOff>
    </xdr:from>
    <xdr:to>
      <xdr:col>81</xdr:col>
      <xdr:colOff>95250</xdr:colOff>
      <xdr:row>37</xdr:row>
      <xdr:rowOff>2434</xdr:rowOff>
    </xdr:to>
    <xdr:sp macro="" textlink="">
      <xdr:nvSpPr>
        <xdr:cNvPr id="404" name="楕円 403">
          <a:extLst>
            <a:ext uri="{FF2B5EF4-FFF2-40B4-BE49-F238E27FC236}">
              <a16:creationId xmlns:a16="http://schemas.microsoft.com/office/drawing/2014/main" xmlns="" id="{00000000-0008-0000-0300-000094010000}"/>
            </a:ext>
          </a:extLst>
        </xdr:cNvPr>
        <xdr:cNvSpPr/>
      </xdr:nvSpPr>
      <xdr:spPr>
        <a:xfrm>
          <a:off x="16967200" y="624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88811</xdr:rowOff>
    </xdr:from>
    <xdr:ext cx="762000" cy="259045"/>
    <xdr:sp macro="" textlink="">
      <xdr:nvSpPr>
        <xdr:cNvPr id="405" name="公債費負担の状況該当値テキスト">
          <a:extLst>
            <a:ext uri="{FF2B5EF4-FFF2-40B4-BE49-F238E27FC236}">
              <a16:creationId xmlns:a16="http://schemas.microsoft.com/office/drawing/2014/main" xmlns="" id="{00000000-0008-0000-0300-000095010000}"/>
            </a:ext>
          </a:extLst>
        </xdr:cNvPr>
        <xdr:cNvSpPr txBox="1"/>
      </xdr:nvSpPr>
      <xdr:spPr>
        <a:xfrm>
          <a:off x="17106900" y="6089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84349</xdr:rowOff>
    </xdr:from>
    <xdr:to>
      <xdr:col>77</xdr:col>
      <xdr:colOff>95250</xdr:colOff>
      <xdr:row>37</xdr:row>
      <xdr:rowOff>14499</xdr:rowOff>
    </xdr:to>
    <xdr:sp macro="" textlink="">
      <xdr:nvSpPr>
        <xdr:cNvPr id="406" name="楕円 405">
          <a:extLst>
            <a:ext uri="{FF2B5EF4-FFF2-40B4-BE49-F238E27FC236}">
              <a16:creationId xmlns:a16="http://schemas.microsoft.com/office/drawing/2014/main" xmlns="" id="{00000000-0008-0000-0300-000096010000}"/>
            </a:ext>
          </a:extLst>
        </xdr:cNvPr>
        <xdr:cNvSpPr/>
      </xdr:nvSpPr>
      <xdr:spPr>
        <a:xfrm>
          <a:off x="16129000" y="625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24676</xdr:rowOff>
    </xdr:from>
    <xdr:ext cx="736600" cy="259045"/>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5798800" y="6025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100436</xdr:rowOff>
    </xdr:from>
    <xdr:to>
      <xdr:col>73</xdr:col>
      <xdr:colOff>44450</xdr:colOff>
      <xdr:row>37</xdr:row>
      <xdr:rowOff>30586</xdr:rowOff>
    </xdr:to>
    <xdr:sp macro="" textlink="">
      <xdr:nvSpPr>
        <xdr:cNvPr id="408" name="楕円 407">
          <a:extLst>
            <a:ext uri="{FF2B5EF4-FFF2-40B4-BE49-F238E27FC236}">
              <a16:creationId xmlns:a16="http://schemas.microsoft.com/office/drawing/2014/main" xmlns="" id="{00000000-0008-0000-0300-000098010000}"/>
            </a:ext>
          </a:extLst>
        </xdr:cNvPr>
        <xdr:cNvSpPr/>
      </xdr:nvSpPr>
      <xdr:spPr>
        <a:xfrm>
          <a:off x="15240000" y="627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40763</xdr:rowOff>
    </xdr:from>
    <xdr:ext cx="762000" cy="259045"/>
    <xdr:sp macro="" textlink="">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4909800" y="6041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110490</xdr:rowOff>
    </xdr:from>
    <xdr:to>
      <xdr:col>68</xdr:col>
      <xdr:colOff>203200</xdr:colOff>
      <xdr:row>37</xdr:row>
      <xdr:rowOff>40640</xdr:rowOff>
    </xdr:to>
    <xdr:sp macro="" textlink="">
      <xdr:nvSpPr>
        <xdr:cNvPr id="410" name="楕円 409">
          <a:extLst>
            <a:ext uri="{FF2B5EF4-FFF2-40B4-BE49-F238E27FC236}">
              <a16:creationId xmlns:a16="http://schemas.microsoft.com/office/drawing/2014/main" xmlns="" id="{00000000-0008-0000-0300-00009A010000}"/>
            </a:ext>
          </a:extLst>
        </xdr:cNvPr>
        <xdr:cNvSpPr/>
      </xdr:nvSpPr>
      <xdr:spPr>
        <a:xfrm>
          <a:off x="143510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50817</xdr:rowOff>
    </xdr:from>
    <xdr:ext cx="762000" cy="259045"/>
    <xdr:sp macro="" textlink="">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4020800" y="605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124566</xdr:rowOff>
    </xdr:from>
    <xdr:to>
      <xdr:col>64</xdr:col>
      <xdr:colOff>152400</xdr:colOff>
      <xdr:row>37</xdr:row>
      <xdr:rowOff>54716</xdr:rowOff>
    </xdr:to>
    <xdr:sp macro="" textlink="">
      <xdr:nvSpPr>
        <xdr:cNvPr id="412" name="楕円 411">
          <a:extLst>
            <a:ext uri="{FF2B5EF4-FFF2-40B4-BE49-F238E27FC236}">
              <a16:creationId xmlns:a16="http://schemas.microsoft.com/office/drawing/2014/main" xmlns="" id="{00000000-0008-0000-0300-00009C010000}"/>
            </a:ext>
          </a:extLst>
        </xdr:cNvPr>
        <xdr:cNvSpPr/>
      </xdr:nvSpPr>
      <xdr:spPr>
        <a:xfrm>
          <a:off x="13462000" y="629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64893</xdr:rowOff>
    </xdr:from>
    <xdr:ext cx="762000" cy="259045"/>
    <xdr:sp macro="" textlink="">
      <xdr:nvSpPr>
        <xdr:cNvPr id="413" name="テキスト ボックス 412">
          <a:extLst>
            <a:ext uri="{FF2B5EF4-FFF2-40B4-BE49-F238E27FC236}">
              <a16:creationId xmlns:a16="http://schemas.microsoft.com/office/drawing/2014/main" xmlns="" id="{00000000-0008-0000-0300-00009D010000}"/>
            </a:ext>
          </a:extLst>
        </xdr:cNvPr>
        <xdr:cNvSpPr txBox="1"/>
      </xdr:nvSpPr>
      <xdr:spPr>
        <a:xfrm>
          <a:off x="13131800" y="6065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xmlns=""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xmlns=""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xmlns=""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xmlns=""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xmlns=""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xmlns=""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xmlns=""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地方債残高の減少（</a:t>
          </a:r>
          <a:r>
            <a:rPr kumimoji="1" lang="en-US" altLang="ja-JP" sz="1100">
              <a:latin typeface="ＭＳ Ｐゴシック" panose="020B0600070205080204" pitchFamily="50" charset="-128"/>
              <a:ea typeface="ＭＳ Ｐゴシック" panose="020B0600070205080204" pitchFamily="50" charset="-128"/>
            </a:rPr>
            <a:t>733</a:t>
          </a:r>
          <a:r>
            <a:rPr kumimoji="1" lang="ja-JP" altLang="en-US" sz="1100">
              <a:latin typeface="ＭＳ Ｐゴシック" panose="020B0600070205080204" pitchFamily="50" charset="-128"/>
              <a:ea typeface="ＭＳ Ｐゴシック" panose="020B0600070205080204" pitchFamily="50" charset="-128"/>
            </a:rPr>
            <a:t>百万円減）、公営企業債等繰入見込額の減少（</a:t>
          </a:r>
          <a:r>
            <a:rPr kumimoji="1" lang="en-US" altLang="ja-JP" sz="1100">
              <a:latin typeface="ＭＳ Ｐゴシック" panose="020B0600070205080204" pitchFamily="50" charset="-128"/>
              <a:ea typeface="ＭＳ Ｐゴシック" panose="020B0600070205080204" pitchFamily="50" charset="-128"/>
            </a:rPr>
            <a:t>382</a:t>
          </a:r>
          <a:r>
            <a:rPr kumimoji="1" lang="ja-JP" altLang="en-US" sz="1100">
              <a:latin typeface="ＭＳ Ｐゴシック" panose="020B0600070205080204" pitchFamily="50" charset="-128"/>
              <a:ea typeface="ＭＳ Ｐゴシック" panose="020B0600070205080204" pitchFamily="50" charset="-128"/>
            </a:rPr>
            <a:t>百万円減）などの要因により将来負担額は減少したものの、都市計画税の減少（</a:t>
          </a:r>
          <a:r>
            <a:rPr kumimoji="1" lang="en-US" altLang="ja-JP" sz="1100">
              <a:latin typeface="ＭＳ Ｐゴシック" panose="020B0600070205080204" pitchFamily="50" charset="-128"/>
              <a:ea typeface="ＭＳ Ｐゴシック" panose="020B0600070205080204" pitchFamily="50" charset="-128"/>
            </a:rPr>
            <a:t>645</a:t>
          </a:r>
          <a:r>
            <a:rPr kumimoji="1" lang="ja-JP" altLang="en-US" sz="1100">
              <a:latin typeface="ＭＳ Ｐゴシック" panose="020B0600070205080204" pitchFamily="50" charset="-128"/>
              <a:ea typeface="ＭＳ Ｐゴシック" panose="020B0600070205080204" pitchFamily="50" charset="-128"/>
            </a:rPr>
            <a:t>百万円減）や基準財政需要額算入見込額の減少（</a:t>
          </a:r>
          <a:r>
            <a:rPr kumimoji="1" lang="en-US" altLang="ja-JP" sz="1100">
              <a:latin typeface="ＭＳ Ｐゴシック" panose="020B0600070205080204" pitchFamily="50" charset="-128"/>
              <a:ea typeface="ＭＳ Ｐゴシック" panose="020B0600070205080204" pitchFamily="50" charset="-128"/>
            </a:rPr>
            <a:t>1,122</a:t>
          </a:r>
          <a:r>
            <a:rPr kumimoji="1" lang="ja-JP" altLang="en-US" sz="1100">
              <a:latin typeface="ＭＳ Ｐゴシック" panose="020B0600070205080204" pitchFamily="50" charset="-128"/>
              <a:ea typeface="ＭＳ Ｐゴシック" panose="020B0600070205080204" pitchFamily="50" charset="-128"/>
            </a:rPr>
            <a:t>百万円）などにより充当可能財源が大きく減少したことにより指標は悪化している。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過疎対策事業債、合併特例事業債など交付税措置の割合が高い地方債が多いことから、全国平均より良い状況ではあるが、市町村合併により、庁舎、学校、公民館など</a:t>
          </a:r>
          <a:r>
            <a:rPr kumimoji="1" lang="en-US" altLang="ja-JP" sz="1100">
              <a:latin typeface="ＭＳ Ｐゴシック" panose="020B0600070205080204" pitchFamily="50" charset="-128"/>
              <a:ea typeface="ＭＳ Ｐゴシック" panose="020B0600070205080204" pitchFamily="50" charset="-128"/>
            </a:rPr>
            <a:t>700</a:t>
          </a:r>
          <a:r>
            <a:rPr kumimoji="1" lang="ja-JP" altLang="en-US" sz="1100">
              <a:latin typeface="ＭＳ Ｐゴシック" panose="020B0600070205080204" pitchFamily="50" charset="-128"/>
              <a:ea typeface="ＭＳ Ｐゴシック" panose="020B0600070205080204" pitchFamily="50" charset="-128"/>
            </a:rPr>
            <a:t>を超える膨大な公共施設を保有しており、建て替えや大規模改修等、多額の経費を要する事業が見込まれる。今後も地方債発行の抑制に努める。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xmlns=""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xmlns=""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xmlns=""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xmlns=""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xmlns=""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121497</xdr:rowOff>
    </xdr:to>
    <xdr:cxnSp macro="">
      <xdr:nvCxnSpPr>
        <xdr:cNvPr id="442" name="直線コネクタ 441">
          <a:extLst>
            <a:ext uri="{FF2B5EF4-FFF2-40B4-BE49-F238E27FC236}">
              <a16:creationId xmlns:a16="http://schemas.microsoft.com/office/drawing/2014/main" xmlns="" id="{00000000-0008-0000-0300-0000BA010000}"/>
            </a:ext>
          </a:extLst>
        </xdr:cNvPr>
        <xdr:cNvCxnSpPr/>
      </xdr:nvCxnSpPr>
      <xdr:spPr>
        <a:xfrm flipV="1">
          <a:off x="17018000" y="237066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93574</xdr:rowOff>
    </xdr:from>
    <xdr:ext cx="762000" cy="259045"/>
    <xdr:sp macro="" textlink="">
      <xdr:nvSpPr>
        <xdr:cNvPr id="443" name="将来負担の状況最小値テキスト">
          <a:extLst>
            <a:ext uri="{FF2B5EF4-FFF2-40B4-BE49-F238E27FC236}">
              <a16:creationId xmlns:a16="http://schemas.microsoft.com/office/drawing/2014/main" xmlns="" id="{00000000-0008-0000-0300-0000BB010000}"/>
            </a:ext>
          </a:extLst>
        </xdr:cNvPr>
        <xdr:cNvSpPr txBox="1"/>
      </xdr:nvSpPr>
      <xdr:spPr>
        <a:xfrm>
          <a:off x="17106900" y="369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121497</xdr:rowOff>
    </xdr:from>
    <xdr:to>
      <xdr:col>81</xdr:col>
      <xdr:colOff>133350</xdr:colOff>
      <xdr:row>21</xdr:row>
      <xdr:rowOff>121497</xdr:rowOff>
    </xdr:to>
    <xdr:cxnSp macro="">
      <xdr:nvCxnSpPr>
        <xdr:cNvPr id="444" name="直線コネクタ 443">
          <a:extLst>
            <a:ext uri="{FF2B5EF4-FFF2-40B4-BE49-F238E27FC236}">
              <a16:creationId xmlns:a16="http://schemas.microsoft.com/office/drawing/2014/main" xmlns="" id="{00000000-0008-0000-0300-0000BC010000}"/>
            </a:ext>
          </a:extLst>
        </xdr:cNvPr>
        <xdr:cNvCxnSpPr/>
      </xdr:nvCxnSpPr>
      <xdr:spPr>
        <a:xfrm>
          <a:off x="16929100" y="372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xmlns=""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xmlns=""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57738</xdr:rowOff>
    </xdr:from>
    <xdr:ext cx="762000" cy="259045"/>
    <xdr:sp macro="" textlink="">
      <xdr:nvSpPr>
        <xdr:cNvPr id="447" name="将来負担の状況平均値テキスト">
          <a:extLst>
            <a:ext uri="{FF2B5EF4-FFF2-40B4-BE49-F238E27FC236}">
              <a16:creationId xmlns:a16="http://schemas.microsoft.com/office/drawing/2014/main" xmlns="" id="{00000000-0008-0000-0300-0000BF010000}"/>
            </a:ext>
          </a:extLst>
        </xdr:cNvPr>
        <xdr:cNvSpPr txBox="1"/>
      </xdr:nvSpPr>
      <xdr:spPr>
        <a:xfrm>
          <a:off x="17106900" y="2458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85661</xdr:rowOff>
    </xdr:from>
    <xdr:to>
      <xdr:col>81</xdr:col>
      <xdr:colOff>95250</xdr:colOff>
      <xdr:row>15</xdr:row>
      <xdr:rowOff>15811</xdr:rowOff>
    </xdr:to>
    <xdr:sp macro="" textlink="">
      <xdr:nvSpPr>
        <xdr:cNvPr id="448" name="フローチャート: 判断 447">
          <a:extLst>
            <a:ext uri="{FF2B5EF4-FFF2-40B4-BE49-F238E27FC236}">
              <a16:creationId xmlns:a16="http://schemas.microsoft.com/office/drawing/2014/main" xmlns="" id="{00000000-0008-0000-0300-0000C0010000}"/>
            </a:ext>
          </a:extLst>
        </xdr:cNvPr>
        <xdr:cNvSpPr/>
      </xdr:nvSpPr>
      <xdr:spPr>
        <a:xfrm>
          <a:off x="16967200" y="248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116628</xdr:rowOff>
    </xdr:from>
    <xdr:to>
      <xdr:col>77</xdr:col>
      <xdr:colOff>95250</xdr:colOff>
      <xdr:row>15</xdr:row>
      <xdr:rowOff>46778</xdr:rowOff>
    </xdr:to>
    <xdr:sp macro="" textlink="">
      <xdr:nvSpPr>
        <xdr:cNvPr id="449" name="フローチャート: 判断 448">
          <a:extLst>
            <a:ext uri="{FF2B5EF4-FFF2-40B4-BE49-F238E27FC236}">
              <a16:creationId xmlns:a16="http://schemas.microsoft.com/office/drawing/2014/main" xmlns="" id="{00000000-0008-0000-0300-0000C1010000}"/>
            </a:ext>
          </a:extLst>
        </xdr:cNvPr>
        <xdr:cNvSpPr/>
      </xdr:nvSpPr>
      <xdr:spPr>
        <a:xfrm>
          <a:off x="161290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56955</xdr:rowOff>
    </xdr:from>
    <xdr:ext cx="736600" cy="259045"/>
    <xdr:sp macro="" textlink="">
      <xdr:nvSpPr>
        <xdr:cNvPr id="450" name="テキスト ボックス 449">
          <a:extLst>
            <a:ext uri="{FF2B5EF4-FFF2-40B4-BE49-F238E27FC236}">
              <a16:creationId xmlns:a16="http://schemas.microsoft.com/office/drawing/2014/main" xmlns="" id="{00000000-0008-0000-0300-0000C2010000}"/>
            </a:ext>
          </a:extLst>
        </xdr:cNvPr>
        <xdr:cNvSpPr txBox="1"/>
      </xdr:nvSpPr>
      <xdr:spPr>
        <a:xfrm>
          <a:off x="15798800" y="228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112205</xdr:rowOff>
    </xdr:from>
    <xdr:to>
      <xdr:col>73</xdr:col>
      <xdr:colOff>44450</xdr:colOff>
      <xdr:row>15</xdr:row>
      <xdr:rowOff>42355</xdr:rowOff>
    </xdr:to>
    <xdr:sp macro="" textlink="">
      <xdr:nvSpPr>
        <xdr:cNvPr id="451" name="フローチャート: 判断 450">
          <a:extLst>
            <a:ext uri="{FF2B5EF4-FFF2-40B4-BE49-F238E27FC236}">
              <a16:creationId xmlns:a16="http://schemas.microsoft.com/office/drawing/2014/main" xmlns="" id="{00000000-0008-0000-0300-0000C3010000}"/>
            </a:ext>
          </a:extLst>
        </xdr:cNvPr>
        <xdr:cNvSpPr/>
      </xdr:nvSpPr>
      <xdr:spPr>
        <a:xfrm>
          <a:off x="15240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52532</xdr:rowOff>
    </xdr:from>
    <xdr:ext cx="762000" cy="259045"/>
    <xdr:sp macro="" textlink="">
      <xdr:nvSpPr>
        <xdr:cNvPr id="452" name="テキスト ボックス 451">
          <a:extLst>
            <a:ext uri="{FF2B5EF4-FFF2-40B4-BE49-F238E27FC236}">
              <a16:creationId xmlns:a16="http://schemas.microsoft.com/office/drawing/2014/main" xmlns="" id="{00000000-0008-0000-0300-0000C4010000}"/>
            </a:ext>
          </a:extLst>
        </xdr:cNvPr>
        <xdr:cNvSpPr txBox="1"/>
      </xdr:nvSpPr>
      <xdr:spPr>
        <a:xfrm>
          <a:off x="14909800" y="228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133519</xdr:rowOff>
    </xdr:from>
    <xdr:to>
      <xdr:col>68</xdr:col>
      <xdr:colOff>203200</xdr:colOff>
      <xdr:row>15</xdr:row>
      <xdr:rowOff>63669</xdr:rowOff>
    </xdr:to>
    <xdr:sp macro="" textlink="">
      <xdr:nvSpPr>
        <xdr:cNvPr id="453" name="フローチャート: 判断 452">
          <a:extLst>
            <a:ext uri="{FF2B5EF4-FFF2-40B4-BE49-F238E27FC236}">
              <a16:creationId xmlns:a16="http://schemas.microsoft.com/office/drawing/2014/main" xmlns="" id="{00000000-0008-0000-0300-0000C5010000}"/>
            </a:ext>
          </a:extLst>
        </xdr:cNvPr>
        <xdr:cNvSpPr/>
      </xdr:nvSpPr>
      <xdr:spPr>
        <a:xfrm>
          <a:off x="14351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73846</xdr:rowOff>
    </xdr:from>
    <xdr:ext cx="762000" cy="259045"/>
    <xdr:sp macro="" textlink="">
      <xdr:nvSpPr>
        <xdr:cNvPr id="454" name="テキスト ボックス 453">
          <a:extLst>
            <a:ext uri="{FF2B5EF4-FFF2-40B4-BE49-F238E27FC236}">
              <a16:creationId xmlns:a16="http://schemas.microsoft.com/office/drawing/2014/main" xmlns="" id="{00000000-0008-0000-0300-0000C6010000}"/>
            </a:ext>
          </a:extLst>
        </xdr:cNvPr>
        <xdr:cNvSpPr txBox="1"/>
      </xdr:nvSpPr>
      <xdr:spPr>
        <a:xfrm>
          <a:off x="14020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139150</xdr:rowOff>
    </xdr:from>
    <xdr:to>
      <xdr:col>64</xdr:col>
      <xdr:colOff>152400</xdr:colOff>
      <xdr:row>15</xdr:row>
      <xdr:rowOff>69300</xdr:rowOff>
    </xdr:to>
    <xdr:sp macro="" textlink="">
      <xdr:nvSpPr>
        <xdr:cNvPr id="455" name="フローチャート: 判断 454">
          <a:extLst>
            <a:ext uri="{FF2B5EF4-FFF2-40B4-BE49-F238E27FC236}">
              <a16:creationId xmlns:a16="http://schemas.microsoft.com/office/drawing/2014/main" xmlns="" id="{00000000-0008-0000-0300-0000C7010000}"/>
            </a:ext>
          </a:extLst>
        </xdr:cNvPr>
        <xdr:cNvSpPr/>
      </xdr:nvSpPr>
      <xdr:spPr>
        <a:xfrm>
          <a:off x="13462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54077</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3131800" y="262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xmlns=""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xmlns=""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98256</xdr:rowOff>
    </xdr:from>
    <xdr:to>
      <xdr:col>81</xdr:col>
      <xdr:colOff>95250</xdr:colOff>
      <xdr:row>14</xdr:row>
      <xdr:rowOff>28406</xdr:rowOff>
    </xdr:to>
    <xdr:sp macro="" textlink="">
      <xdr:nvSpPr>
        <xdr:cNvPr id="462" name="楕円 461">
          <a:extLst>
            <a:ext uri="{FF2B5EF4-FFF2-40B4-BE49-F238E27FC236}">
              <a16:creationId xmlns:a16="http://schemas.microsoft.com/office/drawing/2014/main" xmlns="" id="{00000000-0008-0000-0300-0000CE010000}"/>
            </a:ext>
          </a:extLst>
        </xdr:cNvPr>
        <xdr:cNvSpPr/>
      </xdr:nvSpPr>
      <xdr:spPr>
        <a:xfrm>
          <a:off x="16967200" y="232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19533</xdr:rowOff>
    </xdr:from>
    <xdr:ext cx="762000" cy="259045"/>
    <xdr:sp macro="" textlink="">
      <xdr:nvSpPr>
        <xdr:cNvPr id="463" name="将来負担の状況該当値テキスト">
          <a:extLst>
            <a:ext uri="{FF2B5EF4-FFF2-40B4-BE49-F238E27FC236}">
              <a16:creationId xmlns:a16="http://schemas.microsoft.com/office/drawing/2014/main" xmlns="" id="{00000000-0008-0000-0300-0000CF010000}"/>
            </a:ext>
          </a:extLst>
        </xdr:cNvPr>
        <xdr:cNvSpPr txBox="1"/>
      </xdr:nvSpPr>
      <xdr:spPr>
        <a:xfrm>
          <a:off x="17106900" y="2248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111929</xdr:rowOff>
    </xdr:from>
    <xdr:to>
      <xdr:col>64</xdr:col>
      <xdr:colOff>152400</xdr:colOff>
      <xdr:row>14</xdr:row>
      <xdr:rowOff>42079</xdr:rowOff>
    </xdr:to>
    <xdr:sp macro="" textlink="">
      <xdr:nvSpPr>
        <xdr:cNvPr id="464" name="楕円 463">
          <a:extLst>
            <a:ext uri="{FF2B5EF4-FFF2-40B4-BE49-F238E27FC236}">
              <a16:creationId xmlns:a16="http://schemas.microsoft.com/office/drawing/2014/main" xmlns="" id="{00000000-0008-0000-0300-0000D0010000}"/>
            </a:ext>
          </a:extLst>
        </xdr:cNvPr>
        <xdr:cNvSpPr/>
      </xdr:nvSpPr>
      <xdr:spPr>
        <a:xfrm>
          <a:off x="13462000" y="234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52256</xdr:rowOff>
    </xdr:from>
    <xdr:ext cx="762000" cy="259045"/>
    <xdr:sp macro="" textlink="">
      <xdr:nvSpPr>
        <xdr:cNvPr id="465" name="テキスト ボックス 464">
          <a:extLst>
            <a:ext uri="{FF2B5EF4-FFF2-40B4-BE49-F238E27FC236}">
              <a16:creationId xmlns:a16="http://schemas.microsoft.com/office/drawing/2014/main" xmlns="" id="{00000000-0008-0000-0300-0000D1010000}"/>
            </a:ext>
          </a:extLst>
        </xdr:cNvPr>
        <xdr:cNvSpPr txBox="1"/>
      </xdr:nvSpPr>
      <xdr:spPr>
        <a:xfrm>
          <a:off x="13131800" y="2109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山口県萩市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45,508
45,100
698.31
35,215,960
34,285,409
579,512
17,482,883
24,456,930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aseline="0">
              <a:latin typeface="ＭＳ Ｐゴシック" panose="020B0600070205080204" pitchFamily="50" charset="-128"/>
              <a:ea typeface="ＭＳ Ｐゴシック" panose="020B0600070205080204" pitchFamily="50" charset="-128"/>
            </a:rPr>
            <a:t> 令和</a:t>
          </a:r>
          <a:r>
            <a:rPr kumimoji="1" lang="en-US" altLang="ja-JP" sz="1200" baseline="0">
              <a:latin typeface="ＭＳ Ｐゴシック" panose="020B0600070205080204" pitchFamily="50" charset="-128"/>
              <a:ea typeface="ＭＳ Ｐゴシック" panose="020B0600070205080204" pitchFamily="50" charset="-128"/>
            </a:rPr>
            <a:t>2</a:t>
          </a:r>
          <a:r>
            <a:rPr kumimoji="1" lang="ja-JP" altLang="en-US" sz="1200" baseline="0">
              <a:latin typeface="ＭＳ Ｐゴシック" panose="020B0600070205080204" pitchFamily="50" charset="-128"/>
              <a:ea typeface="ＭＳ Ｐゴシック" panose="020B0600070205080204" pitchFamily="50" charset="-128"/>
            </a:rPr>
            <a:t>年度は、減収補填債（特例分）や猶予特例債の発行もあり経常一般財源総額が昨年度に比べて約</a:t>
          </a:r>
          <a:r>
            <a:rPr kumimoji="1" lang="en-US" altLang="ja-JP" sz="1200" baseline="0">
              <a:latin typeface="ＭＳ Ｐゴシック" panose="020B0600070205080204" pitchFamily="50" charset="-128"/>
              <a:ea typeface="ＭＳ Ｐゴシック" panose="020B0600070205080204" pitchFamily="50" charset="-128"/>
            </a:rPr>
            <a:t>1</a:t>
          </a:r>
          <a:r>
            <a:rPr kumimoji="1" lang="ja-JP" altLang="en-US" sz="1200" baseline="0">
              <a:latin typeface="ＭＳ Ｐゴシック" panose="020B0600070205080204" pitchFamily="50" charset="-128"/>
              <a:ea typeface="ＭＳ Ｐゴシック" panose="020B0600070205080204" pitchFamily="50" charset="-128"/>
            </a:rPr>
            <a:t>億</a:t>
          </a:r>
          <a:r>
            <a:rPr kumimoji="1" lang="en-US" altLang="ja-JP" sz="1200" baseline="0">
              <a:latin typeface="ＭＳ Ｐゴシック" panose="020B0600070205080204" pitchFamily="50" charset="-128"/>
              <a:ea typeface="ＭＳ Ｐゴシック" panose="020B0600070205080204" pitchFamily="50" charset="-128"/>
            </a:rPr>
            <a:t>1</a:t>
          </a:r>
          <a:r>
            <a:rPr kumimoji="1" lang="ja-JP" altLang="en-US" sz="1200" baseline="0">
              <a:latin typeface="ＭＳ Ｐゴシック" panose="020B0600070205080204" pitchFamily="50" charset="-128"/>
              <a:ea typeface="ＭＳ Ｐゴシック" panose="020B0600070205080204" pitchFamily="50" charset="-128"/>
            </a:rPr>
            <a:t>千万円増加したものの、人件費に係る経常経費充当一般財源が約</a:t>
          </a:r>
          <a:r>
            <a:rPr kumimoji="1" lang="en-US" altLang="ja-JP" sz="1200" baseline="0">
              <a:latin typeface="ＭＳ Ｐゴシック" panose="020B0600070205080204" pitchFamily="50" charset="-128"/>
              <a:ea typeface="ＭＳ Ｐゴシック" panose="020B0600070205080204" pitchFamily="50" charset="-128"/>
            </a:rPr>
            <a:t>3</a:t>
          </a:r>
          <a:r>
            <a:rPr kumimoji="1" lang="ja-JP" altLang="en-US" sz="1200" baseline="0">
              <a:latin typeface="ＭＳ Ｐゴシック" panose="020B0600070205080204" pitchFamily="50" charset="-128"/>
              <a:ea typeface="ＭＳ Ｐゴシック" panose="020B0600070205080204" pitchFamily="50" charset="-128"/>
            </a:rPr>
            <a:t>千万円増加したため、比率としては横ばいとなった。</a:t>
          </a:r>
          <a:endParaRPr kumimoji="1" lang="en-US" altLang="ja-JP" sz="1200" baseline="0">
            <a:latin typeface="ＭＳ Ｐゴシック" panose="020B0600070205080204" pitchFamily="50" charset="-128"/>
            <a:ea typeface="ＭＳ Ｐゴシック" panose="020B0600070205080204" pitchFamily="50" charset="-128"/>
          </a:endParaRPr>
        </a:p>
        <a:p>
          <a:r>
            <a:rPr kumimoji="1" lang="ja-JP" altLang="en-US" sz="1200" baseline="0">
              <a:latin typeface="ＭＳ Ｐゴシック" panose="020B0600070205080204" pitchFamily="50" charset="-128"/>
              <a:ea typeface="ＭＳ Ｐゴシック" panose="020B0600070205080204" pitchFamily="50" charset="-128"/>
            </a:rPr>
            <a:t>　比率が類似団体平均を上回って推移しているのは市町村合併（</a:t>
          </a:r>
          <a:r>
            <a:rPr kumimoji="1" lang="en-US" altLang="ja-JP" sz="1200" baseline="0">
              <a:latin typeface="ＭＳ Ｐゴシック" panose="020B0600070205080204" pitchFamily="50" charset="-128"/>
              <a:ea typeface="ＭＳ Ｐゴシック" panose="020B0600070205080204" pitchFamily="50" charset="-128"/>
            </a:rPr>
            <a:t>1</a:t>
          </a:r>
          <a:r>
            <a:rPr kumimoji="1" lang="ja-JP" altLang="en-US" sz="1200" baseline="0">
              <a:latin typeface="ＭＳ Ｐゴシック" panose="020B0600070205080204" pitchFamily="50" charset="-128"/>
              <a:ea typeface="ＭＳ Ｐゴシック" panose="020B0600070205080204" pitchFamily="50" charset="-128"/>
            </a:rPr>
            <a:t>市</a:t>
          </a:r>
          <a:r>
            <a:rPr kumimoji="1" lang="en-US" altLang="ja-JP" sz="1200" baseline="0">
              <a:latin typeface="ＭＳ Ｐゴシック" panose="020B0600070205080204" pitchFamily="50" charset="-128"/>
              <a:ea typeface="ＭＳ Ｐゴシック" panose="020B0600070205080204" pitchFamily="50" charset="-128"/>
            </a:rPr>
            <a:t>2</a:t>
          </a:r>
          <a:r>
            <a:rPr kumimoji="1" lang="ja-JP" altLang="en-US" sz="1200" baseline="0">
              <a:latin typeface="ＭＳ Ｐゴシック" panose="020B0600070205080204" pitchFamily="50" charset="-128"/>
              <a:ea typeface="ＭＳ Ｐゴシック" panose="020B0600070205080204" pitchFamily="50" charset="-128"/>
            </a:rPr>
            <a:t>町</a:t>
          </a:r>
          <a:r>
            <a:rPr kumimoji="1" lang="en-US" altLang="ja-JP" sz="1200" baseline="0">
              <a:latin typeface="ＭＳ Ｐゴシック" panose="020B0600070205080204" pitchFamily="50" charset="-128"/>
              <a:ea typeface="ＭＳ Ｐゴシック" panose="020B0600070205080204" pitchFamily="50" charset="-128"/>
            </a:rPr>
            <a:t>4</a:t>
          </a:r>
          <a:r>
            <a:rPr kumimoji="1" lang="ja-JP" altLang="en-US" sz="1200" baseline="0">
              <a:latin typeface="ＭＳ Ｐゴシック" panose="020B0600070205080204" pitchFamily="50" charset="-128"/>
              <a:ea typeface="ＭＳ Ｐゴシック" panose="020B0600070205080204" pitchFamily="50" charset="-128"/>
            </a:rPr>
            <a:t>村）により職員数が過大となっていることが要因であるため、引き続き定員の適正化及び経常的な人件費の抑制に努める。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xmlns=""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41</xdr:row>
      <xdr:rowOff>146050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flipV="1">
          <a:off x="4826000" y="56972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a:extLst>
            <a:ext uri="{FF2B5EF4-FFF2-40B4-BE49-F238E27FC236}">
              <a16:creationId xmlns:a16="http://schemas.microsoft.com/office/drawing/2014/main" xmlns="" id="{00000000-0008-0000-0400-00003E000000}"/>
            </a:ext>
          </a:extLst>
        </xdr:cNvPr>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a:extLst>
            <a:ext uri="{FF2B5EF4-FFF2-40B4-BE49-F238E27FC236}">
              <a16:creationId xmlns:a16="http://schemas.microsoft.com/office/drawing/2014/main" xmlns="" id="{00000000-0008-0000-0400-000040000000}"/>
            </a:ext>
          </a:extLst>
        </xdr:cNvPr>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161290</xdr:rowOff>
    </xdr:from>
    <xdr:to>
      <xdr:col>24</xdr:col>
      <xdr:colOff>25400</xdr:colOff>
      <xdr:row>39</xdr:row>
      <xdr:rowOff>161290</xdr:rowOff>
    </xdr:to>
    <xdr:cxnSp macro="">
      <xdr:nvCxnSpPr>
        <xdr:cNvPr id="66" name="直線コネクタ 65">
          <a:extLst>
            <a:ext uri="{FF2B5EF4-FFF2-40B4-BE49-F238E27FC236}">
              <a16:creationId xmlns:a16="http://schemas.microsoft.com/office/drawing/2014/main" xmlns="" id="{00000000-0008-0000-0400-000042000000}"/>
            </a:ext>
          </a:extLst>
        </xdr:cNvPr>
        <xdr:cNvCxnSpPr/>
      </xdr:nvCxnSpPr>
      <xdr:spPr>
        <a:xfrm>
          <a:off x="3987800" y="68478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88917</xdr:rowOff>
    </xdr:from>
    <xdr:ext cx="762000" cy="259045"/>
    <xdr:sp macro="" textlink="">
      <xdr:nvSpPr>
        <xdr:cNvPr id="67" name="人件費平均値テキスト">
          <a:extLst>
            <a:ext uri="{FF2B5EF4-FFF2-40B4-BE49-F238E27FC236}">
              <a16:creationId xmlns:a16="http://schemas.microsoft.com/office/drawing/2014/main" xmlns="" id="{00000000-0008-0000-0400-000043000000}"/>
            </a:ext>
          </a:extLst>
        </xdr:cNvPr>
        <xdr:cNvSpPr txBox="1"/>
      </xdr:nvSpPr>
      <xdr:spPr>
        <a:xfrm>
          <a:off x="4914900" y="6261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4775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85090</xdr:rowOff>
    </xdr:from>
    <xdr:to>
      <xdr:col>19</xdr:col>
      <xdr:colOff>187325</xdr:colOff>
      <xdr:row>39</xdr:row>
      <xdr:rowOff>161290</xdr:rowOff>
    </xdr:to>
    <xdr:cxnSp macro="">
      <xdr:nvCxnSpPr>
        <xdr:cNvPr id="69" name="直線コネクタ 68">
          <a:extLst>
            <a:ext uri="{FF2B5EF4-FFF2-40B4-BE49-F238E27FC236}">
              <a16:creationId xmlns:a16="http://schemas.microsoft.com/office/drawing/2014/main" xmlns="" id="{00000000-0008-0000-0400-000045000000}"/>
            </a:ext>
          </a:extLst>
        </xdr:cNvPr>
        <xdr:cNvCxnSpPr/>
      </xdr:nvCxnSpPr>
      <xdr:spPr>
        <a:xfrm>
          <a:off x="3098800" y="67716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a:extLst>
            <a:ext uri="{FF2B5EF4-FFF2-40B4-BE49-F238E27FC236}">
              <a16:creationId xmlns:a16="http://schemas.microsoft.com/office/drawing/2014/main" xmlns="" id="{00000000-0008-0000-0400-000046000000}"/>
            </a:ext>
          </a:extLst>
        </xdr:cNvPr>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77487</xdr:rowOff>
    </xdr:from>
    <xdr:ext cx="736600" cy="259045"/>
    <xdr:sp macro="" textlink="">
      <xdr:nvSpPr>
        <xdr:cNvPr id="71" name="テキスト ボックス 70">
          <a:extLst>
            <a:ext uri="{FF2B5EF4-FFF2-40B4-BE49-F238E27FC236}">
              <a16:creationId xmlns:a16="http://schemas.microsoft.com/office/drawing/2014/main" xmlns="" id="{00000000-0008-0000-0400-000047000000}"/>
            </a:ext>
          </a:extLst>
        </xdr:cNvPr>
        <xdr:cNvSpPr txBox="1"/>
      </xdr:nvSpPr>
      <xdr:spPr>
        <a:xfrm>
          <a:off x="3606800" y="607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85090</xdr:rowOff>
    </xdr:from>
    <xdr:to>
      <xdr:col>15</xdr:col>
      <xdr:colOff>98425</xdr:colOff>
      <xdr:row>39</xdr:row>
      <xdr:rowOff>100330</xdr:rowOff>
    </xdr:to>
    <xdr:cxnSp macro="">
      <xdr:nvCxnSpPr>
        <xdr:cNvPr id="72" name="直線コネクタ 71">
          <a:extLst>
            <a:ext uri="{FF2B5EF4-FFF2-40B4-BE49-F238E27FC236}">
              <a16:creationId xmlns:a16="http://schemas.microsoft.com/office/drawing/2014/main" xmlns="" id="{00000000-0008-0000-0400-000048000000}"/>
            </a:ext>
          </a:extLst>
        </xdr:cNvPr>
        <xdr:cNvCxnSpPr/>
      </xdr:nvCxnSpPr>
      <xdr:spPr>
        <a:xfrm flipV="1">
          <a:off x="2209800" y="67716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3" name="フローチャート: 判断 72">
          <a:extLst>
            <a:ext uri="{FF2B5EF4-FFF2-40B4-BE49-F238E27FC236}">
              <a16:creationId xmlns:a16="http://schemas.microsoft.com/office/drawing/2014/main" xmlns="" id="{00000000-0008-0000-0400-000049000000}"/>
            </a:ext>
          </a:extLst>
        </xdr:cNvPr>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85107</xdr:rowOff>
    </xdr:from>
    <xdr:ext cx="762000" cy="259045"/>
    <xdr:sp macro="" textlink="">
      <xdr:nvSpPr>
        <xdr:cNvPr id="74" name="テキスト ボックス 73">
          <a:extLst>
            <a:ext uri="{FF2B5EF4-FFF2-40B4-BE49-F238E27FC236}">
              <a16:creationId xmlns:a16="http://schemas.microsoft.com/office/drawing/2014/main" xmlns="" id="{00000000-0008-0000-0400-00004A000000}"/>
            </a:ext>
          </a:extLst>
        </xdr:cNvPr>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69850</xdr:rowOff>
    </xdr:from>
    <xdr:to>
      <xdr:col>11</xdr:col>
      <xdr:colOff>9525</xdr:colOff>
      <xdr:row>39</xdr:row>
      <xdr:rowOff>100330</xdr:rowOff>
    </xdr:to>
    <xdr:cxnSp macro="">
      <xdr:nvCxnSpPr>
        <xdr:cNvPr id="75" name="直線コネクタ 74">
          <a:extLst>
            <a:ext uri="{FF2B5EF4-FFF2-40B4-BE49-F238E27FC236}">
              <a16:creationId xmlns:a16="http://schemas.microsoft.com/office/drawing/2014/main" xmlns="" id="{00000000-0008-0000-0400-00004B000000}"/>
            </a:ext>
          </a:extLst>
        </xdr:cNvPr>
        <xdr:cNvCxnSpPr/>
      </xdr:nvCxnSpPr>
      <xdr:spPr>
        <a:xfrm>
          <a:off x="1320800" y="67564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a:extLst>
            <a:ext uri="{FF2B5EF4-FFF2-40B4-BE49-F238E27FC236}">
              <a16:creationId xmlns:a16="http://schemas.microsoft.com/office/drawing/2014/main" xmlns="" id="{00000000-0008-0000-0400-00004E000000}"/>
            </a:ext>
          </a:extLst>
        </xdr:cNvPr>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110490</xdr:rowOff>
    </xdr:from>
    <xdr:to>
      <xdr:col>24</xdr:col>
      <xdr:colOff>76200</xdr:colOff>
      <xdr:row>40</xdr:row>
      <xdr:rowOff>40640</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47752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82567</xdr:rowOff>
    </xdr:from>
    <xdr:ext cx="762000" cy="259045"/>
    <xdr:sp macro="" textlink="">
      <xdr:nvSpPr>
        <xdr:cNvPr id="86" name="人件費該当値テキスト">
          <a:extLst>
            <a:ext uri="{FF2B5EF4-FFF2-40B4-BE49-F238E27FC236}">
              <a16:creationId xmlns:a16="http://schemas.microsoft.com/office/drawing/2014/main" xmlns="" id="{00000000-0008-0000-0400-000056000000}"/>
            </a:ext>
          </a:extLst>
        </xdr:cNvPr>
        <xdr:cNvSpPr txBox="1"/>
      </xdr:nvSpPr>
      <xdr:spPr>
        <a:xfrm>
          <a:off x="49149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110490</xdr:rowOff>
    </xdr:from>
    <xdr:to>
      <xdr:col>20</xdr:col>
      <xdr:colOff>38100</xdr:colOff>
      <xdr:row>40</xdr:row>
      <xdr:rowOff>40640</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9370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25417</xdr:rowOff>
    </xdr:from>
    <xdr:ext cx="7366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3606800" y="688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34290</xdr:rowOff>
    </xdr:from>
    <xdr:to>
      <xdr:col>15</xdr:col>
      <xdr:colOff>149225</xdr:colOff>
      <xdr:row>39</xdr:row>
      <xdr:rowOff>135890</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30480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120667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2717800" y="680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49530</xdr:rowOff>
    </xdr:from>
    <xdr:to>
      <xdr:col>11</xdr:col>
      <xdr:colOff>60325</xdr:colOff>
      <xdr:row>39</xdr:row>
      <xdr:rowOff>151130</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2159000" y="67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135907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1828800" y="682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19050</xdr:rowOff>
    </xdr:from>
    <xdr:to>
      <xdr:col>6</xdr:col>
      <xdr:colOff>171450</xdr:colOff>
      <xdr:row>39</xdr:row>
      <xdr:rowOff>120650</xdr:rowOff>
    </xdr:to>
    <xdr:sp macro="" textlink="">
      <xdr:nvSpPr>
        <xdr:cNvPr id="93" name="楕円 92">
          <a:extLst>
            <a:ext uri="{FF2B5EF4-FFF2-40B4-BE49-F238E27FC236}">
              <a16:creationId xmlns:a16="http://schemas.microsoft.com/office/drawing/2014/main" xmlns="" id="{00000000-0008-0000-0400-00005D000000}"/>
            </a:ext>
          </a:extLst>
        </xdr:cNvPr>
        <xdr:cNvSpPr/>
      </xdr:nvSpPr>
      <xdr:spPr>
        <a:xfrm>
          <a:off x="1270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105427</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939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xmlns=""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予算編成の段階から一般行政経費に上限額を設定するなど経常経費の増加を抑制し経費削減に努めていることから、類似団体平均および全国平均を下回って推移している。</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多数の施設を有していることなどから維持管理経費の増加により比率としても増加傾向であったが、令和</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年度については、コロナ禍における事業の中止や規模の縮小、施設運営における必要経費の減少などから経常的な物件費支出が昨年度にくらべて大きく減少（</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千万円減</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し、比率としても</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ポイントの減少となった。</a:t>
          </a:r>
          <a:endPar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年度の比率減少は一時的なものであるため、引き続き経常経費の削減や公共施設の適正配置による施設の維持管理経費の削減および使用料収入の増加など自主財源の確保に努める。</a:t>
          </a:r>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xmlns=""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xmlns=""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22</xdr:row>
      <xdr:rowOff>12700</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flipV="1">
          <a:off x="16510000" y="2374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3" name="物件費最小値テキスト">
          <a:extLst>
            <a:ext uri="{FF2B5EF4-FFF2-40B4-BE49-F238E27FC236}">
              <a16:creationId xmlns:a16="http://schemas.microsoft.com/office/drawing/2014/main" xmlns="" id="{00000000-0008-0000-0400-00007B000000}"/>
            </a:ext>
          </a:extLst>
        </xdr:cNvPr>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a:extLst>
            <a:ext uri="{FF2B5EF4-FFF2-40B4-BE49-F238E27FC236}">
              <a16:creationId xmlns:a16="http://schemas.microsoft.com/office/drawing/2014/main" xmlns="" id="{00000000-0008-0000-0400-00007D000000}"/>
            </a:ext>
          </a:extLst>
        </xdr:cNvPr>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69850</xdr:rowOff>
    </xdr:from>
    <xdr:to>
      <xdr:col>82</xdr:col>
      <xdr:colOff>107950</xdr:colOff>
      <xdr:row>18</xdr:row>
      <xdr:rowOff>114300</xdr:rowOff>
    </xdr:to>
    <xdr:cxnSp macro="">
      <xdr:nvCxnSpPr>
        <xdr:cNvPr id="127" name="直線コネクタ 126">
          <a:extLst>
            <a:ext uri="{FF2B5EF4-FFF2-40B4-BE49-F238E27FC236}">
              <a16:creationId xmlns:a16="http://schemas.microsoft.com/office/drawing/2014/main" xmlns="" id="{00000000-0008-0000-0400-00007F000000}"/>
            </a:ext>
          </a:extLst>
        </xdr:cNvPr>
        <xdr:cNvCxnSpPr/>
      </xdr:nvCxnSpPr>
      <xdr:spPr>
        <a:xfrm flipV="1">
          <a:off x="15671800" y="2984500"/>
          <a:ext cx="8382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92727</xdr:rowOff>
    </xdr:from>
    <xdr:ext cx="762000" cy="259045"/>
    <xdr:sp macro="" textlink="">
      <xdr:nvSpPr>
        <xdr:cNvPr id="128" name="物件費平均値テキスト">
          <a:extLst>
            <a:ext uri="{FF2B5EF4-FFF2-40B4-BE49-F238E27FC236}">
              <a16:creationId xmlns:a16="http://schemas.microsoft.com/office/drawing/2014/main" xmlns="" id="{00000000-0008-0000-0400-000080000000}"/>
            </a:ext>
          </a:extLst>
        </xdr:cNvPr>
        <xdr:cNvSpPr txBox="1"/>
      </xdr:nvSpPr>
      <xdr:spPr>
        <a:xfrm>
          <a:off x="16598900" y="3007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120650</xdr:rowOff>
    </xdr:from>
    <xdr:to>
      <xdr:col>82</xdr:col>
      <xdr:colOff>158750</xdr:colOff>
      <xdr:row>18</xdr:row>
      <xdr:rowOff>50800</xdr:rowOff>
    </xdr:to>
    <xdr:sp macro="" textlink="">
      <xdr:nvSpPr>
        <xdr:cNvPr id="129" name="フローチャート: 判断 128">
          <a:extLst>
            <a:ext uri="{FF2B5EF4-FFF2-40B4-BE49-F238E27FC236}">
              <a16:creationId xmlns:a16="http://schemas.microsoft.com/office/drawing/2014/main" xmlns="" id="{00000000-0008-0000-0400-000081000000}"/>
            </a:ext>
          </a:extLst>
        </xdr:cNvPr>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0</xdr:rowOff>
    </xdr:from>
    <xdr:to>
      <xdr:col>78</xdr:col>
      <xdr:colOff>69850</xdr:colOff>
      <xdr:row>18</xdr:row>
      <xdr:rowOff>114300</xdr:rowOff>
    </xdr:to>
    <xdr:cxnSp macro="">
      <xdr:nvCxnSpPr>
        <xdr:cNvPr id="130" name="直線コネクタ 129">
          <a:extLst>
            <a:ext uri="{FF2B5EF4-FFF2-40B4-BE49-F238E27FC236}">
              <a16:creationId xmlns:a16="http://schemas.microsoft.com/office/drawing/2014/main" xmlns="" id="{00000000-0008-0000-0400-000082000000}"/>
            </a:ext>
          </a:extLst>
        </xdr:cNvPr>
        <xdr:cNvCxnSpPr/>
      </xdr:nvCxnSpPr>
      <xdr:spPr>
        <a:xfrm>
          <a:off x="14782800" y="3086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88900</xdr:rowOff>
    </xdr:from>
    <xdr:to>
      <xdr:col>78</xdr:col>
      <xdr:colOff>120650</xdr:colOff>
      <xdr:row>19</xdr:row>
      <xdr:rowOff>19050</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5621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3827</xdr:rowOff>
    </xdr:from>
    <xdr:ext cx="736600" cy="259045"/>
    <xdr:sp macro="" textlink="">
      <xdr:nvSpPr>
        <xdr:cNvPr id="132" name="テキスト ボックス 131">
          <a:extLst>
            <a:ext uri="{FF2B5EF4-FFF2-40B4-BE49-F238E27FC236}">
              <a16:creationId xmlns:a16="http://schemas.microsoft.com/office/drawing/2014/main" xmlns="" id="{00000000-0008-0000-0400-000084000000}"/>
            </a:ext>
          </a:extLst>
        </xdr:cNvPr>
        <xdr:cNvSpPr txBox="1"/>
      </xdr:nvSpPr>
      <xdr:spPr>
        <a:xfrm>
          <a:off x="15290800" y="326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107950</xdr:rowOff>
    </xdr:from>
    <xdr:to>
      <xdr:col>73</xdr:col>
      <xdr:colOff>180975</xdr:colOff>
      <xdr:row>18</xdr:row>
      <xdr:rowOff>0</xdr:rowOff>
    </xdr:to>
    <xdr:cxnSp macro="">
      <xdr:nvCxnSpPr>
        <xdr:cNvPr id="133" name="直線コネクタ 132">
          <a:extLst>
            <a:ext uri="{FF2B5EF4-FFF2-40B4-BE49-F238E27FC236}">
              <a16:creationId xmlns:a16="http://schemas.microsoft.com/office/drawing/2014/main" xmlns="" id="{00000000-0008-0000-0400-000085000000}"/>
            </a:ext>
          </a:extLst>
        </xdr:cNvPr>
        <xdr:cNvCxnSpPr/>
      </xdr:nvCxnSpPr>
      <xdr:spPr>
        <a:xfrm>
          <a:off x="13893800" y="3022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50800</xdr:rowOff>
    </xdr:from>
    <xdr:to>
      <xdr:col>74</xdr:col>
      <xdr:colOff>31750</xdr:colOff>
      <xdr:row>18</xdr:row>
      <xdr:rowOff>152400</xdr:rowOff>
    </xdr:to>
    <xdr:sp macro="" textlink="">
      <xdr:nvSpPr>
        <xdr:cNvPr id="134" name="フローチャート: 判断 133">
          <a:extLst>
            <a:ext uri="{FF2B5EF4-FFF2-40B4-BE49-F238E27FC236}">
              <a16:creationId xmlns:a16="http://schemas.microsoft.com/office/drawing/2014/main" xmlns="" id="{00000000-0008-0000-0400-000086000000}"/>
            </a:ext>
          </a:extLst>
        </xdr:cNvPr>
        <xdr:cNvSpPr/>
      </xdr:nvSpPr>
      <xdr:spPr>
        <a:xfrm>
          <a:off x="14732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137177</xdr:rowOff>
    </xdr:from>
    <xdr:ext cx="762000" cy="259045"/>
    <xdr:sp macro="" textlink="">
      <xdr:nvSpPr>
        <xdr:cNvPr id="135" name="テキスト ボックス 134">
          <a:extLst>
            <a:ext uri="{FF2B5EF4-FFF2-40B4-BE49-F238E27FC236}">
              <a16:creationId xmlns:a16="http://schemas.microsoft.com/office/drawing/2014/main" xmlns="" id="{00000000-0008-0000-0400-000087000000}"/>
            </a:ext>
          </a:extLst>
        </xdr:cNvPr>
        <xdr:cNvSpPr txBox="1"/>
      </xdr:nvSpPr>
      <xdr:spPr>
        <a:xfrm>
          <a:off x="14401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82550</xdr:rowOff>
    </xdr:from>
    <xdr:to>
      <xdr:col>69</xdr:col>
      <xdr:colOff>92075</xdr:colOff>
      <xdr:row>17</xdr:row>
      <xdr:rowOff>107950</xdr:rowOff>
    </xdr:to>
    <xdr:cxnSp macro="">
      <xdr:nvCxnSpPr>
        <xdr:cNvPr id="136" name="直線コネクタ 135">
          <a:extLst>
            <a:ext uri="{FF2B5EF4-FFF2-40B4-BE49-F238E27FC236}">
              <a16:creationId xmlns:a16="http://schemas.microsoft.com/office/drawing/2014/main" xmlns="" id="{00000000-0008-0000-0400-000088000000}"/>
            </a:ext>
          </a:extLst>
        </xdr:cNvPr>
        <xdr:cNvCxnSpPr/>
      </xdr:nvCxnSpPr>
      <xdr:spPr>
        <a:xfrm>
          <a:off x="13004800" y="2997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25400</xdr:rowOff>
    </xdr:from>
    <xdr:to>
      <xdr:col>69</xdr:col>
      <xdr:colOff>142875</xdr:colOff>
      <xdr:row>18</xdr:row>
      <xdr:rowOff>127000</xdr:rowOff>
    </xdr:to>
    <xdr:sp macro="" textlink="">
      <xdr:nvSpPr>
        <xdr:cNvPr id="137" name="フローチャート: 判断 136">
          <a:extLst>
            <a:ext uri="{FF2B5EF4-FFF2-40B4-BE49-F238E27FC236}">
              <a16:creationId xmlns:a16="http://schemas.microsoft.com/office/drawing/2014/main" xmlns="" id="{00000000-0008-0000-0400-000089000000}"/>
            </a:ext>
          </a:extLst>
        </xdr:cNvPr>
        <xdr:cNvSpPr/>
      </xdr:nvSpPr>
      <xdr:spPr>
        <a:xfrm>
          <a:off x="13843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111777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3512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146050</xdr:rowOff>
    </xdr:from>
    <xdr:to>
      <xdr:col>65</xdr:col>
      <xdr:colOff>53975</xdr:colOff>
      <xdr:row>18</xdr:row>
      <xdr:rowOff>76200</xdr:rowOff>
    </xdr:to>
    <xdr:sp macro="" textlink="">
      <xdr:nvSpPr>
        <xdr:cNvPr id="139" name="フローチャート: 判断 138">
          <a:extLst>
            <a:ext uri="{FF2B5EF4-FFF2-40B4-BE49-F238E27FC236}">
              <a16:creationId xmlns:a16="http://schemas.microsoft.com/office/drawing/2014/main" xmlns="" id="{00000000-0008-0000-0400-00008B000000}"/>
            </a:ext>
          </a:extLst>
        </xdr:cNvPr>
        <xdr:cNvSpPr/>
      </xdr:nvSpPr>
      <xdr:spPr>
        <a:xfrm>
          <a:off x="12954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60977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2623800" y="314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46" name="楕円 145">
          <a:extLst>
            <a:ext uri="{FF2B5EF4-FFF2-40B4-BE49-F238E27FC236}">
              <a16:creationId xmlns:a16="http://schemas.microsoft.com/office/drawing/2014/main" xmlns="" id="{00000000-0008-0000-0400-000092000000}"/>
            </a:ext>
          </a:extLst>
        </xdr:cNvPr>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35577</xdr:rowOff>
    </xdr:from>
    <xdr:ext cx="762000" cy="259045"/>
    <xdr:sp macro="" textlink="">
      <xdr:nvSpPr>
        <xdr:cNvPr id="147" name="物件費該当値テキスト">
          <a:extLst>
            <a:ext uri="{FF2B5EF4-FFF2-40B4-BE49-F238E27FC236}">
              <a16:creationId xmlns:a16="http://schemas.microsoft.com/office/drawing/2014/main" xmlns="" id="{00000000-0008-0000-0400-000093000000}"/>
            </a:ext>
          </a:extLst>
        </xdr:cNvPr>
        <xdr:cNvSpPr txBox="1"/>
      </xdr:nvSpPr>
      <xdr:spPr>
        <a:xfrm>
          <a:off x="165989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63500</xdr:rowOff>
    </xdr:from>
    <xdr:to>
      <xdr:col>78</xdr:col>
      <xdr:colOff>120650</xdr:colOff>
      <xdr:row>18</xdr:row>
      <xdr:rowOff>165100</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5621000" y="314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3827</xdr:rowOff>
    </xdr:from>
    <xdr:ext cx="7366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5290800" y="291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120650</xdr:rowOff>
    </xdr:from>
    <xdr:to>
      <xdr:col>74</xdr:col>
      <xdr:colOff>31750</xdr:colOff>
      <xdr:row>18</xdr:row>
      <xdr:rowOff>50800</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4732000" y="303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60977</xdr:rowOff>
    </xdr:from>
    <xdr:ext cx="7620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4401800" y="280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57150</xdr:rowOff>
    </xdr:from>
    <xdr:to>
      <xdr:col>69</xdr:col>
      <xdr:colOff>142875</xdr:colOff>
      <xdr:row>17</xdr:row>
      <xdr:rowOff>158750</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3843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168927</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3512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31750</xdr:rowOff>
    </xdr:from>
    <xdr:to>
      <xdr:col>65</xdr:col>
      <xdr:colOff>53975</xdr:colOff>
      <xdr:row>17</xdr:row>
      <xdr:rowOff>133350</xdr:rowOff>
    </xdr:to>
    <xdr:sp macro="" textlink="">
      <xdr:nvSpPr>
        <xdr:cNvPr id="154" name="楕円 153">
          <a:extLst>
            <a:ext uri="{FF2B5EF4-FFF2-40B4-BE49-F238E27FC236}">
              <a16:creationId xmlns:a16="http://schemas.microsoft.com/office/drawing/2014/main" xmlns="" id="{00000000-0008-0000-0400-00009A000000}"/>
            </a:ext>
          </a:extLst>
        </xdr:cNvPr>
        <xdr:cNvSpPr/>
      </xdr:nvSpPr>
      <xdr:spPr>
        <a:xfrm>
          <a:off x="12954000" y="294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143527</xdr:rowOff>
    </xdr:from>
    <xdr:ext cx="762000" cy="259045"/>
    <xdr:sp macro="" textlink="">
      <xdr:nvSpPr>
        <xdr:cNvPr id="155" name="テキスト ボックス 154">
          <a:extLst>
            <a:ext uri="{FF2B5EF4-FFF2-40B4-BE49-F238E27FC236}">
              <a16:creationId xmlns:a16="http://schemas.microsoft.com/office/drawing/2014/main" xmlns="" id="{00000000-0008-0000-0400-00009B000000}"/>
            </a:ext>
          </a:extLst>
        </xdr:cNvPr>
        <xdr:cNvSpPr txBox="1"/>
      </xdr:nvSpPr>
      <xdr:spPr>
        <a:xfrm>
          <a:off x="12623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xmlns=""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xmlns=""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年度の比率についても類似団体を下回って推移しており、重度心身障がい者医療費助成費や児童手当支給事業費等が減少したことから経常経費充当一般財源も減少し、比率としても令和元年度と比べて</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ポイントの減少となった。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年度以降も人口減少等により普通交付税が減少し、経常一般財源総額が減少していけば比率は更に上昇することが見込まれるため、健康長寿への取組などにより、経費の抑制を図る必要がある。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xmlns=""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xmlns=""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50800</xdr:rowOff>
    </xdr:to>
    <xdr:cxnSp macro="">
      <xdr:nvCxnSpPr>
        <xdr:cNvPr id="183" name="直線コネクタ 182">
          <a:extLst>
            <a:ext uri="{FF2B5EF4-FFF2-40B4-BE49-F238E27FC236}">
              <a16:creationId xmlns:a16="http://schemas.microsoft.com/office/drawing/2014/main" xmlns="" id="{00000000-0008-0000-0400-0000B7000000}"/>
            </a:ext>
          </a:extLst>
        </xdr:cNvPr>
        <xdr:cNvCxnSpPr/>
      </xdr:nvCxnSpPr>
      <xdr:spPr>
        <a:xfrm flipV="1">
          <a:off x="4826000" y="9156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4" name="扶助費最小値テキスト">
          <a:extLst>
            <a:ext uri="{FF2B5EF4-FFF2-40B4-BE49-F238E27FC236}">
              <a16:creationId xmlns:a16="http://schemas.microsoft.com/office/drawing/2014/main" xmlns="" id="{00000000-0008-0000-0400-0000B8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a:extLst>
            <a:ext uri="{FF2B5EF4-FFF2-40B4-BE49-F238E27FC236}">
              <a16:creationId xmlns:a16="http://schemas.microsoft.com/office/drawing/2014/main" xmlns="" id="{00000000-0008-0000-0400-0000BA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50800</xdr:rowOff>
    </xdr:from>
    <xdr:to>
      <xdr:col>24</xdr:col>
      <xdr:colOff>25400</xdr:colOff>
      <xdr:row>56</xdr:row>
      <xdr:rowOff>127000</xdr:rowOff>
    </xdr:to>
    <xdr:cxnSp macro="">
      <xdr:nvCxnSpPr>
        <xdr:cNvPr id="188" name="直線コネクタ 187">
          <a:extLst>
            <a:ext uri="{FF2B5EF4-FFF2-40B4-BE49-F238E27FC236}">
              <a16:creationId xmlns:a16="http://schemas.microsoft.com/office/drawing/2014/main" xmlns="" id="{00000000-0008-0000-0400-0000BC000000}"/>
            </a:ext>
          </a:extLst>
        </xdr:cNvPr>
        <xdr:cNvCxnSpPr/>
      </xdr:nvCxnSpPr>
      <xdr:spPr>
        <a:xfrm flipV="1">
          <a:off x="3987800" y="96520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86377</xdr:rowOff>
    </xdr:from>
    <xdr:ext cx="762000" cy="259045"/>
    <xdr:sp macro="" textlink="">
      <xdr:nvSpPr>
        <xdr:cNvPr id="189" name="扶助費平均値テキスト">
          <a:extLst>
            <a:ext uri="{FF2B5EF4-FFF2-40B4-BE49-F238E27FC236}">
              <a16:creationId xmlns:a16="http://schemas.microsoft.com/office/drawing/2014/main" xmlns="" id="{00000000-0008-0000-0400-0000BD000000}"/>
            </a:ext>
          </a:extLst>
        </xdr:cNvPr>
        <xdr:cNvSpPr txBox="1"/>
      </xdr:nvSpPr>
      <xdr:spPr>
        <a:xfrm>
          <a:off x="4914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a:extLst>
            <a:ext uri="{FF2B5EF4-FFF2-40B4-BE49-F238E27FC236}">
              <a16:creationId xmlns:a16="http://schemas.microsoft.com/office/drawing/2014/main" xmlns="" id="{00000000-0008-0000-0400-0000BE000000}"/>
            </a:ext>
          </a:extLst>
        </xdr:cNvPr>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127000</xdr:rowOff>
    </xdr:from>
    <xdr:to>
      <xdr:col>19</xdr:col>
      <xdr:colOff>187325</xdr:colOff>
      <xdr:row>56</xdr:row>
      <xdr:rowOff>139700</xdr:rowOff>
    </xdr:to>
    <xdr:cxnSp macro="">
      <xdr:nvCxnSpPr>
        <xdr:cNvPr id="191" name="直線コネクタ 190">
          <a:extLst>
            <a:ext uri="{FF2B5EF4-FFF2-40B4-BE49-F238E27FC236}">
              <a16:creationId xmlns:a16="http://schemas.microsoft.com/office/drawing/2014/main" xmlns="" id="{00000000-0008-0000-0400-0000BF000000}"/>
            </a:ext>
          </a:extLst>
        </xdr:cNvPr>
        <xdr:cNvCxnSpPr/>
      </xdr:nvCxnSpPr>
      <xdr:spPr>
        <a:xfrm flipV="1">
          <a:off x="3098800" y="9728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82550</xdr:rowOff>
    </xdr:from>
    <xdr:to>
      <xdr:col>20</xdr:col>
      <xdr:colOff>38100</xdr:colOff>
      <xdr:row>58</xdr:row>
      <xdr:rowOff>12700</xdr:rowOff>
    </xdr:to>
    <xdr:sp macro="" textlink="">
      <xdr:nvSpPr>
        <xdr:cNvPr id="192" name="フローチャート: 判断 191">
          <a:extLst>
            <a:ext uri="{FF2B5EF4-FFF2-40B4-BE49-F238E27FC236}">
              <a16:creationId xmlns:a16="http://schemas.microsoft.com/office/drawing/2014/main" xmlns="" id="{00000000-0008-0000-0400-0000C0000000}"/>
            </a:ext>
          </a:extLst>
        </xdr:cNvPr>
        <xdr:cNvSpPr/>
      </xdr:nvSpPr>
      <xdr:spPr>
        <a:xfrm>
          <a:off x="3937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168927</xdr:rowOff>
    </xdr:from>
    <xdr:ext cx="736600" cy="259045"/>
    <xdr:sp macro="" textlink="">
      <xdr:nvSpPr>
        <xdr:cNvPr id="193" name="テキスト ボックス 192">
          <a:extLst>
            <a:ext uri="{FF2B5EF4-FFF2-40B4-BE49-F238E27FC236}">
              <a16:creationId xmlns:a16="http://schemas.microsoft.com/office/drawing/2014/main" xmlns="" id="{00000000-0008-0000-0400-0000C1000000}"/>
            </a:ext>
          </a:extLst>
        </xdr:cNvPr>
        <xdr:cNvSpPr txBox="1"/>
      </xdr:nvSpPr>
      <xdr:spPr>
        <a:xfrm>
          <a:off x="3606800" y="994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114300</xdr:rowOff>
    </xdr:from>
    <xdr:to>
      <xdr:col>15</xdr:col>
      <xdr:colOff>98425</xdr:colOff>
      <xdr:row>56</xdr:row>
      <xdr:rowOff>139700</xdr:rowOff>
    </xdr:to>
    <xdr:cxnSp macro="">
      <xdr:nvCxnSpPr>
        <xdr:cNvPr id="194" name="直線コネクタ 193">
          <a:extLst>
            <a:ext uri="{FF2B5EF4-FFF2-40B4-BE49-F238E27FC236}">
              <a16:creationId xmlns:a16="http://schemas.microsoft.com/office/drawing/2014/main" xmlns="" id="{00000000-0008-0000-0400-0000C2000000}"/>
            </a:ext>
          </a:extLst>
        </xdr:cNvPr>
        <xdr:cNvCxnSpPr/>
      </xdr:nvCxnSpPr>
      <xdr:spPr>
        <a:xfrm>
          <a:off x="2209800" y="9715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31750</xdr:rowOff>
    </xdr:from>
    <xdr:to>
      <xdr:col>15</xdr:col>
      <xdr:colOff>149225</xdr:colOff>
      <xdr:row>57</xdr:row>
      <xdr:rowOff>133350</xdr:rowOff>
    </xdr:to>
    <xdr:sp macro="" textlink="">
      <xdr:nvSpPr>
        <xdr:cNvPr id="195" name="フローチャート: 判断 194">
          <a:extLst>
            <a:ext uri="{FF2B5EF4-FFF2-40B4-BE49-F238E27FC236}">
              <a16:creationId xmlns:a16="http://schemas.microsoft.com/office/drawing/2014/main" xmlns="" id="{00000000-0008-0000-0400-0000C3000000}"/>
            </a:ext>
          </a:extLst>
        </xdr:cNvPr>
        <xdr:cNvSpPr/>
      </xdr:nvSpPr>
      <xdr:spPr>
        <a:xfrm>
          <a:off x="3048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118127</xdr:rowOff>
    </xdr:from>
    <xdr:ext cx="762000" cy="259045"/>
    <xdr:sp macro="" textlink="">
      <xdr:nvSpPr>
        <xdr:cNvPr id="196" name="テキスト ボックス 195">
          <a:extLst>
            <a:ext uri="{FF2B5EF4-FFF2-40B4-BE49-F238E27FC236}">
              <a16:creationId xmlns:a16="http://schemas.microsoft.com/office/drawing/2014/main" xmlns="" id="{00000000-0008-0000-0400-0000C4000000}"/>
            </a:ext>
          </a:extLst>
        </xdr:cNvPr>
        <xdr:cNvSpPr txBox="1"/>
      </xdr:nvSpPr>
      <xdr:spPr>
        <a:xfrm>
          <a:off x="2717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25400</xdr:rowOff>
    </xdr:from>
    <xdr:to>
      <xdr:col>11</xdr:col>
      <xdr:colOff>9525</xdr:colOff>
      <xdr:row>56</xdr:row>
      <xdr:rowOff>114300</xdr:rowOff>
    </xdr:to>
    <xdr:cxnSp macro="">
      <xdr:nvCxnSpPr>
        <xdr:cNvPr id="197" name="直線コネクタ 196">
          <a:extLst>
            <a:ext uri="{FF2B5EF4-FFF2-40B4-BE49-F238E27FC236}">
              <a16:creationId xmlns:a16="http://schemas.microsoft.com/office/drawing/2014/main" xmlns="" id="{00000000-0008-0000-0400-0000C5000000}"/>
            </a:ext>
          </a:extLst>
        </xdr:cNvPr>
        <xdr:cNvCxnSpPr/>
      </xdr:nvCxnSpPr>
      <xdr:spPr>
        <a:xfrm>
          <a:off x="1320800" y="96266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8" name="フローチャート: 判断 197">
          <a:extLst>
            <a:ext uri="{FF2B5EF4-FFF2-40B4-BE49-F238E27FC236}">
              <a16:creationId xmlns:a16="http://schemas.microsoft.com/office/drawing/2014/main" xmlns="" id="{00000000-0008-0000-0400-0000C6000000}"/>
            </a:ext>
          </a:extLst>
        </xdr:cNvPr>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80027</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1828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00" name="フローチャート: 判断 199">
          <a:extLst>
            <a:ext uri="{FF2B5EF4-FFF2-40B4-BE49-F238E27FC236}">
              <a16:creationId xmlns:a16="http://schemas.microsoft.com/office/drawing/2014/main" xmlns="" id="{00000000-0008-0000-0400-0000C8000000}"/>
            </a:ext>
          </a:extLst>
        </xdr:cNvPr>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41927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939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207" name="楕円 206">
          <a:extLst>
            <a:ext uri="{FF2B5EF4-FFF2-40B4-BE49-F238E27FC236}">
              <a16:creationId xmlns:a16="http://schemas.microsoft.com/office/drawing/2014/main" xmlns="" id="{00000000-0008-0000-0400-0000CF000000}"/>
            </a:ext>
          </a:extLst>
        </xdr:cNvPr>
        <xdr:cNvSpPr/>
      </xdr:nvSpPr>
      <xdr:spPr>
        <a:xfrm>
          <a:off x="4775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16527</xdr:rowOff>
    </xdr:from>
    <xdr:ext cx="762000" cy="259045"/>
    <xdr:sp macro="" textlink="">
      <xdr:nvSpPr>
        <xdr:cNvPr id="208" name="扶助費該当値テキスト">
          <a:extLst>
            <a:ext uri="{FF2B5EF4-FFF2-40B4-BE49-F238E27FC236}">
              <a16:creationId xmlns:a16="http://schemas.microsoft.com/office/drawing/2014/main" xmlns="" id="{00000000-0008-0000-0400-0000D0000000}"/>
            </a:ext>
          </a:extLst>
        </xdr:cNvPr>
        <xdr:cNvSpPr txBox="1"/>
      </xdr:nvSpPr>
      <xdr:spPr>
        <a:xfrm>
          <a:off x="49149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76200</xdr:rowOff>
    </xdr:from>
    <xdr:to>
      <xdr:col>20</xdr:col>
      <xdr:colOff>38100</xdr:colOff>
      <xdr:row>57</xdr:row>
      <xdr:rowOff>6350</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16527</xdr:rowOff>
    </xdr:from>
    <xdr:ext cx="7366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88900</xdr:rowOff>
    </xdr:from>
    <xdr:to>
      <xdr:col>15</xdr:col>
      <xdr:colOff>149225</xdr:colOff>
      <xdr:row>57</xdr:row>
      <xdr:rowOff>19050</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3048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63500</xdr:rowOff>
    </xdr:from>
    <xdr:to>
      <xdr:col>11</xdr:col>
      <xdr:colOff>60325</xdr:colOff>
      <xdr:row>56</xdr:row>
      <xdr:rowOff>165100</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2159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3827</xdr:rowOff>
    </xdr:from>
    <xdr:ext cx="7620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1828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146050</xdr:rowOff>
    </xdr:from>
    <xdr:to>
      <xdr:col>6</xdr:col>
      <xdr:colOff>171450</xdr:colOff>
      <xdr:row>56</xdr:row>
      <xdr:rowOff>76200</xdr:rowOff>
    </xdr:to>
    <xdr:sp macro="" textlink="">
      <xdr:nvSpPr>
        <xdr:cNvPr id="215" name="楕円 214">
          <a:extLst>
            <a:ext uri="{FF2B5EF4-FFF2-40B4-BE49-F238E27FC236}">
              <a16:creationId xmlns:a16="http://schemas.microsoft.com/office/drawing/2014/main" xmlns="" id="{00000000-0008-0000-0400-0000D7000000}"/>
            </a:ext>
          </a:extLst>
        </xdr:cNvPr>
        <xdr:cNvSpPr/>
      </xdr:nvSpPr>
      <xdr:spPr>
        <a:xfrm>
          <a:off x="1270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86377</xdr:rowOff>
    </xdr:from>
    <xdr:ext cx="762000" cy="259045"/>
    <xdr:sp macro="" textlink="">
      <xdr:nvSpPr>
        <xdr:cNvPr id="216" name="テキスト ボックス 215">
          <a:extLst>
            <a:ext uri="{FF2B5EF4-FFF2-40B4-BE49-F238E27FC236}">
              <a16:creationId xmlns:a16="http://schemas.microsoft.com/office/drawing/2014/main" xmlns="" id="{00000000-0008-0000-0400-0000D8000000}"/>
            </a:ext>
          </a:extLst>
        </xdr:cNvPr>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xmlns=""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その他経費に係る比率は前年度より増加しており、類似団体平均を上回った。増加要因としては、介護保険事業等に係る繰出金の増加が主な理由となっている。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xmlns=""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xmlns=""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153670</xdr:rowOff>
    </xdr:to>
    <xdr:cxnSp macro="">
      <xdr:nvCxnSpPr>
        <xdr:cNvPr id="244" name="直線コネクタ 243">
          <a:extLst>
            <a:ext uri="{FF2B5EF4-FFF2-40B4-BE49-F238E27FC236}">
              <a16:creationId xmlns:a16="http://schemas.microsoft.com/office/drawing/2014/main" xmlns="" id="{00000000-0008-0000-0400-0000F4000000}"/>
            </a:ext>
          </a:extLst>
        </xdr:cNvPr>
        <xdr:cNvCxnSpPr/>
      </xdr:nvCxnSpPr>
      <xdr:spPr>
        <a:xfrm flipV="1">
          <a:off x="16510000" y="92252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125747</xdr:rowOff>
    </xdr:from>
    <xdr:ext cx="762000" cy="259045"/>
    <xdr:sp macro="" textlink="">
      <xdr:nvSpPr>
        <xdr:cNvPr id="245" name="その他最小値テキスト">
          <a:extLst>
            <a:ext uri="{FF2B5EF4-FFF2-40B4-BE49-F238E27FC236}">
              <a16:creationId xmlns:a16="http://schemas.microsoft.com/office/drawing/2014/main" xmlns="" id="{00000000-0008-0000-0400-0000F5000000}"/>
            </a:ext>
          </a:extLst>
        </xdr:cNvPr>
        <xdr:cNvSpPr txBox="1"/>
      </xdr:nvSpPr>
      <xdr:spPr>
        <a:xfrm>
          <a:off x="16598900" y="1058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153670</xdr:rowOff>
    </xdr:from>
    <xdr:to>
      <xdr:col>82</xdr:col>
      <xdr:colOff>196850</xdr:colOff>
      <xdr:row>61</xdr:row>
      <xdr:rowOff>153670</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a:off x="16421100" y="1061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7" name="その他最大値テキスト">
          <a:extLst>
            <a:ext uri="{FF2B5EF4-FFF2-40B4-BE49-F238E27FC236}">
              <a16:creationId xmlns:a16="http://schemas.microsoft.com/office/drawing/2014/main" xmlns="" id="{00000000-0008-0000-0400-0000F7000000}"/>
            </a:ext>
          </a:extLst>
        </xdr:cNvPr>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165100</xdr:rowOff>
    </xdr:from>
    <xdr:to>
      <xdr:col>82</xdr:col>
      <xdr:colOff>107950</xdr:colOff>
      <xdr:row>57</xdr:row>
      <xdr:rowOff>8890</xdr:rowOff>
    </xdr:to>
    <xdr:cxnSp macro="">
      <xdr:nvCxnSpPr>
        <xdr:cNvPr id="249" name="直線コネクタ 248">
          <a:extLst>
            <a:ext uri="{FF2B5EF4-FFF2-40B4-BE49-F238E27FC236}">
              <a16:creationId xmlns:a16="http://schemas.microsoft.com/office/drawing/2014/main" xmlns="" id="{00000000-0008-0000-0400-0000F9000000}"/>
            </a:ext>
          </a:extLst>
        </xdr:cNvPr>
        <xdr:cNvCxnSpPr/>
      </xdr:nvCxnSpPr>
      <xdr:spPr>
        <a:xfrm>
          <a:off x="15671800" y="97663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0" name="その他平均値テキスト">
          <a:extLst>
            <a:ext uri="{FF2B5EF4-FFF2-40B4-BE49-F238E27FC236}">
              <a16:creationId xmlns:a16="http://schemas.microsoft.com/office/drawing/2014/main" xmlns="" id="{00000000-0008-0000-0400-0000FA000000}"/>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1" name="フローチャート: 判断 250">
          <a:extLst>
            <a:ext uri="{FF2B5EF4-FFF2-40B4-BE49-F238E27FC236}">
              <a16:creationId xmlns:a16="http://schemas.microsoft.com/office/drawing/2014/main" xmlns="" id="{00000000-0008-0000-0400-0000FB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134620</xdr:rowOff>
    </xdr:from>
    <xdr:to>
      <xdr:col>78</xdr:col>
      <xdr:colOff>69850</xdr:colOff>
      <xdr:row>56</xdr:row>
      <xdr:rowOff>165100</xdr:rowOff>
    </xdr:to>
    <xdr:cxnSp macro="">
      <xdr:nvCxnSpPr>
        <xdr:cNvPr id="252" name="直線コネクタ 251">
          <a:extLst>
            <a:ext uri="{FF2B5EF4-FFF2-40B4-BE49-F238E27FC236}">
              <a16:creationId xmlns:a16="http://schemas.microsoft.com/office/drawing/2014/main" xmlns="" id="{00000000-0008-0000-0400-0000FC000000}"/>
            </a:ext>
          </a:extLst>
        </xdr:cNvPr>
        <xdr:cNvCxnSpPr/>
      </xdr:nvCxnSpPr>
      <xdr:spPr>
        <a:xfrm>
          <a:off x="14782800" y="97358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3" name="フローチャート: 判断 252">
          <a:extLst>
            <a:ext uri="{FF2B5EF4-FFF2-40B4-BE49-F238E27FC236}">
              <a16:creationId xmlns:a16="http://schemas.microsoft.com/office/drawing/2014/main" xmlns="" id="{00000000-0008-0000-0400-0000FD000000}"/>
            </a:ext>
          </a:extLst>
        </xdr:cNvPr>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97807</xdr:rowOff>
    </xdr:from>
    <xdr:ext cx="736600" cy="259045"/>
    <xdr:sp macro="" textlink="">
      <xdr:nvSpPr>
        <xdr:cNvPr id="254" name="テキスト ボックス 253">
          <a:extLst>
            <a:ext uri="{FF2B5EF4-FFF2-40B4-BE49-F238E27FC236}">
              <a16:creationId xmlns:a16="http://schemas.microsoft.com/office/drawing/2014/main" xmlns="" id="{00000000-0008-0000-0400-0000FE000000}"/>
            </a:ext>
          </a:extLst>
        </xdr:cNvPr>
        <xdr:cNvSpPr txBox="1"/>
      </xdr:nvSpPr>
      <xdr:spPr>
        <a:xfrm>
          <a:off x="15290800" y="987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134620</xdr:rowOff>
    </xdr:from>
    <xdr:to>
      <xdr:col>73</xdr:col>
      <xdr:colOff>180975</xdr:colOff>
      <xdr:row>57</xdr:row>
      <xdr:rowOff>130810</xdr:rowOff>
    </xdr:to>
    <xdr:cxnSp macro="">
      <xdr:nvCxnSpPr>
        <xdr:cNvPr id="255" name="直線コネクタ 254">
          <a:extLst>
            <a:ext uri="{FF2B5EF4-FFF2-40B4-BE49-F238E27FC236}">
              <a16:creationId xmlns:a16="http://schemas.microsoft.com/office/drawing/2014/main" xmlns="" id="{00000000-0008-0000-0400-0000FF000000}"/>
            </a:ext>
          </a:extLst>
        </xdr:cNvPr>
        <xdr:cNvCxnSpPr/>
      </xdr:nvCxnSpPr>
      <xdr:spPr>
        <a:xfrm flipV="1">
          <a:off x="13893800" y="973582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6" name="フローチャート: 判断 255">
          <a:extLst>
            <a:ext uri="{FF2B5EF4-FFF2-40B4-BE49-F238E27FC236}">
              <a16:creationId xmlns:a16="http://schemas.microsoft.com/office/drawing/2014/main" xmlns="" id="{00000000-0008-0000-0400-000000010000}"/>
            </a:ext>
          </a:extLst>
        </xdr:cNvPr>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57" name="テキスト ボックス 256">
          <a:extLst>
            <a:ext uri="{FF2B5EF4-FFF2-40B4-BE49-F238E27FC236}">
              <a16:creationId xmlns:a16="http://schemas.microsoft.com/office/drawing/2014/main" xmlns="" id="{00000000-0008-0000-0400-000001010000}"/>
            </a:ext>
          </a:extLst>
        </xdr:cNvPr>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130810</xdr:rowOff>
    </xdr:from>
    <xdr:to>
      <xdr:col>69</xdr:col>
      <xdr:colOff>92075</xdr:colOff>
      <xdr:row>58</xdr:row>
      <xdr:rowOff>96520</xdr:rowOff>
    </xdr:to>
    <xdr:cxnSp macro="">
      <xdr:nvCxnSpPr>
        <xdr:cNvPr id="258" name="直線コネクタ 257">
          <a:extLst>
            <a:ext uri="{FF2B5EF4-FFF2-40B4-BE49-F238E27FC236}">
              <a16:creationId xmlns:a16="http://schemas.microsoft.com/office/drawing/2014/main" xmlns="" id="{00000000-0008-0000-0400-000002010000}"/>
            </a:ext>
          </a:extLst>
        </xdr:cNvPr>
        <xdr:cNvCxnSpPr/>
      </xdr:nvCxnSpPr>
      <xdr:spPr>
        <a:xfrm flipV="1">
          <a:off x="13004800" y="99034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59" name="フローチャート: 判断 258">
          <a:extLst>
            <a:ext uri="{FF2B5EF4-FFF2-40B4-BE49-F238E27FC236}">
              <a16:creationId xmlns:a16="http://schemas.microsoft.com/office/drawing/2014/main" xmlns="" id="{00000000-0008-0000-0400-000003010000}"/>
            </a:ext>
          </a:extLst>
        </xdr:cNvPr>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168927</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3512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1" name="フローチャート: 判断 260">
          <a:extLst>
            <a:ext uri="{FF2B5EF4-FFF2-40B4-BE49-F238E27FC236}">
              <a16:creationId xmlns:a16="http://schemas.microsoft.com/office/drawing/2014/main" xmlns="" id="{00000000-0008-0000-0400-000005010000}"/>
            </a:ext>
          </a:extLst>
        </xdr:cNvPr>
        <xdr:cNvSpPr/>
      </xdr:nvSpPr>
      <xdr:spPr>
        <a:xfrm>
          <a:off x="12954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153687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2623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xmlns=""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129540</xdr:rowOff>
    </xdr:from>
    <xdr:to>
      <xdr:col>82</xdr:col>
      <xdr:colOff>158750</xdr:colOff>
      <xdr:row>57</xdr:row>
      <xdr:rowOff>59690</xdr:rowOff>
    </xdr:to>
    <xdr:sp macro="" textlink="">
      <xdr:nvSpPr>
        <xdr:cNvPr id="268" name="楕円 267">
          <a:extLst>
            <a:ext uri="{FF2B5EF4-FFF2-40B4-BE49-F238E27FC236}">
              <a16:creationId xmlns:a16="http://schemas.microsoft.com/office/drawing/2014/main" xmlns="" id="{00000000-0008-0000-0400-00000C010000}"/>
            </a:ext>
          </a:extLst>
        </xdr:cNvPr>
        <xdr:cNvSpPr/>
      </xdr:nvSpPr>
      <xdr:spPr>
        <a:xfrm>
          <a:off x="164592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101617</xdr:rowOff>
    </xdr:from>
    <xdr:ext cx="762000" cy="259045"/>
    <xdr:sp macro="" textlink="">
      <xdr:nvSpPr>
        <xdr:cNvPr id="269" name="その他該当値テキスト">
          <a:extLst>
            <a:ext uri="{FF2B5EF4-FFF2-40B4-BE49-F238E27FC236}">
              <a16:creationId xmlns:a16="http://schemas.microsoft.com/office/drawing/2014/main" xmlns="" id="{00000000-0008-0000-0400-00000D010000}"/>
            </a:ext>
          </a:extLst>
        </xdr:cNvPr>
        <xdr:cNvSpPr txBox="1"/>
      </xdr:nvSpPr>
      <xdr:spPr>
        <a:xfrm>
          <a:off x="165989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114300</xdr:rowOff>
    </xdr:from>
    <xdr:to>
      <xdr:col>78</xdr:col>
      <xdr:colOff>120650</xdr:colOff>
      <xdr:row>57</xdr:row>
      <xdr:rowOff>44450</xdr:rowOff>
    </xdr:to>
    <xdr:sp macro="" textlink="">
      <xdr:nvSpPr>
        <xdr:cNvPr id="270" name="楕円 269">
          <a:extLst>
            <a:ext uri="{FF2B5EF4-FFF2-40B4-BE49-F238E27FC236}">
              <a16:creationId xmlns:a16="http://schemas.microsoft.com/office/drawing/2014/main" xmlns="" id="{00000000-0008-0000-0400-00000E010000}"/>
            </a:ext>
          </a:extLst>
        </xdr:cNvPr>
        <xdr:cNvSpPr/>
      </xdr:nvSpPr>
      <xdr:spPr>
        <a:xfrm>
          <a:off x="15621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54627</xdr:rowOff>
    </xdr:from>
    <xdr:ext cx="7366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83820</xdr:rowOff>
    </xdr:from>
    <xdr:to>
      <xdr:col>74</xdr:col>
      <xdr:colOff>31750</xdr:colOff>
      <xdr:row>57</xdr:row>
      <xdr:rowOff>13970</xdr:rowOff>
    </xdr:to>
    <xdr:sp macro="" textlink="">
      <xdr:nvSpPr>
        <xdr:cNvPr id="272" name="楕円 271">
          <a:extLst>
            <a:ext uri="{FF2B5EF4-FFF2-40B4-BE49-F238E27FC236}">
              <a16:creationId xmlns:a16="http://schemas.microsoft.com/office/drawing/2014/main" xmlns="" id="{00000000-0008-0000-0400-000010010000}"/>
            </a:ext>
          </a:extLst>
        </xdr:cNvPr>
        <xdr:cNvSpPr/>
      </xdr:nvSpPr>
      <xdr:spPr>
        <a:xfrm>
          <a:off x="14732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24147</xdr:rowOff>
    </xdr:from>
    <xdr:ext cx="762000" cy="259045"/>
    <xdr:sp macro="" textlink="">
      <xdr:nvSpPr>
        <xdr:cNvPr id="273" name="テキスト ボックス 272">
          <a:extLst>
            <a:ext uri="{FF2B5EF4-FFF2-40B4-BE49-F238E27FC236}">
              <a16:creationId xmlns:a16="http://schemas.microsoft.com/office/drawing/2014/main" xmlns="" id="{00000000-0008-0000-0400-000011010000}"/>
            </a:ext>
          </a:extLst>
        </xdr:cNvPr>
        <xdr:cNvSpPr txBox="1"/>
      </xdr:nvSpPr>
      <xdr:spPr>
        <a:xfrm>
          <a:off x="14401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80010</xdr:rowOff>
    </xdr:from>
    <xdr:to>
      <xdr:col>69</xdr:col>
      <xdr:colOff>142875</xdr:colOff>
      <xdr:row>58</xdr:row>
      <xdr:rowOff>10160</xdr:rowOff>
    </xdr:to>
    <xdr:sp macro="" textlink="">
      <xdr:nvSpPr>
        <xdr:cNvPr id="274" name="楕円 273">
          <a:extLst>
            <a:ext uri="{FF2B5EF4-FFF2-40B4-BE49-F238E27FC236}">
              <a16:creationId xmlns:a16="http://schemas.microsoft.com/office/drawing/2014/main" xmlns="" id="{00000000-0008-0000-0400-000012010000}"/>
            </a:ext>
          </a:extLst>
        </xdr:cNvPr>
        <xdr:cNvSpPr/>
      </xdr:nvSpPr>
      <xdr:spPr>
        <a:xfrm>
          <a:off x="13843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166387</xdr:rowOff>
    </xdr:from>
    <xdr:ext cx="762000" cy="259045"/>
    <xdr:sp macro="" textlink="">
      <xdr:nvSpPr>
        <xdr:cNvPr id="275" name="テキスト ボックス 274">
          <a:extLst>
            <a:ext uri="{FF2B5EF4-FFF2-40B4-BE49-F238E27FC236}">
              <a16:creationId xmlns:a16="http://schemas.microsoft.com/office/drawing/2014/main" xmlns="" id="{00000000-0008-0000-0400-000013010000}"/>
            </a:ext>
          </a:extLst>
        </xdr:cNvPr>
        <xdr:cNvSpPr txBox="1"/>
      </xdr:nvSpPr>
      <xdr:spPr>
        <a:xfrm>
          <a:off x="13512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45720</xdr:rowOff>
    </xdr:from>
    <xdr:to>
      <xdr:col>65</xdr:col>
      <xdr:colOff>53975</xdr:colOff>
      <xdr:row>58</xdr:row>
      <xdr:rowOff>147320</xdr:rowOff>
    </xdr:to>
    <xdr:sp macro="" textlink="">
      <xdr:nvSpPr>
        <xdr:cNvPr id="276" name="楕円 275">
          <a:extLst>
            <a:ext uri="{FF2B5EF4-FFF2-40B4-BE49-F238E27FC236}">
              <a16:creationId xmlns:a16="http://schemas.microsoft.com/office/drawing/2014/main" xmlns="" id="{00000000-0008-0000-0400-000014010000}"/>
            </a:ext>
          </a:extLst>
        </xdr:cNvPr>
        <xdr:cNvSpPr/>
      </xdr:nvSpPr>
      <xdr:spPr>
        <a:xfrm>
          <a:off x="12954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132097</xdr:rowOff>
    </xdr:from>
    <xdr:ext cx="762000" cy="259045"/>
    <xdr:sp macro="" textlink="">
      <xdr:nvSpPr>
        <xdr:cNvPr id="277" name="テキスト ボックス 276">
          <a:extLst>
            <a:ext uri="{FF2B5EF4-FFF2-40B4-BE49-F238E27FC236}">
              <a16:creationId xmlns:a16="http://schemas.microsoft.com/office/drawing/2014/main" xmlns="" id="{00000000-0008-0000-0400-000015010000}"/>
            </a:ext>
          </a:extLst>
        </xdr:cNvPr>
        <xdr:cNvSpPr txBox="1"/>
      </xdr:nvSpPr>
      <xdr:spPr>
        <a:xfrm>
          <a:off x="126238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xmlns=""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xmlns=""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年度については、減収補填債（特例分）や猶予特例債の発行もあり経常一般財源総額が昨年度に比べて約</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億</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千万円増加したことに加え、補助費等に係る経常経費充当一般財源が約</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千万円減少したため、比率は</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ポイントの減少となった。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いずれの年度も比率は類似団体平均を下回ってはいるが、単独補助金の評価・見直しを行い、今後も削減に努める。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xmlns=""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xmlns=""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xmlns=""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xmlns=""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xmlns=""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xmlns=""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41</xdr:row>
      <xdr:rowOff>42418</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flipV="1">
          <a:off x="16510000" y="585114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303" name="補助費等最小値テキスト">
          <a:extLst>
            <a:ext uri="{FF2B5EF4-FFF2-40B4-BE49-F238E27FC236}">
              <a16:creationId xmlns:a16="http://schemas.microsoft.com/office/drawing/2014/main" xmlns="" id="{00000000-0008-0000-0400-00002F010000}"/>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a:extLst>
            <a:ext uri="{FF2B5EF4-FFF2-40B4-BE49-F238E27FC236}">
              <a16:creationId xmlns:a16="http://schemas.microsoft.com/office/drawing/2014/main" xmlns="" id="{00000000-0008-0000-0400-000031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xdr:rowOff>
    </xdr:from>
    <xdr:to>
      <xdr:col>82</xdr:col>
      <xdr:colOff>107950</xdr:colOff>
      <xdr:row>36</xdr:row>
      <xdr:rowOff>26416</xdr:rowOff>
    </xdr:to>
    <xdr:cxnSp macro="">
      <xdr:nvCxnSpPr>
        <xdr:cNvPr id="307" name="直線コネクタ 306">
          <a:extLst>
            <a:ext uri="{FF2B5EF4-FFF2-40B4-BE49-F238E27FC236}">
              <a16:creationId xmlns:a16="http://schemas.microsoft.com/office/drawing/2014/main" xmlns="" id="{00000000-0008-0000-0400-000033010000}"/>
            </a:ext>
          </a:extLst>
        </xdr:cNvPr>
        <xdr:cNvCxnSpPr/>
      </xdr:nvCxnSpPr>
      <xdr:spPr>
        <a:xfrm flipV="1">
          <a:off x="15671800" y="618490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84853</xdr:rowOff>
    </xdr:from>
    <xdr:ext cx="762000" cy="259045"/>
    <xdr:sp macro="" textlink="">
      <xdr:nvSpPr>
        <xdr:cNvPr id="308" name="補助費等平均値テキスト">
          <a:extLst>
            <a:ext uri="{FF2B5EF4-FFF2-40B4-BE49-F238E27FC236}">
              <a16:creationId xmlns:a16="http://schemas.microsoft.com/office/drawing/2014/main" xmlns="" id="{00000000-0008-0000-0400-000034010000}"/>
            </a:ext>
          </a:extLst>
        </xdr:cNvPr>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a:extLst>
            <a:ext uri="{FF2B5EF4-FFF2-40B4-BE49-F238E27FC236}">
              <a16:creationId xmlns:a16="http://schemas.microsoft.com/office/drawing/2014/main" xmlns="" id="{00000000-0008-0000-0400-000035010000}"/>
            </a:ext>
          </a:extLst>
        </xdr:cNvPr>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21844</xdr:rowOff>
    </xdr:from>
    <xdr:to>
      <xdr:col>78</xdr:col>
      <xdr:colOff>69850</xdr:colOff>
      <xdr:row>36</xdr:row>
      <xdr:rowOff>26416</xdr:rowOff>
    </xdr:to>
    <xdr:cxnSp macro="">
      <xdr:nvCxnSpPr>
        <xdr:cNvPr id="310" name="直線コネクタ 309">
          <a:extLst>
            <a:ext uri="{FF2B5EF4-FFF2-40B4-BE49-F238E27FC236}">
              <a16:creationId xmlns:a16="http://schemas.microsoft.com/office/drawing/2014/main" xmlns="" id="{00000000-0008-0000-0400-000036010000}"/>
            </a:ext>
          </a:extLst>
        </xdr:cNvPr>
        <xdr:cNvCxnSpPr/>
      </xdr:nvCxnSpPr>
      <xdr:spPr>
        <a:xfrm>
          <a:off x="14782800" y="61940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11" name="フローチャート: 判断 310">
          <a:extLst>
            <a:ext uri="{FF2B5EF4-FFF2-40B4-BE49-F238E27FC236}">
              <a16:creationId xmlns:a16="http://schemas.microsoft.com/office/drawing/2014/main" xmlns="" id="{00000000-0008-0000-0400-000037010000}"/>
            </a:ext>
          </a:extLst>
        </xdr:cNvPr>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135145</xdr:rowOff>
    </xdr:from>
    <xdr:ext cx="736600" cy="259045"/>
    <xdr:sp macro="" textlink="">
      <xdr:nvSpPr>
        <xdr:cNvPr id="312" name="テキスト ボックス 311">
          <a:extLst>
            <a:ext uri="{FF2B5EF4-FFF2-40B4-BE49-F238E27FC236}">
              <a16:creationId xmlns:a16="http://schemas.microsoft.com/office/drawing/2014/main" xmlns="" id="{00000000-0008-0000-0400-000038010000}"/>
            </a:ext>
          </a:extLst>
        </xdr:cNvPr>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101854</xdr:rowOff>
    </xdr:from>
    <xdr:to>
      <xdr:col>73</xdr:col>
      <xdr:colOff>180975</xdr:colOff>
      <xdr:row>36</xdr:row>
      <xdr:rowOff>21844</xdr:rowOff>
    </xdr:to>
    <xdr:cxnSp macro="">
      <xdr:nvCxnSpPr>
        <xdr:cNvPr id="313" name="直線コネクタ 312">
          <a:extLst>
            <a:ext uri="{FF2B5EF4-FFF2-40B4-BE49-F238E27FC236}">
              <a16:creationId xmlns:a16="http://schemas.microsoft.com/office/drawing/2014/main" xmlns="" id="{00000000-0008-0000-0400-000039010000}"/>
            </a:ext>
          </a:extLst>
        </xdr:cNvPr>
        <xdr:cNvCxnSpPr/>
      </xdr:nvCxnSpPr>
      <xdr:spPr>
        <a:xfrm>
          <a:off x="13893800" y="610260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4" name="フローチャート: 判断 313">
          <a:extLst>
            <a:ext uri="{FF2B5EF4-FFF2-40B4-BE49-F238E27FC236}">
              <a16:creationId xmlns:a16="http://schemas.microsoft.com/office/drawing/2014/main" xmlns="" id="{00000000-0008-0000-0400-00003A010000}"/>
            </a:ext>
          </a:extLst>
        </xdr:cNvPr>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107713</xdr:rowOff>
    </xdr:from>
    <xdr:ext cx="762000" cy="259045"/>
    <xdr:sp macro="" textlink="">
      <xdr:nvSpPr>
        <xdr:cNvPr id="315" name="テキスト ボックス 314">
          <a:extLst>
            <a:ext uri="{FF2B5EF4-FFF2-40B4-BE49-F238E27FC236}">
              <a16:creationId xmlns:a16="http://schemas.microsoft.com/office/drawing/2014/main" xmlns="" id="{00000000-0008-0000-0400-00003B010000}"/>
            </a:ext>
          </a:extLst>
        </xdr:cNvPr>
        <xdr:cNvSpPr txBox="1"/>
      </xdr:nvSpPr>
      <xdr:spPr>
        <a:xfrm>
          <a:off x="14401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10414</xdr:rowOff>
    </xdr:from>
    <xdr:to>
      <xdr:col>69</xdr:col>
      <xdr:colOff>92075</xdr:colOff>
      <xdr:row>35</xdr:row>
      <xdr:rowOff>101854</xdr:rowOff>
    </xdr:to>
    <xdr:cxnSp macro="">
      <xdr:nvCxnSpPr>
        <xdr:cNvPr id="316" name="直線コネクタ 315">
          <a:extLst>
            <a:ext uri="{FF2B5EF4-FFF2-40B4-BE49-F238E27FC236}">
              <a16:creationId xmlns:a16="http://schemas.microsoft.com/office/drawing/2014/main" xmlns="" id="{00000000-0008-0000-0400-00003C010000}"/>
            </a:ext>
          </a:extLst>
        </xdr:cNvPr>
        <xdr:cNvCxnSpPr/>
      </xdr:nvCxnSpPr>
      <xdr:spPr>
        <a:xfrm>
          <a:off x="13004800" y="601116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7" name="フローチャート: 判断 316">
          <a:extLst>
            <a:ext uri="{FF2B5EF4-FFF2-40B4-BE49-F238E27FC236}">
              <a16:creationId xmlns:a16="http://schemas.microsoft.com/office/drawing/2014/main" xmlns="" id="{00000000-0008-0000-0400-00003D010000}"/>
            </a:ext>
          </a:extLst>
        </xdr:cNvPr>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89425</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19" name="フローチャート: 判断 318">
          <a:extLst>
            <a:ext uri="{FF2B5EF4-FFF2-40B4-BE49-F238E27FC236}">
              <a16:creationId xmlns:a16="http://schemas.microsoft.com/office/drawing/2014/main" xmlns="" id="{00000000-0008-0000-0400-00003F010000}"/>
            </a:ext>
          </a:extLst>
        </xdr:cNvPr>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75709</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2623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xmlns=""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133350</xdr:rowOff>
    </xdr:from>
    <xdr:to>
      <xdr:col>82</xdr:col>
      <xdr:colOff>158750</xdr:colOff>
      <xdr:row>36</xdr:row>
      <xdr:rowOff>63500</xdr:rowOff>
    </xdr:to>
    <xdr:sp macro="" textlink="">
      <xdr:nvSpPr>
        <xdr:cNvPr id="326" name="楕円 325">
          <a:extLst>
            <a:ext uri="{FF2B5EF4-FFF2-40B4-BE49-F238E27FC236}">
              <a16:creationId xmlns:a16="http://schemas.microsoft.com/office/drawing/2014/main" xmlns="" id="{00000000-0008-0000-0400-000046010000}"/>
            </a:ext>
          </a:extLst>
        </xdr:cNvPr>
        <xdr:cNvSpPr/>
      </xdr:nvSpPr>
      <xdr:spPr>
        <a:xfrm>
          <a:off x="16459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149877</xdr:rowOff>
    </xdr:from>
    <xdr:ext cx="762000" cy="259045"/>
    <xdr:sp macro="" textlink="">
      <xdr:nvSpPr>
        <xdr:cNvPr id="327" name="補助費等該当値テキスト">
          <a:extLst>
            <a:ext uri="{FF2B5EF4-FFF2-40B4-BE49-F238E27FC236}">
              <a16:creationId xmlns:a16="http://schemas.microsoft.com/office/drawing/2014/main" xmlns="" id="{00000000-0008-0000-0400-000047010000}"/>
            </a:ext>
          </a:extLst>
        </xdr:cNvPr>
        <xdr:cNvSpPr txBox="1"/>
      </xdr:nvSpPr>
      <xdr:spPr>
        <a:xfrm>
          <a:off x="16598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147066</xdr:rowOff>
    </xdr:from>
    <xdr:to>
      <xdr:col>78</xdr:col>
      <xdr:colOff>120650</xdr:colOff>
      <xdr:row>36</xdr:row>
      <xdr:rowOff>77216</xdr:rowOff>
    </xdr:to>
    <xdr:sp macro="" textlink="">
      <xdr:nvSpPr>
        <xdr:cNvPr id="328" name="楕円 327">
          <a:extLst>
            <a:ext uri="{FF2B5EF4-FFF2-40B4-BE49-F238E27FC236}">
              <a16:creationId xmlns:a16="http://schemas.microsoft.com/office/drawing/2014/main" xmlns="" id="{00000000-0008-0000-0400-000048010000}"/>
            </a:ext>
          </a:extLst>
        </xdr:cNvPr>
        <xdr:cNvSpPr/>
      </xdr:nvSpPr>
      <xdr:spPr>
        <a:xfrm>
          <a:off x="15621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87393</xdr:rowOff>
    </xdr:from>
    <xdr:ext cx="7366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142494</xdr:rowOff>
    </xdr:from>
    <xdr:to>
      <xdr:col>74</xdr:col>
      <xdr:colOff>31750</xdr:colOff>
      <xdr:row>36</xdr:row>
      <xdr:rowOff>72644</xdr:rowOff>
    </xdr:to>
    <xdr:sp macro="" textlink="">
      <xdr:nvSpPr>
        <xdr:cNvPr id="330" name="楕円 329">
          <a:extLst>
            <a:ext uri="{FF2B5EF4-FFF2-40B4-BE49-F238E27FC236}">
              <a16:creationId xmlns:a16="http://schemas.microsoft.com/office/drawing/2014/main" xmlns="" id="{00000000-0008-0000-0400-00004A010000}"/>
            </a:ext>
          </a:extLst>
        </xdr:cNvPr>
        <xdr:cNvSpPr/>
      </xdr:nvSpPr>
      <xdr:spPr>
        <a:xfrm>
          <a:off x="14732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82821</xdr:rowOff>
    </xdr:from>
    <xdr:ext cx="7620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4401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51054</xdr:rowOff>
    </xdr:from>
    <xdr:to>
      <xdr:col>69</xdr:col>
      <xdr:colOff>142875</xdr:colOff>
      <xdr:row>35</xdr:row>
      <xdr:rowOff>152654</xdr:rowOff>
    </xdr:to>
    <xdr:sp macro="" textlink="">
      <xdr:nvSpPr>
        <xdr:cNvPr id="332" name="楕円 331">
          <a:extLst>
            <a:ext uri="{FF2B5EF4-FFF2-40B4-BE49-F238E27FC236}">
              <a16:creationId xmlns:a16="http://schemas.microsoft.com/office/drawing/2014/main" xmlns="" id="{00000000-0008-0000-0400-00004C010000}"/>
            </a:ext>
          </a:extLst>
        </xdr:cNvPr>
        <xdr:cNvSpPr/>
      </xdr:nvSpPr>
      <xdr:spPr>
        <a:xfrm>
          <a:off x="13843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162831</xdr:rowOff>
    </xdr:from>
    <xdr:ext cx="762000" cy="259045"/>
    <xdr:sp macro="" textlink="">
      <xdr:nvSpPr>
        <xdr:cNvPr id="333" name="テキスト ボックス 332">
          <a:extLst>
            <a:ext uri="{FF2B5EF4-FFF2-40B4-BE49-F238E27FC236}">
              <a16:creationId xmlns:a16="http://schemas.microsoft.com/office/drawing/2014/main" xmlns="" id="{00000000-0008-0000-0400-00004D010000}"/>
            </a:ext>
          </a:extLst>
        </xdr:cNvPr>
        <xdr:cNvSpPr txBox="1"/>
      </xdr:nvSpPr>
      <xdr:spPr>
        <a:xfrm>
          <a:off x="13512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131064</xdr:rowOff>
    </xdr:from>
    <xdr:to>
      <xdr:col>65</xdr:col>
      <xdr:colOff>53975</xdr:colOff>
      <xdr:row>35</xdr:row>
      <xdr:rowOff>61214</xdr:rowOff>
    </xdr:to>
    <xdr:sp macro="" textlink="">
      <xdr:nvSpPr>
        <xdr:cNvPr id="334" name="楕円 333">
          <a:extLst>
            <a:ext uri="{FF2B5EF4-FFF2-40B4-BE49-F238E27FC236}">
              <a16:creationId xmlns:a16="http://schemas.microsoft.com/office/drawing/2014/main" xmlns="" id="{00000000-0008-0000-0400-00004E010000}"/>
            </a:ext>
          </a:extLst>
        </xdr:cNvPr>
        <xdr:cNvSpPr/>
      </xdr:nvSpPr>
      <xdr:spPr>
        <a:xfrm>
          <a:off x="129540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71391</xdr:rowOff>
    </xdr:from>
    <xdr:ext cx="762000" cy="259045"/>
    <xdr:sp macro="" textlink="">
      <xdr:nvSpPr>
        <xdr:cNvPr id="335" name="テキスト ボックス 334">
          <a:extLst>
            <a:ext uri="{FF2B5EF4-FFF2-40B4-BE49-F238E27FC236}">
              <a16:creationId xmlns:a16="http://schemas.microsoft.com/office/drawing/2014/main" xmlns="" id="{00000000-0008-0000-0400-00004F010000}"/>
            </a:ext>
          </a:extLst>
        </xdr:cNvPr>
        <xdr:cNvSpPr txBox="1"/>
      </xdr:nvSpPr>
      <xdr:spPr>
        <a:xfrm>
          <a:off x="12623800" y="572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xmlns=""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xmlns=""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xmlns=""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普通交付税の減少に備え地方債発行額の抑制や償還期間の短縮を行ってきたことから</a:t>
          </a:r>
          <a:r>
            <a:rPr kumimoji="1" lang="ja-JP" altLang="en-US" sz="1200">
              <a:latin typeface="ＭＳ Ｐゴシック" panose="020B0600070205080204" pitchFamily="50" charset="-128"/>
              <a:ea typeface="ＭＳ Ｐゴシック" panose="020B0600070205080204" pitchFamily="50" charset="-128"/>
            </a:rPr>
            <a:t>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年度は、一般会計で前年度と比べて、元利償還金が約</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億</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千万円減少し、比率としても</a:t>
          </a:r>
          <a:r>
            <a:rPr kumimoji="1" lang="en-US" altLang="ja-JP" sz="1200">
              <a:latin typeface="ＭＳ Ｐゴシック" panose="020B0600070205080204" pitchFamily="50" charset="-128"/>
              <a:ea typeface="ＭＳ Ｐゴシック" panose="020B0600070205080204" pitchFamily="50" charset="-128"/>
            </a:rPr>
            <a:t>0.8</a:t>
          </a:r>
          <a:r>
            <a:rPr kumimoji="1" lang="ja-JP" altLang="en-US" sz="1200">
              <a:latin typeface="ＭＳ Ｐゴシック" panose="020B0600070205080204" pitchFamily="50" charset="-128"/>
              <a:ea typeface="ＭＳ Ｐゴシック" panose="020B0600070205080204" pitchFamily="50" charset="-128"/>
            </a:rPr>
            <a:t>％減少となった。引き続き、計画的かつ効率的な事業実施により地方債発行額を抑制し、後年度の公債費の減少に努める。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xmlns=""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xmlns=""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xmlns=""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a:extLst>
            <a:ext uri="{FF2B5EF4-FFF2-40B4-BE49-F238E27FC236}">
              <a16:creationId xmlns:a16="http://schemas.microsoft.com/office/drawing/2014/main" xmlns="" id="{00000000-0008-0000-0400-00005E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a:extLst>
            <a:ext uri="{FF2B5EF4-FFF2-40B4-BE49-F238E27FC236}">
              <a16:creationId xmlns:a16="http://schemas.microsoft.com/office/drawing/2014/main" xmlns="" id="{00000000-0008-0000-0400-000060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a:extLst>
            <a:ext uri="{FF2B5EF4-FFF2-40B4-BE49-F238E27FC236}">
              <a16:creationId xmlns:a16="http://schemas.microsoft.com/office/drawing/2014/main" xmlns="" id="{00000000-0008-0000-0400-000063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a:extLst>
            <a:ext uri="{FF2B5EF4-FFF2-40B4-BE49-F238E27FC236}">
              <a16:creationId xmlns:a16="http://schemas.microsoft.com/office/drawing/2014/main" xmlns="" id="{00000000-0008-0000-0400-000065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a:extLst>
            <a:ext uri="{FF2B5EF4-FFF2-40B4-BE49-F238E27FC236}">
              <a16:creationId xmlns:a16="http://schemas.microsoft.com/office/drawing/2014/main" xmlns="" id="{00000000-0008-0000-0400-000067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xmlns=""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33655</xdr:rowOff>
    </xdr:from>
    <xdr:to>
      <xdr:col>24</xdr:col>
      <xdr:colOff>25400</xdr:colOff>
      <xdr:row>80</xdr:row>
      <xdr:rowOff>58420</xdr:rowOff>
    </xdr:to>
    <xdr:cxnSp macro="">
      <xdr:nvCxnSpPr>
        <xdr:cNvPr id="362" name="直線コネクタ 361">
          <a:extLst>
            <a:ext uri="{FF2B5EF4-FFF2-40B4-BE49-F238E27FC236}">
              <a16:creationId xmlns:a16="http://schemas.microsoft.com/office/drawing/2014/main" xmlns="" id="{00000000-0008-0000-0400-00006A010000}"/>
            </a:ext>
          </a:extLst>
        </xdr:cNvPr>
        <xdr:cNvCxnSpPr/>
      </xdr:nvCxnSpPr>
      <xdr:spPr>
        <a:xfrm flipV="1">
          <a:off x="4826000" y="12720955"/>
          <a:ext cx="0" cy="105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63" name="公債費最小値テキスト">
          <a:extLst>
            <a:ext uri="{FF2B5EF4-FFF2-40B4-BE49-F238E27FC236}">
              <a16:creationId xmlns:a16="http://schemas.microsoft.com/office/drawing/2014/main" xmlns="" id="{00000000-0008-0000-0400-00006B01000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64" name="直線コネクタ 363">
          <a:extLst>
            <a:ext uri="{FF2B5EF4-FFF2-40B4-BE49-F238E27FC236}">
              <a16:creationId xmlns:a16="http://schemas.microsoft.com/office/drawing/2014/main" xmlns="" id="{00000000-0008-0000-0400-00006C010000}"/>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120032</xdr:rowOff>
    </xdr:from>
    <xdr:ext cx="762000" cy="259045"/>
    <xdr:sp macro="" textlink="">
      <xdr:nvSpPr>
        <xdr:cNvPr id="365" name="公債費最大値テキスト">
          <a:extLst>
            <a:ext uri="{FF2B5EF4-FFF2-40B4-BE49-F238E27FC236}">
              <a16:creationId xmlns:a16="http://schemas.microsoft.com/office/drawing/2014/main" xmlns="" id="{00000000-0008-0000-0400-00006D010000}"/>
            </a:ext>
          </a:extLst>
        </xdr:cNvPr>
        <xdr:cNvSpPr txBox="1"/>
      </xdr:nvSpPr>
      <xdr:spPr>
        <a:xfrm>
          <a:off x="4914900" y="1246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33655</xdr:rowOff>
    </xdr:from>
    <xdr:to>
      <xdr:col>24</xdr:col>
      <xdr:colOff>114300</xdr:colOff>
      <xdr:row>74</xdr:row>
      <xdr:rowOff>33655</xdr:rowOff>
    </xdr:to>
    <xdr:cxnSp macro="">
      <xdr:nvCxnSpPr>
        <xdr:cNvPr id="366" name="直線コネクタ 365">
          <a:extLst>
            <a:ext uri="{FF2B5EF4-FFF2-40B4-BE49-F238E27FC236}">
              <a16:creationId xmlns:a16="http://schemas.microsoft.com/office/drawing/2014/main" xmlns="" id="{00000000-0008-0000-0400-00006E010000}"/>
            </a:ext>
          </a:extLst>
        </xdr:cNvPr>
        <xdr:cNvCxnSpPr/>
      </xdr:nvCxnSpPr>
      <xdr:spPr>
        <a:xfrm>
          <a:off x="4737100" y="1272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159385</xdr:rowOff>
    </xdr:from>
    <xdr:to>
      <xdr:col>24</xdr:col>
      <xdr:colOff>25400</xdr:colOff>
      <xdr:row>75</xdr:row>
      <xdr:rowOff>3175</xdr:rowOff>
    </xdr:to>
    <xdr:cxnSp macro="">
      <xdr:nvCxnSpPr>
        <xdr:cNvPr id="367" name="直線コネクタ 366">
          <a:extLst>
            <a:ext uri="{FF2B5EF4-FFF2-40B4-BE49-F238E27FC236}">
              <a16:creationId xmlns:a16="http://schemas.microsoft.com/office/drawing/2014/main" xmlns="" id="{00000000-0008-0000-0400-00006F010000}"/>
            </a:ext>
          </a:extLst>
        </xdr:cNvPr>
        <xdr:cNvCxnSpPr/>
      </xdr:nvCxnSpPr>
      <xdr:spPr>
        <a:xfrm flipV="1">
          <a:off x="3987800" y="1284668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131462</xdr:rowOff>
    </xdr:from>
    <xdr:ext cx="762000" cy="259045"/>
    <xdr:sp macro="" textlink="">
      <xdr:nvSpPr>
        <xdr:cNvPr id="368" name="公債費平均値テキスト">
          <a:extLst>
            <a:ext uri="{FF2B5EF4-FFF2-40B4-BE49-F238E27FC236}">
              <a16:creationId xmlns:a16="http://schemas.microsoft.com/office/drawing/2014/main" xmlns="" id="{00000000-0008-0000-0400-000070010000}"/>
            </a:ext>
          </a:extLst>
        </xdr:cNvPr>
        <xdr:cNvSpPr txBox="1"/>
      </xdr:nvSpPr>
      <xdr:spPr>
        <a:xfrm>
          <a:off x="4914900" y="128187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69" name="フローチャート: 判断 368">
          <a:extLst>
            <a:ext uri="{FF2B5EF4-FFF2-40B4-BE49-F238E27FC236}">
              <a16:creationId xmlns:a16="http://schemas.microsoft.com/office/drawing/2014/main" xmlns="" id="{00000000-0008-0000-0400-000071010000}"/>
            </a:ext>
          </a:extLst>
        </xdr:cNvPr>
        <xdr:cNvSpPr/>
      </xdr:nvSpPr>
      <xdr:spPr>
        <a:xfrm>
          <a:off x="47752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3175</xdr:rowOff>
    </xdr:from>
    <xdr:to>
      <xdr:col>19</xdr:col>
      <xdr:colOff>187325</xdr:colOff>
      <xdr:row>75</xdr:row>
      <xdr:rowOff>31750</xdr:rowOff>
    </xdr:to>
    <xdr:cxnSp macro="">
      <xdr:nvCxnSpPr>
        <xdr:cNvPr id="370" name="直線コネクタ 369">
          <a:extLst>
            <a:ext uri="{FF2B5EF4-FFF2-40B4-BE49-F238E27FC236}">
              <a16:creationId xmlns:a16="http://schemas.microsoft.com/office/drawing/2014/main" xmlns="" id="{00000000-0008-0000-0400-000072010000}"/>
            </a:ext>
          </a:extLst>
        </xdr:cNvPr>
        <xdr:cNvCxnSpPr/>
      </xdr:nvCxnSpPr>
      <xdr:spPr>
        <a:xfrm flipV="1">
          <a:off x="3098800" y="128619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1" name="フローチャート: 判断 370">
          <a:extLst>
            <a:ext uri="{FF2B5EF4-FFF2-40B4-BE49-F238E27FC236}">
              <a16:creationId xmlns:a16="http://schemas.microsoft.com/office/drawing/2014/main" xmlns="" id="{00000000-0008-0000-0400-000073010000}"/>
            </a:ext>
          </a:extLst>
        </xdr:cNvPr>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52087</xdr:rowOff>
    </xdr:from>
    <xdr:ext cx="736600" cy="259045"/>
    <xdr:sp macro="" textlink="">
      <xdr:nvSpPr>
        <xdr:cNvPr id="372" name="テキスト ボックス 371">
          <a:extLst>
            <a:ext uri="{FF2B5EF4-FFF2-40B4-BE49-F238E27FC236}">
              <a16:creationId xmlns:a16="http://schemas.microsoft.com/office/drawing/2014/main" xmlns="" id="{00000000-0008-0000-0400-000074010000}"/>
            </a:ext>
          </a:extLst>
        </xdr:cNvPr>
        <xdr:cNvSpPr txBox="1"/>
      </xdr:nvSpPr>
      <xdr:spPr>
        <a:xfrm>
          <a:off x="3606800" y="1291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31750</xdr:rowOff>
    </xdr:from>
    <xdr:to>
      <xdr:col>15</xdr:col>
      <xdr:colOff>98425</xdr:colOff>
      <xdr:row>75</xdr:row>
      <xdr:rowOff>60325</xdr:rowOff>
    </xdr:to>
    <xdr:cxnSp macro="">
      <xdr:nvCxnSpPr>
        <xdr:cNvPr id="373" name="直線コネクタ 372">
          <a:extLst>
            <a:ext uri="{FF2B5EF4-FFF2-40B4-BE49-F238E27FC236}">
              <a16:creationId xmlns:a16="http://schemas.microsoft.com/office/drawing/2014/main" xmlns="" id="{00000000-0008-0000-0400-000075010000}"/>
            </a:ext>
          </a:extLst>
        </xdr:cNvPr>
        <xdr:cNvCxnSpPr/>
      </xdr:nvCxnSpPr>
      <xdr:spPr>
        <a:xfrm flipV="1">
          <a:off x="2209800" y="128905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137160</xdr:rowOff>
    </xdr:from>
    <xdr:to>
      <xdr:col>15</xdr:col>
      <xdr:colOff>149225</xdr:colOff>
      <xdr:row>75</xdr:row>
      <xdr:rowOff>67310</xdr:rowOff>
    </xdr:to>
    <xdr:sp macro="" textlink="">
      <xdr:nvSpPr>
        <xdr:cNvPr id="374" name="フローチャート: 判断 373">
          <a:extLst>
            <a:ext uri="{FF2B5EF4-FFF2-40B4-BE49-F238E27FC236}">
              <a16:creationId xmlns:a16="http://schemas.microsoft.com/office/drawing/2014/main" xmlns="" id="{00000000-0008-0000-0400-000076010000}"/>
            </a:ext>
          </a:extLst>
        </xdr:cNvPr>
        <xdr:cNvSpPr/>
      </xdr:nvSpPr>
      <xdr:spPr>
        <a:xfrm>
          <a:off x="3048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77487</xdr:rowOff>
    </xdr:from>
    <xdr:ext cx="762000" cy="259045"/>
    <xdr:sp macro="" textlink="">
      <xdr:nvSpPr>
        <xdr:cNvPr id="375" name="テキスト ボックス 374">
          <a:extLst>
            <a:ext uri="{FF2B5EF4-FFF2-40B4-BE49-F238E27FC236}">
              <a16:creationId xmlns:a16="http://schemas.microsoft.com/office/drawing/2014/main" xmlns="" id="{00000000-0008-0000-0400-000077010000}"/>
            </a:ext>
          </a:extLst>
        </xdr:cNvPr>
        <xdr:cNvSpPr txBox="1"/>
      </xdr:nvSpPr>
      <xdr:spPr>
        <a:xfrm>
          <a:off x="2717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48895</xdr:rowOff>
    </xdr:from>
    <xdr:to>
      <xdr:col>11</xdr:col>
      <xdr:colOff>9525</xdr:colOff>
      <xdr:row>75</xdr:row>
      <xdr:rowOff>60325</xdr:rowOff>
    </xdr:to>
    <xdr:cxnSp macro="">
      <xdr:nvCxnSpPr>
        <xdr:cNvPr id="376" name="直線コネクタ 375">
          <a:extLst>
            <a:ext uri="{FF2B5EF4-FFF2-40B4-BE49-F238E27FC236}">
              <a16:creationId xmlns:a16="http://schemas.microsoft.com/office/drawing/2014/main" xmlns="" id="{00000000-0008-0000-0400-000078010000}"/>
            </a:ext>
          </a:extLst>
        </xdr:cNvPr>
        <xdr:cNvCxnSpPr/>
      </xdr:nvCxnSpPr>
      <xdr:spPr>
        <a:xfrm>
          <a:off x="1320800" y="1290764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140970</xdr:rowOff>
    </xdr:from>
    <xdr:to>
      <xdr:col>11</xdr:col>
      <xdr:colOff>60325</xdr:colOff>
      <xdr:row>75</xdr:row>
      <xdr:rowOff>71120</xdr:rowOff>
    </xdr:to>
    <xdr:sp macro="" textlink="">
      <xdr:nvSpPr>
        <xdr:cNvPr id="377" name="フローチャート: 判断 376">
          <a:extLst>
            <a:ext uri="{FF2B5EF4-FFF2-40B4-BE49-F238E27FC236}">
              <a16:creationId xmlns:a16="http://schemas.microsoft.com/office/drawing/2014/main" xmlns="" id="{00000000-0008-0000-0400-000079010000}"/>
            </a:ext>
          </a:extLst>
        </xdr:cNvPr>
        <xdr:cNvSpPr/>
      </xdr:nvSpPr>
      <xdr:spPr>
        <a:xfrm>
          <a:off x="2159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81297</xdr:rowOff>
    </xdr:from>
    <xdr:ext cx="7620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1828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79" name="フローチャート: 判断 378">
          <a:extLst>
            <a:ext uri="{FF2B5EF4-FFF2-40B4-BE49-F238E27FC236}">
              <a16:creationId xmlns:a16="http://schemas.microsoft.com/office/drawing/2014/main" xmlns="" id="{00000000-0008-0000-0400-00007B010000}"/>
            </a:ext>
          </a:extLst>
        </xdr:cNvPr>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83202</xdr:rowOff>
    </xdr:from>
    <xdr:ext cx="7620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939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xmlns=""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108585</xdr:rowOff>
    </xdr:from>
    <xdr:to>
      <xdr:col>24</xdr:col>
      <xdr:colOff>76200</xdr:colOff>
      <xdr:row>75</xdr:row>
      <xdr:rowOff>38735</xdr:rowOff>
    </xdr:to>
    <xdr:sp macro="" textlink="">
      <xdr:nvSpPr>
        <xdr:cNvPr id="386" name="楕円 385">
          <a:extLst>
            <a:ext uri="{FF2B5EF4-FFF2-40B4-BE49-F238E27FC236}">
              <a16:creationId xmlns:a16="http://schemas.microsoft.com/office/drawing/2014/main" xmlns="" id="{00000000-0008-0000-0400-000082010000}"/>
            </a:ext>
          </a:extLst>
        </xdr:cNvPr>
        <xdr:cNvSpPr/>
      </xdr:nvSpPr>
      <xdr:spPr>
        <a:xfrm>
          <a:off x="4775200" y="1279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17162</xdr:rowOff>
    </xdr:from>
    <xdr:ext cx="762000" cy="259045"/>
    <xdr:sp macro="" textlink="">
      <xdr:nvSpPr>
        <xdr:cNvPr id="387" name="公債費該当値テキスト">
          <a:extLst>
            <a:ext uri="{FF2B5EF4-FFF2-40B4-BE49-F238E27FC236}">
              <a16:creationId xmlns:a16="http://schemas.microsoft.com/office/drawing/2014/main" xmlns="" id="{00000000-0008-0000-0400-000083010000}"/>
            </a:ext>
          </a:extLst>
        </xdr:cNvPr>
        <xdr:cNvSpPr txBox="1"/>
      </xdr:nvSpPr>
      <xdr:spPr>
        <a:xfrm>
          <a:off x="4914900" y="12704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123825</xdr:rowOff>
    </xdr:from>
    <xdr:to>
      <xdr:col>20</xdr:col>
      <xdr:colOff>38100</xdr:colOff>
      <xdr:row>75</xdr:row>
      <xdr:rowOff>53975</xdr:rowOff>
    </xdr:to>
    <xdr:sp macro="" textlink="">
      <xdr:nvSpPr>
        <xdr:cNvPr id="388" name="楕円 387">
          <a:extLst>
            <a:ext uri="{FF2B5EF4-FFF2-40B4-BE49-F238E27FC236}">
              <a16:creationId xmlns:a16="http://schemas.microsoft.com/office/drawing/2014/main" xmlns="" id="{00000000-0008-0000-0400-000084010000}"/>
            </a:ext>
          </a:extLst>
        </xdr:cNvPr>
        <xdr:cNvSpPr/>
      </xdr:nvSpPr>
      <xdr:spPr>
        <a:xfrm>
          <a:off x="3937000" y="1281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64152</xdr:rowOff>
    </xdr:from>
    <xdr:ext cx="7366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3606800" y="1258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152400</xdr:rowOff>
    </xdr:from>
    <xdr:to>
      <xdr:col>15</xdr:col>
      <xdr:colOff>149225</xdr:colOff>
      <xdr:row>75</xdr:row>
      <xdr:rowOff>82550</xdr:rowOff>
    </xdr:to>
    <xdr:sp macro="" textlink="">
      <xdr:nvSpPr>
        <xdr:cNvPr id="390" name="楕円 389">
          <a:extLst>
            <a:ext uri="{FF2B5EF4-FFF2-40B4-BE49-F238E27FC236}">
              <a16:creationId xmlns:a16="http://schemas.microsoft.com/office/drawing/2014/main" xmlns="" id="{00000000-0008-0000-0400-000086010000}"/>
            </a:ext>
          </a:extLst>
        </xdr:cNvPr>
        <xdr:cNvSpPr/>
      </xdr:nvSpPr>
      <xdr:spPr>
        <a:xfrm>
          <a:off x="3048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67327</xdr:rowOff>
    </xdr:from>
    <xdr:ext cx="762000" cy="259045"/>
    <xdr:sp macro="" textlink="">
      <xdr:nvSpPr>
        <xdr:cNvPr id="391" name="テキスト ボックス 390">
          <a:extLst>
            <a:ext uri="{FF2B5EF4-FFF2-40B4-BE49-F238E27FC236}">
              <a16:creationId xmlns:a16="http://schemas.microsoft.com/office/drawing/2014/main" xmlns="" id="{00000000-0008-0000-0400-000087010000}"/>
            </a:ext>
          </a:extLst>
        </xdr:cNvPr>
        <xdr:cNvSpPr txBox="1"/>
      </xdr:nvSpPr>
      <xdr:spPr>
        <a:xfrm>
          <a:off x="2717800" y="1292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9525</xdr:rowOff>
    </xdr:from>
    <xdr:to>
      <xdr:col>11</xdr:col>
      <xdr:colOff>60325</xdr:colOff>
      <xdr:row>75</xdr:row>
      <xdr:rowOff>111125</xdr:rowOff>
    </xdr:to>
    <xdr:sp macro="" textlink="">
      <xdr:nvSpPr>
        <xdr:cNvPr id="392" name="楕円 391">
          <a:extLst>
            <a:ext uri="{FF2B5EF4-FFF2-40B4-BE49-F238E27FC236}">
              <a16:creationId xmlns:a16="http://schemas.microsoft.com/office/drawing/2014/main" xmlns="" id="{00000000-0008-0000-0400-000088010000}"/>
            </a:ext>
          </a:extLst>
        </xdr:cNvPr>
        <xdr:cNvSpPr/>
      </xdr:nvSpPr>
      <xdr:spPr>
        <a:xfrm>
          <a:off x="2159000" y="1286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95902</xdr:rowOff>
    </xdr:from>
    <xdr:ext cx="762000" cy="259045"/>
    <xdr:sp macro="" textlink="">
      <xdr:nvSpPr>
        <xdr:cNvPr id="393" name="テキスト ボックス 392">
          <a:extLst>
            <a:ext uri="{FF2B5EF4-FFF2-40B4-BE49-F238E27FC236}">
              <a16:creationId xmlns:a16="http://schemas.microsoft.com/office/drawing/2014/main" xmlns="" id="{00000000-0008-0000-0400-000089010000}"/>
            </a:ext>
          </a:extLst>
        </xdr:cNvPr>
        <xdr:cNvSpPr txBox="1"/>
      </xdr:nvSpPr>
      <xdr:spPr>
        <a:xfrm>
          <a:off x="1828800" y="12954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169545</xdr:rowOff>
    </xdr:from>
    <xdr:to>
      <xdr:col>6</xdr:col>
      <xdr:colOff>171450</xdr:colOff>
      <xdr:row>75</xdr:row>
      <xdr:rowOff>99695</xdr:rowOff>
    </xdr:to>
    <xdr:sp macro="" textlink="">
      <xdr:nvSpPr>
        <xdr:cNvPr id="394" name="楕円 393">
          <a:extLst>
            <a:ext uri="{FF2B5EF4-FFF2-40B4-BE49-F238E27FC236}">
              <a16:creationId xmlns:a16="http://schemas.microsoft.com/office/drawing/2014/main" xmlns="" id="{00000000-0008-0000-0400-00008A010000}"/>
            </a:ext>
          </a:extLst>
        </xdr:cNvPr>
        <xdr:cNvSpPr/>
      </xdr:nvSpPr>
      <xdr:spPr>
        <a:xfrm>
          <a:off x="1270000" y="1285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84472</xdr:rowOff>
    </xdr:from>
    <xdr:ext cx="762000" cy="259045"/>
    <xdr:sp macro="" textlink="">
      <xdr:nvSpPr>
        <xdr:cNvPr id="395" name="テキスト ボックス 394">
          <a:extLst>
            <a:ext uri="{FF2B5EF4-FFF2-40B4-BE49-F238E27FC236}">
              <a16:creationId xmlns:a16="http://schemas.microsoft.com/office/drawing/2014/main" xmlns="" id="{00000000-0008-0000-0400-00008B010000}"/>
            </a:ext>
          </a:extLst>
        </xdr:cNvPr>
        <xdr:cNvSpPr txBox="1"/>
      </xdr:nvSpPr>
      <xdr:spPr>
        <a:xfrm>
          <a:off x="939800" y="1294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xmlns=""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xmlns=""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xmlns=""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xmlns=""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xmlns=""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公債費以外の経費に係る比率は、経常一般財源総額が昨年度に比べて約</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億</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千万円増加した影響もあり、減少している。さらに、物件費及び扶助費において経常経費充当一般財源が大きく減少したこともあり、</a:t>
          </a:r>
          <a:r>
            <a:rPr kumimoji="1" lang="en-US" altLang="ja-JP" sz="1200">
              <a:latin typeface="ＭＳ Ｐゴシック" panose="020B0600070205080204" pitchFamily="50" charset="-128"/>
              <a:ea typeface="ＭＳ Ｐゴシック" panose="020B0600070205080204" pitchFamily="50" charset="-128"/>
            </a:rPr>
            <a:t>2.4</a:t>
          </a:r>
          <a:r>
            <a:rPr kumimoji="1" lang="ja-JP" altLang="en-US" sz="1200">
              <a:latin typeface="ＭＳ Ｐゴシック" panose="020B0600070205080204" pitchFamily="50" charset="-128"/>
              <a:ea typeface="ＭＳ Ｐゴシック" panose="020B0600070205080204" pitchFamily="50" charset="-128"/>
            </a:rPr>
            <a:t>ポイントの減少となった。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コロナ禍における物件費の減少の影響が大きく、一時的な比率の減少と考えられることから、今後も人件費の抑制等経常経費の削減に努めるとともに、各特別会計、企業会計についても適正な事業規模を見極め、一般会計負担を抑制するよう努める。</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xmlns=""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xmlns=""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xmlns=""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xmlns=""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xmlns=""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xmlns=""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xmlns=""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xmlns=""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xmlns=""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xmlns=""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xmlns=""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xmlns=""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xmlns=""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xmlns=""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154432</xdr:rowOff>
    </xdr:to>
    <xdr:cxnSp macro="">
      <xdr:nvCxnSpPr>
        <xdr:cNvPr id="421" name="直線コネクタ 420">
          <a:extLst>
            <a:ext uri="{FF2B5EF4-FFF2-40B4-BE49-F238E27FC236}">
              <a16:creationId xmlns:a16="http://schemas.microsoft.com/office/drawing/2014/main" xmlns="" id="{00000000-0008-0000-0400-0000A5010000}"/>
            </a:ext>
          </a:extLst>
        </xdr:cNvPr>
        <xdr:cNvCxnSpPr/>
      </xdr:nvCxnSpPr>
      <xdr:spPr>
        <a:xfrm flipV="1">
          <a:off x="16510000" y="12517120"/>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2" name="公債費以外最小値テキスト">
          <a:extLst>
            <a:ext uri="{FF2B5EF4-FFF2-40B4-BE49-F238E27FC236}">
              <a16:creationId xmlns:a16="http://schemas.microsoft.com/office/drawing/2014/main" xmlns="" id="{00000000-0008-0000-0400-0000A6010000}"/>
            </a:ext>
          </a:extLst>
        </xdr:cNvPr>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3" name="直線コネクタ 422">
          <a:extLst>
            <a:ext uri="{FF2B5EF4-FFF2-40B4-BE49-F238E27FC236}">
              <a16:creationId xmlns:a16="http://schemas.microsoft.com/office/drawing/2014/main" xmlns="" id="{00000000-0008-0000-0400-0000A7010000}"/>
            </a:ext>
          </a:extLst>
        </xdr:cNvPr>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4" name="公債費以外最大値テキスト">
          <a:extLst>
            <a:ext uri="{FF2B5EF4-FFF2-40B4-BE49-F238E27FC236}">
              <a16:creationId xmlns:a16="http://schemas.microsoft.com/office/drawing/2014/main" xmlns="" id="{00000000-0008-0000-0400-0000A8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5" name="直線コネクタ 424">
          <a:extLst>
            <a:ext uri="{FF2B5EF4-FFF2-40B4-BE49-F238E27FC236}">
              <a16:creationId xmlns:a16="http://schemas.microsoft.com/office/drawing/2014/main" xmlns="" id="{00000000-0008-0000-0400-0000A9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42418</xdr:rowOff>
    </xdr:from>
    <xdr:to>
      <xdr:col>82</xdr:col>
      <xdr:colOff>107950</xdr:colOff>
      <xdr:row>77</xdr:row>
      <xdr:rowOff>152146</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flipV="1">
          <a:off x="15671800" y="13244068"/>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133875</xdr:rowOff>
    </xdr:from>
    <xdr:ext cx="762000" cy="259045"/>
    <xdr:sp macro="" textlink="">
      <xdr:nvSpPr>
        <xdr:cNvPr id="427" name="公債費以外平均値テキスト">
          <a:extLst>
            <a:ext uri="{FF2B5EF4-FFF2-40B4-BE49-F238E27FC236}">
              <a16:creationId xmlns:a16="http://schemas.microsoft.com/office/drawing/2014/main" xmlns="" id="{00000000-0008-0000-0400-0000AB010000}"/>
            </a:ext>
          </a:extLst>
        </xdr:cNvPr>
        <xdr:cNvSpPr txBox="1"/>
      </xdr:nvSpPr>
      <xdr:spPr>
        <a:xfrm>
          <a:off x="16598900" y="1299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28" name="フローチャート: 判断 427">
          <a:extLst>
            <a:ext uri="{FF2B5EF4-FFF2-40B4-BE49-F238E27FC236}">
              <a16:creationId xmlns:a16="http://schemas.microsoft.com/office/drawing/2014/main" xmlns="" id="{00000000-0008-0000-0400-0000AC010000}"/>
            </a:ext>
          </a:extLst>
        </xdr:cNvPr>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46989</xdr:rowOff>
    </xdr:from>
    <xdr:to>
      <xdr:col>78</xdr:col>
      <xdr:colOff>69850</xdr:colOff>
      <xdr:row>77</xdr:row>
      <xdr:rowOff>152146</xdr:rowOff>
    </xdr:to>
    <xdr:cxnSp macro="">
      <xdr:nvCxnSpPr>
        <xdr:cNvPr id="429" name="直線コネクタ 428">
          <a:extLst>
            <a:ext uri="{FF2B5EF4-FFF2-40B4-BE49-F238E27FC236}">
              <a16:creationId xmlns:a16="http://schemas.microsoft.com/office/drawing/2014/main" xmlns="" id="{00000000-0008-0000-0400-0000AD010000}"/>
            </a:ext>
          </a:extLst>
        </xdr:cNvPr>
        <xdr:cNvCxnSpPr/>
      </xdr:nvCxnSpPr>
      <xdr:spPr>
        <a:xfrm>
          <a:off x="14782800" y="13248639"/>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a:extLst>
            <a:ext uri="{FF2B5EF4-FFF2-40B4-BE49-F238E27FC236}">
              <a16:creationId xmlns:a16="http://schemas.microsoft.com/office/drawing/2014/main" xmlns="" id="{00000000-0008-0000-0400-0000AE010000}"/>
            </a:ext>
          </a:extLst>
        </xdr:cNvPr>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1" name="テキスト ボックス 430">
          <a:extLst>
            <a:ext uri="{FF2B5EF4-FFF2-40B4-BE49-F238E27FC236}">
              <a16:creationId xmlns:a16="http://schemas.microsoft.com/office/drawing/2014/main" xmlns="" id="{00000000-0008-0000-0400-0000AF010000}"/>
            </a:ext>
          </a:extLst>
        </xdr:cNvPr>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33274</xdr:rowOff>
    </xdr:from>
    <xdr:to>
      <xdr:col>73</xdr:col>
      <xdr:colOff>180975</xdr:colOff>
      <xdr:row>77</xdr:row>
      <xdr:rowOff>46989</xdr:rowOff>
    </xdr:to>
    <xdr:cxnSp macro="">
      <xdr:nvCxnSpPr>
        <xdr:cNvPr id="432" name="直線コネクタ 431">
          <a:extLst>
            <a:ext uri="{FF2B5EF4-FFF2-40B4-BE49-F238E27FC236}">
              <a16:creationId xmlns:a16="http://schemas.microsoft.com/office/drawing/2014/main" xmlns="" id="{00000000-0008-0000-0400-0000B0010000}"/>
            </a:ext>
          </a:extLst>
        </xdr:cNvPr>
        <xdr:cNvCxnSpPr/>
      </xdr:nvCxnSpPr>
      <xdr:spPr>
        <a:xfrm>
          <a:off x="13893800" y="13234924"/>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135637</xdr:rowOff>
    </xdr:from>
    <xdr:to>
      <xdr:col>74</xdr:col>
      <xdr:colOff>31750</xdr:colOff>
      <xdr:row>77</xdr:row>
      <xdr:rowOff>65787</xdr:rowOff>
    </xdr:to>
    <xdr:sp macro="" textlink="">
      <xdr:nvSpPr>
        <xdr:cNvPr id="433" name="フローチャート: 判断 432">
          <a:extLst>
            <a:ext uri="{FF2B5EF4-FFF2-40B4-BE49-F238E27FC236}">
              <a16:creationId xmlns:a16="http://schemas.microsoft.com/office/drawing/2014/main" xmlns="" id="{00000000-0008-0000-0400-0000B1010000}"/>
            </a:ext>
          </a:extLst>
        </xdr:cNvPr>
        <xdr:cNvSpPr/>
      </xdr:nvSpPr>
      <xdr:spPr>
        <a:xfrm>
          <a:off x="14732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75963</xdr:rowOff>
    </xdr:from>
    <xdr:ext cx="762000" cy="259045"/>
    <xdr:sp macro="" textlink="">
      <xdr:nvSpPr>
        <xdr:cNvPr id="434" name="テキスト ボックス 433">
          <a:extLst>
            <a:ext uri="{FF2B5EF4-FFF2-40B4-BE49-F238E27FC236}">
              <a16:creationId xmlns:a16="http://schemas.microsoft.com/office/drawing/2014/main" xmlns="" id="{00000000-0008-0000-0400-0000B2010000}"/>
            </a:ext>
          </a:extLst>
        </xdr:cNvPr>
        <xdr:cNvSpPr txBox="1"/>
      </xdr:nvSpPr>
      <xdr:spPr>
        <a:xfrm>
          <a:off x="14401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136144</xdr:rowOff>
    </xdr:from>
    <xdr:to>
      <xdr:col>69</xdr:col>
      <xdr:colOff>92075</xdr:colOff>
      <xdr:row>77</xdr:row>
      <xdr:rowOff>33274</xdr:rowOff>
    </xdr:to>
    <xdr:cxnSp macro="">
      <xdr:nvCxnSpPr>
        <xdr:cNvPr id="435" name="直線コネクタ 434">
          <a:extLst>
            <a:ext uri="{FF2B5EF4-FFF2-40B4-BE49-F238E27FC236}">
              <a16:creationId xmlns:a16="http://schemas.microsoft.com/office/drawing/2014/main" xmlns="" id="{00000000-0008-0000-0400-0000B3010000}"/>
            </a:ext>
          </a:extLst>
        </xdr:cNvPr>
        <xdr:cNvCxnSpPr/>
      </xdr:nvCxnSpPr>
      <xdr:spPr>
        <a:xfrm>
          <a:off x="13004800" y="1316634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6" name="フローチャート: 判断 435">
          <a:extLst>
            <a:ext uri="{FF2B5EF4-FFF2-40B4-BE49-F238E27FC236}">
              <a16:creationId xmlns:a16="http://schemas.microsoft.com/office/drawing/2014/main" xmlns="" id="{00000000-0008-0000-0400-0000B4010000}"/>
            </a:ext>
          </a:extLst>
        </xdr:cNvPr>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30243</xdr:rowOff>
    </xdr:from>
    <xdr:ext cx="7620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a:extLst>
            <a:ext uri="{FF2B5EF4-FFF2-40B4-BE49-F238E27FC236}">
              <a16:creationId xmlns:a16="http://schemas.microsoft.com/office/drawing/2014/main" xmlns="" id="{00000000-0008-0000-0400-0000B6010000}"/>
            </a:ext>
          </a:extLst>
        </xdr:cNvPr>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142257</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163068</xdr:rowOff>
    </xdr:from>
    <xdr:to>
      <xdr:col>82</xdr:col>
      <xdr:colOff>158750</xdr:colOff>
      <xdr:row>77</xdr:row>
      <xdr:rowOff>93218</xdr:rowOff>
    </xdr:to>
    <xdr:sp macro="" textlink="">
      <xdr:nvSpPr>
        <xdr:cNvPr id="445" name="楕円 444">
          <a:extLst>
            <a:ext uri="{FF2B5EF4-FFF2-40B4-BE49-F238E27FC236}">
              <a16:creationId xmlns:a16="http://schemas.microsoft.com/office/drawing/2014/main" xmlns="" id="{00000000-0008-0000-0400-0000BD010000}"/>
            </a:ext>
          </a:extLst>
        </xdr:cNvPr>
        <xdr:cNvSpPr/>
      </xdr:nvSpPr>
      <xdr:spPr>
        <a:xfrm>
          <a:off x="164592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135145</xdr:rowOff>
    </xdr:from>
    <xdr:ext cx="762000" cy="259045"/>
    <xdr:sp macro="" textlink="">
      <xdr:nvSpPr>
        <xdr:cNvPr id="446" name="公債費以外該当値テキスト">
          <a:extLst>
            <a:ext uri="{FF2B5EF4-FFF2-40B4-BE49-F238E27FC236}">
              <a16:creationId xmlns:a16="http://schemas.microsoft.com/office/drawing/2014/main" xmlns="" id="{00000000-0008-0000-0400-0000BE010000}"/>
            </a:ext>
          </a:extLst>
        </xdr:cNvPr>
        <xdr:cNvSpPr txBox="1"/>
      </xdr:nvSpPr>
      <xdr:spPr>
        <a:xfrm>
          <a:off x="165989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101346</xdr:rowOff>
    </xdr:from>
    <xdr:to>
      <xdr:col>78</xdr:col>
      <xdr:colOff>120650</xdr:colOff>
      <xdr:row>78</xdr:row>
      <xdr:rowOff>31496</xdr:rowOff>
    </xdr:to>
    <xdr:sp macro="" textlink="">
      <xdr:nvSpPr>
        <xdr:cNvPr id="447" name="楕円 446">
          <a:extLst>
            <a:ext uri="{FF2B5EF4-FFF2-40B4-BE49-F238E27FC236}">
              <a16:creationId xmlns:a16="http://schemas.microsoft.com/office/drawing/2014/main" xmlns="" id="{00000000-0008-0000-0400-0000BF010000}"/>
            </a:ext>
          </a:extLst>
        </xdr:cNvPr>
        <xdr:cNvSpPr/>
      </xdr:nvSpPr>
      <xdr:spPr>
        <a:xfrm>
          <a:off x="15621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16273</xdr:rowOff>
    </xdr:from>
    <xdr:ext cx="7366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5290800" y="1338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167639</xdr:rowOff>
    </xdr:from>
    <xdr:to>
      <xdr:col>74</xdr:col>
      <xdr:colOff>31750</xdr:colOff>
      <xdr:row>77</xdr:row>
      <xdr:rowOff>97789</xdr:rowOff>
    </xdr:to>
    <xdr:sp macro="" textlink="">
      <xdr:nvSpPr>
        <xdr:cNvPr id="449" name="楕円 448">
          <a:extLst>
            <a:ext uri="{FF2B5EF4-FFF2-40B4-BE49-F238E27FC236}">
              <a16:creationId xmlns:a16="http://schemas.microsoft.com/office/drawing/2014/main" xmlns="" id="{00000000-0008-0000-0400-0000C1010000}"/>
            </a:ext>
          </a:extLst>
        </xdr:cNvPr>
        <xdr:cNvSpPr/>
      </xdr:nvSpPr>
      <xdr:spPr>
        <a:xfrm>
          <a:off x="14732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50" name="テキスト ボックス 449">
          <a:extLst>
            <a:ext uri="{FF2B5EF4-FFF2-40B4-BE49-F238E27FC236}">
              <a16:creationId xmlns:a16="http://schemas.microsoft.com/office/drawing/2014/main" xmlns="" id="{00000000-0008-0000-0400-0000C2010000}"/>
            </a:ext>
          </a:extLst>
        </xdr:cNvPr>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153924</xdr:rowOff>
    </xdr:from>
    <xdr:to>
      <xdr:col>69</xdr:col>
      <xdr:colOff>142875</xdr:colOff>
      <xdr:row>77</xdr:row>
      <xdr:rowOff>84074</xdr:rowOff>
    </xdr:to>
    <xdr:sp macro="" textlink="">
      <xdr:nvSpPr>
        <xdr:cNvPr id="451" name="楕円 450">
          <a:extLst>
            <a:ext uri="{FF2B5EF4-FFF2-40B4-BE49-F238E27FC236}">
              <a16:creationId xmlns:a16="http://schemas.microsoft.com/office/drawing/2014/main" xmlns="" id="{00000000-0008-0000-0400-0000C3010000}"/>
            </a:ext>
          </a:extLst>
        </xdr:cNvPr>
        <xdr:cNvSpPr/>
      </xdr:nvSpPr>
      <xdr:spPr>
        <a:xfrm>
          <a:off x="13843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68851</xdr:rowOff>
    </xdr:from>
    <xdr:ext cx="762000" cy="259045"/>
    <xdr:sp macro="" textlink="">
      <xdr:nvSpPr>
        <xdr:cNvPr id="452" name="テキスト ボックス 451">
          <a:extLst>
            <a:ext uri="{FF2B5EF4-FFF2-40B4-BE49-F238E27FC236}">
              <a16:creationId xmlns:a16="http://schemas.microsoft.com/office/drawing/2014/main" xmlns="" id="{00000000-0008-0000-0400-0000C4010000}"/>
            </a:ext>
          </a:extLst>
        </xdr:cNvPr>
        <xdr:cNvSpPr txBox="1"/>
      </xdr:nvSpPr>
      <xdr:spPr>
        <a:xfrm>
          <a:off x="13512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85344</xdr:rowOff>
    </xdr:from>
    <xdr:to>
      <xdr:col>65</xdr:col>
      <xdr:colOff>53975</xdr:colOff>
      <xdr:row>77</xdr:row>
      <xdr:rowOff>15494</xdr:rowOff>
    </xdr:to>
    <xdr:sp macro="" textlink="">
      <xdr:nvSpPr>
        <xdr:cNvPr id="453" name="楕円 452">
          <a:extLst>
            <a:ext uri="{FF2B5EF4-FFF2-40B4-BE49-F238E27FC236}">
              <a16:creationId xmlns:a16="http://schemas.microsoft.com/office/drawing/2014/main" xmlns="" id="{00000000-0008-0000-0400-0000C5010000}"/>
            </a:ext>
          </a:extLst>
        </xdr:cNvPr>
        <xdr:cNvSpPr/>
      </xdr:nvSpPr>
      <xdr:spPr>
        <a:xfrm>
          <a:off x="12954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271</xdr:rowOff>
    </xdr:from>
    <xdr:ext cx="762000" cy="259045"/>
    <xdr:sp macro="" textlink="">
      <xdr:nvSpPr>
        <xdr:cNvPr id="454" name="テキスト ボックス 453">
          <a:extLst>
            <a:ext uri="{FF2B5EF4-FFF2-40B4-BE49-F238E27FC236}">
              <a16:creationId xmlns:a16="http://schemas.microsoft.com/office/drawing/2014/main" xmlns="" id="{00000000-0008-0000-0400-0000C6010000}"/>
            </a:ext>
          </a:extLst>
        </xdr:cNvPr>
        <xdr:cNvSpPr txBox="1"/>
      </xdr:nvSpPr>
      <xdr:spPr>
        <a:xfrm>
          <a:off x="12623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山口県萩市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xmlns=""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xmlns=""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xmlns=""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80050</xdr:rowOff>
    </xdr:from>
    <xdr:to>
      <xdr:col>29</xdr:col>
      <xdr:colOff>127000</xdr:colOff>
      <xdr:row>20</xdr:row>
      <xdr:rowOff>97108</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flipV="1">
          <a:off x="5651500" y="2185075"/>
          <a:ext cx="0" cy="1388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69185</xdr:rowOff>
    </xdr:from>
    <xdr:ext cx="762000" cy="259045"/>
    <xdr:sp macro="" textlink="">
      <xdr:nvSpPr>
        <xdr:cNvPr id="48" name="人口1人当たり決算額の推移最小値テキスト130">
          <a:extLst>
            <a:ext uri="{FF2B5EF4-FFF2-40B4-BE49-F238E27FC236}">
              <a16:creationId xmlns:a16="http://schemas.microsoft.com/office/drawing/2014/main" xmlns="" id="{00000000-0008-0000-0500-000030000000}"/>
            </a:ext>
          </a:extLst>
        </xdr:cNvPr>
        <xdr:cNvSpPr txBox="1"/>
      </xdr:nvSpPr>
      <xdr:spPr>
        <a:xfrm>
          <a:off x="5740400" y="354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97108</xdr:rowOff>
    </xdr:from>
    <xdr:to>
      <xdr:col>30</xdr:col>
      <xdr:colOff>25400</xdr:colOff>
      <xdr:row>20</xdr:row>
      <xdr:rowOff>97108</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3573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166427</xdr:rowOff>
    </xdr:from>
    <xdr:ext cx="762000" cy="259045"/>
    <xdr:sp macro="" textlink="">
      <xdr:nvSpPr>
        <xdr:cNvPr id="50" name="人口1人当たり決算額の推移最大値テキスト130">
          <a:extLst>
            <a:ext uri="{FF2B5EF4-FFF2-40B4-BE49-F238E27FC236}">
              <a16:creationId xmlns:a16="http://schemas.microsoft.com/office/drawing/2014/main" xmlns="" id="{00000000-0008-0000-0500-000032000000}"/>
            </a:ext>
          </a:extLst>
        </xdr:cNvPr>
        <xdr:cNvSpPr txBox="1"/>
      </xdr:nvSpPr>
      <xdr:spPr>
        <a:xfrm>
          <a:off x="5740400" y="19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80050</xdr:rowOff>
    </xdr:from>
    <xdr:to>
      <xdr:col>30</xdr:col>
      <xdr:colOff>25400</xdr:colOff>
      <xdr:row>12</xdr:row>
      <xdr:rowOff>80050</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a:off x="5562600" y="21850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40807</xdr:rowOff>
    </xdr:from>
    <xdr:to>
      <xdr:col>29</xdr:col>
      <xdr:colOff>127000</xdr:colOff>
      <xdr:row>16</xdr:row>
      <xdr:rowOff>58159</xdr:rowOff>
    </xdr:to>
    <xdr:cxnSp macro="">
      <xdr:nvCxnSpPr>
        <xdr:cNvPr id="52" name="直線コネクタ 51">
          <a:extLst>
            <a:ext uri="{FF2B5EF4-FFF2-40B4-BE49-F238E27FC236}">
              <a16:creationId xmlns:a16="http://schemas.microsoft.com/office/drawing/2014/main" xmlns="" id="{00000000-0008-0000-0500-000034000000}"/>
            </a:ext>
          </a:extLst>
        </xdr:cNvPr>
        <xdr:cNvCxnSpPr/>
      </xdr:nvCxnSpPr>
      <xdr:spPr bwMode="auto">
        <a:xfrm flipV="1">
          <a:off x="5003800" y="2831632"/>
          <a:ext cx="647700" cy="173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22010</xdr:rowOff>
    </xdr:from>
    <xdr:ext cx="762000" cy="259045"/>
    <xdr:sp macro="" textlink="">
      <xdr:nvSpPr>
        <xdr:cNvPr id="53" name="人口1人当たり決算額の推移平均値テキスト130">
          <a:extLst>
            <a:ext uri="{FF2B5EF4-FFF2-40B4-BE49-F238E27FC236}">
              <a16:creationId xmlns:a16="http://schemas.microsoft.com/office/drawing/2014/main" xmlns="" id="{00000000-0008-0000-0500-000035000000}"/>
            </a:ext>
          </a:extLst>
        </xdr:cNvPr>
        <xdr:cNvSpPr txBox="1"/>
      </xdr:nvSpPr>
      <xdr:spPr>
        <a:xfrm>
          <a:off x="5740400" y="2984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49933</xdr:rowOff>
    </xdr:from>
    <xdr:to>
      <xdr:col>29</xdr:col>
      <xdr:colOff>177800</xdr:colOff>
      <xdr:row>17</xdr:row>
      <xdr:rowOff>151533</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56007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58159</xdr:rowOff>
    </xdr:from>
    <xdr:to>
      <xdr:col>26</xdr:col>
      <xdr:colOff>50800</xdr:colOff>
      <xdr:row>16</xdr:row>
      <xdr:rowOff>96008</xdr:rowOff>
    </xdr:to>
    <xdr:cxnSp macro="">
      <xdr:nvCxnSpPr>
        <xdr:cNvPr id="55" name="直線コネクタ 54">
          <a:extLst>
            <a:ext uri="{FF2B5EF4-FFF2-40B4-BE49-F238E27FC236}">
              <a16:creationId xmlns:a16="http://schemas.microsoft.com/office/drawing/2014/main" xmlns="" id="{00000000-0008-0000-0500-000037000000}"/>
            </a:ext>
          </a:extLst>
        </xdr:cNvPr>
        <xdr:cNvCxnSpPr/>
      </xdr:nvCxnSpPr>
      <xdr:spPr bwMode="auto">
        <a:xfrm flipV="1">
          <a:off x="4305300" y="2848984"/>
          <a:ext cx="698500" cy="37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82220</xdr:rowOff>
    </xdr:from>
    <xdr:to>
      <xdr:col>26</xdr:col>
      <xdr:colOff>101600</xdr:colOff>
      <xdr:row>18</xdr:row>
      <xdr:rowOff>12370</xdr:rowOff>
    </xdr:to>
    <xdr:sp macro="" textlink="">
      <xdr:nvSpPr>
        <xdr:cNvPr id="56" name="フローチャート: 判断 55">
          <a:extLst>
            <a:ext uri="{FF2B5EF4-FFF2-40B4-BE49-F238E27FC236}">
              <a16:creationId xmlns:a16="http://schemas.microsoft.com/office/drawing/2014/main" xmlns="" id="{00000000-0008-0000-0500-000038000000}"/>
            </a:ext>
          </a:extLst>
        </xdr:cNvPr>
        <xdr:cNvSpPr/>
      </xdr:nvSpPr>
      <xdr:spPr bwMode="auto">
        <a:xfrm>
          <a:off x="4953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168597</xdr:rowOff>
    </xdr:from>
    <xdr:ext cx="736600" cy="259045"/>
    <xdr:sp macro="" textlink="">
      <xdr:nvSpPr>
        <xdr:cNvPr id="57" name="テキスト ボックス 56">
          <a:extLst>
            <a:ext uri="{FF2B5EF4-FFF2-40B4-BE49-F238E27FC236}">
              <a16:creationId xmlns:a16="http://schemas.microsoft.com/office/drawing/2014/main" xmlns="" id="{00000000-0008-0000-0500-000039000000}"/>
            </a:ext>
          </a:extLst>
        </xdr:cNvPr>
        <xdr:cNvSpPr txBox="1"/>
      </xdr:nvSpPr>
      <xdr:spPr>
        <a:xfrm>
          <a:off x="4622800" y="3130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96008</xdr:rowOff>
    </xdr:from>
    <xdr:to>
      <xdr:col>22</xdr:col>
      <xdr:colOff>114300</xdr:colOff>
      <xdr:row>16</xdr:row>
      <xdr:rowOff>138365</xdr:rowOff>
    </xdr:to>
    <xdr:cxnSp macro="">
      <xdr:nvCxnSpPr>
        <xdr:cNvPr id="58" name="直線コネクタ 57">
          <a:extLst>
            <a:ext uri="{FF2B5EF4-FFF2-40B4-BE49-F238E27FC236}">
              <a16:creationId xmlns:a16="http://schemas.microsoft.com/office/drawing/2014/main" xmlns="" id="{00000000-0008-0000-0500-00003A000000}"/>
            </a:ext>
          </a:extLst>
        </xdr:cNvPr>
        <xdr:cNvCxnSpPr/>
      </xdr:nvCxnSpPr>
      <xdr:spPr bwMode="auto">
        <a:xfrm flipV="1">
          <a:off x="3606800" y="2886833"/>
          <a:ext cx="698500" cy="423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99724</xdr:rowOff>
    </xdr:from>
    <xdr:to>
      <xdr:col>22</xdr:col>
      <xdr:colOff>165100</xdr:colOff>
      <xdr:row>18</xdr:row>
      <xdr:rowOff>29874</xdr:rowOff>
    </xdr:to>
    <xdr:sp macro="" textlink="">
      <xdr:nvSpPr>
        <xdr:cNvPr id="59" name="フローチャート: 判断 58">
          <a:extLst>
            <a:ext uri="{FF2B5EF4-FFF2-40B4-BE49-F238E27FC236}">
              <a16:creationId xmlns:a16="http://schemas.microsoft.com/office/drawing/2014/main" xmlns="" id="{00000000-0008-0000-0500-00003B000000}"/>
            </a:ext>
          </a:extLst>
        </xdr:cNvPr>
        <xdr:cNvSpPr/>
      </xdr:nvSpPr>
      <xdr:spPr bwMode="auto">
        <a:xfrm>
          <a:off x="4254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14651</xdr:rowOff>
    </xdr:from>
    <xdr:ext cx="762000" cy="259045"/>
    <xdr:sp macro="" textlink="">
      <xdr:nvSpPr>
        <xdr:cNvPr id="60" name="テキスト ボックス 59">
          <a:extLst>
            <a:ext uri="{FF2B5EF4-FFF2-40B4-BE49-F238E27FC236}">
              <a16:creationId xmlns:a16="http://schemas.microsoft.com/office/drawing/2014/main" xmlns="" id="{00000000-0008-0000-0500-00003C000000}"/>
            </a:ext>
          </a:extLst>
        </xdr:cNvPr>
        <xdr:cNvSpPr txBox="1"/>
      </xdr:nvSpPr>
      <xdr:spPr>
        <a:xfrm>
          <a:off x="3924300" y="314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138365</xdr:rowOff>
    </xdr:from>
    <xdr:to>
      <xdr:col>18</xdr:col>
      <xdr:colOff>177800</xdr:colOff>
      <xdr:row>16</xdr:row>
      <xdr:rowOff>159483</xdr:rowOff>
    </xdr:to>
    <xdr:cxnSp macro="">
      <xdr:nvCxnSpPr>
        <xdr:cNvPr id="61" name="直線コネクタ 60">
          <a:extLst>
            <a:ext uri="{FF2B5EF4-FFF2-40B4-BE49-F238E27FC236}">
              <a16:creationId xmlns:a16="http://schemas.microsoft.com/office/drawing/2014/main" xmlns="" id="{00000000-0008-0000-0500-00003D000000}"/>
            </a:ext>
          </a:extLst>
        </xdr:cNvPr>
        <xdr:cNvCxnSpPr/>
      </xdr:nvCxnSpPr>
      <xdr:spPr bwMode="auto">
        <a:xfrm flipV="1">
          <a:off x="2908300" y="2929190"/>
          <a:ext cx="698500" cy="211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111785</xdr:rowOff>
    </xdr:from>
    <xdr:to>
      <xdr:col>19</xdr:col>
      <xdr:colOff>38100</xdr:colOff>
      <xdr:row>18</xdr:row>
      <xdr:rowOff>41935</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3556000" y="30740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26712</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3225800" y="316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134166</xdr:rowOff>
    </xdr:from>
    <xdr:to>
      <xdr:col>15</xdr:col>
      <xdr:colOff>101600</xdr:colOff>
      <xdr:row>18</xdr:row>
      <xdr:rowOff>64316</xdr:rowOff>
    </xdr:to>
    <xdr:sp macro="" textlink="">
      <xdr:nvSpPr>
        <xdr:cNvPr id="64" name="フローチャート: 判断 63">
          <a:extLst>
            <a:ext uri="{FF2B5EF4-FFF2-40B4-BE49-F238E27FC236}">
              <a16:creationId xmlns:a16="http://schemas.microsoft.com/office/drawing/2014/main" xmlns="" id="{00000000-0008-0000-0500-000040000000}"/>
            </a:ext>
          </a:extLst>
        </xdr:cNvPr>
        <xdr:cNvSpPr/>
      </xdr:nvSpPr>
      <xdr:spPr bwMode="auto">
        <a:xfrm>
          <a:off x="2857500" y="30964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49093</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2527300" y="318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xmlns=""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161457</xdr:rowOff>
    </xdr:from>
    <xdr:to>
      <xdr:col>29</xdr:col>
      <xdr:colOff>177800</xdr:colOff>
      <xdr:row>16</xdr:row>
      <xdr:rowOff>91607</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5600700" y="2780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6534</xdr:rowOff>
    </xdr:from>
    <xdr:ext cx="762000" cy="259045"/>
    <xdr:sp macro="" textlink="">
      <xdr:nvSpPr>
        <xdr:cNvPr id="72" name="人口1人当たり決算額の推移該当値テキスト130">
          <a:extLst>
            <a:ext uri="{FF2B5EF4-FFF2-40B4-BE49-F238E27FC236}">
              <a16:creationId xmlns:a16="http://schemas.microsoft.com/office/drawing/2014/main" xmlns="" id="{00000000-0008-0000-0500-000048000000}"/>
            </a:ext>
          </a:extLst>
        </xdr:cNvPr>
        <xdr:cNvSpPr txBox="1"/>
      </xdr:nvSpPr>
      <xdr:spPr>
        <a:xfrm>
          <a:off x="5740400" y="262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7359</xdr:rowOff>
    </xdr:from>
    <xdr:to>
      <xdr:col>26</xdr:col>
      <xdr:colOff>101600</xdr:colOff>
      <xdr:row>16</xdr:row>
      <xdr:rowOff>108959</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953000" y="27981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119136</xdr:rowOff>
    </xdr:from>
    <xdr:ext cx="7366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4622800" y="2567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45208</xdr:rowOff>
    </xdr:from>
    <xdr:to>
      <xdr:col>22</xdr:col>
      <xdr:colOff>165100</xdr:colOff>
      <xdr:row>16</xdr:row>
      <xdr:rowOff>146808</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4254500" y="28360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156985</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924300" y="260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87565</xdr:rowOff>
    </xdr:from>
    <xdr:to>
      <xdr:col>19</xdr:col>
      <xdr:colOff>38100</xdr:colOff>
      <xdr:row>17</xdr:row>
      <xdr:rowOff>17715</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3556000" y="2878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27892</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3225800" y="2647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108683</xdr:rowOff>
    </xdr:from>
    <xdr:to>
      <xdr:col>15</xdr:col>
      <xdr:colOff>101600</xdr:colOff>
      <xdr:row>17</xdr:row>
      <xdr:rowOff>38833</xdr:rowOff>
    </xdr:to>
    <xdr:sp macro="" textlink="">
      <xdr:nvSpPr>
        <xdr:cNvPr id="79" name="楕円 78">
          <a:extLst>
            <a:ext uri="{FF2B5EF4-FFF2-40B4-BE49-F238E27FC236}">
              <a16:creationId xmlns:a16="http://schemas.microsoft.com/office/drawing/2014/main" xmlns="" id="{00000000-0008-0000-0500-00004F000000}"/>
            </a:ext>
          </a:extLst>
        </xdr:cNvPr>
        <xdr:cNvSpPr/>
      </xdr:nvSpPr>
      <xdr:spPr bwMode="auto">
        <a:xfrm>
          <a:off x="2857500" y="28995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49010</xdr:rowOff>
    </xdr:from>
    <xdr:ext cx="762000" cy="259045"/>
    <xdr:sp macro="" textlink="">
      <xdr:nvSpPr>
        <xdr:cNvPr id="80" name="テキスト ボックス 79">
          <a:extLst>
            <a:ext uri="{FF2B5EF4-FFF2-40B4-BE49-F238E27FC236}">
              <a16:creationId xmlns:a16="http://schemas.microsoft.com/office/drawing/2014/main" xmlns="" id="{00000000-0008-0000-0500-000050000000}"/>
            </a:ext>
          </a:extLst>
        </xdr:cNvPr>
        <xdr:cNvSpPr txBox="1"/>
      </xdr:nvSpPr>
      <xdr:spPr>
        <a:xfrm>
          <a:off x="2527300" y="266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xmlns=""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xmlns=""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xmlns=""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xmlns=""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xmlns=""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xmlns=""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xmlns=""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xmlns=""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xmlns=""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xmlns=""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xmlns=""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xmlns=""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xmlns=""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xmlns=""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xmlns=""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xmlns=""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212820</xdr:rowOff>
    </xdr:from>
    <xdr:to>
      <xdr:col>29</xdr:col>
      <xdr:colOff>127000</xdr:colOff>
      <xdr:row>38</xdr:row>
      <xdr:rowOff>156588</xdr:rowOff>
    </xdr:to>
    <xdr:cxnSp macro="">
      <xdr:nvCxnSpPr>
        <xdr:cNvPr id="109" name="直線コネクタ 108">
          <a:extLst>
            <a:ext uri="{FF2B5EF4-FFF2-40B4-BE49-F238E27FC236}">
              <a16:creationId xmlns:a16="http://schemas.microsoft.com/office/drawing/2014/main" xmlns="" id="{00000000-0008-0000-0500-00006D000000}"/>
            </a:ext>
          </a:extLst>
        </xdr:cNvPr>
        <xdr:cNvCxnSpPr/>
      </xdr:nvCxnSpPr>
      <xdr:spPr bwMode="auto">
        <a:xfrm flipV="1">
          <a:off x="5651500" y="6137370"/>
          <a:ext cx="0" cy="14868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128665</xdr:rowOff>
    </xdr:from>
    <xdr:ext cx="762000" cy="259045"/>
    <xdr:sp macro="" textlink="">
      <xdr:nvSpPr>
        <xdr:cNvPr id="110" name="人口1人当たり決算額の推移最小値テキスト445">
          <a:extLst>
            <a:ext uri="{FF2B5EF4-FFF2-40B4-BE49-F238E27FC236}">
              <a16:creationId xmlns:a16="http://schemas.microsoft.com/office/drawing/2014/main" xmlns="" id="{00000000-0008-0000-0500-00006E000000}"/>
            </a:ext>
          </a:extLst>
        </xdr:cNvPr>
        <xdr:cNvSpPr txBox="1"/>
      </xdr:nvSpPr>
      <xdr:spPr>
        <a:xfrm>
          <a:off x="5740400" y="759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156588</xdr:rowOff>
    </xdr:from>
    <xdr:to>
      <xdr:col>30</xdr:col>
      <xdr:colOff>25400</xdr:colOff>
      <xdr:row>38</xdr:row>
      <xdr:rowOff>156588</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a:off x="5562600" y="7624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127747</xdr:rowOff>
    </xdr:from>
    <xdr:ext cx="762000" cy="259045"/>
    <xdr:sp macro="" textlink="">
      <xdr:nvSpPr>
        <xdr:cNvPr id="112" name="人口1人当たり決算額の推移最大値テキスト445">
          <a:extLst>
            <a:ext uri="{FF2B5EF4-FFF2-40B4-BE49-F238E27FC236}">
              <a16:creationId xmlns:a16="http://schemas.microsoft.com/office/drawing/2014/main" xmlns="" id="{00000000-0008-0000-0500-000070000000}"/>
            </a:ext>
          </a:extLst>
        </xdr:cNvPr>
        <xdr:cNvSpPr txBox="1"/>
      </xdr:nvSpPr>
      <xdr:spPr>
        <a:xfrm>
          <a:off x="5740400" y="588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212820</xdr:rowOff>
    </xdr:from>
    <xdr:to>
      <xdr:col>30</xdr:col>
      <xdr:colOff>25400</xdr:colOff>
      <xdr:row>33</xdr:row>
      <xdr:rowOff>212820</xdr:rowOff>
    </xdr:to>
    <xdr:cxnSp macro="">
      <xdr:nvCxnSpPr>
        <xdr:cNvPr id="113" name="直線コネクタ 112">
          <a:extLst>
            <a:ext uri="{FF2B5EF4-FFF2-40B4-BE49-F238E27FC236}">
              <a16:creationId xmlns:a16="http://schemas.microsoft.com/office/drawing/2014/main" xmlns="" id="{00000000-0008-0000-0500-000071000000}"/>
            </a:ext>
          </a:extLst>
        </xdr:cNvPr>
        <xdr:cNvCxnSpPr/>
      </xdr:nvCxnSpPr>
      <xdr:spPr bwMode="auto">
        <a:xfrm>
          <a:off x="5562600" y="6137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23623</xdr:rowOff>
    </xdr:from>
    <xdr:to>
      <xdr:col>29</xdr:col>
      <xdr:colOff>127000</xdr:colOff>
      <xdr:row>38</xdr:row>
      <xdr:rowOff>27505</xdr:rowOff>
    </xdr:to>
    <xdr:cxnSp macro="">
      <xdr:nvCxnSpPr>
        <xdr:cNvPr id="114" name="直線コネクタ 113">
          <a:extLst>
            <a:ext uri="{FF2B5EF4-FFF2-40B4-BE49-F238E27FC236}">
              <a16:creationId xmlns:a16="http://schemas.microsoft.com/office/drawing/2014/main" xmlns="" id="{00000000-0008-0000-0500-000072000000}"/>
            </a:ext>
          </a:extLst>
        </xdr:cNvPr>
        <xdr:cNvCxnSpPr/>
      </xdr:nvCxnSpPr>
      <xdr:spPr bwMode="auto">
        <a:xfrm flipV="1">
          <a:off x="5003800" y="7491223"/>
          <a:ext cx="647700" cy="38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130587</xdr:rowOff>
    </xdr:from>
    <xdr:ext cx="762000" cy="259045"/>
    <xdr:sp macro="" textlink="">
      <xdr:nvSpPr>
        <xdr:cNvPr id="115" name="人口1人当たり決算額の推移平均値テキスト445">
          <a:extLst>
            <a:ext uri="{FF2B5EF4-FFF2-40B4-BE49-F238E27FC236}">
              <a16:creationId xmlns:a16="http://schemas.microsoft.com/office/drawing/2014/main" xmlns="" id="{00000000-0008-0000-0500-000073000000}"/>
            </a:ext>
          </a:extLst>
        </xdr:cNvPr>
        <xdr:cNvSpPr txBox="1"/>
      </xdr:nvSpPr>
      <xdr:spPr>
        <a:xfrm>
          <a:off x="5740400" y="72552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285510</xdr:rowOff>
    </xdr:from>
    <xdr:to>
      <xdr:col>29</xdr:col>
      <xdr:colOff>177800</xdr:colOff>
      <xdr:row>38</xdr:row>
      <xdr:rowOff>44210</xdr:rowOff>
    </xdr:to>
    <xdr:sp macro="" textlink="">
      <xdr:nvSpPr>
        <xdr:cNvPr id="116" name="フローチャート: 判断 115">
          <a:extLst>
            <a:ext uri="{FF2B5EF4-FFF2-40B4-BE49-F238E27FC236}">
              <a16:creationId xmlns:a16="http://schemas.microsoft.com/office/drawing/2014/main" xmlns="" id="{00000000-0008-0000-0500-000074000000}"/>
            </a:ext>
          </a:extLst>
        </xdr:cNvPr>
        <xdr:cNvSpPr/>
      </xdr:nvSpPr>
      <xdr:spPr bwMode="auto">
        <a:xfrm>
          <a:off x="5600700" y="7410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14891</xdr:rowOff>
    </xdr:from>
    <xdr:to>
      <xdr:col>26</xdr:col>
      <xdr:colOff>50800</xdr:colOff>
      <xdr:row>38</xdr:row>
      <xdr:rowOff>27505</xdr:rowOff>
    </xdr:to>
    <xdr:cxnSp macro="">
      <xdr:nvCxnSpPr>
        <xdr:cNvPr id="117" name="直線コネクタ 116">
          <a:extLst>
            <a:ext uri="{FF2B5EF4-FFF2-40B4-BE49-F238E27FC236}">
              <a16:creationId xmlns:a16="http://schemas.microsoft.com/office/drawing/2014/main" xmlns="" id="{00000000-0008-0000-0500-000075000000}"/>
            </a:ext>
          </a:extLst>
        </xdr:cNvPr>
        <xdr:cNvCxnSpPr/>
      </xdr:nvCxnSpPr>
      <xdr:spPr bwMode="auto">
        <a:xfrm>
          <a:off x="4305300" y="7482491"/>
          <a:ext cx="698500" cy="126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282931</xdr:rowOff>
    </xdr:from>
    <xdr:to>
      <xdr:col>26</xdr:col>
      <xdr:colOff>101600</xdr:colOff>
      <xdr:row>38</xdr:row>
      <xdr:rowOff>41631</xdr:rowOff>
    </xdr:to>
    <xdr:sp macro="" textlink="">
      <xdr:nvSpPr>
        <xdr:cNvPr id="118" name="フローチャート: 判断 117">
          <a:extLst>
            <a:ext uri="{FF2B5EF4-FFF2-40B4-BE49-F238E27FC236}">
              <a16:creationId xmlns:a16="http://schemas.microsoft.com/office/drawing/2014/main" xmlns="" id="{00000000-0008-0000-0500-000076000000}"/>
            </a:ext>
          </a:extLst>
        </xdr:cNvPr>
        <xdr:cNvSpPr/>
      </xdr:nvSpPr>
      <xdr:spPr bwMode="auto">
        <a:xfrm>
          <a:off x="49530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51808</xdr:rowOff>
    </xdr:from>
    <xdr:ext cx="736600" cy="259045"/>
    <xdr:sp macro="" textlink="">
      <xdr:nvSpPr>
        <xdr:cNvPr id="119" name="テキスト ボックス 118">
          <a:extLst>
            <a:ext uri="{FF2B5EF4-FFF2-40B4-BE49-F238E27FC236}">
              <a16:creationId xmlns:a16="http://schemas.microsoft.com/office/drawing/2014/main" xmlns="" id="{00000000-0008-0000-0500-000077000000}"/>
            </a:ext>
          </a:extLst>
        </xdr:cNvPr>
        <xdr:cNvSpPr txBox="1"/>
      </xdr:nvSpPr>
      <xdr:spPr>
        <a:xfrm>
          <a:off x="4622800" y="7176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8365</xdr:rowOff>
    </xdr:from>
    <xdr:to>
      <xdr:col>22</xdr:col>
      <xdr:colOff>114300</xdr:colOff>
      <xdr:row>38</xdr:row>
      <xdr:rowOff>14891</xdr:rowOff>
    </xdr:to>
    <xdr:cxnSp macro="">
      <xdr:nvCxnSpPr>
        <xdr:cNvPr id="120" name="直線コネクタ 119">
          <a:extLst>
            <a:ext uri="{FF2B5EF4-FFF2-40B4-BE49-F238E27FC236}">
              <a16:creationId xmlns:a16="http://schemas.microsoft.com/office/drawing/2014/main" xmlns="" id="{00000000-0008-0000-0500-000078000000}"/>
            </a:ext>
          </a:extLst>
        </xdr:cNvPr>
        <xdr:cNvCxnSpPr/>
      </xdr:nvCxnSpPr>
      <xdr:spPr bwMode="auto">
        <a:xfrm>
          <a:off x="3606800" y="7475965"/>
          <a:ext cx="698500" cy="65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282851</xdr:rowOff>
    </xdr:from>
    <xdr:to>
      <xdr:col>22</xdr:col>
      <xdr:colOff>165100</xdr:colOff>
      <xdr:row>38</xdr:row>
      <xdr:rowOff>41551</xdr:rowOff>
    </xdr:to>
    <xdr:sp macro="" textlink="">
      <xdr:nvSpPr>
        <xdr:cNvPr id="121" name="フローチャート: 判断 120">
          <a:extLst>
            <a:ext uri="{FF2B5EF4-FFF2-40B4-BE49-F238E27FC236}">
              <a16:creationId xmlns:a16="http://schemas.microsoft.com/office/drawing/2014/main" xmlns="" id="{00000000-0008-0000-0500-000079000000}"/>
            </a:ext>
          </a:extLst>
        </xdr:cNvPr>
        <xdr:cNvSpPr/>
      </xdr:nvSpPr>
      <xdr:spPr bwMode="auto">
        <a:xfrm>
          <a:off x="42545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51728</xdr:rowOff>
    </xdr:from>
    <xdr:ext cx="762000" cy="259045"/>
    <xdr:sp macro="" textlink="">
      <xdr:nvSpPr>
        <xdr:cNvPr id="122" name="テキスト ボックス 121">
          <a:extLst>
            <a:ext uri="{FF2B5EF4-FFF2-40B4-BE49-F238E27FC236}">
              <a16:creationId xmlns:a16="http://schemas.microsoft.com/office/drawing/2014/main" xmlns="" id="{00000000-0008-0000-0500-00007A000000}"/>
            </a:ext>
          </a:extLst>
        </xdr:cNvPr>
        <xdr:cNvSpPr txBox="1"/>
      </xdr:nvSpPr>
      <xdr:spPr>
        <a:xfrm>
          <a:off x="3924300" y="7176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341209</xdr:rowOff>
    </xdr:from>
    <xdr:to>
      <xdr:col>18</xdr:col>
      <xdr:colOff>177800</xdr:colOff>
      <xdr:row>38</xdr:row>
      <xdr:rowOff>8365</xdr:rowOff>
    </xdr:to>
    <xdr:cxnSp macro="">
      <xdr:nvCxnSpPr>
        <xdr:cNvPr id="123" name="直線コネクタ 122">
          <a:extLst>
            <a:ext uri="{FF2B5EF4-FFF2-40B4-BE49-F238E27FC236}">
              <a16:creationId xmlns:a16="http://schemas.microsoft.com/office/drawing/2014/main" xmlns="" id="{00000000-0008-0000-0500-00007B000000}"/>
            </a:ext>
          </a:extLst>
        </xdr:cNvPr>
        <xdr:cNvCxnSpPr/>
      </xdr:nvCxnSpPr>
      <xdr:spPr bwMode="auto">
        <a:xfrm>
          <a:off x="2908300" y="7465909"/>
          <a:ext cx="698500" cy="100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279151</xdr:rowOff>
    </xdr:from>
    <xdr:to>
      <xdr:col>19</xdr:col>
      <xdr:colOff>38100</xdr:colOff>
      <xdr:row>38</xdr:row>
      <xdr:rowOff>37851</xdr:rowOff>
    </xdr:to>
    <xdr:sp macro="" textlink="">
      <xdr:nvSpPr>
        <xdr:cNvPr id="124" name="フローチャート: 判断 123">
          <a:extLst>
            <a:ext uri="{FF2B5EF4-FFF2-40B4-BE49-F238E27FC236}">
              <a16:creationId xmlns:a16="http://schemas.microsoft.com/office/drawing/2014/main" xmlns="" id="{00000000-0008-0000-0500-00007C000000}"/>
            </a:ext>
          </a:extLst>
        </xdr:cNvPr>
        <xdr:cNvSpPr/>
      </xdr:nvSpPr>
      <xdr:spPr bwMode="auto">
        <a:xfrm>
          <a:off x="3556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48028</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3225800" y="71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278942</xdr:rowOff>
    </xdr:from>
    <xdr:to>
      <xdr:col>15</xdr:col>
      <xdr:colOff>101600</xdr:colOff>
      <xdr:row>38</xdr:row>
      <xdr:rowOff>37642</xdr:rowOff>
    </xdr:to>
    <xdr:sp macro="" textlink="">
      <xdr:nvSpPr>
        <xdr:cNvPr id="126" name="フローチャート: 判断 125">
          <a:extLst>
            <a:ext uri="{FF2B5EF4-FFF2-40B4-BE49-F238E27FC236}">
              <a16:creationId xmlns:a16="http://schemas.microsoft.com/office/drawing/2014/main" xmlns="" id="{00000000-0008-0000-0500-00007E000000}"/>
            </a:ext>
          </a:extLst>
        </xdr:cNvPr>
        <xdr:cNvSpPr/>
      </xdr:nvSpPr>
      <xdr:spPr bwMode="auto">
        <a:xfrm>
          <a:off x="2857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47819</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25273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xmlns=""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xmlns=""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315723</xdr:rowOff>
    </xdr:from>
    <xdr:to>
      <xdr:col>29</xdr:col>
      <xdr:colOff>177800</xdr:colOff>
      <xdr:row>38</xdr:row>
      <xdr:rowOff>74423</xdr:rowOff>
    </xdr:to>
    <xdr:sp macro="" textlink="">
      <xdr:nvSpPr>
        <xdr:cNvPr id="133" name="楕円 132">
          <a:extLst>
            <a:ext uri="{FF2B5EF4-FFF2-40B4-BE49-F238E27FC236}">
              <a16:creationId xmlns:a16="http://schemas.microsoft.com/office/drawing/2014/main" xmlns="" id="{00000000-0008-0000-0500-000085000000}"/>
            </a:ext>
          </a:extLst>
        </xdr:cNvPr>
        <xdr:cNvSpPr/>
      </xdr:nvSpPr>
      <xdr:spPr bwMode="auto">
        <a:xfrm>
          <a:off x="5600700" y="7440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287800</xdr:rowOff>
    </xdr:from>
    <xdr:ext cx="762000" cy="259045"/>
    <xdr:sp macro="" textlink="">
      <xdr:nvSpPr>
        <xdr:cNvPr id="134" name="人口1人当たり決算額の推移該当値テキスト445">
          <a:extLst>
            <a:ext uri="{FF2B5EF4-FFF2-40B4-BE49-F238E27FC236}">
              <a16:creationId xmlns:a16="http://schemas.microsoft.com/office/drawing/2014/main" xmlns="" id="{00000000-0008-0000-0500-000086000000}"/>
            </a:ext>
          </a:extLst>
        </xdr:cNvPr>
        <xdr:cNvSpPr txBox="1"/>
      </xdr:nvSpPr>
      <xdr:spPr>
        <a:xfrm>
          <a:off x="5740400" y="74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319605</xdr:rowOff>
    </xdr:from>
    <xdr:to>
      <xdr:col>26</xdr:col>
      <xdr:colOff>101600</xdr:colOff>
      <xdr:row>38</xdr:row>
      <xdr:rowOff>78305</xdr:rowOff>
    </xdr:to>
    <xdr:sp macro="" textlink="">
      <xdr:nvSpPr>
        <xdr:cNvPr id="135" name="楕円 134">
          <a:extLst>
            <a:ext uri="{FF2B5EF4-FFF2-40B4-BE49-F238E27FC236}">
              <a16:creationId xmlns:a16="http://schemas.microsoft.com/office/drawing/2014/main" xmlns="" id="{00000000-0008-0000-0500-000087000000}"/>
            </a:ext>
          </a:extLst>
        </xdr:cNvPr>
        <xdr:cNvSpPr/>
      </xdr:nvSpPr>
      <xdr:spPr bwMode="auto">
        <a:xfrm>
          <a:off x="4953000" y="7444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63082</xdr:rowOff>
    </xdr:from>
    <xdr:ext cx="7366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4622800" y="7530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306991</xdr:rowOff>
    </xdr:from>
    <xdr:to>
      <xdr:col>22</xdr:col>
      <xdr:colOff>165100</xdr:colOff>
      <xdr:row>38</xdr:row>
      <xdr:rowOff>65691</xdr:rowOff>
    </xdr:to>
    <xdr:sp macro="" textlink="">
      <xdr:nvSpPr>
        <xdr:cNvPr id="137" name="楕円 136">
          <a:extLst>
            <a:ext uri="{FF2B5EF4-FFF2-40B4-BE49-F238E27FC236}">
              <a16:creationId xmlns:a16="http://schemas.microsoft.com/office/drawing/2014/main" xmlns="" id="{00000000-0008-0000-0500-000089000000}"/>
            </a:ext>
          </a:extLst>
        </xdr:cNvPr>
        <xdr:cNvSpPr/>
      </xdr:nvSpPr>
      <xdr:spPr bwMode="auto">
        <a:xfrm>
          <a:off x="4254500" y="7431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50468</xdr:rowOff>
    </xdr:from>
    <xdr:ext cx="762000" cy="259045"/>
    <xdr:sp macro="" textlink="">
      <xdr:nvSpPr>
        <xdr:cNvPr id="138" name="テキスト ボックス 137">
          <a:extLst>
            <a:ext uri="{FF2B5EF4-FFF2-40B4-BE49-F238E27FC236}">
              <a16:creationId xmlns:a16="http://schemas.microsoft.com/office/drawing/2014/main" xmlns="" id="{00000000-0008-0000-0500-00008A000000}"/>
            </a:ext>
          </a:extLst>
        </xdr:cNvPr>
        <xdr:cNvSpPr txBox="1"/>
      </xdr:nvSpPr>
      <xdr:spPr>
        <a:xfrm>
          <a:off x="3924300" y="7518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300465</xdr:rowOff>
    </xdr:from>
    <xdr:to>
      <xdr:col>19</xdr:col>
      <xdr:colOff>38100</xdr:colOff>
      <xdr:row>38</xdr:row>
      <xdr:rowOff>59165</xdr:rowOff>
    </xdr:to>
    <xdr:sp macro="" textlink="">
      <xdr:nvSpPr>
        <xdr:cNvPr id="139" name="楕円 138">
          <a:extLst>
            <a:ext uri="{FF2B5EF4-FFF2-40B4-BE49-F238E27FC236}">
              <a16:creationId xmlns:a16="http://schemas.microsoft.com/office/drawing/2014/main" xmlns="" id="{00000000-0008-0000-0500-00008B000000}"/>
            </a:ext>
          </a:extLst>
        </xdr:cNvPr>
        <xdr:cNvSpPr/>
      </xdr:nvSpPr>
      <xdr:spPr bwMode="auto">
        <a:xfrm>
          <a:off x="3556000" y="74251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43942</xdr:rowOff>
    </xdr:from>
    <xdr:ext cx="762000" cy="259045"/>
    <xdr:sp macro="" textlink="">
      <xdr:nvSpPr>
        <xdr:cNvPr id="140" name="テキスト ボックス 139">
          <a:extLst>
            <a:ext uri="{FF2B5EF4-FFF2-40B4-BE49-F238E27FC236}">
              <a16:creationId xmlns:a16="http://schemas.microsoft.com/office/drawing/2014/main" xmlns="" id="{00000000-0008-0000-0500-00008C000000}"/>
            </a:ext>
          </a:extLst>
        </xdr:cNvPr>
        <xdr:cNvSpPr txBox="1"/>
      </xdr:nvSpPr>
      <xdr:spPr>
        <a:xfrm>
          <a:off x="3225800" y="7511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290409</xdr:rowOff>
    </xdr:from>
    <xdr:to>
      <xdr:col>15</xdr:col>
      <xdr:colOff>101600</xdr:colOff>
      <xdr:row>38</xdr:row>
      <xdr:rowOff>49109</xdr:rowOff>
    </xdr:to>
    <xdr:sp macro="" textlink="">
      <xdr:nvSpPr>
        <xdr:cNvPr id="141" name="楕円 140">
          <a:extLst>
            <a:ext uri="{FF2B5EF4-FFF2-40B4-BE49-F238E27FC236}">
              <a16:creationId xmlns:a16="http://schemas.microsoft.com/office/drawing/2014/main" xmlns="" id="{00000000-0008-0000-0500-00008D000000}"/>
            </a:ext>
          </a:extLst>
        </xdr:cNvPr>
        <xdr:cNvSpPr/>
      </xdr:nvSpPr>
      <xdr:spPr bwMode="auto">
        <a:xfrm>
          <a:off x="2857500" y="7415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33886</xdr:rowOff>
    </xdr:from>
    <xdr:ext cx="762000" cy="259045"/>
    <xdr:sp macro="" textlink="">
      <xdr:nvSpPr>
        <xdr:cNvPr id="142" name="テキスト ボックス 141">
          <a:extLst>
            <a:ext uri="{FF2B5EF4-FFF2-40B4-BE49-F238E27FC236}">
              <a16:creationId xmlns:a16="http://schemas.microsoft.com/office/drawing/2014/main" xmlns="" id="{00000000-0008-0000-0500-00008E000000}"/>
            </a:ext>
          </a:extLst>
        </xdr:cNvPr>
        <xdr:cNvSpPr txBox="1"/>
      </xdr:nvSpPr>
      <xdr:spPr>
        <a:xfrm>
          <a:off x="2527300" y="7501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45,508
45,100
698.31
35,215,960
34,285,409
579,512
17,482,883
24,456,930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xmlns=""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xmlns=""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xmlns=""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65841</xdr:rowOff>
    </xdr:from>
    <xdr:to>
      <xdr:col>24</xdr:col>
      <xdr:colOff>62865</xdr:colOff>
      <xdr:row>38</xdr:row>
      <xdr:rowOff>61182</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flipV="1">
          <a:off x="4633595" y="5380791"/>
          <a:ext cx="1270" cy="119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65009</xdr:rowOff>
    </xdr:from>
    <xdr:ext cx="534377" cy="259045"/>
    <xdr:sp macro="" textlink="">
      <xdr:nvSpPr>
        <xdr:cNvPr id="59" name="人件費最小値テキスト">
          <a:extLst>
            <a:ext uri="{FF2B5EF4-FFF2-40B4-BE49-F238E27FC236}">
              <a16:creationId xmlns:a16="http://schemas.microsoft.com/office/drawing/2014/main" xmlns="" id="{00000000-0008-0000-0600-00003B000000}"/>
            </a:ext>
          </a:extLst>
        </xdr:cNvPr>
        <xdr:cNvSpPr txBox="1"/>
      </xdr:nvSpPr>
      <xdr:spPr>
        <a:xfrm>
          <a:off x="4686300" y="658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61182</xdr:rowOff>
    </xdr:from>
    <xdr:to>
      <xdr:col>24</xdr:col>
      <xdr:colOff>152400</xdr:colOff>
      <xdr:row>38</xdr:row>
      <xdr:rowOff>61182</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657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12518</xdr:rowOff>
    </xdr:from>
    <xdr:ext cx="599010" cy="259045"/>
    <xdr:sp macro="" textlink="">
      <xdr:nvSpPr>
        <xdr:cNvPr id="61" name="人件費最大値テキスト">
          <a:extLst>
            <a:ext uri="{FF2B5EF4-FFF2-40B4-BE49-F238E27FC236}">
              <a16:creationId xmlns:a16="http://schemas.microsoft.com/office/drawing/2014/main" xmlns="" id="{00000000-0008-0000-0600-00003D000000}"/>
            </a:ext>
          </a:extLst>
        </xdr:cNvPr>
        <xdr:cNvSpPr txBox="1"/>
      </xdr:nvSpPr>
      <xdr:spPr>
        <a:xfrm>
          <a:off x="4686300" y="515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65841</xdr:rowOff>
    </xdr:from>
    <xdr:to>
      <xdr:col>24</xdr:col>
      <xdr:colOff>152400</xdr:colOff>
      <xdr:row>31</xdr:row>
      <xdr:rowOff>65841</xdr:rowOff>
    </xdr:to>
    <xdr:cxnSp macro="">
      <xdr:nvCxnSpPr>
        <xdr:cNvPr id="62" name="直線コネクタ 61">
          <a:extLst>
            <a:ext uri="{FF2B5EF4-FFF2-40B4-BE49-F238E27FC236}">
              <a16:creationId xmlns:a16="http://schemas.microsoft.com/office/drawing/2014/main" xmlns="" id="{00000000-0008-0000-0600-00003E000000}"/>
            </a:ext>
          </a:extLst>
        </xdr:cNvPr>
        <xdr:cNvCxnSpPr/>
      </xdr:nvCxnSpPr>
      <xdr:spPr>
        <a:xfrm>
          <a:off x="4546600" y="538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15483</xdr:rowOff>
    </xdr:from>
    <xdr:to>
      <xdr:col>24</xdr:col>
      <xdr:colOff>63500</xdr:colOff>
      <xdr:row>33</xdr:row>
      <xdr:rowOff>60953</xdr:rowOff>
    </xdr:to>
    <xdr:cxnSp macro="">
      <xdr:nvCxnSpPr>
        <xdr:cNvPr id="63" name="直線コネクタ 62">
          <a:extLst>
            <a:ext uri="{FF2B5EF4-FFF2-40B4-BE49-F238E27FC236}">
              <a16:creationId xmlns:a16="http://schemas.microsoft.com/office/drawing/2014/main" xmlns="" id="{00000000-0008-0000-0600-00003F000000}"/>
            </a:ext>
          </a:extLst>
        </xdr:cNvPr>
        <xdr:cNvCxnSpPr/>
      </xdr:nvCxnSpPr>
      <xdr:spPr>
        <a:xfrm flipV="1">
          <a:off x="3797300" y="5673333"/>
          <a:ext cx="838200" cy="4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119829</xdr:rowOff>
    </xdr:from>
    <xdr:ext cx="599010" cy="259045"/>
    <xdr:sp macro="" textlink="">
      <xdr:nvSpPr>
        <xdr:cNvPr id="64" name="人件費平均値テキスト">
          <a:extLst>
            <a:ext uri="{FF2B5EF4-FFF2-40B4-BE49-F238E27FC236}">
              <a16:creationId xmlns:a16="http://schemas.microsoft.com/office/drawing/2014/main" xmlns="" id="{00000000-0008-0000-0600-000040000000}"/>
            </a:ext>
          </a:extLst>
        </xdr:cNvPr>
        <xdr:cNvSpPr txBox="1"/>
      </xdr:nvSpPr>
      <xdr:spPr>
        <a:xfrm>
          <a:off x="4686300" y="5949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141402</xdr:rowOff>
    </xdr:from>
    <xdr:to>
      <xdr:col>24</xdr:col>
      <xdr:colOff>114300</xdr:colOff>
      <xdr:row>35</xdr:row>
      <xdr:rowOff>71552</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4584700" y="59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60953</xdr:rowOff>
    </xdr:from>
    <xdr:to>
      <xdr:col>19</xdr:col>
      <xdr:colOff>177800</xdr:colOff>
      <xdr:row>33</xdr:row>
      <xdr:rowOff>109732</xdr:rowOff>
    </xdr:to>
    <xdr:cxnSp macro="">
      <xdr:nvCxnSpPr>
        <xdr:cNvPr id="66" name="直線コネクタ 65">
          <a:extLst>
            <a:ext uri="{FF2B5EF4-FFF2-40B4-BE49-F238E27FC236}">
              <a16:creationId xmlns:a16="http://schemas.microsoft.com/office/drawing/2014/main" xmlns="" id="{00000000-0008-0000-0600-000042000000}"/>
            </a:ext>
          </a:extLst>
        </xdr:cNvPr>
        <xdr:cNvCxnSpPr/>
      </xdr:nvCxnSpPr>
      <xdr:spPr>
        <a:xfrm flipV="1">
          <a:off x="2908300" y="5718803"/>
          <a:ext cx="889000" cy="48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74063</xdr:rowOff>
    </xdr:from>
    <xdr:to>
      <xdr:col>20</xdr:col>
      <xdr:colOff>38100</xdr:colOff>
      <xdr:row>36</xdr:row>
      <xdr:rowOff>4213</xdr:rowOff>
    </xdr:to>
    <xdr:sp macro="" textlink="">
      <xdr:nvSpPr>
        <xdr:cNvPr id="67" name="フローチャート: 判断 66">
          <a:extLst>
            <a:ext uri="{FF2B5EF4-FFF2-40B4-BE49-F238E27FC236}">
              <a16:creationId xmlns:a16="http://schemas.microsoft.com/office/drawing/2014/main" xmlns="" id="{00000000-0008-0000-0600-000043000000}"/>
            </a:ext>
          </a:extLst>
        </xdr:cNvPr>
        <xdr:cNvSpPr/>
      </xdr:nvSpPr>
      <xdr:spPr>
        <a:xfrm>
          <a:off x="37465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166790</xdr:rowOff>
    </xdr:from>
    <xdr:ext cx="534377" cy="259045"/>
    <xdr:sp macro="" textlink="">
      <xdr:nvSpPr>
        <xdr:cNvPr id="68" name="テキスト ボックス 67">
          <a:extLst>
            <a:ext uri="{FF2B5EF4-FFF2-40B4-BE49-F238E27FC236}">
              <a16:creationId xmlns:a16="http://schemas.microsoft.com/office/drawing/2014/main" xmlns="" id="{00000000-0008-0000-0600-000044000000}"/>
            </a:ext>
          </a:extLst>
        </xdr:cNvPr>
        <xdr:cNvSpPr txBox="1"/>
      </xdr:nvSpPr>
      <xdr:spPr>
        <a:xfrm>
          <a:off x="3530111" y="616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109732</xdr:rowOff>
    </xdr:from>
    <xdr:to>
      <xdr:col>15</xdr:col>
      <xdr:colOff>50800</xdr:colOff>
      <xdr:row>33</xdr:row>
      <xdr:rowOff>143368</xdr:rowOff>
    </xdr:to>
    <xdr:cxnSp macro="">
      <xdr:nvCxnSpPr>
        <xdr:cNvPr id="69" name="直線コネクタ 68">
          <a:extLst>
            <a:ext uri="{FF2B5EF4-FFF2-40B4-BE49-F238E27FC236}">
              <a16:creationId xmlns:a16="http://schemas.microsoft.com/office/drawing/2014/main" xmlns="" id="{00000000-0008-0000-0600-000045000000}"/>
            </a:ext>
          </a:extLst>
        </xdr:cNvPr>
        <xdr:cNvCxnSpPr/>
      </xdr:nvCxnSpPr>
      <xdr:spPr>
        <a:xfrm flipV="1">
          <a:off x="2019300" y="5767582"/>
          <a:ext cx="889000" cy="33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76229</xdr:rowOff>
    </xdr:from>
    <xdr:to>
      <xdr:col>15</xdr:col>
      <xdr:colOff>101600</xdr:colOff>
      <xdr:row>36</xdr:row>
      <xdr:rowOff>6379</xdr:rowOff>
    </xdr:to>
    <xdr:sp macro="" textlink="">
      <xdr:nvSpPr>
        <xdr:cNvPr id="70" name="フローチャート: 判断 69">
          <a:extLst>
            <a:ext uri="{FF2B5EF4-FFF2-40B4-BE49-F238E27FC236}">
              <a16:creationId xmlns:a16="http://schemas.microsoft.com/office/drawing/2014/main" xmlns="" id="{00000000-0008-0000-0600-000046000000}"/>
            </a:ext>
          </a:extLst>
        </xdr:cNvPr>
        <xdr:cNvSpPr/>
      </xdr:nvSpPr>
      <xdr:spPr>
        <a:xfrm>
          <a:off x="2857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168956</xdr:rowOff>
    </xdr:from>
    <xdr:ext cx="534377" cy="259045"/>
    <xdr:sp macro="" textlink="">
      <xdr:nvSpPr>
        <xdr:cNvPr id="71" name="テキスト ボックス 70">
          <a:extLst>
            <a:ext uri="{FF2B5EF4-FFF2-40B4-BE49-F238E27FC236}">
              <a16:creationId xmlns:a16="http://schemas.microsoft.com/office/drawing/2014/main" xmlns="" id="{00000000-0008-0000-0600-000047000000}"/>
            </a:ext>
          </a:extLst>
        </xdr:cNvPr>
        <xdr:cNvSpPr txBox="1"/>
      </xdr:nvSpPr>
      <xdr:spPr>
        <a:xfrm>
          <a:off x="2641111" y="616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125407</xdr:rowOff>
    </xdr:from>
    <xdr:to>
      <xdr:col>10</xdr:col>
      <xdr:colOff>114300</xdr:colOff>
      <xdr:row>33</xdr:row>
      <xdr:rowOff>143368</xdr:rowOff>
    </xdr:to>
    <xdr:cxnSp macro="">
      <xdr:nvCxnSpPr>
        <xdr:cNvPr id="72" name="直線コネクタ 71">
          <a:extLst>
            <a:ext uri="{FF2B5EF4-FFF2-40B4-BE49-F238E27FC236}">
              <a16:creationId xmlns:a16="http://schemas.microsoft.com/office/drawing/2014/main" xmlns="" id="{00000000-0008-0000-0600-000048000000}"/>
            </a:ext>
          </a:extLst>
        </xdr:cNvPr>
        <xdr:cNvCxnSpPr/>
      </xdr:nvCxnSpPr>
      <xdr:spPr>
        <a:xfrm>
          <a:off x="1130300" y="5783257"/>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85678</xdr:rowOff>
    </xdr:from>
    <xdr:to>
      <xdr:col>10</xdr:col>
      <xdr:colOff>165100</xdr:colOff>
      <xdr:row>36</xdr:row>
      <xdr:rowOff>15828</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968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6955</xdr:rowOff>
    </xdr:from>
    <xdr:ext cx="534377"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1752111" y="617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93646</xdr:rowOff>
    </xdr:from>
    <xdr:to>
      <xdr:col>6</xdr:col>
      <xdr:colOff>38100</xdr:colOff>
      <xdr:row>36</xdr:row>
      <xdr:rowOff>23796</xdr:rowOff>
    </xdr:to>
    <xdr:sp macro="" textlink="">
      <xdr:nvSpPr>
        <xdr:cNvPr id="75" name="フローチャート: 判断 74">
          <a:extLst>
            <a:ext uri="{FF2B5EF4-FFF2-40B4-BE49-F238E27FC236}">
              <a16:creationId xmlns:a16="http://schemas.microsoft.com/office/drawing/2014/main" xmlns="" id="{00000000-0008-0000-0600-00004B000000}"/>
            </a:ext>
          </a:extLst>
        </xdr:cNvPr>
        <xdr:cNvSpPr/>
      </xdr:nvSpPr>
      <xdr:spPr>
        <a:xfrm>
          <a:off x="1079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14923</xdr:rowOff>
    </xdr:from>
    <xdr:ext cx="534377"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863111" y="618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136133</xdr:rowOff>
    </xdr:from>
    <xdr:to>
      <xdr:col>24</xdr:col>
      <xdr:colOff>114300</xdr:colOff>
      <xdr:row>33</xdr:row>
      <xdr:rowOff>66283</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4584700" y="562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159010</xdr:rowOff>
    </xdr:from>
    <xdr:ext cx="599010" cy="259045"/>
    <xdr:sp macro="" textlink="">
      <xdr:nvSpPr>
        <xdr:cNvPr id="83" name="人件費該当値テキスト">
          <a:extLst>
            <a:ext uri="{FF2B5EF4-FFF2-40B4-BE49-F238E27FC236}">
              <a16:creationId xmlns:a16="http://schemas.microsoft.com/office/drawing/2014/main" xmlns="" id="{00000000-0008-0000-0600-000053000000}"/>
            </a:ext>
          </a:extLst>
        </xdr:cNvPr>
        <xdr:cNvSpPr txBox="1"/>
      </xdr:nvSpPr>
      <xdr:spPr>
        <a:xfrm>
          <a:off x="4686300" y="5473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10153</xdr:rowOff>
    </xdr:from>
    <xdr:to>
      <xdr:col>20</xdr:col>
      <xdr:colOff>38100</xdr:colOff>
      <xdr:row>33</xdr:row>
      <xdr:rowOff>111753</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3746500" y="566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128280</xdr:rowOff>
    </xdr:from>
    <xdr:ext cx="599010"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3497795" y="5443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58932</xdr:rowOff>
    </xdr:from>
    <xdr:to>
      <xdr:col>15</xdr:col>
      <xdr:colOff>101600</xdr:colOff>
      <xdr:row>33</xdr:row>
      <xdr:rowOff>160532</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2857500" y="571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5609</xdr:rowOff>
    </xdr:from>
    <xdr:ext cx="599010"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2608795" y="5492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92568</xdr:rowOff>
    </xdr:from>
    <xdr:to>
      <xdr:col>10</xdr:col>
      <xdr:colOff>165100</xdr:colOff>
      <xdr:row>34</xdr:row>
      <xdr:rowOff>22718</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968500" y="575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39245</xdr:rowOff>
    </xdr:from>
    <xdr:ext cx="599010"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1719795" y="5525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74607</xdr:rowOff>
    </xdr:from>
    <xdr:to>
      <xdr:col>6</xdr:col>
      <xdr:colOff>38100</xdr:colOff>
      <xdr:row>34</xdr:row>
      <xdr:rowOff>4757</xdr:rowOff>
    </xdr:to>
    <xdr:sp macro="" textlink="">
      <xdr:nvSpPr>
        <xdr:cNvPr id="90" name="楕円 89">
          <a:extLst>
            <a:ext uri="{FF2B5EF4-FFF2-40B4-BE49-F238E27FC236}">
              <a16:creationId xmlns:a16="http://schemas.microsoft.com/office/drawing/2014/main" xmlns="" id="{00000000-0008-0000-0600-00005A000000}"/>
            </a:ext>
          </a:extLst>
        </xdr:cNvPr>
        <xdr:cNvSpPr/>
      </xdr:nvSpPr>
      <xdr:spPr>
        <a:xfrm>
          <a:off x="1079500" y="573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21284</xdr:rowOff>
    </xdr:from>
    <xdr:ext cx="599010" cy="259045"/>
    <xdr:sp macro="" textlink="">
      <xdr:nvSpPr>
        <xdr:cNvPr id="91" name="テキスト ボックス 90">
          <a:extLst>
            <a:ext uri="{FF2B5EF4-FFF2-40B4-BE49-F238E27FC236}">
              <a16:creationId xmlns:a16="http://schemas.microsoft.com/office/drawing/2014/main" xmlns="" id="{00000000-0008-0000-0600-00005B000000}"/>
            </a:ext>
          </a:extLst>
        </xdr:cNvPr>
        <xdr:cNvSpPr txBox="1"/>
      </xdr:nvSpPr>
      <xdr:spPr>
        <a:xfrm>
          <a:off x="830795" y="5507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xmlns=""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xmlns=""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xmlns=""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xmlns=""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xmlns=""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xmlns=""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xmlns=""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xmlns=""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xmlns=""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xmlns=""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xmlns=""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xmlns=""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xmlns=""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xmlns="" id="{00000000-0008-0000-06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xmlns=""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xmlns="" id="{00000000-0008-0000-06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xmlns=""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40618</xdr:rowOff>
    </xdr:from>
    <xdr:to>
      <xdr:col>24</xdr:col>
      <xdr:colOff>62865</xdr:colOff>
      <xdr:row>58</xdr:row>
      <xdr:rowOff>140043</xdr:rowOff>
    </xdr:to>
    <xdr:cxnSp macro="">
      <xdr:nvCxnSpPr>
        <xdr:cNvPr id="117" name="直線コネクタ 116">
          <a:extLst>
            <a:ext uri="{FF2B5EF4-FFF2-40B4-BE49-F238E27FC236}">
              <a16:creationId xmlns:a16="http://schemas.microsoft.com/office/drawing/2014/main" xmlns="" id="{00000000-0008-0000-0600-000075000000}"/>
            </a:ext>
          </a:extLst>
        </xdr:cNvPr>
        <xdr:cNvCxnSpPr/>
      </xdr:nvCxnSpPr>
      <xdr:spPr>
        <a:xfrm flipV="1">
          <a:off x="4633595" y="8613118"/>
          <a:ext cx="1270" cy="1471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143870</xdr:rowOff>
    </xdr:from>
    <xdr:ext cx="534377" cy="259045"/>
    <xdr:sp macro="" textlink="">
      <xdr:nvSpPr>
        <xdr:cNvPr id="118" name="物件費最小値テキスト">
          <a:extLst>
            <a:ext uri="{FF2B5EF4-FFF2-40B4-BE49-F238E27FC236}">
              <a16:creationId xmlns:a16="http://schemas.microsoft.com/office/drawing/2014/main" xmlns="" id="{00000000-0008-0000-0600-000076000000}"/>
            </a:ext>
          </a:extLst>
        </xdr:cNvPr>
        <xdr:cNvSpPr txBox="1"/>
      </xdr:nvSpPr>
      <xdr:spPr>
        <a:xfrm>
          <a:off x="4686300" y="100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140043</xdr:rowOff>
    </xdr:from>
    <xdr:to>
      <xdr:col>24</xdr:col>
      <xdr:colOff>152400</xdr:colOff>
      <xdr:row>58</xdr:row>
      <xdr:rowOff>140043</xdr:rowOff>
    </xdr:to>
    <xdr:cxnSp macro="">
      <xdr:nvCxnSpPr>
        <xdr:cNvPr id="119" name="直線コネクタ 118">
          <a:extLst>
            <a:ext uri="{FF2B5EF4-FFF2-40B4-BE49-F238E27FC236}">
              <a16:creationId xmlns:a16="http://schemas.microsoft.com/office/drawing/2014/main" xmlns="" id="{00000000-0008-0000-0600-000077000000}"/>
            </a:ext>
          </a:extLst>
        </xdr:cNvPr>
        <xdr:cNvCxnSpPr/>
      </xdr:nvCxnSpPr>
      <xdr:spPr>
        <a:xfrm>
          <a:off x="4546600" y="1008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158745</xdr:rowOff>
    </xdr:from>
    <xdr:ext cx="599010" cy="259045"/>
    <xdr:sp macro="" textlink="">
      <xdr:nvSpPr>
        <xdr:cNvPr id="120" name="物件費最大値テキスト">
          <a:extLst>
            <a:ext uri="{FF2B5EF4-FFF2-40B4-BE49-F238E27FC236}">
              <a16:creationId xmlns:a16="http://schemas.microsoft.com/office/drawing/2014/main" xmlns="" id="{00000000-0008-0000-0600-000078000000}"/>
            </a:ext>
          </a:extLst>
        </xdr:cNvPr>
        <xdr:cNvSpPr txBox="1"/>
      </xdr:nvSpPr>
      <xdr:spPr>
        <a:xfrm>
          <a:off x="4686300" y="838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40618</xdr:rowOff>
    </xdr:from>
    <xdr:to>
      <xdr:col>24</xdr:col>
      <xdr:colOff>152400</xdr:colOff>
      <xdr:row>50</xdr:row>
      <xdr:rowOff>40618</xdr:rowOff>
    </xdr:to>
    <xdr:cxnSp macro="">
      <xdr:nvCxnSpPr>
        <xdr:cNvPr id="121" name="直線コネクタ 120">
          <a:extLst>
            <a:ext uri="{FF2B5EF4-FFF2-40B4-BE49-F238E27FC236}">
              <a16:creationId xmlns:a16="http://schemas.microsoft.com/office/drawing/2014/main" xmlns="" id="{00000000-0008-0000-0600-000079000000}"/>
            </a:ext>
          </a:extLst>
        </xdr:cNvPr>
        <xdr:cNvCxnSpPr/>
      </xdr:nvCxnSpPr>
      <xdr:spPr>
        <a:xfrm>
          <a:off x="4546600" y="861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160810</xdr:rowOff>
    </xdr:from>
    <xdr:to>
      <xdr:col>24</xdr:col>
      <xdr:colOff>63500</xdr:colOff>
      <xdr:row>57</xdr:row>
      <xdr:rowOff>165629</xdr:rowOff>
    </xdr:to>
    <xdr:cxnSp macro="">
      <xdr:nvCxnSpPr>
        <xdr:cNvPr id="122" name="直線コネクタ 121">
          <a:extLst>
            <a:ext uri="{FF2B5EF4-FFF2-40B4-BE49-F238E27FC236}">
              <a16:creationId xmlns:a16="http://schemas.microsoft.com/office/drawing/2014/main" xmlns="" id="{00000000-0008-0000-0600-00007A000000}"/>
            </a:ext>
          </a:extLst>
        </xdr:cNvPr>
        <xdr:cNvCxnSpPr/>
      </xdr:nvCxnSpPr>
      <xdr:spPr>
        <a:xfrm flipV="1">
          <a:off x="3797300" y="9933460"/>
          <a:ext cx="838200" cy="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117519</xdr:rowOff>
    </xdr:from>
    <xdr:ext cx="534377" cy="259045"/>
    <xdr:sp macro="" textlink="">
      <xdr:nvSpPr>
        <xdr:cNvPr id="123" name="物件費平均値テキスト">
          <a:extLst>
            <a:ext uri="{FF2B5EF4-FFF2-40B4-BE49-F238E27FC236}">
              <a16:creationId xmlns:a16="http://schemas.microsoft.com/office/drawing/2014/main" xmlns="" id="{00000000-0008-0000-0600-00007B000000}"/>
            </a:ext>
          </a:extLst>
        </xdr:cNvPr>
        <xdr:cNvSpPr txBox="1"/>
      </xdr:nvSpPr>
      <xdr:spPr>
        <a:xfrm>
          <a:off x="4686300" y="9718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94642</xdr:rowOff>
    </xdr:from>
    <xdr:to>
      <xdr:col>24</xdr:col>
      <xdr:colOff>114300</xdr:colOff>
      <xdr:row>58</xdr:row>
      <xdr:rowOff>24792</xdr:rowOff>
    </xdr:to>
    <xdr:sp macro="" textlink="">
      <xdr:nvSpPr>
        <xdr:cNvPr id="124" name="フローチャート: 判断 123">
          <a:extLst>
            <a:ext uri="{FF2B5EF4-FFF2-40B4-BE49-F238E27FC236}">
              <a16:creationId xmlns:a16="http://schemas.microsoft.com/office/drawing/2014/main" xmlns="" id="{00000000-0008-0000-0600-00007C000000}"/>
            </a:ext>
          </a:extLst>
        </xdr:cNvPr>
        <xdr:cNvSpPr/>
      </xdr:nvSpPr>
      <xdr:spPr>
        <a:xfrm>
          <a:off x="4584700" y="986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165629</xdr:rowOff>
    </xdr:from>
    <xdr:to>
      <xdr:col>19</xdr:col>
      <xdr:colOff>177800</xdr:colOff>
      <xdr:row>58</xdr:row>
      <xdr:rowOff>19499</xdr:rowOff>
    </xdr:to>
    <xdr:cxnSp macro="">
      <xdr:nvCxnSpPr>
        <xdr:cNvPr id="125" name="直線コネクタ 124">
          <a:extLst>
            <a:ext uri="{FF2B5EF4-FFF2-40B4-BE49-F238E27FC236}">
              <a16:creationId xmlns:a16="http://schemas.microsoft.com/office/drawing/2014/main" xmlns="" id="{00000000-0008-0000-0600-00007D000000}"/>
            </a:ext>
          </a:extLst>
        </xdr:cNvPr>
        <xdr:cNvCxnSpPr/>
      </xdr:nvCxnSpPr>
      <xdr:spPr>
        <a:xfrm flipV="1">
          <a:off x="2908300" y="9938279"/>
          <a:ext cx="889000" cy="25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105680</xdr:rowOff>
    </xdr:from>
    <xdr:to>
      <xdr:col>20</xdr:col>
      <xdr:colOff>38100</xdr:colOff>
      <xdr:row>58</xdr:row>
      <xdr:rowOff>35830</xdr:rowOff>
    </xdr:to>
    <xdr:sp macro="" textlink="">
      <xdr:nvSpPr>
        <xdr:cNvPr id="126" name="フローチャート: 判断 125">
          <a:extLst>
            <a:ext uri="{FF2B5EF4-FFF2-40B4-BE49-F238E27FC236}">
              <a16:creationId xmlns:a16="http://schemas.microsoft.com/office/drawing/2014/main" xmlns="" id="{00000000-0008-0000-0600-00007E000000}"/>
            </a:ext>
          </a:extLst>
        </xdr:cNvPr>
        <xdr:cNvSpPr/>
      </xdr:nvSpPr>
      <xdr:spPr>
        <a:xfrm>
          <a:off x="3746500" y="98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52357</xdr:rowOff>
    </xdr:from>
    <xdr:ext cx="534377" cy="259045"/>
    <xdr:sp macro="" textlink="">
      <xdr:nvSpPr>
        <xdr:cNvPr id="127" name="テキスト ボックス 126">
          <a:extLst>
            <a:ext uri="{FF2B5EF4-FFF2-40B4-BE49-F238E27FC236}">
              <a16:creationId xmlns:a16="http://schemas.microsoft.com/office/drawing/2014/main" xmlns="" id="{00000000-0008-0000-0600-00007F000000}"/>
            </a:ext>
          </a:extLst>
        </xdr:cNvPr>
        <xdr:cNvSpPr txBox="1"/>
      </xdr:nvSpPr>
      <xdr:spPr>
        <a:xfrm>
          <a:off x="3530111" y="965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19499</xdr:rowOff>
    </xdr:from>
    <xdr:to>
      <xdr:col>15</xdr:col>
      <xdr:colOff>50800</xdr:colOff>
      <xdr:row>58</xdr:row>
      <xdr:rowOff>22722</xdr:rowOff>
    </xdr:to>
    <xdr:cxnSp macro="">
      <xdr:nvCxnSpPr>
        <xdr:cNvPr id="128" name="直線コネクタ 127">
          <a:extLst>
            <a:ext uri="{FF2B5EF4-FFF2-40B4-BE49-F238E27FC236}">
              <a16:creationId xmlns:a16="http://schemas.microsoft.com/office/drawing/2014/main" xmlns="" id="{00000000-0008-0000-0600-000080000000}"/>
            </a:ext>
          </a:extLst>
        </xdr:cNvPr>
        <xdr:cNvCxnSpPr/>
      </xdr:nvCxnSpPr>
      <xdr:spPr>
        <a:xfrm flipV="1">
          <a:off x="2019300" y="9963599"/>
          <a:ext cx="889000" cy="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126345</xdr:rowOff>
    </xdr:from>
    <xdr:to>
      <xdr:col>15</xdr:col>
      <xdr:colOff>101600</xdr:colOff>
      <xdr:row>58</xdr:row>
      <xdr:rowOff>56495</xdr:rowOff>
    </xdr:to>
    <xdr:sp macro="" textlink="">
      <xdr:nvSpPr>
        <xdr:cNvPr id="129" name="フローチャート: 判断 128">
          <a:extLst>
            <a:ext uri="{FF2B5EF4-FFF2-40B4-BE49-F238E27FC236}">
              <a16:creationId xmlns:a16="http://schemas.microsoft.com/office/drawing/2014/main" xmlns="" id="{00000000-0008-0000-0600-000081000000}"/>
            </a:ext>
          </a:extLst>
        </xdr:cNvPr>
        <xdr:cNvSpPr/>
      </xdr:nvSpPr>
      <xdr:spPr>
        <a:xfrm>
          <a:off x="2857500" y="989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73022</xdr:rowOff>
    </xdr:from>
    <xdr:ext cx="534377"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2641111" y="967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3438</xdr:rowOff>
    </xdr:from>
    <xdr:to>
      <xdr:col>10</xdr:col>
      <xdr:colOff>114300</xdr:colOff>
      <xdr:row>58</xdr:row>
      <xdr:rowOff>22722</xdr:rowOff>
    </xdr:to>
    <xdr:cxnSp macro="">
      <xdr:nvCxnSpPr>
        <xdr:cNvPr id="131" name="直線コネクタ 130">
          <a:extLst>
            <a:ext uri="{FF2B5EF4-FFF2-40B4-BE49-F238E27FC236}">
              <a16:creationId xmlns:a16="http://schemas.microsoft.com/office/drawing/2014/main" xmlns="" id="{00000000-0008-0000-0600-000083000000}"/>
            </a:ext>
          </a:extLst>
        </xdr:cNvPr>
        <xdr:cNvCxnSpPr/>
      </xdr:nvCxnSpPr>
      <xdr:spPr>
        <a:xfrm>
          <a:off x="1130300" y="9947538"/>
          <a:ext cx="889000" cy="1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138633</xdr:rowOff>
    </xdr:from>
    <xdr:to>
      <xdr:col>10</xdr:col>
      <xdr:colOff>165100</xdr:colOff>
      <xdr:row>58</xdr:row>
      <xdr:rowOff>68783</xdr:rowOff>
    </xdr:to>
    <xdr:sp macro="" textlink="">
      <xdr:nvSpPr>
        <xdr:cNvPr id="132" name="フローチャート: 判断 131">
          <a:extLst>
            <a:ext uri="{FF2B5EF4-FFF2-40B4-BE49-F238E27FC236}">
              <a16:creationId xmlns:a16="http://schemas.microsoft.com/office/drawing/2014/main" xmlns="" id="{00000000-0008-0000-0600-000084000000}"/>
            </a:ext>
          </a:extLst>
        </xdr:cNvPr>
        <xdr:cNvSpPr/>
      </xdr:nvSpPr>
      <xdr:spPr>
        <a:xfrm>
          <a:off x="1968500" y="99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85310</xdr:rowOff>
    </xdr:from>
    <xdr:ext cx="534377"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1752111" y="968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144149</xdr:rowOff>
    </xdr:from>
    <xdr:to>
      <xdr:col>6</xdr:col>
      <xdr:colOff>38100</xdr:colOff>
      <xdr:row>58</xdr:row>
      <xdr:rowOff>74299</xdr:rowOff>
    </xdr:to>
    <xdr:sp macro="" textlink="">
      <xdr:nvSpPr>
        <xdr:cNvPr id="134" name="フローチャート: 判断 133">
          <a:extLst>
            <a:ext uri="{FF2B5EF4-FFF2-40B4-BE49-F238E27FC236}">
              <a16:creationId xmlns:a16="http://schemas.microsoft.com/office/drawing/2014/main" xmlns="" id="{00000000-0008-0000-0600-000086000000}"/>
            </a:ext>
          </a:extLst>
        </xdr:cNvPr>
        <xdr:cNvSpPr/>
      </xdr:nvSpPr>
      <xdr:spPr>
        <a:xfrm>
          <a:off x="1079500" y="99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65426</xdr:rowOff>
    </xdr:from>
    <xdr:ext cx="534377"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863111" y="1000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xmlns=""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110010</xdr:rowOff>
    </xdr:from>
    <xdr:to>
      <xdr:col>24</xdr:col>
      <xdr:colOff>114300</xdr:colOff>
      <xdr:row>58</xdr:row>
      <xdr:rowOff>40160</xdr:rowOff>
    </xdr:to>
    <xdr:sp macro="" textlink="">
      <xdr:nvSpPr>
        <xdr:cNvPr id="141" name="楕円 140">
          <a:extLst>
            <a:ext uri="{FF2B5EF4-FFF2-40B4-BE49-F238E27FC236}">
              <a16:creationId xmlns:a16="http://schemas.microsoft.com/office/drawing/2014/main" xmlns="" id="{00000000-0008-0000-0600-00008D000000}"/>
            </a:ext>
          </a:extLst>
        </xdr:cNvPr>
        <xdr:cNvSpPr/>
      </xdr:nvSpPr>
      <xdr:spPr>
        <a:xfrm>
          <a:off x="4584700" y="988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88437</xdr:rowOff>
    </xdr:from>
    <xdr:ext cx="534377" cy="259045"/>
    <xdr:sp macro="" textlink="">
      <xdr:nvSpPr>
        <xdr:cNvPr id="142" name="物件費該当値テキスト">
          <a:extLst>
            <a:ext uri="{FF2B5EF4-FFF2-40B4-BE49-F238E27FC236}">
              <a16:creationId xmlns:a16="http://schemas.microsoft.com/office/drawing/2014/main" xmlns="" id="{00000000-0008-0000-0600-00008E000000}"/>
            </a:ext>
          </a:extLst>
        </xdr:cNvPr>
        <xdr:cNvSpPr txBox="1"/>
      </xdr:nvSpPr>
      <xdr:spPr>
        <a:xfrm>
          <a:off x="4686300" y="986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114829</xdr:rowOff>
    </xdr:from>
    <xdr:to>
      <xdr:col>20</xdr:col>
      <xdr:colOff>38100</xdr:colOff>
      <xdr:row>58</xdr:row>
      <xdr:rowOff>44979</xdr:rowOff>
    </xdr:to>
    <xdr:sp macro="" textlink="">
      <xdr:nvSpPr>
        <xdr:cNvPr id="143" name="楕円 142">
          <a:extLst>
            <a:ext uri="{FF2B5EF4-FFF2-40B4-BE49-F238E27FC236}">
              <a16:creationId xmlns:a16="http://schemas.microsoft.com/office/drawing/2014/main" xmlns="" id="{00000000-0008-0000-0600-00008F000000}"/>
            </a:ext>
          </a:extLst>
        </xdr:cNvPr>
        <xdr:cNvSpPr/>
      </xdr:nvSpPr>
      <xdr:spPr>
        <a:xfrm>
          <a:off x="3746500" y="988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36106</xdr:rowOff>
    </xdr:from>
    <xdr:ext cx="534377" cy="259045"/>
    <xdr:sp macro="" textlink="">
      <xdr:nvSpPr>
        <xdr:cNvPr id="144" name="テキスト ボックス 143">
          <a:extLst>
            <a:ext uri="{FF2B5EF4-FFF2-40B4-BE49-F238E27FC236}">
              <a16:creationId xmlns:a16="http://schemas.microsoft.com/office/drawing/2014/main" xmlns="" id="{00000000-0008-0000-0600-000090000000}"/>
            </a:ext>
          </a:extLst>
        </xdr:cNvPr>
        <xdr:cNvSpPr txBox="1"/>
      </xdr:nvSpPr>
      <xdr:spPr>
        <a:xfrm>
          <a:off x="3530111" y="998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140149</xdr:rowOff>
    </xdr:from>
    <xdr:to>
      <xdr:col>15</xdr:col>
      <xdr:colOff>101600</xdr:colOff>
      <xdr:row>58</xdr:row>
      <xdr:rowOff>70299</xdr:rowOff>
    </xdr:to>
    <xdr:sp macro="" textlink="">
      <xdr:nvSpPr>
        <xdr:cNvPr id="145" name="楕円 144">
          <a:extLst>
            <a:ext uri="{FF2B5EF4-FFF2-40B4-BE49-F238E27FC236}">
              <a16:creationId xmlns:a16="http://schemas.microsoft.com/office/drawing/2014/main" xmlns="" id="{00000000-0008-0000-0600-000091000000}"/>
            </a:ext>
          </a:extLst>
        </xdr:cNvPr>
        <xdr:cNvSpPr/>
      </xdr:nvSpPr>
      <xdr:spPr>
        <a:xfrm>
          <a:off x="2857500" y="991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61426</xdr:rowOff>
    </xdr:from>
    <xdr:ext cx="534377" cy="259045"/>
    <xdr:sp macro="" textlink="">
      <xdr:nvSpPr>
        <xdr:cNvPr id="146" name="テキスト ボックス 145">
          <a:extLst>
            <a:ext uri="{FF2B5EF4-FFF2-40B4-BE49-F238E27FC236}">
              <a16:creationId xmlns:a16="http://schemas.microsoft.com/office/drawing/2014/main" xmlns="" id="{00000000-0008-0000-0600-000092000000}"/>
            </a:ext>
          </a:extLst>
        </xdr:cNvPr>
        <xdr:cNvSpPr txBox="1"/>
      </xdr:nvSpPr>
      <xdr:spPr>
        <a:xfrm>
          <a:off x="2641111" y="1000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143372</xdr:rowOff>
    </xdr:from>
    <xdr:to>
      <xdr:col>10</xdr:col>
      <xdr:colOff>165100</xdr:colOff>
      <xdr:row>58</xdr:row>
      <xdr:rowOff>73522</xdr:rowOff>
    </xdr:to>
    <xdr:sp macro="" textlink="">
      <xdr:nvSpPr>
        <xdr:cNvPr id="147" name="楕円 146">
          <a:extLst>
            <a:ext uri="{FF2B5EF4-FFF2-40B4-BE49-F238E27FC236}">
              <a16:creationId xmlns:a16="http://schemas.microsoft.com/office/drawing/2014/main" xmlns="" id="{00000000-0008-0000-0600-000093000000}"/>
            </a:ext>
          </a:extLst>
        </xdr:cNvPr>
        <xdr:cNvSpPr/>
      </xdr:nvSpPr>
      <xdr:spPr>
        <a:xfrm>
          <a:off x="1968500" y="991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64649</xdr:rowOff>
    </xdr:from>
    <xdr:ext cx="534377" cy="259045"/>
    <xdr:sp macro="" textlink="">
      <xdr:nvSpPr>
        <xdr:cNvPr id="148" name="テキスト ボックス 147">
          <a:extLst>
            <a:ext uri="{FF2B5EF4-FFF2-40B4-BE49-F238E27FC236}">
              <a16:creationId xmlns:a16="http://schemas.microsoft.com/office/drawing/2014/main" xmlns="" id="{00000000-0008-0000-0600-000094000000}"/>
            </a:ext>
          </a:extLst>
        </xdr:cNvPr>
        <xdr:cNvSpPr txBox="1"/>
      </xdr:nvSpPr>
      <xdr:spPr>
        <a:xfrm>
          <a:off x="1752111" y="1000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124088</xdr:rowOff>
    </xdr:from>
    <xdr:to>
      <xdr:col>6</xdr:col>
      <xdr:colOff>38100</xdr:colOff>
      <xdr:row>58</xdr:row>
      <xdr:rowOff>54238</xdr:rowOff>
    </xdr:to>
    <xdr:sp macro="" textlink="">
      <xdr:nvSpPr>
        <xdr:cNvPr id="149" name="楕円 148">
          <a:extLst>
            <a:ext uri="{FF2B5EF4-FFF2-40B4-BE49-F238E27FC236}">
              <a16:creationId xmlns:a16="http://schemas.microsoft.com/office/drawing/2014/main" xmlns="" id="{00000000-0008-0000-0600-000095000000}"/>
            </a:ext>
          </a:extLst>
        </xdr:cNvPr>
        <xdr:cNvSpPr/>
      </xdr:nvSpPr>
      <xdr:spPr>
        <a:xfrm>
          <a:off x="1079500" y="989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70765</xdr:rowOff>
    </xdr:from>
    <xdr:ext cx="534377" cy="259045"/>
    <xdr:sp macro="" textlink="">
      <xdr:nvSpPr>
        <xdr:cNvPr id="150" name="テキスト ボックス 149">
          <a:extLst>
            <a:ext uri="{FF2B5EF4-FFF2-40B4-BE49-F238E27FC236}">
              <a16:creationId xmlns:a16="http://schemas.microsoft.com/office/drawing/2014/main" xmlns="" id="{00000000-0008-0000-0600-000096000000}"/>
            </a:ext>
          </a:extLst>
        </xdr:cNvPr>
        <xdr:cNvSpPr txBox="1"/>
      </xdr:nvSpPr>
      <xdr:spPr>
        <a:xfrm>
          <a:off x="863111" y="967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xmlns=""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xmlns=""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xmlns=""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xmlns=""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xmlns=""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xmlns=""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xmlns=""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xmlns=""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xmlns=""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xmlns=""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xmlns=""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xmlns=""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a:extLst>
            <a:ext uri="{FF2B5EF4-FFF2-40B4-BE49-F238E27FC236}">
              <a16:creationId xmlns:a16="http://schemas.microsoft.com/office/drawing/2014/main" xmlns="" id="{00000000-0008-0000-0600-0000AA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xmlns=""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xmlns=""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xmlns=""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69024</xdr:rowOff>
    </xdr:from>
    <xdr:to>
      <xdr:col>24</xdr:col>
      <xdr:colOff>62865</xdr:colOff>
      <xdr:row>79</xdr:row>
      <xdr:rowOff>43250</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flipV="1">
          <a:off x="4633595" y="12241974"/>
          <a:ext cx="1270" cy="1345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47077</xdr:rowOff>
    </xdr:from>
    <xdr:ext cx="313932" cy="259045"/>
    <xdr:sp macro="" textlink="">
      <xdr:nvSpPr>
        <xdr:cNvPr id="175" name="維持補修費最小値テキスト">
          <a:extLst>
            <a:ext uri="{FF2B5EF4-FFF2-40B4-BE49-F238E27FC236}">
              <a16:creationId xmlns:a16="http://schemas.microsoft.com/office/drawing/2014/main" xmlns="" id="{00000000-0008-0000-0600-0000AF000000}"/>
            </a:ext>
          </a:extLst>
        </xdr:cNvPr>
        <xdr:cNvSpPr txBox="1"/>
      </xdr:nvSpPr>
      <xdr:spPr>
        <a:xfrm>
          <a:off x="4686300" y="13591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43250</xdr:rowOff>
    </xdr:from>
    <xdr:to>
      <xdr:col>24</xdr:col>
      <xdr:colOff>152400</xdr:colOff>
      <xdr:row>79</xdr:row>
      <xdr:rowOff>43250</xdr:rowOff>
    </xdr:to>
    <xdr:cxnSp macro="">
      <xdr:nvCxnSpPr>
        <xdr:cNvPr id="176" name="直線コネクタ 175">
          <a:extLst>
            <a:ext uri="{FF2B5EF4-FFF2-40B4-BE49-F238E27FC236}">
              <a16:creationId xmlns:a16="http://schemas.microsoft.com/office/drawing/2014/main" xmlns="" id="{00000000-0008-0000-0600-0000B0000000}"/>
            </a:ext>
          </a:extLst>
        </xdr:cNvPr>
        <xdr:cNvCxnSpPr/>
      </xdr:nvCxnSpPr>
      <xdr:spPr>
        <a:xfrm>
          <a:off x="4546600" y="1358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15701</xdr:rowOff>
    </xdr:from>
    <xdr:ext cx="534377" cy="259045"/>
    <xdr:sp macro="" textlink="">
      <xdr:nvSpPr>
        <xdr:cNvPr id="177" name="維持補修費最大値テキスト">
          <a:extLst>
            <a:ext uri="{FF2B5EF4-FFF2-40B4-BE49-F238E27FC236}">
              <a16:creationId xmlns:a16="http://schemas.microsoft.com/office/drawing/2014/main" xmlns="" id="{00000000-0008-0000-0600-0000B1000000}"/>
            </a:ext>
          </a:extLst>
        </xdr:cNvPr>
        <xdr:cNvSpPr txBox="1"/>
      </xdr:nvSpPr>
      <xdr:spPr>
        <a:xfrm>
          <a:off x="4686300" y="1201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69024</xdr:rowOff>
    </xdr:from>
    <xdr:to>
      <xdr:col>24</xdr:col>
      <xdr:colOff>152400</xdr:colOff>
      <xdr:row>71</xdr:row>
      <xdr:rowOff>69024</xdr:rowOff>
    </xdr:to>
    <xdr:cxnSp macro="">
      <xdr:nvCxnSpPr>
        <xdr:cNvPr id="178" name="直線コネクタ 177">
          <a:extLst>
            <a:ext uri="{FF2B5EF4-FFF2-40B4-BE49-F238E27FC236}">
              <a16:creationId xmlns:a16="http://schemas.microsoft.com/office/drawing/2014/main" xmlns="" id="{00000000-0008-0000-0600-0000B2000000}"/>
            </a:ext>
          </a:extLst>
        </xdr:cNvPr>
        <xdr:cNvCxnSpPr/>
      </xdr:nvCxnSpPr>
      <xdr:spPr>
        <a:xfrm>
          <a:off x="4546600" y="1224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150197</xdr:rowOff>
    </xdr:from>
    <xdr:to>
      <xdr:col>24</xdr:col>
      <xdr:colOff>63500</xdr:colOff>
      <xdr:row>78</xdr:row>
      <xdr:rowOff>163664</xdr:rowOff>
    </xdr:to>
    <xdr:cxnSp macro="">
      <xdr:nvCxnSpPr>
        <xdr:cNvPr id="179" name="直線コネクタ 178">
          <a:extLst>
            <a:ext uri="{FF2B5EF4-FFF2-40B4-BE49-F238E27FC236}">
              <a16:creationId xmlns:a16="http://schemas.microsoft.com/office/drawing/2014/main" xmlns="" id="{00000000-0008-0000-0600-0000B3000000}"/>
            </a:ext>
          </a:extLst>
        </xdr:cNvPr>
        <xdr:cNvCxnSpPr/>
      </xdr:nvCxnSpPr>
      <xdr:spPr>
        <a:xfrm flipV="1">
          <a:off x="3797300" y="13523297"/>
          <a:ext cx="838200" cy="1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7250</xdr:rowOff>
    </xdr:from>
    <xdr:ext cx="469744" cy="259045"/>
    <xdr:sp macro="" textlink="">
      <xdr:nvSpPr>
        <xdr:cNvPr id="180" name="維持補修費平均値テキスト">
          <a:extLst>
            <a:ext uri="{FF2B5EF4-FFF2-40B4-BE49-F238E27FC236}">
              <a16:creationId xmlns:a16="http://schemas.microsoft.com/office/drawing/2014/main" xmlns="" id="{00000000-0008-0000-0600-0000B4000000}"/>
            </a:ext>
          </a:extLst>
        </xdr:cNvPr>
        <xdr:cNvSpPr txBox="1"/>
      </xdr:nvSpPr>
      <xdr:spPr>
        <a:xfrm>
          <a:off x="4686300" y="13208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155823</xdr:rowOff>
    </xdr:from>
    <xdr:to>
      <xdr:col>24</xdr:col>
      <xdr:colOff>114300</xdr:colOff>
      <xdr:row>78</xdr:row>
      <xdr:rowOff>85973</xdr:rowOff>
    </xdr:to>
    <xdr:sp macro="" textlink="">
      <xdr:nvSpPr>
        <xdr:cNvPr id="181" name="フローチャート: 判断 180">
          <a:extLst>
            <a:ext uri="{FF2B5EF4-FFF2-40B4-BE49-F238E27FC236}">
              <a16:creationId xmlns:a16="http://schemas.microsoft.com/office/drawing/2014/main" xmlns="" id="{00000000-0008-0000-0600-0000B5000000}"/>
            </a:ext>
          </a:extLst>
        </xdr:cNvPr>
        <xdr:cNvSpPr/>
      </xdr:nvSpPr>
      <xdr:spPr>
        <a:xfrm>
          <a:off x="4584700" y="1335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163664</xdr:rowOff>
    </xdr:from>
    <xdr:to>
      <xdr:col>19</xdr:col>
      <xdr:colOff>177800</xdr:colOff>
      <xdr:row>78</xdr:row>
      <xdr:rowOff>164255</xdr:rowOff>
    </xdr:to>
    <xdr:cxnSp macro="">
      <xdr:nvCxnSpPr>
        <xdr:cNvPr id="182" name="直線コネクタ 181">
          <a:extLst>
            <a:ext uri="{FF2B5EF4-FFF2-40B4-BE49-F238E27FC236}">
              <a16:creationId xmlns:a16="http://schemas.microsoft.com/office/drawing/2014/main" xmlns="" id="{00000000-0008-0000-0600-0000B6000000}"/>
            </a:ext>
          </a:extLst>
        </xdr:cNvPr>
        <xdr:cNvCxnSpPr/>
      </xdr:nvCxnSpPr>
      <xdr:spPr>
        <a:xfrm flipV="1">
          <a:off x="2908300" y="13536764"/>
          <a:ext cx="889000" cy="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37636</xdr:rowOff>
    </xdr:from>
    <xdr:to>
      <xdr:col>20</xdr:col>
      <xdr:colOff>38100</xdr:colOff>
      <xdr:row>78</xdr:row>
      <xdr:rowOff>139236</xdr:rowOff>
    </xdr:to>
    <xdr:sp macro="" textlink="">
      <xdr:nvSpPr>
        <xdr:cNvPr id="183" name="フローチャート: 判断 182">
          <a:extLst>
            <a:ext uri="{FF2B5EF4-FFF2-40B4-BE49-F238E27FC236}">
              <a16:creationId xmlns:a16="http://schemas.microsoft.com/office/drawing/2014/main" xmlns="" id="{00000000-0008-0000-0600-0000B7000000}"/>
            </a:ext>
          </a:extLst>
        </xdr:cNvPr>
        <xdr:cNvSpPr/>
      </xdr:nvSpPr>
      <xdr:spPr>
        <a:xfrm>
          <a:off x="3746500" y="1341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155763</xdr:rowOff>
    </xdr:from>
    <xdr:ext cx="469744" cy="259045"/>
    <xdr:sp macro="" textlink="">
      <xdr:nvSpPr>
        <xdr:cNvPr id="184" name="テキスト ボックス 183">
          <a:extLst>
            <a:ext uri="{FF2B5EF4-FFF2-40B4-BE49-F238E27FC236}">
              <a16:creationId xmlns:a16="http://schemas.microsoft.com/office/drawing/2014/main" xmlns="" id="{00000000-0008-0000-0600-0000B8000000}"/>
            </a:ext>
          </a:extLst>
        </xdr:cNvPr>
        <xdr:cNvSpPr txBox="1"/>
      </xdr:nvSpPr>
      <xdr:spPr>
        <a:xfrm>
          <a:off x="3562428" y="1318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161170</xdr:rowOff>
    </xdr:from>
    <xdr:to>
      <xdr:col>15</xdr:col>
      <xdr:colOff>50800</xdr:colOff>
      <xdr:row>78</xdr:row>
      <xdr:rowOff>164255</xdr:rowOff>
    </xdr:to>
    <xdr:cxnSp macro="">
      <xdr:nvCxnSpPr>
        <xdr:cNvPr id="185" name="直線コネクタ 184">
          <a:extLst>
            <a:ext uri="{FF2B5EF4-FFF2-40B4-BE49-F238E27FC236}">
              <a16:creationId xmlns:a16="http://schemas.microsoft.com/office/drawing/2014/main" xmlns="" id="{00000000-0008-0000-0600-0000B9000000}"/>
            </a:ext>
          </a:extLst>
        </xdr:cNvPr>
        <xdr:cNvCxnSpPr/>
      </xdr:nvCxnSpPr>
      <xdr:spPr>
        <a:xfrm>
          <a:off x="2019300" y="13534270"/>
          <a:ext cx="889000" cy="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19234</xdr:rowOff>
    </xdr:from>
    <xdr:to>
      <xdr:col>15</xdr:col>
      <xdr:colOff>101600</xdr:colOff>
      <xdr:row>78</xdr:row>
      <xdr:rowOff>120834</xdr:rowOff>
    </xdr:to>
    <xdr:sp macro="" textlink="">
      <xdr:nvSpPr>
        <xdr:cNvPr id="186" name="フローチャート: 判断 185">
          <a:extLst>
            <a:ext uri="{FF2B5EF4-FFF2-40B4-BE49-F238E27FC236}">
              <a16:creationId xmlns:a16="http://schemas.microsoft.com/office/drawing/2014/main" xmlns="" id="{00000000-0008-0000-0600-0000BA000000}"/>
            </a:ext>
          </a:extLst>
        </xdr:cNvPr>
        <xdr:cNvSpPr/>
      </xdr:nvSpPr>
      <xdr:spPr>
        <a:xfrm>
          <a:off x="2857500" y="1339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137361</xdr:rowOff>
    </xdr:from>
    <xdr:ext cx="469744"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2673428" y="13167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161170</xdr:rowOff>
    </xdr:from>
    <xdr:to>
      <xdr:col>10</xdr:col>
      <xdr:colOff>114300</xdr:colOff>
      <xdr:row>78</xdr:row>
      <xdr:rowOff>163379</xdr:rowOff>
    </xdr:to>
    <xdr:cxnSp macro="">
      <xdr:nvCxnSpPr>
        <xdr:cNvPr id="188" name="直線コネクタ 187">
          <a:extLst>
            <a:ext uri="{FF2B5EF4-FFF2-40B4-BE49-F238E27FC236}">
              <a16:creationId xmlns:a16="http://schemas.microsoft.com/office/drawing/2014/main" xmlns="" id="{00000000-0008-0000-0600-0000BC000000}"/>
            </a:ext>
          </a:extLst>
        </xdr:cNvPr>
        <xdr:cNvCxnSpPr/>
      </xdr:nvCxnSpPr>
      <xdr:spPr>
        <a:xfrm flipV="1">
          <a:off x="1130300" y="13534270"/>
          <a:ext cx="889000" cy="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12528</xdr:rowOff>
    </xdr:from>
    <xdr:to>
      <xdr:col>10</xdr:col>
      <xdr:colOff>165100</xdr:colOff>
      <xdr:row>78</xdr:row>
      <xdr:rowOff>114128</xdr:rowOff>
    </xdr:to>
    <xdr:sp macro="" textlink="">
      <xdr:nvSpPr>
        <xdr:cNvPr id="189" name="フローチャート: 判断 188">
          <a:extLst>
            <a:ext uri="{FF2B5EF4-FFF2-40B4-BE49-F238E27FC236}">
              <a16:creationId xmlns:a16="http://schemas.microsoft.com/office/drawing/2014/main" xmlns="" id="{00000000-0008-0000-0600-0000BD000000}"/>
            </a:ext>
          </a:extLst>
        </xdr:cNvPr>
        <xdr:cNvSpPr/>
      </xdr:nvSpPr>
      <xdr:spPr>
        <a:xfrm>
          <a:off x="19685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130655</xdr:rowOff>
    </xdr:from>
    <xdr:ext cx="469744"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1784428" y="13160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1" name="フローチャート: 判断 190">
          <a:extLst>
            <a:ext uri="{FF2B5EF4-FFF2-40B4-BE49-F238E27FC236}">
              <a16:creationId xmlns:a16="http://schemas.microsoft.com/office/drawing/2014/main" xmlns="" id="{00000000-0008-0000-0600-0000BF000000}"/>
            </a:ext>
          </a:extLst>
        </xdr:cNvPr>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145914</xdr:rowOff>
    </xdr:from>
    <xdr:ext cx="469744"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895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xmlns=""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99397</xdr:rowOff>
    </xdr:from>
    <xdr:to>
      <xdr:col>24</xdr:col>
      <xdr:colOff>114300</xdr:colOff>
      <xdr:row>79</xdr:row>
      <xdr:rowOff>29547</xdr:rowOff>
    </xdr:to>
    <xdr:sp macro="" textlink="">
      <xdr:nvSpPr>
        <xdr:cNvPr id="198" name="楕円 197">
          <a:extLst>
            <a:ext uri="{FF2B5EF4-FFF2-40B4-BE49-F238E27FC236}">
              <a16:creationId xmlns:a16="http://schemas.microsoft.com/office/drawing/2014/main" xmlns="" id="{00000000-0008-0000-0600-0000C6000000}"/>
            </a:ext>
          </a:extLst>
        </xdr:cNvPr>
        <xdr:cNvSpPr/>
      </xdr:nvSpPr>
      <xdr:spPr>
        <a:xfrm>
          <a:off x="4584700" y="1347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14324</xdr:rowOff>
    </xdr:from>
    <xdr:ext cx="469744" cy="259045"/>
    <xdr:sp macro="" textlink="">
      <xdr:nvSpPr>
        <xdr:cNvPr id="199" name="維持補修費該当値テキスト">
          <a:extLst>
            <a:ext uri="{FF2B5EF4-FFF2-40B4-BE49-F238E27FC236}">
              <a16:creationId xmlns:a16="http://schemas.microsoft.com/office/drawing/2014/main" xmlns="" id="{00000000-0008-0000-0600-0000C7000000}"/>
            </a:ext>
          </a:extLst>
        </xdr:cNvPr>
        <xdr:cNvSpPr txBox="1"/>
      </xdr:nvSpPr>
      <xdr:spPr>
        <a:xfrm>
          <a:off x="4686300" y="1338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112864</xdr:rowOff>
    </xdr:from>
    <xdr:to>
      <xdr:col>20</xdr:col>
      <xdr:colOff>38100</xdr:colOff>
      <xdr:row>79</xdr:row>
      <xdr:rowOff>43014</xdr:rowOff>
    </xdr:to>
    <xdr:sp macro="" textlink="">
      <xdr:nvSpPr>
        <xdr:cNvPr id="200" name="楕円 199">
          <a:extLst>
            <a:ext uri="{FF2B5EF4-FFF2-40B4-BE49-F238E27FC236}">
              <a16:creationId xmlns:a16="http://schemas.microsoft.com/office/drawing/2014/main" xmlns="" id="{00000000-0008-0000-0600-0000C8000000}"/>
            </a:ext>
          </a:extLst>
        </xdr:cNvPr>
        <xdr:cNvSpPr/>
      </xdr:nvSpPr>
      <xdr:spPr>
        <a:xfrm>
          <a:off x="3746500" y="1348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34141</xdr:rowOff>
    </xdr:from>
    <xdr:ext cx="469744" cy="259045"/>
    <xdr:sp macro="" textlink="">
      <xdr:nvSpPr>
        <xdr:cNvPr id="201" name="テキスト ボックス 200">
          <a:extLst>
            <a:ext uri="{FF2B5EF4-FFF2-40B4-BE49-F238E27FC236}">
              <a16:creationId xmlns:a16="http://schemas.microsoft.com/office/drawing/2014/main" xmlns="" id="{00000000-0008-0000-0600-0000C9000000}"/>
            </a:ext>
          </a:extLst>
        </xdr:cNvPr>
        <xdr:cNvSpPr txBox="1"/>
      </xdr:nvSpPr>
      <xdr:spPr>
        <a:xfrm>
          <a:off x="3562428" y="13578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113455</xdr:rowOff>
    </xdr:from>
    <xdr:to>
      <xdr:col>15</xdr:col>
      <xdr:colOff>101600</xdr:colOff>
      <xdr:row>79</xdr:row>
      <xdr:rowOff>43605</xdr:rowOff>
    </xdr:to>
    <xdr:sp macro="" textlink="">
      <xdr:nvSpPr>
        <xdr:cNvPr id="202" name="楕円 201">
          <a:extLst>
            <a:ext uri="{FF2B5EF4-FFF2-40B4-BE49-F238E27FC236}">
              <a16:creationId xmlns:a16="http://schemas.microsoft.com/office/drawing/2014/main" xmlns="" id="{00000000-0008-0000-0600-0000CA000000}"/>
            </a:ext>
          </a:extLst>
        </xdr:cNvPr>
        <xdr:cNvSpPr/>
      </xdr:nvSpPr>
      <xdr:spPr>
        <a:xfrm>
          <a:off x="2857500" y="1348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34732</xdr:rowOff>
    </xdr:from>
    <xdr:ext cx="469744" cy="259045"/>
    <xdr:sp macro="" textlink="">
      <xdr:nvSpPr>
        <xdr:cNvPr id="203" name="テキスト ボックス 202">
          <a:extLst>
            <a:ext uri="{FF2B5EF4-FFF2-40B4-BE49-F238E27FC236}">
              <a16:creationId xmlns:a16="http://schemas.microsoft.com/office/drawing/2014/main" xmlns="" id="{00000000-0008-0000-0600-0000CB000000}"/>
            </a:ext>
          </a:extLst>
        </xdr:cNvPr>
        <xdr:cNvSpPr txBox="1"/>
      </xdr:nvSpPr>
      <xdr:spPr>
        <a:xfrm>
          <a:off x="2673428" y="13579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110370</xdr:rowOff>
    </xdr:from>
    <xdr:to>
      <xdr:col>10</xdr:col>
      <xdr:colOff>165100</xdr:colOff>
      <xdr:row>79</xdr:row>
      <xdr:rowOff>40520</xdr:rowOff>
    </xdr:to>
    <xdr:sp macro="" textlink="">
      <xdr:nvSpPr>
        <xdr:cNvPr id="204" name="楕円 203">
          <a:extLst>
            <a:ext uri="{FF2B5EF4-FFF2-40B4-BE49-F238E27FC236}">
              <a16:creationId xmlns:a16="http://schemas.microsoft.com/office/drawing/2014/main" xmlns="" id="{00000000-0008-0000-0600-0000CC000000}"/>
            </a:ext>
          </a:extLst>
        </xdr:cNvPr>
        <xdr:cNvSpPr/>
      </xdr:nvSpPr>
      <xdr:spPr>
        <a:xfrm>
          <a:off x="1968500" y="1348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31647</xdr:rowOff>
    </xdr:from>
    <xdr:ext cx="469744" cy="259045"/>
    <xdr:sp macro="" textlink="">
      <xdr:nvSpPr>
        <xdr:cNvPr id="205" name="テキスト ボックス 204">
          <a:extLst>
            <a:ext uri="{FF2B5EF4-FFF2-40B4-BE49-F238E27FC236}">
              <a16:creationId xmlns:a16="http://schemas.microsoft.com/office/drawing/2014/main" xmlns="" id="{00000000-0008-0000-0600-0000CD000000}"/>
            </a:ext>
          </a:extLst>
        </xdr:cNvPr>
        <xdr:cNvSpPr txBox="1"/>
      </xdr:nvSpPr>
      <xdr:spPr>
        <a:xfrm>
          <a:off x="1784428" y="1357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112579</xdr:rowOff>
    </xdr:from>
    <xdr:to>
      <xdr:col>6</xdr:col>
      <xdr:colOff>38100</xdr:colOff>
      <xdr:row>79</xdr:row>
      <xdr:rowOff>42729</xdr:rowOff>
    </xdr:to>
    <xdr:sp macro="" textlink="">
      <xdr:nvSpPr>
        <xdr:cNvPr id="206" name="楕円 205">
          <a:extLst>
            <a:ext uri="{FF2B5EF4-FFF2-40B4-BE49-F238E27FC236}">
              <a16:creationId xmlns:a16="http://schemas.microsoft.com/office/drawing/2014/main" xmlns="" id="{00000000-0008-0000-0600-0000CE000000}"/>
            </a:ext>
          </a:extLst>
        </xdr:cNvPr>
        <xdr:cNvSpPr/>
      </xdr:nvSpPr>
      <xdr:spPr>
        <a:xfrm>
          <a:off x="1079500" y="1348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33856</xdr:rowOff>
    </xdr:from>
    <xdr:ext cx="469744" cy="259045"/>
    <xdr:sp macro="" textlink="">
      <xdr:nvSpPr>
        <xdr:cNvPr id="207" name="テキスト ボックス 206">
          <a:extLst>
            <a:ext uri="{FF2B5EF4-FFF2-40B4-BE49-F238E27FC236}">
              <a16:creationId xmlns:a16="http://schemas.microsoft.com/office/drawing/2014/main" xmlns="" id="{00000000-0008-0000-0600-0000CF000000}"/>
            </a:ext>
          </a:extLst>
        </xdr:cNvPr>
        <xdr:cNvSpPr txBox="1"/>
      </xdr:nvSpPr>
      <xdr:spPr>
        <a:xfrm>
          <a:off x="895428" y="13578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xmlns=""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xmlns=""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xmlns=""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xmlns=""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xmlns=""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xmlns=""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xmlns=""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xmlns=""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xmlns=""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xmlns=""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xmlns=""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62522</xdr:rowOff>
    </xdr:from>
    <xdr:to>
      <xdr:col>24</xdr:col>
      <xdr:colOff>62865</xdr:colOff>
      <xdr:row>99</xdr:row>
      <xdr:rowOff>91593</xdr:rowOff>
    </xdr:to>
    <xdr:cxnSp macro="">
      <xdr:nvCxnSpPr>
        <xdr:cNvPr id="232" name="直線コネクタ 231">
          <a:extLst>
            <a:ext uri="{FF2B5EF4-FFF2-40B4-BE49-F238E27FC236}">
              <a16:creationId xmlns:a16="http://schemas.microsoft.com/office/drawing/2014/main" xmlns="" id="{00000000-0008-0000-0600-0000E8000000}"/>
            </a:ext>
          </a:extLst>
        </xdr:cNvPr>
        <xdr:cNvCxnSpPr/>
      </xdr:nvCxnSpPr>
      <xdr:spPr>
        <a:xfrm flipV="1">
          <a:off x="4633595" y="15493022"/>
          <a:ext cx="1270" cy="157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95420</xdr:rowOff>
    </xdr:from>
    <xdr:ext cx="534377" cy="259045"/>
    <xdr:sp macro="" textlink="">
      <xdr:nvSpPr>
        <xdr:cNvPr id="233" name="扶助費最小値テキスト">
          <a:extLst>
            <a:ext uri="{FF2B5EF4-FFF2-40B4-BE49-F238E27FC236}">
              <a16:creationId xmlns:a16="http://schemas.microsoft.com/office/drawing/2014/main" xmlns="" id="{00000000-0008-0000-0600-0000E9000000}"/>
            </a:ext>
          </a:extLst>
        </xdr:cNvPr>
        <xdr:cNvSpPr txBox="1"/>
      </xdr:nvSpPr>
      <xdr:spPr>
        <a:xfrm>
          <a:off x="4686300" y="1706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91593</xdr:rowOff>
    </xdr:from>
    <xdr:to>
      <xdr:col>24</xdr:col>
      <xdr:colOff>152400</xdr:colOff>
      <xdr:row>99</xdr:row>
      <xdr:rowOff>91593</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a:off x="4546600" y="1706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9199</xdr:rowOff>
    </xdr:from>
    <xdr:ext cx="599010" cy="259045"/>
    <xdr:sp macro="" textlink="">
      <xdr:nvSpPr>
        <xdr:cNvPr id="235" name="扶助費最大値テキスト">
          <a:extLst>
            <a:ext uri="{FF2B5EF4-FFF2-40B4-BE49-F238E27FC236}">
              <a16:creationId xmlns:a16="http://schemas.microsoft.com/office/drawing/2014/main" xmlns="" id="{00000000-0008-0000-0600-0000EB000000}"/>
            </a:ext>
          </a:extLst>
        </xdr:cNvPr>
        <xdr:cNvSpPr txBox="1"/>
      </xdr:nvSpPr>
      <xdr:spPr>
        <a:xfrm>
          <a:off x="4686300" y="1526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62522</xdr:rowOff>
    </xdr:from>
    <xdr:to>
      <xdr:col>24</xdr:col>
      <xdr:colOff>152400</xdr:colOff>
      <xdr:row>90</xdr:row>
      <xdr:rowOff>62522</xdr:rowOff>
    </xdr:to>
    <xdr:cxnSp macro="">
      <xdr:nvCxnSpPr>
        <xdr:cNvPr id="236" name="直線コネクタ 235">
          <a:extLst>
            <a:ext uri="{FF2B5EF4-FFF2-40B4-BE49-F238E27FC236}">
              <a16:creationId xmlns:a16="http://schemas.microsoft.com/office/drawing/2014/main" xmlns="" id="{00000000-0008-0000-0600-0000EC000000}"/>
            </a:ext>
          </a:extLst>
        </xdr:cNvPr>
        <xdr:cNvCxnSpPr/>
      </xdr:nvCxnSpPr>
      <xdr:spPr>
        <a:xfrm>
          <a:off x="4546600" y="154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115088</xdr:rowOff>
    </xdr:from>
    <xdr:to>
      <xdr:col>24</xdr:col>
      <xdr:colOff>63500</xdr:colOff>
      <xdr:row>96</xdr:row>
      <xdr:rowOff>129260</xdr:rowOff>
    </xdr:to>
    <xdr:cxnSp macro="">
      <xdr:nvCxnSpPr>
        <xdr:cNvPr id="237" name="直線コネクタ 236">
          <a:extLst>
            <a:ext uri="{FF2B5EF4-FFF2-40B4-BE49-F238E27FC236}">
              <a16:creationId xmlns:a16="http://schemas.microsoft.com/office/drawing/2014/main" xmlns="" id="{00000000-0008-0000-0600-0000ED000000}"/>
            </a:ext>
          </a:extLst>
        </xdr:cNvPr>
        <xdr:cNvCxnSpPr/>
      </xdr:nvCxnSpPr>
      <xdr:spPr>
        <a:xfrm flipV="1">
          <a:off x="3797300" y="16574288"/>
          <a:ext cx="838200" cy="1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162920</xdr:rowOff>
    </xdr:from>
    <xdr:ext cx="599010" cy="259045"/>
    <xdr:sp macro="" textlink="">
      <xdr:nvSpPr>
        <xdr:cNvPr id="238" name="扶助費平均値テキスト">
          <a:extLst>
            <a:ext uri="{FF2B5EF4-FFF2-40B4-BE49-F238E27FC236}">
              <a16:creationId xmlns:a16="http://schemas.microsoft.com/office/drawing/2014/main" xmlns="" id="{00000000-0008-0000-0600-0000EE000000}"/>
            </a:ext>
          </a:extLst>
        </xdr:cNvPr>
        <xdr:cNvSpPr txBox="1"/>
      </xdr:nvSpPr>
      <xdr:spPr>
        <a:xfrm>
          <a:off x="4686300" y="16279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140043</xdr:rowOff>
    </xdr:from>
    <xdr:to>
      <xdr:col>24</xdr:col>
      <xdr:colOff>114300</xdr:colOff>
      <xdr:row>96</xdr:row>
      <xdr:rowOff>70193</xdr:rowOff>
    </xdr:to>
    <xdr:sp macro="" textlink="">
      <xdr:nvSpPr>
        <xdr:cNvPr id="239" name="フローチャート: 判断 238">
          <a:extLst>
            <a:ext uri="{FF2B5EF4-FFF2-40B4-BE49-F238E27FC236}">
              <a16:creationId xmlns:a16="http://schemas.microsoft.com/office/drawing/2014/main" xmlns="" id="{00000000-0008-0000-0600-0000EF000000}"/>
            </a:ext>
          </a:extLst>
        </xdr:cNvPr>
        <xdr:cNvSpPr/>
      </xdr:nvSpPr>
      <xdr:spPr>
        <a:xfrm>
          <a:off x="4584700" y="1642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129260</xdr:rowOff>
    </xdr:from>
    <xdr:to>
      <xdr:col>19</xdr:col>
      <xdr:colOff>177800</xdr:colOff>
      <xdr:row>97</xdr:row>
      <xdr:rowOff>102</xdr:rowOff>
    </xdr:to>
    <xdr:cxnSp macro="">
      <xdr:nvCxnSpPr>
        <xdr:cNvPr id="240" name="直線コネクタ 239">
          <a:extLst>
            <a:ext uri="{FF2B5EF4-FFF2-40B4-BE49-F238E27FC236}">
              <a16:creationId xmlns:a16="http://schemas.microsoft.com/office/drawing/2014/main" xmlns="" id="{00000000-0008-0000-0600-0000F0000000}"/>
            </a:ext>
          </a:extLst>
        </xdr:cNvPr>
        <xdr:cNvCxnSpPr/>
      </xdr:nvCxnSpPr>
      <xdr:spPr>
        <a:xfrm flipV="1">
          <a:off x="2908300" y="16588460"/>
          <a:ext cx="889000" cy="4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139230</xdr:rowOff>
    </xdr:from>
    <xdr:to>
      <xdr:col>20</xdr:col>
      <xdr:colOff>38100</xdr:colOff>
      <xdr:row>96</xdr:row>
      <xdr:rowOff>69380</xdr:rowOff>
    </xdr:to>
    <xdr:sp macro="" textlink="">
      <xdr:nvSpPr>
        <xdr:cNvPr id="241" name="フローチャート: 判断 240">
          <a:extLst>
            <a:ext uri="{FF2B5EF4-FFF2-40B4-BE49-F238E27FC236}">
              <a16:creationId xmlns:a16="http://schemas.microsoft.com/office/drawing/2014/main" xmlns="" id="{00000000-0008-0000-0600-0000F1000000}"/>
            </a:ext>
          </a:extLst>
        </xdr:cNvPr>
        <xdr:cNvSpPr/>
      </xdr:nvSpPr>
      <xdr:spPr>
        <a:xfrm>
          <a:off x="37465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85907</xdr:rowOff>
    </xdr:from>
    <xdr:ext cx="599010" cy="259045"/>
    <xdr:sp macro="" textlink="">
      <xdr:nvSpPr>
        <xdr:cNvPr id="242" name="テキスト ボックス 241">
          <a:extLst>
            <a:ext uri="{FF2B5EF4-FFF2-40B4-BE49-F238E27FC236}">
              <a16:creationId xmlns:a16="http://schemas.microsoft.com/office/drawing/2014/main" xmlns="" id="{00000000-0008-0000-0600-0000F2000000}"/>
            </a:ext>
          </a:extLst>
        </xdr:cNvPr>
        <xdr:cNvSpPr txBox="1"/>
      </xdr:nvSpPr>
      <xdr:spPr>
        <a:xfrm>
          <a:off x="3497795" y="1620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102</xdr:rowOff>
    </xdr:from>
    <xdr:to>
      <xdr:col>15</xdr:col>
      <xdr:colOff>50800</xdr:colOff>
      <xdr:row>97</xdr:row>
      <xdr:rowOff>25591</xdr:rowOff>
    </xdr:to>
    <xdr:cxnSp macro="">
      <xdr:nvCxnSpPr>
        <xdr:cNvPr id="243" name="直線コネクタ 242">
          <a:extLst>
            <a:ext uri="{FF2B5EF4-FFF2-40B4-BE49-F238E27FC236}">
              <a16:creationId xmlns:a16="http://schemas.microsoft.com/office/drawing/2014/main" xmlns="" id="{00000000-0008-0000-0600-0000F3000000}"/>
            </a:ext>
          </a:extLst>
        </xdr:cNvPr>
        <xdr:cNvCxnSpPr/>
      </xdr:nvCxnSpPr>
      <xdr:spPr>
        <a:xfrm flipV="1">
          <a:off x="2019300" y="16630752"/>
          <a:ext cx="889000" cy="25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20943</xdr:rowOff>
    </xdr:from>
    <xdr:to>
      <xdr:col>15</xdr:col>
      <xdr:colOff>101600</xdr:colOff>
      <xdr:row>96</xdr:row>
      <xdr:rowOff>122543</xdr:rowOff>
    </xdr:to>
    <xdr:sp macro="" textlink="">
      <xdr:nvSpPr>
        <xdr:cNvPr id="244" name="フローチャート: 判断 243">
          <a:extLst>
            <a:ext uri="{FF2B5EF4-FFF2-40B4-BE49-F238E27FC236}">
              <a16:creationId xmlns:a16="http://schemas.microsoft.com/office/drawing/2014/main" xmlns="" id="{00000000-0008-0000-0600-0000F4000000}"/>
            </a:ext>
          </a:extLst>
        </xdr:cNvPr>
        <xdr:cNvSpPr/>
      </xdr:nvSpPr>
      <xdr:spPr>
        <a:xfrm>
          <a:off x="2857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139070</xdr:rowOff>
    </xdr:from>
    <xdr:ext cx="534377"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2641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117894</xdr:rowOff>
    </xdr:from>
    <xdr:to>
      <xdr:col>10</xdr:col>
      <xdr:colOff>114300</xdr:colOff>
      <xdr:row>97</xdr:row>
      <xdr:rowOff>25591</xdr:rowOff>
    </xdr:to>
    <xdr:cxnSp macro="">
      <xdr:nvCxnSpPr>
        <xdr:cNvPr id="246" name="直線コネクタ 245">
          <a:extLst>
            <a:ext uri="{FF2B5EF4-FFF2-40B4-BE49-F238E27FC236}">
              <a16:creationId xmlns:a16="http://schemas.microsoft.com/office/drawing/2014/main" xmlns="" id="{00000000-0008-0000-0600-0000F6000000}"/>
            </a:ext>
          </a:extLst>
        </xdr:cNvPr>
        <xdr:cNvCxnSpPr/>
      </xdr:nvCxnSpPr>
      <xdr:spPr>
        <a:xfrm>
          <a:off x="1130300" y="16577094"/>
          <a:ext cx="889000" cy="7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31217</xdr:rowOff>
    </xdr:from>
    <xdr:to>
      <xdr:col>10</xdr:col>
      <xdr:colOff>165100</xdr:colOff>
      <xdr:row>96</xdr:row>
      <xdr:rowOff>132817</xdr:rowOff>
    </xdr:to>
    <xdr:sp macro="" textlink="">
      <xdr:nvSpPr>
        <xdr:cNvPr id="247" name="フローチャート: 判断 246">
          <a:extLst>
            <a:ext uri="{FF2B5EF4-FFF2-40B4-BE49-F238E27FC236}">
              <a16:creationId xmlns:a16="http://schemas.microsoft.com/office/drawing/2014/main" xmlns="" id="{00000000-0008-0000-0600-0000F7000000}"/>
            </a:ext>
          </a:extLst>
        </xdr:cNvPr>
        <xdr:cNvSpPr/>
      </xdr:nvSpPr>
      <xdr:spPr>
        <a:xfrm>
          <a:off x="1968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149344</xdr:rowOff>
    </xdr:from>
    <xdr:ext cx="534377"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1752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31877</xdr:rowOff>
    </xdr:from>
    <xdr:to>
      <xdr:col>6</xdr:col>
      <xdr:colOff>38100</xdr:colOff>
      <xdr:row>96</xdr:row>
      <xdr:rowOff>133477</xdr:rowOff>
    </xdr:to>
    <xdr:sp macro="" textlink="">
      <xdr:nvSpPr>
        <xdr:cNvPr id="249" name="フローチャート: 判断 248">
          <a:extLst>
            <a:ext uri="{FF2B5EF4-FFF2-40B4-BE49-F238E27FC236}">
              <a16:creationId xmlns:a16="http://schemas.microsoft.com/office/drawing/2014/main" xmlns="" id="{00000000-0008-0000-0600-0000F9000000}"/>
            </a:ext>
          </a:extLst>
        </xdr:cNvPr>
        <xdr:cNvSpPr/>
      </xdr:nvSpPr>
      <xdr:spPr>
        <a:xfrm>
          <a:off x="1079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150004</xdr:rowOff>
    </xdr:from>
    <xdr:ext cx="534377"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863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64288</xdr:rowOff>
    </xdr:from>
    <xdr:to>
      <xdr:col>24</xdr:col>
      <xdr:colOff>114300</xdr:colOff>
      <xdr:row>96</xdr:row>
      <xdr:rowOff>165888</xdr:rowOff>
    </xdr:to>
    <xdr:sp macro="" textlink="">
      <xdr:nvSpPr>
        <xdr:cNvPr id="256" name="楕円 255">
          <a:extLst>
            <a:ext uri="{FF2B5EF4-FFF2-40B4-BE49-F238E27FC236}">
              <a16:creationId xmlns:a16="http://schemas.microsoft.com/office/drawing/2014/main" xmlns="" id="{00000000-0008-0000-0600-000000010000}"/>
            </a:ext>
          </a:extLst>
        </xdr:cNvPr>
        <xdr:cNvSpPr/>
      </xdr:nvSpPr>
      <xdr:spPr>
        <a:xfrm>
          <a:off x="4584700" y="1652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42715</xdr:rowOff>
    </xdr:from>
    <xdr:ext cx="534377" cy="259045"/>
    <xdr:sp macro="" textlink="">
      <xdr:nvSpPr>
        <xdr:cNvPr id="257" name="扶助費該当値テキスト">
          <a:extLst>
            <a:ext uri="{FF2B5EF4-FFF2-40B4-BE49-F238E27FC236}">
              <a16:creationId xmlns:a16="http://schemas.microsoft.com/office/drawing/2014/main" xmlns="" id="{00000000-0008-0000-0600-000001010000}"/>
            </a:ext>
          </a:extLst>
        </xdr:cNvPr>
        <xdr:cNvSpPr txBox="1"/>
      </xdr:nvSpPr>
      <xdr:spPr>
        <a:xfrm>
          <a:off x="4686300" y="1650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78460</xdr:rowOff>
    </xdr:from>
    <xdr:to>
      <xdr:col>20</xdr:col>
      <xdr:colOff>38100</xdr:colOff>
      <xdr:row>97</xdr:row>
      <xdr:rowOff>8610</xdr:rowOff>
    </xdr:to>
    <xdr:sp macro="" textlink="">
      <xdr:nvSpPr>
        <xdr:cNvPr id="258" name="楕円 257">
          <a:extLst>
            <a:ext uri="{FF2B5EF4-FFF2-40B4-BE49-F238E27FC236}">
              <a16:creationId xmlns:a16="http://schemas.microsoft.com/office/drawing/2014/main" xmlns="" id="{00000000-0008-0000-0600-000002010000}"/>
            </a:ext>
          </a:extLst>
        </xdr:cNvPr>
        <xdr:cNvSpPr/>
      </xdr:nvSpPr>
      <xdr:spPr>
        <a:xfrm>
          <a:off x="3746500" y="1653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171187</xdr:rowOff>
    </xdr:from>
    <xdr:ext cx="534377" cy="259045"/>
    <xdr:sp macro="" textlink="">
      <xdr:nvSpPr>
        <xdr:cNvPr id="259" name="テキスト ボックス 258">
          <a:extLst>
            <a:ext uri="{FF2B5EF4-FFF2-40B4-BE49-F238E27FC236}">
              <a16:creationId xmlns:a16="http://schemas.microsoft.com/office/drawing/2014/main" xmlns="" id="{00000000-0008-0000-0600-000003010000}"/>
            </a:ext>
          </a:extLst>
        </xdr:cNvPr>
        <xdr:cNvSpPr txBox="1"/>
      </xdr:nvSpPr>
      <xdr:spPr>
        <a:xfrm>
          <a:off x="3530111" y="16630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120752</xdr:rowOff>
    </xdr:from>
    <xdr:to>
      <xdr:col>15</xdr:col>
      <xdr:colOff>101600</xdr:colOff>
      <xdr:row>97</xdr:row>
      <xdr:rowOff>50902</xdr:rowOff>
    </xdr:to>
    <xdr:sp macro="" textlink="">
      <xdr:nvSpPr>
        <xdr:cNvPr id="260" name="楕円 259">
          <a:extLst>
            <a:ext uri="{FF2B5EF4-FFF2-40B4-BE49-F238E27FC236}">
              <a16:creationId xmlns:a16="http://schemas.microsoft.com/office/drawing/2014/main" xmlns="" id="{00000000-0008-0000-0600-000004010000}"/>
            </a:ext>
          </a:extLst>
        </xdr:cNvPr>
        <xdr:cNvSpPr/>
      </xdr:nvSpPr>
      <xdr:spPr>
        <a:xfrm>
          <a:off x="2857500" y="1657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42029</xdr:rowOff>
    </xdr:from>
    <xdr:ext cx="534377" cy="259045"/>
    <xdr:sp macro="" textlink="">
      <xdr:nvSpPr>
        <xdr:cNvPr id="261" name="テキスト ボックス 260">
          <a:extLst>
            <a:ext uri="{FF2B5EF4-FFF2-40B4-BE49-F238E27FC236}">
              <a16:creationId xmlns:a16="http://schemas.microsoft.com/office/drawing/2014/main" xmlns="" id="{00000000-0008-0000-0600-000005010000}"/>
            </a:ext>
          </a:extLst>
        </xdr:cNvPr>
        <xdr:cNvSpPr txBox="1"/>
      </xdr:nvSpPr>
      <xdr:spPr>
        <a:xfrm>
          <a:off x="2641111" y="1667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146241</xdr:rowOff>
    </xdr:from>
    <xdr:to>
      <xdr:col>10</xdr:col>
      <xdr:colOff>165100</xdr:colOff>
      <xdr:row>97</xdr:row>
      <xdr:rowOff>76391</xdr:rowOff>
    </xdr:to>
    <xdr:sp macro="" textlink="">
      <xdr:nvSpPr>
        <xdr:cNvPr id="262" name="楕円 261">
          <a:extLst>
            <a:ext uri="{FF2B5EF4-FFF2-40B4-BE49-F238E27FC236}">
              <a16:creationId xmlns:a16="http://schemas.microsoft.com/office/drawing/2014/main" xmlns="" id="{00000000-0008-0000-0600-000006010000}"/>
            </a:ext>
          </a:extLst>
        </xdr:cNvPr>
        <xdr:cNvSpPr/>
      </xdr:nvSpPr>
      <xdr:spPr>
        <a:xfrm>
          <a:off x="1968500" y="1660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67518</xdr:rowOff>
    </xdr:from>
    <xdr:ext cx="534377" cy="259045"/>
    <xdr:sp macro="" textlink="">
      <xdr:nvSpPr>
        <xdr:cNvPr id="263" name="テキスト ボックス 262">
          <a:extLst>
            <a:ext uri="{FF2B5EF4-FFF2-40B4-BE49-F238E27FC236}">
              <a16:creationId xmlns:a16="http://schemas.microsoft.com/office/drawing/2014/main" xmlns="" id="{00000000-0008-0000-0600-000007010000}"/>
            </a:ext>
          </a:extLst>
        </xdr:cNvPr>
        <xdr:cNvSpPr txBox="1"/>
      </xdr:nvSpPr>
      <xdr:spPr>
        <a:xfrm>
          <a:off x="1752111" y="1669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67094</xdr:rowOff>
    </xdr:from>
    <xdr:to>
      <xdr:col>6</xdr:col>
      <xdr:colOff>38100</xdr:colOff>
      <xdr:row>96</xdr:row>
      <xdr:rowOff>168694</xdr:rowOff>
    </xdr:to>
    <xdr:sp macro="" textlink="">
      <xdr:nvSpPr>
        <xdr:cNvPr id="264" name="楕円 263">
          <a:extLst>
            <a:ext uri="{FF2B5EF4-FFF2-40B4-BE49-F238E27FC236}">
              <a16:creationId xmlns:a16="http://schemas.microsoft.com/office/drawing/2014/main" xmlns="" id="{00000000-0008-0000-0600-000008010000}"/>
            </a:ext>
          </a:extLst>
        </xdr:cNvPr>
        <xdr:cNvSpPr/>
      </xdr:nvSpPr>
      <xdr:spPr>
        <a:xfrm>
          <a:off x="1079500" y="1652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159821</xdr:rowOff>
    </xdr:from>
    <xdr:ext cx="534377" cy="259045"/>
    <xdr:sp macro="" textlink="">
      <xdr:nvSpPr>
        <xdr:cNvPr id="265" name="テキスト ボックス 264">
          <a:extLst>
            <a:ext uri="{FF2B5EF4-FFF2-40B4-BE49-F238E27FC236}">
              <a16:creationId xmlns:a16="http://schemas.microsoft.com/office/drawing/2014/main" xmlns="" id="{00000000-0008-0000-0600-000009010000}"/>
            </a:ext>
          </a:extLst>
        </xdr:cNvPr>
        <xdr:cNvSpPr txBox="1"/>
      </xdr:nvSpPr>
      <xdr:spPr>
        <a:xfrm>
          <a:off x="863111" y="1661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xmlns=""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xmlns=""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xmlns=""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xmlns=""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xmlns=""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xmlns=""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xmlns=""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xmlns=""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xmlns=""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xmlns=""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xmlns=""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xmlns=""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xmlns=""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48280</xdr:rowOff>
    </xdr:from>
    <xdr:to>
      <xdr:col>54</xdr:col>
      <xdr:colOff>189865</xdr:colOff>
      <xdr:row>37</xdr:row>
      <xdr:rowOff>35916</xdr:rowOff>
    </xdr:to>
    <xdr:cxnSp macro="">
      <xdr:nvCxnSpPr>
        <xdr:cNvPr id="291" name="直線コネクタ 290">
          <a:extLst>
            <a:ext uri="{FF2B5EF4-FFF2-40B4-BE49-F238E27FC236}">
              <a16:creationId xmlns:a16="http://schemas.microsoft.com/office/drawing/2014/main" xmlns="" id="{00000000-0008-0000-0600-000023010000}"/>
            </a:ext>
          </a:extLst>
        </xdr:cNvPr>
        <xdr:cNvCxnSpPr/>
      </xdr:nvCxnSpPr>
      <xdr:spPr>
        <a:xfrm flipV="1">
          <a:off x="10475595" y="5363230"/>
          <a:ext cx="1270" cy="1016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39743</xdr:rowOff>
    </xdr:from>
    <xdr:ext cx="599010" cy="259045"/>
    <xdr:sp macro="" textlink="">
      <xdr:nvSpPr>
        <xdr:cNvPr id="292" name="補助費等最小値テキスト">
          <a:extLst>
            <a:ext uri="{FF2B5EF4-FFF2-40B4-BE49-F238E27FC236}">
              <a16:creationId xmlns:a16="http://schemas.microsoft.com/office/drawing/2014/main" xmlns="" id="{00000000-0008-0000-0600-000024010000}"/>
            </a:ext>
          </a:extLst>
        </xdr:cNvPr>
        <xdr:cNvSpPr txBox="1"/>
      </xdr:nvSpPr>
      <xdr:spPr>
        <a:xfrm>
          <a:off x="10528300" y="638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35916</xdr:rowOff>
    </xdr:from>
    <xdr:to>
      <xdr:col>55</xdr:col>
      <xdr:colOff>88900</xdr:colOff>
      <xdr:row>37</xdr:row>
      <xdr:rowOff>35916</xdr:rowOff>
    </xdr:to>
    <xdr:cxnSp macro="">
      <xdr:nvCxnSpPr>
        <xdr:cNvPr id="293" name="直線コネクタ 292">
          <a:extLst>
            <a:ext uri="{FF2B5EF4-FFF2-40B4-BE49-F238E27FC236}">
              <a16:creationId xmlns:a16="http://schemas.microsoft.com/office/drawing/2014/main" xmlns="" id="{00000000-0008-0000-0600-000025010000}"/>
            </a:ext>
          </a:extLst>
        </xdr:cNvPr>
        <xdr:cNvCxnSpPr/>
      </xdr:nvCxnSpPr>
      <xdr:spPr>
        <a:xfrm>
          <a:off x="10388600" y="6379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166407</xdr:rowOff>
    </xdr:from>
    <xdr:ext cx="599010" cy="259045"/>
    <xdr:sp macro="" textlink="">
      <xdr:nvSpPr>
        <xdr:cNvPr id="294" name="補助費等最大値テキスト">
          <a:extLst>
            <a:ext uri="{FF2B5EF4-FFF2-40B4-BE49-F238E27FC236}">
              <a16:creationId xmlns:a16="http://schemas.microsoft.com/office/drawing/2014/main" xmlns="" id="{00000000-0008-0000-0600-000026010000}"/>
            </a:ext>
          </a:extLst>
        </xdr:cNvPr>
        <xdr:cNvSpPr txBox="1"/>
      </xdr:nvSpPr>
      <xdr:spPr>
        <a:xfrm>
          <a:off x="10528300" y="513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48280</xdr:rowOff>
    </xdr:from>
    <xdr:to>
      <xdr:col>55</xdr:col>
      <xdr:colOff>88900</xdr:colOff>
      <xdr:row>31</xdr:row>
      <xdr:rowOff>48280</xdr:rowOff>
    </xdr:to>
    <xdr:cxnSp macro="">
      <xdr:nvCxnSpPr>
        <xdr:cNvPr id="295" name="直線コネクタ 294">
          <a:extLst>
            <a:ext uri="{FF2B5EF4-FFF2-40B4-BE49-F238E27FC236}">
              <a16:creationId xmlns:a16="http://schemas.microsoft.com/office/drawing/2014/main" xmlns="" id="{00000000-0008-0000-0600-000027010000}"/>
            </a:ext>
          </a:extLst>
        </xdr:cNvPr>
        <xdr:cNvCxnSpPr/>
      </xdr:nvCxnSpPr>
      <xdr:spPr>
        <a:xfrm>
          <a:off x="10388600" y="536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137829</xdr:rowOff>
    </xdr:from>
    <xdr:to>
      <xdr:col>55</xdr:col>
      <xdr:colOff>0</xdr:colOff>
      <xdr:row>38</xdr:row>
      <xdr:rowOff>16775</xdr:rowOff>
    </xdr:to>
    <xdr:cxnSp macro="">
      <xdr:nvCxnSpPr>
        <xdr:cNvPr id="296" name="直線コネクタ 295">
          <a:extLst>
            <a:ext uri="{FF2B5EF4-FFF2-40B4-BE49-F238E27FC236}">
              <a16:creationId xmlns:a16="http://schemas.microsoft.com/office/drawing/2014/main" xmlns="" id="{00000000-0008-0000-0600-000028010000}"/>
            </a:ext>
          </a:extLst>
        </xdr:cNvPr>
        <xdr:cNvCxnSpPr/>
      </xdr:nvCxnSpPr>
      <xdr:spPr>
        <a:xfrm flipV="1">
          <a:off x="9639300" y="6138579"/>
          <a:ext cx="838200" cy="39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103234</xdr:rowOff>
    </xdr:from>
    <xdr:ext cx="599010" cy="259045"/>
    <xdr:sp macro="" textlink="">
      <xdr:nvSpPr>
        <xdr:cNvPr id="297" name="補助費等平均値テキスト">
          <a:extLst>
            <a:ext uri="{FF2B5EF4-FFF2-40B4-BE49-F238E27FC236}">
              <a16:creationId xmlns:a16="http://schemas.microsoft.com/office/drawing/2014/main" xmlns="" id="{00000000-0008-0000-0600-000029010000}"/>
            </a:ext>
          </a:extLst>
        </xdr:cNvPr>
        <xdr:cNvSpPr txBox="1"/>
      </xdr:nvSpPr>
      <xdr:spPr>
        <a:xfrm>
          <a:off x="10528300" y="59325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80357</xdr:rowOff>
    </xdr:from>
    <xdr:to>
      <xdr:col>55</xdr:col>
      <xdr:colOff>50800</xdr:colOff>
      <xdr:row>36</xdr:row>
      <xdr:rowOff>10507</xdr:rowOff>
    </xdr:to>
    <xdr:sp macro="" textlink="">
      <xdr:nvSpPr>
        <xdr:cNvPr id="298" name="フローチャート: 判断 297">
          <a:extLst>
            <a:ext uri="{FF2B5EF4-FFF2-40B4-BE49-F238E27FC236}">
              <a16:creationId xmlns:a16="http://schemas.microsoft.com/office/drawing/2014/main" xmlns="" id="{00000000-0008-0000-0600-00002A010000}"/>
            </a:ext>
          </a:extLst>
        </xdr:cNvPr>
        <xdr:cNvSpPr/>
      </xdr:nvSpPr>
      <xdr:spPr>
        <a:xfrm>
          <a:off x="104267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16775</xdr:rowOff>
    </xdr:from>
    <xdr:to>
      <xdr:col>50</xdr:col>
      <xdr:colOff>114300</xdr:colOff>
      <xdr:row>38</xdr:row>
      <xdr:rowOff>20116</xdr:rowOff>
    </xdr:to>
    <xdr:cxnSp macro="">
      <xdr:nvCxnSpPr>
        <xdr:cNvPr id="299" name="直線コネクタ 298">
          <a:extLst>
            <a:ext uri="{FF2B5EF4-FFF2-40B4-BE49-F238E27FC236}">
              <a16:creationId xmlns:a16="http://schemas.microsoft.com/office/drawing/2014/main" xmlns="" id="{00000000-0008-0000-0600-00002B010000}"/>
            </a:ext>
          </a:extLst>
        </xdr:cNvPr>
        <xdr:cNvCxnSpPr/>
      </xdr:nvCxnSpPr>
      <xdr:spPr>
        <a:xfrm flipV="1">
          <a:off x="8750300" y="6531875"/>
          <a:ext cx="889000" cy="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142820</xdr:rowOff>
    </xdr:from>
    <xdr:to>
      <xdr:col>50</xdr:col>
      <xdr:colOff>165100</xdr:colOff>
      <xdr:row>38</xdr:row>
      <xdr:rowOff>72971</xdr:rowOff>
    </xdr:to>
    <xdr:sp macro="" textlink="">
      <xdr:nvSpPr>
        <xdr:cNvPr id="300" name="フローチャート: 判断 299">
          <a:extLst>
            <a:ext uri="{FF2B5EF4-FFF2-40B4-BE49-F238E27FC236}">
              <a16:creationId xmlns:a16="http://schemas.microsoft.com/office/drawing/2014/main" xmlns="" id="{00000000-0008-0000-0600-00002C010000}"/>
            </a:ext>
          </a:extLst>
        </xdr:cNvPr>
        <xdr:cNvSpPr/>
      </xdr:nvSpPr>
      <xdr:spPr>
        <a:xfrm>
          <a:off x="9588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64097</xdr:rowOff>
    </xdr:from>
    <xdr:ext cx="534377"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9372111" y="657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20116</xdr:rowOff>
    </xdr:from>
    <xdr:to>
      <xdr:col>45</xdr:col>
      <xdr:colOff>177800</xdr:colOff>
      <xdr:row>38</xdr:row>
      <xdr:rowOff>70767</xdr:rowOff>
    </xdr:to>
    <xdr:cxnSp macro="">
      <xdr:nvCxnSpPr>
        <xdr:cNvPr id="302" name="直線コネクタ 301">
          <a:extLst>
            <a:ext uri="{FF2B5EF4-FFF2-40B4-BE49-F238E27FC236}">
              <a16:creationId xmlns:a16="http://schemas.microsoft.com/office/drawing/2014/main" xmlns="" id="{00000000-0008-0000-0600-00002E010000}"/>
            </a:ext>
          </a:extLst>
        </xdr:cNvPr>
        <xdr:cNvCxnSpPr/>
      </xdr:nvCxnSpPr>
      <xdr:spPr>
        <a:xfrm flipV="1">
          <a:off x="7861300" y="6535216"/>
          <a:ext cx="889000" cy="50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162594</xdr:rowOff>
    </xdr:from>
    <xdr:to>
      <xdr:col>46</xdr:col>
      <xdr:colOff>38100</xdr:colOff>
      <xdr:row>38</xdr:row>
      <xdr:rowOff>92744</xdr:rowOff>
    </xdr:to>
    <xdr:sp macro="" textlink="">
      <xdr:nvSpPr>
        <xdr:cNvPr id="303" name="フローチャート: 判断 302">
          <a:extLst>
            <a:ext uri="{FF2B5EF4-FFF2-40B4-BE49-F238E27FC236}">
              <a16:creationId xmlns:a16="http://schemas.microsoft.com/office/drawing/2014/main" xmlns="" id="{00000000-0008-0000-0600-00002F010000}"/>
            </a:ext>
          </a:extLst>
        </xdr:cNvPr>
        <xdr:cNvSpPr/>
      </xdr:nvSpPr>
      <xdr:spPr>
        <a:xfrm>
          <a:off x="8699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83871</xdr:rowOff>
    </xdr:from>
    <xdr:ext cx="534377"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8483111" y="659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70767</xdr:rowOff>
    </xdr:from>
    <xdr:to>
      <xdr:col>41</xdr:col>
      <xdr:colOff>50800</xdr:colOff>
      <xdr:row>38</xdr:row>
      <xdr:rowOff>108712</xdr:rowOff>
    </xdr:to>
    <xdr:cxnSp macro="">
      <xdr:nvCxnSpPr>
        <xdr:cNvPr id="305" name="直線コネクタ 304">
          <a:extLst>
            <a:ext uri="{FF2B5EF4-FFF2-40B4-BE49-F238E27FC236}">
              <a16:creationId xmlns:a16="http://schemas.microsoft.com/office/drawing/2014/main" xmlns="" id="{00000000-0008-0000-0600-000031010000}"/>
            </a:ext>
          </a:extLst>
        </xdr:cNvPr>
        <xdr:cNvCxnSpPr/>
      </xdr:nvCxnSpPr>
      <xdr:spPr>
        <a:xfrm flipV="1">
          <a:off x="6972300" y="6585867"/>
          <a:ext cx="889000" cy="3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166578</xdr:rowOff>
    </xdr:from>
    <xdr:to>
      <xdr:col>41</xdr:col>
      <xdr:colOff>101600</xdr:colOff>
      <xdr:row>38</xdr:row>
      <xdr:rowOff>96728</xdr:rowOff>
    </xdr:to>
    <xdr:sp macro="" textlink="">
      <xdr:nvSpPr>
        <xdr:cNvPr id="306" name="フローチャート: 判断 305">
          <a:extLst>
            <a:ext uri="{FF2B5EF4-FFF2-40B4-BE49-F238E27FC236}">
              <a16:creationId xmlns:a16="http://schemas.microsoft.com/office/drawing/2014/main" xmlns="" id="{00000000-0008-0000-0600-000032010000}"/>
            </a:ext>
          </a:extLst>
        </xdr:cNvPr>
        <xdr:cNvSpPr/>
      </xdr:nvSpPr>
      <xdr:spPr>
        <a:xfrm>
          <a:off x="7810500" y="651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113255</xdr:rowOff>
    </xdr:from>
    <xdr:ext cx="534377"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7594111" y="628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8772</xdr:rowOff>
    </xdr:from>
    <xdr:to>
      <xdr:col>36</xdr:col>
      <xdr:colOff>165100</xdr:colOff>
      <xdr:row>38</xdr:row>
      <xdr:rowOff>110372</xdr:rowOff>
    </xdr:to>
    <xdr:sp macro="" textlink="">
      <xdr:nvSpPr>
        <xdr:cNvPr id="308" name="フローチャート: 判断 307">
          <a:extLst>
            <a:ext uri="{FF2B5EF4-FFF2-40B4-BE49-F238E27FC236}">
              <a16:creationId xmlns:a16="http://schemas.microsoft.com/office/drawing/2014/main" xmlns="" id="{00000000-0008-0000-0600-000034010000}"/>
            </a:ext>
          </a:extLst>
        </xdr:cNvPr>
        <xdr:cNvSpPr/>
      </xdr:nvSpPr>
      <xdr:spPr>
        <a:xfrm>
          <a:off x="6921500" y="652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126899</xdr:rowOff>
    </xdr:from>
    <xdr:ext cx="534377"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6705111" y="629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xmlns=""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87029</xdr:rowOff>
    </xdr:from>
    <xdr:to>
      <xdr:col>55</xdr:col>
      <xdr:colOff>50800</xdr:colOff>
      <xdr:row>36</xdr:row>
      <xdr:rowOff>17179</xdr:rowOff>
    </xdr:to>
    <xdr:sp macro="" textlink="">
      <xdr:nvSpPr>
        <xdr:cNvPr id="315" name="楕円 314">
          <a:extLst>
            <a:ext uri="{FF2B5EF4-FFF2-40B4-BE49-F238E27FC236}">
              <a16:creationId xmlns:a16="http://schemas.microsoft.com/office/drawing/2014/main" xmlns="" id="{00000000-0008-0000-0600-00003B010000}"/>
            </a:ext>
          </a:extLst>
        </xdr:cNvPr>
        <xdr:cNvSpPr/>
      </xdr:nvSpPr>
      <xdr:spPr>
        <a:xfrm>
          <a:off x="10426700" y="608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65456</xdr:rowOff>
    </xdr:from>
    <xdr:ext cx="599010" cy="259045"/>
    <xdr:sp macro="" textlink="">
      <xdr:nvSpPr>
        <xdr:cNvPr id="316" name="補助費等該当値テキスト">
          <a:extLst>
            <a:ext uri="{FF2B5EF4-FFF2-40B4-BE49-F238E27FC236}">
              <a16:creationId xmlns:a16="http://schemas.microsoft.com/office/drawing/2014/main" xmlns="" id="{00000000-0008-0000-0600-00003C010000}"/>
            </a:ext>
          </a:extLst>
        </xdr:cNvPr>
        <xdr:cNvSpPr txBox="1"/>
      </xdr:nvSpPr>
      <xdr:spPr>
        <a:xfrm>
          <a:off x="10528300" y="6066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137425</xdr:rowOff>
    </xdr:from>
    <xdr:to>
      <xdr:col>50</xdr:col>
      <xdr:colOff>165100</xdr:colOff>
      <xdr:row>38</xdr:row>
      <xdr:rowOff>67576</xdr:rowOff>
    </xdr:to>
    <xdr:sp macro="" textlink="">
      <xdr:nvSpPr>
        <xdr:cNvPr id="317" name="楕円 316">
          <a:extLst>
            <a:ext uri="{FF2B5EF4-FFF2-40B4-BE49-F238E27FC236}">
              <a16:creationId xmlns:a16="http://schemas.microsoft.com/office/drawing/2014/main" xmlns="" id="{00000000-0008-0000-0600-00003D010000}"/>
            </a:ext>
          </a:extLst>
        </xdr:cNvPr>
        <xdr:cNvSpPr/>
      </xdr:nvSpPr>
      <xdr:spPr>
        <a:xfrm>
          <a:off x="9588500" y="648107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84102</xdr:rowOff>
    </xdr:from>
    <xdr:ext cx="534377" cy="259045"/>
    <xdr:sp macro="" textlink="">
      <xdr:nvSpPr>
        <xdr:cNvPr id="318" name="テキスト ボックス 317">
          <a:extLst>
            <a:ext uri="{FF2B5EF4-FFF2-40B4-BE49-F238E27FC236}">
              <a16:creationId xmlns:a16="http://schemas.microsoft.com/office/drawing/2014/main" xmlns="" id="{00000000-0008-0000-0600-00003E010000}"/>
            </a:ext>
          </a:extLst>
        </xdr:cNvPr>
        <xdr:cNvSpPr txBox="1"/>
      </xdr:nvSpPr>
      <xdr:spPr>
        <a:xfrm>
          <a:off x="9372111" y="625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140766</xdr:rowOff>
    </xdr:from>
    <xdr:to>
      <xdr:col>46</xdr:col>
      <xdr:colOff>38100</xdr:colOff>
      <xdr:row>38</xdr:row>
      <xdr:rowOff>70917</xdr:rowOff>
    </xdr:to>
    <xdr:sp macro="" textlink="">
      <xdr:nvSpPr>
        <xdr:cNvPr id="319" name="楕円 318">
          <a:extLst>
            <a:ext uri="{FF2B5EF4-FFF2-40B4-BE49-F238E27FC236}">
              <a16:creationId xmlns:a16="http://schemas.microsoft.com/office/drawing/2014/main" xmlns="" id="{00000000-0008-0000-0600-00003F010000}"/>
            </a:ext>
          </a:extLst>
        </xdr:cNvPr>
        <xdr:cNvSpPr/>
      </xdr:nvSpPr>
      <xdr:spPr>
        <a:xfrm>
          <a:off x="8699500" y="64844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87443</xdr:rowOff>
    </xdr:from>
    <xdr:ext cx="534377" cy="259045"/>
    <xdr:sp macro="" textlink="">
      <xdr:nvSpPr>
        <xdr:cNvPr id="320" name="テキスト ボックス 319">
          <a:extLst>
            <a:ext uri="{FF2B5EF4-FFF2-40B4-BE49-F238E27FC236}">
              <a16:creationId xmlns:a16="http://schemas.microsoft.com/office/drawing/2014/main" xmlns="" id="{00000000-0008-0000-0600-000040010000}"/>
            </a:ext>
          </a:extLst>
        </xdr:cNvPr>
        <xdr:cNvSpPr txBox="1"/>
      </xdr:nvSpPr>
      <xdr:spPr>
        <a:xfrm>
          <a:off x="8483111" y="625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19967</xdr:rowOff>
    </xdr:from>
    <xdr:to>
      <xdr:col>41</xdr:col>
      <xdr:colOff>101600</xdr:colOff>
      <xdr:row>38</xdr:row>
      <xdr:rowOff>121567</xdr:rowOff>
    </xdr:to>
    <xdr:sp macro="" textlink="">
      <xdr:nvSpPr>
        <xdr:cNvPr id="321" name="楕円 320">
          <a:extLst>
            <a:ext uri="{FF2B5EF4-FFF2-40B4-BE49-F238E27FC236}">
              <a16:creationId xmlns:a16="http://schemas.microsoft.com/office/drawing/2014/main" xmlns="" id="{00000000-0008-0000-0600-000041010000}"/>
            </a:ext>
          </a:extLst>
        </xdr:cNvPr>
        <xdr:cNvSpPr/>
      </xdr:nvSpPr>
      <xdr:spPr>
        <a:xfrm>
          <a:off x="7810500" y="653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112694</xdr:rowOff>
    </xdr:from>
    <xdr:ext cx="534377" cy="259045"/>
    <xdr:sp macro="" textlink="">
      <xdr:nvSpPr>
        <xdr:cNvPr id="322" name="テキスト ボックス 321">
          <a:extLst>
            <a:ext uri="{FF2B5EF4-FFF2-40B4-BE49-F238E27FC236}">
              <a16:creationId xmlns:a16="http://schemas.microsoft.com/office/drawing/2014/main" xmlns="" id="{00000000-0008-0000-0600-000042010000}"/>
            </a:ext>
          </a:extLst>
        </xdr:cNvPr>
        <xdr:cNvSpPr txBox="1"/>
      </xdr:nvSpPr>
      <xdr:spPr>
        <a:xfrm>
          <a:off x="7594111" y="662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57912</xdr:rowOff>
    </xdr:from>
    <xdr:to>
      <xdr:col>36</xdr:col>
      <xdr:colOff>165100</xdr:colOff>
      <xdr:row>38</xdr:row>
      <xdr:rowOff>159512</xdr:rowOff>
    </xdr:to>
    <xdr:sp macro="" textlink="">
      <xdr:nvSpPr>
        <xdr:cNvPr id="323" name="楕円 322">
          <a:extLst>
            <a:ext uri="{FF2B5EF4-FFF2-40B4-BE49-F238E27FC236}">
              <a16:creationId xmlns:a16="http://schemas.microsoft.com/office/drawing/2014/main" xmlns="" id="{00000000-0008-0000-0600-000043010000}"/>
            </a:ext>
          </a:extLst>
        </xdr:cNvPr>
        <xdr:cNvSpPr/>
      </xdr:nvSpPr>
      <xdr:spPr>
        <a:xfrm>
          <a:off x="69215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150639</xdr:rowOff>
    </xdr:from>
    <xdr:ext cx="534377" cy="259045"/>
    <xdr:sp macro="" textlink="">
      <xdr:nvSpPr>
        <xdr:cNvPr id="324" name="テキスト ボックス 323">
          <a:extLst>
            <a:ext uri="{FF2B5EF4-FFF2-40B4-BE49-F238E27FC236}">
              <a16:creationId xmlns:a16="http://schemas.microsoft.com/office/drawing/2014/main" xmlns="" id="{00000000-0008-0000-0600-000044010000}"/>
            </a:ext>
          </a:extLst>
        </xdr:cNvPr>
        <xdr:cNvSpPr txBox="1"/>
      </xdr:nvSpPr>
      <xdr:spPr>
        <a:xfrm>
          <a:off x="6705111" y="666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xmlns=""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xmlns=""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xmlns=""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xmlns=""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xmlns=""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xmlns=""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xmlns=""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a:extLst>
            <a:ext uri="{FF2B5EF4-FFF2-40B4-BE49-F238E27FC236}">
              <a16:creationId xmlns:a16="http://schemas.microsoft.com/office/drawing/2014/main" xmlns="" id="{00000000-0008-0000-0600-000053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0" name="テキスト ボックス 339">
          <a:extLst>
            <a:ext uri="{FF2B5EF4-FFF2-40B4-BE49-F238E27FC236}">
              <a16:creationId xmlns:a16="http://schemas.microsoft.com/office/drawing/2014/main" xmlns="" id="{00000000-0008-0000-0600-000054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a:extLst>
            <a:ext uri="{FF2B5EF4-FFF2-40B4-BE49-F238E27FC236}">
              <a16:creationId xmlns:a16="http://schemas.microsoft.com/office/drawing/2014/main" xmlns="" id="{00000000-0008-0000-0600-000055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2" name="テキスト ボックス 341">
          <a:extLst>
            <a:ext uri="{FF2B5EF4-FFF2-40B4-BE49-F238E27FC236}">
              <a16:creationId xmlns:a16="http://schemas.microsoft.com/office/drawing/2014/main" xmlns="" id="{00000000-0008-0000-0600-000056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xmlns=""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xmlns=""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xmlns=""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156808</xdr:rowOff>
    </xdr:from>
    <xdr:to>
      <xdr:col>54</xdr:col>
      <xdr:colOff>189865</xdr:colOff>
      <xdr:row>58</xdr:row>
      <xdr:rowOff>56965</xdr:rowOff>
    </xdr:to>
    <xdr:cxnSp macro="">
      <xdr:nvCxnSpPr>
        <xdr:cNvPr id="346" name="直線コネクタ 345">
          <a:extLst>
            <a:ext uri="{FF2B5EF4-FFF2-40B4-BE49-F238E27FC236}">
              <a16:creationId xmlns:a16="http://schemas.microsoft.com/office/drawing/2014/main" xmlns="" id="{00000000-0008-0000-0600-00005A010000}"/>
            </a:ext>
          </a:extLst>
        </xdr:cNvPr>
        <xdr:cNvCxnSpPr/>
      </xdr:nvCxnSpPr>
      <xdr:spPr>
        <a:xfrm flipV="1">
          <a:off x="10475595" y="8729308"/>
          <a:ext cx="1270" cy="1271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60792</xdr:rowOff>
    </xdr:from>
    <xdr:ext cx="534377" cy="259045"/>
    <xdr:sp macro="" textlink="">
      <xdr:nvSpPr>
        <xdr:cNvPr id="347" name="普通建設事業費最小値テキスト">
          <a:extLst>
            <a:ext uri="{FF2B5EF4-FFF2-40B4-BE49-F238E27FC236}">
              <a16:creationId xmlns:a16="http://schemas.microsoft.com/office/drawing/2014/main" xmlns="" id="{00000000-0008-0000-0600-00005B010000}"/>
            </a:ext>
          </a:extLst>
        </xdr:cNvPr>
        <xdr:cNvSpPr txBox="1"/>
      </xdr:nvSpPr>
      <xdr:spPr>
        <a:xfrm>
          <a:off x="10528300" y="1000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56965</xdr:rowOff>
    </xdr:from>
    <xdr:to>
      <xdr:col>55</xdr:col>
      <xdr:colOff>88900</xdr:colOff>
      <xdr:row>58</xdr:row>
      <xdr:rowOff>56965</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a:off x="10388600" y="100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103485</xdr:rowOff>
    </xdr:from>
    <xdr:ext cx="599010" cy="259045"/>
    <xdr:sp macro="" textlink="">
      <xdr:nvSpPr>
        <xdr:cNvPr id="349" name="普通建設事業費最大値テキスト">
          <a:extLst>
            <a:ext uri="{FF2B5EF4-FFF2-40B4-BE49-F238E27FC236}">
              <a16:creationId xmlns:a16="http://schemas.microsoft.com/office/drawing/2014/main" xmlns="" id="{00000000-0008-0000-0600-00005D010000}"/>
            </a:ext>
          </a:extLst>
        </xdr:cNvPr>
        <xdr:cNvSpPr txBox="1"/>
      </xdr:nvSpPr>
      <xdr:spPr>
        <a:xfrm>
          <a:off x="10528300" y="850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156808</xdr:rowOff>
    </xdr:from>
    <xdr:to>
      <xdr:col>55</xdr:col>
      <xdr:colOff>88900</xdr:colOff>
      <xdr:row>50</xdr:row>
      <xdr:rowOff>156808</xdr:rowOff>
    </xdr:to>
    <xdr:cxnSp macro="">
      <xdr:nvCxnSpPr>
        <xdr:cNvPr id="350" name="直線コネクタ 349">
          <a:extLst>
            <a:ext uri="{FF2B5EF4-FFF2-40B4-BE49-F238E27FC236}">
              <a16:creationId xmlns:a16="http://schemas.microsoft.com/office/drawing/2014/main" xmlns="" id="{00000000-0008-0000-0600-00005E010000}"/>
            </a:ext>
          </a:extLst>
        </xdr:cNvPr>
        <xdr:cNvCxnSpPr/>
      </xdr:nvCxnSpPr>
      <xdr:spPr>
        <a:xfrm>
          <a:off x="10388600" y="872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157133</xdr:rowOff>
    </xdr:from>
    <xdr:to>
      <xdr:col>55</xdr:col>
      <xdr:colOff>0</xdr:colOff>
      <xdr:row>57</xdr:row>
      <xdr:rowOff>28724</xdr:rowOff>
    </xdr:to>
    <xdr:cxnSp macro="">
      <xdr:nvCxnSpPr>
        <xdr:cNvPr id="351" name="直線コネクタ 350">
          <a:extLst>
            <a:ext uri="{FF2B5EF4-FFF2-40B4-BE49-F238E27FC236}">
              <a16:creationId xmlns:a16="http://schemas.microsoft.com/office/drawing/2014/main" xmlns="" id="{00000000-0008-0000-0600-00005F010000}"/>
            </a:ext>
          </a:extLst>
        </xdr:cNvPr>
        <xdr:cNvCxnSpPr/>
      </xdr:nvCxnSpPr>
      <xdr:spPr>
        <a:xfrm>
          <a:off x="9639300" y="9758333"/>
          <a:ext cx="838200" cy="4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31163</xdr:rowOff>
    </xdr:from>
    <xdr:ext cx="534377" cy="259045"/>
    <xdr:sp macro="" textlink="">
      <xdr:nvSpPr>
        <xdr:cNvPr id="352" name="普通建設事業費平均値テキスト">
          <a:extLst>
            <a:ext uri="{FF2B5EF4-FFF2-40B4-BE49-F238E27FC236}">
              <a16:creationId xmlns:a16="http://schemas.microsoft.com/office/drawing/2014/main" xmlns="" id="{00000000-0008-0000-0600-000060010000}"/>
            </a:ext>
          </a:extLst>
        </xdr:cNvPr>
        <xdr:cNvSpPr txBox="1"/>
      </xdr:nvSpPr>
      <xdr:spPr>
        <a:xfrm>
          <a:off x="10528300" y="9460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8286</xdr:rowOff>
    </xdr:from>
    <xdr:to>
      <xdr:col>55</xdr:col>
      <xdr:colOff>50800</xdr:colOff>
      <xdr:row>56</xdr:row>
      <xdr:rowOff>109886</xdr:rowOff>
    </xdr:to>
    <xdr:sp macro="" textlink="">
      <xdr:nvSpPr>
        <xdr:cNvPr id="353" name="フローチャート: 判断 352">
          <a:extLst>
            <a:ext uri="{FF2B5EF4-FFF2-40B4-BE49-F238E27FC236}">
              <a16:creationId xmlns:a16="http://schemas.microsoft.com/office/drawing/2014/main" xmlns="" id="{00000000-0008-0000-0600-000061010000}"/>
            </a:ext>
          </a:extLst>
        </xdr:cNvPr>
        <xdr:cNvSpPr/>
      </xdr:nvSpPr>
      <xdr:spPr>
        <a:xfrm>
          <a:off x="104267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157133</xdr:rowOff>
    </xdr:from>
    <xdr:to>
      <xdr:col>50</xdr:col>
      <xdr:colOff>114300</xdr:colOff>
      <xdr:row>57</xdr:row>
      <xdr:rowOff>63951</xdr:rowOff>
    </xdr:to>
    <xdr:cxnSp macro="">
      <xdr:nvCxnSpPr>
        <xdr:cNvPr id="354" name="直線コネクタ 353">
          <a:extLst>
            <a:ext uri="{FF2B5EF4-FFF2-40B4-BE49-F238E27FC236}">
              <a16:creationId xmlns:a16="http://schemas.microsoft.com/office/drawing/2014/main" xmlns="" id="{00000000-0008-0000-0600-000062010000}"/>
            </a:ext>
          </a:extLst>
        </xdr:cNvPr>
        <xdr:cNvCxnSpPr/>
      </xdr:nvCxnSpPr>
      <xdr:spPr>
        <a:xfrm flipV="1">
          <a:off x="8750300" y="9758333"/>
          <a:ext cx="889000" cy="7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1662</xdr:rowOff>
    </xdr:from>
    <xdr:to>
      <xdr:col>50</xdr:col>
      <xdr:colOff>165100</xdr:colOff>
      <xdr:row>56</xdr:row>
      <xdr:rowOff>103262</xdr:rowOff>
    </xdr:to>
    <xdr:sp macro="" textlink="">
      <xdr:nvSpPr>
        <xdr:cNvPr id="355" name="フローチャート: 判断 354">
          <a:extLst>
            <a:ext uri="{FF2B5EF4-FFF2-40B4-BE49-F238E27FC236}">
              <a16:creationId xmlns:a16="http://schemas.microsoft.com/office/drawing/2014/main" xmlns="" id="{00000000-0008-0000-0600-000063010000}"/>
            </a:ext>
          </a:extLst>
        </xdr:cNvPr>
        <xdr:cNvSpPr/>
      </xdr:nvSpPr>
      <xdr:spPr>
        <a:xfrm>
          <a:off x="9588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119789</xdr:rowOff>
    </xdr:from>
    <xdr:ext cx="534377" cy="259045"/>
    <xdr:sp macro="" textlink="">
      <xdr:nvSpPr>
        <xdr:cNvPr id="356" name="テキスト ボックス 355">
          <a:extLst>
            <a:ext uri="{FF2B5EF4-FFF2-40B4-BE49-F238E27FC236}">
              <a16:creationId xmlns:a16="http://schemas.microsoft.com/office/drawing/2014/main" xmlns="" id="{00000000-0008-0000-0600-000064010000}"/>
            </a:ext>
          </a:extLst>
        </xdr:cNvPr>
        <xdr:cNvSpPr txBox="1"/>
      </xdr:nvSpPr>
      <xdr:spPr>
        <a:xfrm>
          <a:off x="9372111" y="937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132865</xdr:rowOff>
    </xdr:from>
    <xdr:to>
      <xdr:col>45</xdr:col>
      <xdr:colOff>177800</xdr:colOff>
      <xdr:row>57</xdr:row>
      <xdr:rowOff>63951</xdr:rowOff>
    </xdr:to>
    <xdr:cxnSp macro="">
      <xdr:nvCxnSpPr>
        <xdr:cNvPr id="357" name="直線コネクタ 356">
          <a:extLst>
            <a:ext uri="{FF2B5EF4-FFF2-40B4-BE49-F238E27FC236}">
              <a16:creationId xmlns:a16="http://schemas.microsoft.com/office/drawing/2014/main" xmlns="" id="{00000000-0008-0000-0600-000065010000}"/>
            </a:ext>
          </a:extLst>
        </xdr:cNvPr>
        <xdr:cNvCxnSpPr/>
      </xdr:nvCxnSpPr>
      <xdr:spPr>
        <a:xfrm>
          <a:off x="7861300" y="9734065"/>
          <a:ext cx="889000" cy="102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42389</xdr:rowOff>
    </xdr:from>
    <xdr:to>
      <xdr:col>46</xdr:col>
      <xdr:colOff>38100</xdr:colOff>
      <xdr:row>56</xdr:row>
      <xdr:rowOff>143989</xdr:rowOff>
    </xdr:to>
    <xdr:sp macro="" textlink="">
      <xdr:nvSpPr>
        <xdr:cNvPr id="358" name="フローチャート: 判断 357">
          <a:extLst>
            <a:ext uri="{FF2B5EF4-FFF2-40B4-BE49-F238E27FC236}">
              <a16:creationId xmlns:a16="http://schemas.microsoft.com/office/drawing/2014/main" xmlns="" id="{00000000-0008-0000-0600-000066010000}"/>
            </a:ext>
          </a:extLst>
        </xdr:cNvPr>
        <xdr:cNvSpPr/>
      </xdr:nvSpPr>
      <xdr:spPr>
        <a:xfrm>
          <a:off x="8699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160516</xdr:rowOff>
    </xdr:from>
    <xdr:ext cx="534377"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8483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132865</xdr:rowOff>
    </xdr:from>
    <xdr:to>
      <xdr:col>41</xdr:col>
      <xdr:colOff>50800</xdr:colOff>
      <xdr:row>56</xdr:row>
      <xdr:rowOff>158381</xdr:rowOff>
    </xdr:to>
    <xdr:cxnSp macro="">
      <xdr:nvCxnSpPr>
        <xdr:cNvPr id="360" name="直線コネクタ 359">
          <a:extLst>
            <a:ext uri="{FF2B5EF4-FFF2-40B4-BE49-F238E27FC236}">
              <a16:creationId xmlns:a16="http://schemas.microsoft.com/office/drawing/2014/main" xmlns="" id="{00000000-0008-0000-0600-000068010000}"/>
            </a:ext>
          </a:extLst>
        </xdr:cNvPr>
        <xdr:cNvCxnSpPr/>
      </xdr:nvCxnSpPr>
      <xdr:spPr>
        <a:xfrm flipV="1">
          <a:off x="6972300" y="9734065"/>
          <a:ext cx="889000" cy="2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25038</xdr:rowOff>
    </xdr:from>
    <xdr:to>
      <xdr:col>41</xdr:col>
      <xdr:colOff>101600</xdr:colOff>
      <xdr:row>56</xdr:row>
      <xdr:rowOff>126638</xdr:rowOff>
    </xdr:to>
    <xdr:sp macro="" textlink="">
      <xdr:nvSpPr>
        <xdr:cNvPr id="361" name="フローチャート: 判断 360">
          <a:extLst>
            <a:ext uri="{FF2B5EF4-FFF2-40B4-BE49-F238E27FC236}">
              <a16:creationId xmlns:a16="http://schemas.microsoft.com/office/drawing/2014/main" xmlns="" id="{00000000-0008-0000-0600-000069010000}"/>
            </a:ext>
          </a:extLst>
        </xdr:cNvPr>
        <xdr:cNvSpPr/>
      </xdr:nvSpPr>
      <xdr:spPr>
        <a:xfrm>
          <a:off x="7810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143165</xdr:rowOff>
    </xdr:from>
    <xdr:ext cx="534377"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7594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51044</xdr:rowOff>
    </xdr:from>
    <xdr:to>
      <xdr:col>36</xdr:col>
      <xdr:colOff>165100</xdr:colOff>
      <xdr:row>56</xdr:row>
      <xdr:rowOff>152644</xdr:rowOff>
    </xdr:to>
    <xdr:sp macro="" textlink="">
      <xdr:nvSpPr>
        <xdr:cNvPr id="363" name="フローチャート: 判断 362">
          <a:extLst>
            <a:ext uri="{FF2B5EF4-FFF2-40B4-BE49-F238E27FC236}">
              <a16:creationId xmlns:a16="http://schemas.microsoft.com/office/drawing/2014/main" xmlns="" id="{00000000-0008-0000-0600-00006B010000}"/>
            </a:ext>
          </a:extLst>
        </xdr:cNvPr>
        <xdr:cNvSpPr/>
      </xdr:nvSpPr>
      <xdr:spPr>
        <a:xfrm>
          <a:off x="6921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169171</xdr:rowOff>
    </xdr:from>
    <xdr:ext cx="534377"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6705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149374</xdr:rowOff>
    </xdr:from>
    <xdr:to>
      <xdr:col>55</xdr:col>
      <xdr:colOff>50800</xdr:colOff>
      <xdr:row>57</xdr:row>
      <xdr:rowOff>79524</xdr:rowOff>
    </xdr:to>
    <xdr:sp macro="" textlink="">
      <xdr:nvSpPr>
        <xdr:cNvPr id="370" name="楕円 369">
          <a:extLst>
            <a:ext uri="{FF2B5EF4-FFF2-40B4-BE49-F238E27FC236}">
              <a16:creationId xmlns:a16="http://schemas.microsoft.com/office/drawing/2014/main" xmlns="" id="{00000000-0008-0000-0600-000072010000}"/>
            </a:ext>
          </a:extLst>
        </xdr:cNvPr>
        <xdr:cNvSpPr/>
      </xdr:nvSpPr>
      <xdr:spPr>
        <a:xfrm>
          <a:off x="10426700" y="975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127801</xdr:rowOff>
    </xdr:from>
    <xdr:ext cx="534377" cy="259045"/>
    <xdr:sp macro="" textlink="">
      <xdr:nvSpPr>
        <xdr:cNvPr id="371" name="普通建設事業費該当値テキスト">
          <a:extLst>
            <a:ext uri="{FF2B5EF4-FFF2-40B4-BE49-F238E27FC236}">
              <a16:creationId xmlns:a16="http://schemas.microsoft.com/office/drawing/2014/main" xmlns="" id="{00000000-0008-0000-0600-000073010000}"/>
            </a:ext>
          </a:extLst>
        </xdr:cNvPr>
        <xdr:cNvSpPr txBox="1"/>
      </xdr:nvSpPr>
      <xdr:spPr>
        <a:xfrm>
          <a:off x="10528300" y="972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106333</xdr:rowOff>
    </xdr:from>
    <xdr:to>
      <xdr:col>50</xdr:col>
      <xdr:colOff>165100</xdr:colOff>
      <xdr:row>57</xdr:row>
      <xdr:rowOff>36483</xdr:rowOff>
    </xdr:to>
    <xdr:sp macro="" textlink="">
      <xdr:nvSpPr>
        <xdr:cNvPr id="372" name="楕円 371">
          <a:extLst>
            <a:ext uri="{FF2B5EF4-FFF2-40B4-BE49-F238E27FC236}">
              <a16:creationId xmlns:a16="http://schemas.microsoft.com/office/drawing/2014/main" xmlns="" id="{00000000-0008-0000-0600-000074010000}"/>
            </a:ext>
          </a:extLst>
        </xdr:cNvPr>
        <xdr:cNvSpPr/>
      </xdr:nvSpPr>
      <xdr:spPr>
        <a:xfrm>
          <a:off x="9588500" y="970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27610</xdr:rowOff>
    </xdr:from>
    <xdr:ext cx="534377" cy="259045"/>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9372111" y="980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13151</xdr:rowOff>
    </xdr:from>
    <xdr:to>
      <xdr:col>46</xdr:col>
      <xdr:colOff>38100</xdr:colOff>
      <xdr:row>57</xdr:row>
      <xdr:rowOff>114751</xdr:rowOff>
    </xdr:to>
    <xdr:sp macro="" textlink="">
      <xdr:nvSpPr>
        <xdr:cNvPr id="374" name="楕円 373">
          <a:extLst>
            <a:ext uri="{FF2B5EF4-FFF2-40B4-BE49-F238E27FC236}">
              <a16:creationId xmlns:a16="http://schemas.microsoft.com/office/drawing/2014/main" xmlns="" id="{00000000-0008-0000-0600-000076010000}"/>
            </a:ext>
          </a:extLst>
        </xdr:cNvPr>
        <xdr:cNvSpPr/>
      </xdr:nvSpPr>
      <xdr:spPr>
        <a:xfrm>
          <a:off x="8699500" y="978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105878</xdr:rowOff>
    </xdr:from>
    <xdr:ext cx="534377" cy="259045"/>
    <xdr:sp macro="" textlink="">
      <xdr:nvSpPr>
        <xdr:cNvPr id="375" name="テキスト ボックス 374">
          <a:extLst>
            <a:ext uri="{FF2B5EF4-FFF2-40B4-BE49-F238E27FC236}">
              <a16:creationId xmlns:a16="http://schemas.microsoft.com/office/drawing/2014/main" xmlns="" id="{00000000-0008-0000-0600-000077010000}"/>
            </a:ext>
          </a:extLst>
        </xdr:cNvPr>
        <xdr:cNvSpPr txBox="1"/>
      </xdr:nvSpPr>
      <xdr:spPr>
        <a:xfrm>
          <a:off x="8483111" y="987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82065</xdr:rowOff>
    </xdr:from>
    <xdr:to>
      <xdr:col>41</xdr:col>
      <xdr:colOff>101600</xdr:colOff>
      <xdr:row>57</xdr:row>
      <xdr:rowOff>12215</xdr:rowOff>
    </xdr:to>
    <xdr:sp macro="" textlink="">
      <xdr:nvSpPr>
        <xdr:cNvPr id="376" name="楕円 375">
          <a:extLst>
            <a:ext uri="{FF2B5EF4-FFF2-40B4-BE49-F238E27FC236}">
              <a16:creationId xmlns:a16="http://schemas.microsoft.com/office/drawing/2014/main" xmlns="" id="{00000000-0008-0000-0600-000078010000}"/>
            </a:ext>
          </a:extLst>
        </xdr:cNvPr>
        <xdr:cNvSpPr/>
      </xdr:nvSpPr>
      <xdr:spPr>
        <a:xfrm>
          <a:off x="7810500" y="968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3342</xdr:rowOff>
    </xdr:from>
    <xdr:ext cx="534377" cy="259045"/>
    <xdr:sp macro="" textlink="">
      <xdr:nvSpPr>
        <xdr:cNvPr id="377" name="テキスト ボックス 376">
          <a:extLst>
            <a:ext uri="{FF2B5EF4-FFF2-40B4-BE49-F238E27FC236}">
              <a16:creationId xmlns:a16="http://schemas.microsoft.com/office/drawing/2014/main" xmlns="" id="{00000000-0008-0000-0600-000079010000}"/>
            </a:ext>
          </a:extLst>
        </xdr:cNvPr>
        <xdr:cNvSpPr txBox="1"/>
      </xdr:nvSpPr>
      <xdr:spPr>
        <a:xfrm>
          <a:off x="7594111" y="977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107581</xdr:rowOff>
    </xdr:from>
    <xdr:to>
      <xdr:col>36</xdr:col>
      <xdr:colOff>165100</xdr:colOff>
      <xdr:row>57</xdr:row>
      <xdr:rowOff>37731</xdr:rowOff>
    </xdr:to>
    <xdr:sp macro="" textlink="">
      <xdr:nvSpPr>
        <xdr:cNvPr id="378" name="楕円 377">
          <a:extLst>
            <a:ext uri="{FF2B5EF4-FFF2-40B4-BE49-F238E27FC236}">
              <a16:creationId xmlns:a16="http://schemas.microsoft.com/office/drawing/2014/main" xmlns="" id="{00000000-0008-0000-0600-00007A010000}"/>
            </a:ext>
          </a:extLst>
        </xdr:cNvPr>
        <xdr:cNvSpPr/>
      </xdr:nvSpPr>
      <xdr:spPr>
        <a:xfrm>
          <a:off x="6921500" y="970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28858</xdr:rowOff>
    </xdr:from>
    <xdr:ext cx="534377" cy="259045"/>
    <xdr:sp macro="" textlink="">
      <xdr:nvSpPr>
        <xdr:cNvPr id="379" name="テキスト ボックス 378">
          <a:extLst>
            <a:ext uri="{FF2B5EF4-FFF2-40B4-BE49-F238E27FC236}">
              <a16:creationId xmlns:a16="http://schemas.microsoft.com/office/drawing/2014/main" xmlns="" id="{00000000-0008-0000-0600-00007B010000}"/>
            </a:ext>
          </a:extLst>
        </xdr:cNvPr>
        <xdr:cNvSpPr txBox="1"/>
      </xdr:nvSpPr>
      <xdr:spPr>
        <a:xfrm>
          <a:off x="6705111" y="980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xmlns=""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xmlns=""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xmlns=""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xmlns=""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xmlns=""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xmlns=""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xmlns=""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a:extLst>
            <a:ext uri="{FF2B5EF4-FFF2-40B4-BE49-F238E27FC236}">
              <a16:creationId xmlns:a16="http://schemas.microsoft.com/office/drawing/2014/main" xmlns="" id="{00000000-0008-0000-0600-00008B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xmlns=""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a:extLst>
            <a:ext uri="{FF2B5EF4-FFF2-40B4-BE49-F238E27FC236}">
              <a16:creationId xmlns:a16="http://schemas.microsoft.com/office/drawing/2014/main" xmlns="" id="{00000000-0008-0000-0600-00008D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xmlns=""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xmlns=""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xmlns=""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61409</xdr:rowOff>
    </xdr:from>
    <xdr:to>
      <xdr:col>54</xdr:col>
      <xdr:colOff>189865</xdr:colOff>
      <xdr:row>78</xdr:row>
      <xdr:rowOff>139700</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flipV="1">
          <a:off x="10475595" y="12062909"/>
          <a:ext cx="1270" cy="1449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a:extLst>
            <a:ext uri="{FF2B5EF4-FFF2-40B4-BE49-F238E27FC236}">
              <a16:creationId xmlns:a16="http://schemas.microsoft.com/office/drawing/2014/main" xmlns="" id="{00000000-0008-0000-0600-000092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8086</xdr:rowOff>
    </xdr:from>
    <xdr:ext cx="599010" cy="259045"/>
    <xdr:sp macro="" textlink="">
      <xdr:nvSpPr>
        <xdr:cNvPr id="404" name="普通建設事業費 （ うち新規整備　）最大値テキスト">
          <a:extLst>
            <a:ext uri="{FF2B5EF4-FFF2-40B4-BE49-F238E27FC236}">
              <a16:creationId xmlns:a16="http://schemas.microsoft.com/office/drawing/2014/main" xmlns="" id="{00000000-0008-0000-0600-000094010000}"/>
            </a:ext>
          </a:extLst>
        </xdr:cNvPr>
        <xdr:cNvSpPr txBox="1"/>
      </xdr:nvSpPr>
      <xdr:spPr>
        <a:xfrm>
          <a:off x="10528300" y="1183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61409</xdr:rowOff>
    </xdr:from>
    <xdr:to>
      <xdr:col>55</xdr:col>
      <xdr:colOff>88900</xdr:colOff>
      <xdr:row>70</xdr:row>
      <xdr:rowOff>61409</xdr:rowOff>
    </xdr:to>
    <xdr:cxnSp macro="">
      <xdr:nvCxnSpPr>
        <xdr:cNvPr id="405" name="直線コネクタ 404">
          <a:extLst>
            <a:ext uri="{FF2B5EF4-FFF2-40B4-BE49-F238E27FC236}">
              <a16:creationId xmlns:a16="http://schemas.microsoft.com/office/drawing/2014/main" xmlns="" id="{00000000-0008-0000-0600-000095010000}"/>
            </a:ext>
          </a:extLst>
        </xdr:cNvPr>
        <xdr:cNvCxnSpPr/>
      </xdr:nvCxnSpPr>
      <xdr:spPr>
        <a:xfrm>
          <a:off x="10388600" y="1206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129111</xdr:rowOff>
    </xdr:from>
    <xdr:to>
      <xdr:col>55</xdr:col>
      <xdr:colOff>0</xdr:colOff>
      <xdr:row>78</xdr:row>
      <xdr:rowOff>52192</xdr:rowOff>
    </xdr:to>
    <xdr:cxnSp macro="">
      <xdr:nvCxnSpPr>
        <xdr:cNvPr id="406" name="直線コネクタ 405">
          <a:extLst>
            <a:ext uri="{FF2B5EF4-FFF2-40B4-BE49-F238E27FC236}">
              <a16:creationId xmlns:a16="http://schemas.microsoft.com/office/drawing/2014/main" xmlns="" id="{00000000-0008-0000-0600-000096010000}"/>
            </a:ext>
          </a:extLst>
        </xdr:cNvPr>
        <xdr:cNvCxnSpPr/>
      </xdr:nvCxnSpPr>
      <xdr:spPr>
        <a:xfrm>
          <a:off x="9639300" y="13330761"/>
          <a:ext cx="838200" cy="94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38515</xdr:rowOff>
    </xdr:from>
    <xdr:ext cx="534377" cy="259045"/>
    <xdr:sp macro="" textlink="">
      <xdr:nvSpPr>
        <xdr:cNvPr id="407" name="普通建設事業費 （ うち新規整備　）平均値テキスト">
          <a:extLst>
            <a:ext uri="{FF2B5EF4-FFF2-40B4-BE49-F238E27FC236}">
              <a16:creationId xmlns:a16="http://schemas.microsoft.com/office/drawing/2014/main" xmlns="" id="{00000000-0008-0000-0600-000097010000}"/>
            </a:ext>
          </a:extLst>
        </xdr:cNvPr>
        <xdr:cNvSpPr txBox="1"/>
      </xdr:nvSpPr>
      <xdr:spPr>
        <a:xfrm>
          <a:off x="10528300" y="13068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15638</xdr:rowOff>
    </xdr:from>
    <xdr:to>
      <xdr:col>55</xdr:col>
      <xdr:colOff>50800</xdr:colOff>
      <xdr:row>77</xdr:row>
      <xdr:rowOff>117238</xdr:rowOff>
    </xdr:to>
    <xdr:sp macro="" textlink="">
      <xdr:nvSpPr>
        <xdr:cNvPr id="408" name="フローチャート: 判断 407">
          <a:extLst>
            <a:ext uri="{FF2B5EF4-FFF2-40B4-BE49-F238E27FC236}">
              <a16:creationId xmlns:a16="http://schemas.microsoft.com/office/drawing/2014/main" xmlns="" id="{00000000-0008-0000-0600-000098010000}"/>
            </a:ext>
          </a:extLst>
        </xdr:cNvPr>
        <xdr:cNvSpPr/>
      </xdr:nvSpPr>
      <xdr:spPr>
        <a:xfrm>
          <a:off x="10426700" y="1321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129111</xdr:rowOff>
    </xdr:from>
    <xdr:to>
      <xdr:col>50</xdr:col>
      <xdr:colOff>114300</xdr:colOff>
      <xdr:row>77</xdr:row>
      <xdr:rowOff>148048</xdr:rowOff>
    </xdr:to>
    <xdr:cxnSp macro="">
      <xdr:nvCxnSpPr>
        <xdr:cNvPr id="409" name="直線コネクタ 408">
          <a:extLst>
            <a:ext uri="{FF2B5EF4-FFF2-40B4-BE49-F238E27FC236}">
              <a16:creationId xmlns:a16="http://schemas.microsoft.com/office/drawing/2014/main" xmlns="" id="{00000000-0008-0000-0600-000099010000}"/>
            </a:ext>
          </a:extLst>
        </xdr:cNvPr>
        <xdr:cNvCxnSpPr/>
      </xdr:nvCxnSpPr>
      <xdr:spPr>
        <a:xfrm flipV="1">
          <a:off x="8750300" y="13330761"/>
          <a:ext cx="889000" cy="18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22496</xdr:rowOff>
    </xdr:from>
    <xdr:to>
      <xdr:col>50</xdr:col>
      <xdr:colOff>165100</xdr:colOff>
      <xdr:row>77</xdr:row>
      <xdr:rowOff>124096</xdr:rowOff>
    </xdr:to>
    <xdr:sp macro="" textlink="">
      <xdr:nvSpPr>
        <xdr:cNvPr id="410" name="フローチャート: 判断 409">
          <a:extLst>
            <a:ext uri="{FF2B5EF4-FFF2-40B4-BE49-F238E27FC236}">
              <a16:creationId xmlns:a16="http://schemas.microsoft.com/office/drawing/2014/main" xmlns="" id="{00000000-0008-0000-0600-00009A010000}"/>
            </a:ext>
          </a:extLst>
        </xdr:cNvPr>
        <xdr:cNvSpPr/>
      </xdr:nvSpPr>
      <xdr:spPr>
        <a:xfrm>
          <a:off x="9588500" y="132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140623</xdr:rowOff>
    </xdr:from>
    <xdr:ext cx="534377" cy="259045"/>
    <xdr:sp macro="" textlink="">
      <xdr:nvSpPr>
        <xdr:cNvPr id="411" name="テキスト ボックス 410">
          <a:extLst>
            <a:ext uri="{FF2B5EF4-FFF2-40B4-BE49-F238E27FC236}">
              <a16:creationId xmlns:a16="http://schemas.microsoft.com/office/drawing/2014/main" xmlns="" id="{00000000-0008-0000-0600-00009B010000}"/>
            </a:ext>
          </a:extLst>
        </xdr:cNvPr>
        <xdr:cNvSpPr txBox="1"/>
      </xdr:nvSpPr>
      <xdr:spPr>
        <a:xfrm>
          <a:off x="9372111" y="1299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142388</xdr:rowOff>
    </xdr:from>
    <xdr:to>
      <xdr:col>45</xdr:col>
      <xdr:colOff>177800</xdr:colOff>
      <xdr:row>77</xdr:row>
      <xdr:rowOff>148048</xdr:rowOff>
    </xdr:to>
    <xdr:cxnSp macro="">
      <xdr:nvCxnSpPr>
        <xdr:cNvPr id="412" name="直線コネクタ 411">
          <a:extLst>
            <a:ext uri="{FF2B5EF4-FFF2-40B4-BE49-F238E27FC236}">
              <a16:creationId xmlns:a16="http://schemas.microsoft.com/office/drawing/2014/main" xmlns="" id="{00000000-0008-0000-0600-00009C010000}"/>
            </a:ext>
          </a:extLst>
        </xdr:cNvPr>
        <xdr:cNvCxnSpPr/>
      </xdr:nvCxnSpPr>
      <xdr:spPr>
        <a:xfrm>
          <a:off x="7861300" y="13172588"/>
          <a:ext cx="889000" cy="177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36038</xdr:rowOff>
    </xdr:from>
    <xdr:to>
      <xdr:col>46</xdr:col>
      <xdr:colOff>38100</xdr:colOff>
      <xdr:row>77</xdr:row>
      <xdr:rowOff>137638</xdr:rowOff>
    </xdr:to>
    <xdr:sp macro="" textlink="">
      <xdr:nvSpPr>
        <xdr:cNvPr id="413" name="フローチャート: 判断 412">
          <a:extLst>
            <a:ext uri="{FF2B5EF4-FFF2-40B4-BE49-F238E27FC236}">
              <a16:creationId xmlns:a16="http://schemas.microsoft.com/office/drawing/2014/main" xmlns="" id="{00000000-0008-0000-0600-00009D010000}"/>
            </a:ext>
          </a:extLst>
        </xdr:cNvPr>
        <xdr:cNvSpPr/>
      </xdr:nvSpPr>
      <xdr:spPr>
        <a:xfrm>
          <a:off x="86995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154165</xdr:rowOff>
    </xdr:from>
    <xdr:ext cx="534377" cy="259045"/>
    <xdr:sp macro="" textlink="">
      <xdr:nvSpPr>
        <xdr:cNvPr id="414" name="テキスト ボックス 413">
          <a:extLst>
            <a:ext uri="{FF2B5EF4-FFF2-40B4-BE49-F238E27FC236}">
              <a16:creationId xmlns:a16="http://schemas.microsoft.com/office/drawing/2014/main" xmlns="" id="{00000000-0008-0000-0600-00009E010000}"/>
            </a:ext>
          </a:extLst>
        </xdr:cNvPr>
        <xdr:cNvSpPr txBox="1"/>
      </xdr:nvSpPr>
      <xdr:spPr>
        <a:xfrm>
          <a:off x="8483111" y="1301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142388</xdr:rowOff>
    </xdr:from>
    <xdr:to>
      <xdr:col>41</xdr:col>
      <xdr:colOff>50800</xdr:colOff>
      <xdr:row>77</xdr:row>
      <xdr:rowOff>65295</xdr:rowOff>
    </xdr:to>
    <xdr:cxnSp macro="">
      <xdr:nvCxnSpPr>
        <xdr:cNvPr id="415" name="直線コネクタ 414">
          <a:extLst>
            <a:ext uri="{FF2B5EF4-FFF2-40B4-BE49-F238E27FC236}">
              <a16:creationId xmlns:a16="http://schemas.microsoft.com/office/drawing/2014/main" xmlns="" id="{00000000-0008-0000-0600-00009F010000}"/>
            </a:ext>
          </a:extLst>
        </xdr:cNvPr>
        <xdr:cNvCxnSpPr/>
      </xdr:nvCxnSpPr>
      <xdr:spPr>
        <a:xfrm flipV="1">
          <a:off x="6972300" y="13172588"/>
          <a:ext cx="889000" cy="94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13353</xdr:rowOff>
    </xdr:from>
    <xdr:to>
      <xdr:col>41</xdr:col>
      <xdr:colOff>101600</xdr:colOff>
      <xdr:row>77</xdr:row>
      <xdr:rowOff>114953</xdr:rowOff>
    </xdr:to>
    <xdr:sp macro="" textlink="">
      <xdr:nvSpPr>
        <xdr:cNvPr id="416" name="フローチャート: 判断 415">
          <a:extLst>
            <a:ext uri="{FF2B5EF4-FFF2-40B4-BE49-F238E27FC236}">
              <a16:creationId xmlns:a16="http://schemas.microsoft.com/office/drawing/2014/main" xmlns="" id="{00000000-0008-0000-0600-0000A0010000}"/>
            </a:ext>
          </a:extLst>
        </xdr:cNvPr>
        <xdr:cNvSpPr/>
      </xdr:nvSpPr>
      <xdr:spPr>
        <a:xfrm>
          <a:off x="7810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106080</xdr:rowOff>
    </xdr:from>
    <xdr:ext cx="534377"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7594111" y="1330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159986</xdr:rowOff>
    </xdr:from>
    <xdr:to>
      <xdr:col>36</xdr:col>
      <xdr:colOff>165100</xdr:colOff>
      <xdr:row>77</xdr:row>
      <xdr:rowOff>90136</xdr:rowOff>
    </xdr:to>
    <xdr:sp macro="" textlink="">
      <xdr:nvSpPr>
        <xdr:cNvPr id="418" name="フローチャート: 判断 417">
          <a:extLst>
            <a:ext uri="{FF2B5EF4-FFF2-40B4-BE49-F238E27FC236}">
              <a16:creationId xmlns:a16="http://schemas.microsoft.com/office/drawing/2014/main" xmlns="" id="{00000000-0008-0000-0600-0000A2010000}"/>
            </a:ext>
          </a:extLst>
        </xdr:cNvPr>
        <xdr:cNvSpPr/>
      </xdr:nvSpPr>
      <xdr:spPr>
        <a:xfrm>
          <a:off x="6921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106663</xdr:rowOff>
    </xdr:from>
    <xdr:ext cx="534377"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6705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1392</xdr:rowOff>
    </xdr:from>
    <xdr:to>
      <xdr:col>55</xdr:col>
      <xdr:colOff>50800</xdr:colOff>
      <xdr:row>78</xdr:row>
      <xdr:rowOff>102992</xdr:rowOff>
    </xdr:to>
    <xdr:sp macro="" textlink="">
      <xdr:nvSpPr>
        <xdr:cNvPr id="425" name="楕円 424">
          <a:extLst>
            <a:ext uri="{FF2B5EF4-FFF2-40B4-BE49-F238E27FC236}">
              <a16:creationId xmlns:a16="http://schemas.microsoft.com/office/drawing/2014/main" xmlns="" id="{00000000-0008-0000-0600-0000A9010000}"/>
            </a:ext>
          </a:extLst>
        </xdr:cNvPr>
        <xdr:cNvSpPr/>
      </xdr:nvSpPr>
      <xdr:spPr>
        <a:xfrm>
          <a:off x="10426700" y="1337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87769</xdr:rowOff>
    </xdr:from>
    <xdr:ext cx="469744" cy="259045"/>
    <xdr:sp macro="" textlink="">
      <xdr:nvSpPr>
        <xdr:cNvPr id="426" name="普通建設事業費 （ うち新規整備　）該当値テキスト">
          <a:extLst>
            <a:ext uri="{FF2B5EF4-FFF2-40B4-BE49-F238E27FC236}">
              <a16:creationId xmlns:a16="http://schemas.microsoft.com/office/drawing/2014/main" xmlns="" id="{00000000-0008-0000-0600-0000AA010000}"/>
            </a:ext>
          </a:extLst>
        </xdr:cNvPr>
        <xdr:cNvSpPr txBox="1"/>
      </xdr:nvSpPr>
      <xdr:spPr>
        <a:xfrm>
          <a:off x="10528300" y="1328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78311</xdr:rowOff>
    </xdr:from>
    <xdr:to>
      <xdr:col>50</xdr:col>
      <xdr:colOff>165100</xdr:colOff>
      <xdr:row>78</xdr:row>
      <xdr:rowOff>8461</xdr:rowOff>
    </xdr:to>
    <xdr:sp macro="" textlink="">
      <xdr:nvSpPr>
        <xdr:cNvPr id="427" name="楕円 426">
          <a:extLst>
            <a:ext uri="{FF2B5EF4-FFF2-40B4-BE49-F238E27FC236}">
              <a16:creationId xmlns:a16="http://schemas.microsoft.com/office/drawing/2014/main" xmlns="" id="{00000000-0008-0000-0600-0000AB010000}"/>
            </a:ext>
          </a:extLst>
        </xdr:cNvPr>
        <xdr:cNvSpPr/>
      </xdr:nvSpPr>
      <xdr:spPr>
        <a:xfrm>
          <a:off x="9588500" y="1327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171038</xdr:rowOff>
    </xdr:from>
    <xdr:ext cx="534377" cy="259045"/>
    <xdr:sp macro="" textlink="">
      <xdr:nvSpPr>
        <xdr:cNvPr id="428" name="テキスト ボックス 427">
          <a:extLst>
            <a:ext uri="{FF2B5EF4-FFF2-40B4-BE49-F238E27FC236}">
              <a16:creationId xmlns:a16="http://schemas.microsoft.com/office/drawing/2014/main" xmlns="" id="{00000000-0008-0000-0600-0000AC010000}"/>
            </a:ext>
          </a:extLst>
        </xdr:cNvPr>
        <xdr:cNvSpPr txBox="1"/>
      </xdr:nvSpPr>
      <xdr:spPr>
        <a:xfrm>
          <a:off x="9372111" y="1337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97248</xdr:rowOff>
    </xdr:from>
    <xdr:to>
      <xdr:col>46</xdr:col>
      <xdr:colOff>38100</xdr:colOff>
      <xdr:row>78</xdr:row>
      <xdr:rowOff>27398</xdr:rowOff>
    </xdr:to>
    <xdr:sp macro="" textlink="">
      <xdr:nvSpPr>
        <xdr:cNvPr id="429" name="楕円 428">
          <a:extLst>
            <a:ext uri="{FF2B5EF4-FFF2-40B4-BE49-F238E27FC236}">
              <a16:creationId xmlns:a16="http://schemas.microsoft.com/office/drawing/2014/main" xmlns="" id="{00000000-0008-0000-0600-0000AD010000}"/>
            </a:ext>
          </a:extLst>
        </xdr:cNvPr>
        <xdr:cNvSpPr/>
      </xdr:nvSpPr>
      <xdr:spPr>
        <a:xfrm>
          <a:off x="8699500" y="1329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18525</xdr:rowOff>
    </xdr:from>
    <xdr:ext cx="534377" cy="259045"/>
    <xdr:sp macro="" textlink="">
      <xdr:nvSpPr>
        <xdr:cNvPr id="430" name="テキスト ボックス 429">
          <a:extLst>
            <a:ext uri="{FF2B5EF4-FFF2-40B4-BE49-F238E27FC236}">
              <a16:creationId xmlns:a16="http://schemas.microsoft.com/office/drawing/2014/main" xmlns="" id="{00000000-0008-0000-0600-0000AE010000}"/>
            </a:ext>
          </a:extLst>
        </xdr:cNvPr>
        <xdr:cNvSpPr txBox="1"/>
      </xdr:nvSpPr>
      <xdr:spPr>
        <a:xfrm>
          <a:off x="8483111" y="1339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91588</xdr:rowOff>
    </xdr:from>
    <xdr:to>
      <xdr:col>41</xdr:col>
      <xdr:colOff>101600</xdr:colOff>
      <xdr:row>77</xdr:row>
      <xdr:rowOff>21738</xdr:rowOff>
    </xdr:to>
    <xdr:sp macro="" textlink="">
      <xdr:nvSpPr>
        <xdr:cNvPr id="431" name="楕円 430">
          <a:extLst>
            <a:ext uri="{FF2B5EF4-FFF2-40B4-BE49-F238E27FC236}">
              <a16:creationId xmlns:a16="http://schemas.microsoft.com/office/drawing/2014/main" xmlns="" id="{00000000-0008-0000-0600-0000AF010000}"/>
            </a:ext>
          </a:extLst>
        </xdr:cNvPr>
        <xdr:cNvSpPr/>
      </xdr:nvSpPr>
      <xdr:spPr>
        <a:xfrm>
          <a:off x="7810500" y="1312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38265</xdr:rowOff>
    </xdr:from>
    <xdr:ext cx="534377" cy="259045"/>
    <xdr:sp macro="" textlink="">
      <xdr:nvSpPr>
        <xdr:cNvPr id="432" name="テキスト ボックス 431">
          <a:extLst>
            <a:ext uri="{FF2B5EF4-FFF2-40B4-BE49-F238E27FC236}">
              <a16:creationId xmlns:a16="http://schemas.microsoft.com/office/drawing/2014/main" xmlns="" id="{00000000-0008-0000-0600-0000B0010000}"/>
            </a:ext>
          </a:extLst>
        </xdr:cNvPr>
        <xdr:cNvSpPr txBox="1"/>
      </xdr:nvSpPr>
      <xdr:spPr>
        <a:xfrm>
          <a:off x="7594111" y="1289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14495</xdr:rowOff>
    </xdr:from>
    <xdr:to>
      <xdr:col>36</xdr:col>
      <xdr:colOff>165100</xdr:colOff>
      <xdr:row>77</xdr:row>
      <xdr:rowOff>116095</xdr:rowOff>
    </xdr:to>
    <xdr:sp macro="" textlink="">
      <xdr:nvSpPr>
        <xdr:cNvPr id="433" name="楕円 432">
          <a:extLst>
            <a:ext uri="{FF2B5EF4-FFF2-40B4-BE49-F238E27FC236}">
              <a16:creationId xmlns:a16="http://schemas.microsoft.com/office/drawing/2014/main" xmlns="" id="{00000000-0008-0000-0600-0000B1010000}"/>
            </a:ext>
          </a:extLst>
        </xdr:cNvPr>
        <xdr:cNvSpPr/>
      </xdr:nvSpPr>
      <xdr:spPr>
        <a:xfrm>
          <a:off x="6921500" y="1321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107222</xdr:rowOff>
    </xdr:from>
    <xdr:ext cx="534377" cy="259045"/>
    <xdr:sp macro="" textlink="">
      <xdr:nvSpPr>
        <xdr:cNvPr id="434" name="テキスト ボックス 433">
          <a:extLst>
            <a:ext uri="{FF2B5EF4-FFF2-40B4-BE49-F238E27FC236}">
              <a16:creationId xmlns:a16="http://schemas.microsoft.com/office/drawing/2014/main" xmlns="" id="{00000000-0008-0000-0600-0000B2010000}"/>
            </a:ext>
          </a:extLst>
        </xdr:cNvPr>
        <xdr:cNvSpPr txBox="1"/>
      </xdr:nvSpPr>
      <xdr:spPr>
        <a:xfrm>
          <a:off x="6705111" y="13308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xmlns=""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xmlns=""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xmlns=""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xmlns=""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xmlns=""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xmlns=""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xmlns="" id="{00000000-0008-0000-06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xmlns="" id="{00000000-0008-0000-06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xmlns="" id="{00000000-0008-0000-06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xmlns="" id="{00000000-0008-0000-06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xmlns="" id="{00000000-0008-0000-06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xmlns="" id="{00000000-0008-0000-06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xmlns="" id="{00000000-0008-0000-06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xmlns="" id="{00000000-0008-0000-06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xmlns="" id="{00000000-0008-0000-06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xmlns="" id="{00000000-0008-0000-06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xmlns=""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xmlns=""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xmlns=""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50459</xdr:rowOff>
    </xdr:from>
    <xdr:to>
      <xdr:col>54</xdr:col>
      <xdr:colOff>189865</xdr:colOff>
      <xdr:row>99</xdr:row>
      <xdr:rowOff>58351</xdr:rowOff>
    </xdr:to>
    <xdr:cxnSp macro="">
      <xdr:nvCxnSpPr>
        <xdr:cNvPr id="460" name="直線コネクタ 459">
          <a:extLst>
            <a:ext uri="{FF2B5EF4-FFF2-40B4-BE49-F238E27FC236}">
              <a16:creationId xmlns:a16="http://schemas.microsoft.com/office/drawing/2014/main" xmlns="" id="{00000000-0008-0000-0600-0000CC010000}"/>
            </a:ext>
          </a:extLst>
        </xdr:cNvPr>
        <xdr:cNvCxnSpPr/>
      </xdr:nvCxnSpPr>
      <xdr:spPr>
        <a:xfrm flipV="1">
          <a:off x="10475595" y="15480959"/>
          <a:ext cx="1270" cy="1550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62178</xdr:rowOff>
    </xdr:from>
    <xdr:ext cx="469744" cy="259045"/>
    <xdr:sp macro="" textlink="">
      <xdr:nvSpPr>
        <xdr:cNvPr id="461" name="普通建設事業費 （ うち更新整備　）最小値テキスト">
          <a:extLst>
            <a:ext uri="{FF2B5EF4-FFF2-40B4-BE49-F238E27FC236}">
              <a16:creationId xmlns:a16="http://schemas.microsoft.com/office/drawing/2014/main" xmlns="" id="{00000000-0008-0000-0600-0000CD010000}"/>
            </a:ext>
          </a:extLst>
        </xdr:cNvPr>
        <xdr:cNvSpPr txBox="1"/>
      </xdr:nvSpPr>
      <xdr:spPr>
        <a:xfrm>
          <a:off x="10528300" y="1703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58351</xdr:rowOff>
    </xdr:from>
    <xdr:to>
      <xdr:col>55</xdr:col>
      <xdr:colOff>88900</xdr:colOff>
      <xdr:row>99</xdr:row>
      <xdr:rowOff>58351</xdr:rowOff>
    </xdr:to>
    <xdr:cxnSp macro="">
      <xdr:nvCxnSpPr>
        <xdr:cNvPr id="462" name="直線コネクタ 461">
          <a:extLst>
            <a:ext uri="{FF2B5EF4-FFF2-40B4-BE49-F238E27FC236}">
              <a16:creationId xmlns:a16="http://schemas.microsoft.com/office/drawing/2014/main" xmlns="" id="{00000000-0008-0000-0600-0000CE010000}"/>
            </a:ext>
          </a:extLst>
        </xdr:cNvPr>
        <xdr:cNvCxnSpPr/>
      </xdr:nvCxnSpPr>
      <xdr:spPr>
        <a:xfrm>
          <a:off x="10388600" y="1703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168586</xdr:rowOff>
    </xdr:from>
    <xdr:ext cx="599010" cy="259045"/>
    <xdr:sp macro="" textlink="">
      <xdr:nvSpPr>
        <xdr:cNvPr id="463" name="普通建設事業費 （ うち更新整備　）最大値テキスト">
          <a:extLst>
            <a:ext uri="{FF2B5EF4-FFF2-40B4-BE49-F238E27FC236}">
              <a16:creationId xmlns:a16="http://schemas.microsoft.com/office/drawing/2014/main" xmlns="" id="{00000000-0008-0000-0600-0000CF010000}"/>
            </a:ext>
          </a:extLst>
        </xdr:cNvPr>
        <xdr:cNvSpPr txBox="1"/>
      </xdr:nvSpPr>
      <xdr:spPr>
        <a:xfrm>
          <a:off x="10528300" y="152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50459</xdr:rowOff>
    </xdr:from>
    <xdr:to>
      <xdr:col>55</xdr:col>
      <xdr:colOff>88900</xdr:colOff>
      <xdr:row>90</xdr:row>
      <xdr:rowOff>50459</xdr:rowOff>
    </xdr:to>
    <xdr:cxnSp macro="">
      <xdr:nvCxnSpPr>
        <xdr:cNvPr id="464" name="直線コネクタ 463">
          <a:extLst>
            <a:ext uri="{FF2B5EF4-FFF2-40B4-BE49-F238E27FC236}">
              <a16:creationId xmlns:a16="http://schemas.microsoft.com/office/drawing/2014/main" xmlns="" id="{00000000-0008-0000-0600-0000D0010000}"/>
            </a:ext>
          </a:extLst>
        </xdr:cNvPr>
        <xdr:cNvCxnSpPr/>
      </xdr:nvCxnSpPr>
      <xdr:spPr>
        <a:xfrm>
          <a:off x="10388600" y="1548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128215</xdr:rowOff>
    </xdr:from>
    <xdr:to>
      <xdr:col>55</xdr:col>
      <xdr:colOff>0</xdr:colOff>
      <xdr:row>96</xdr:row>
      <xdr:rowOff>141562</xdr:rowOff>
    </xdr:to>
    <xdr:cxnSp macro="">
      <xdr:nvCxnSpPr>
        <xdr:cNvPr id="465" name="直線コネクタ 464">
          <a:extLst>
            <a:ext uri="{FF2B5EF4-FFF2-40B4-BE49-F238E27FC236}">
              <a16:creationId xmlns:a16="http://schemas.microsoft.com/office/drawing/2014/main" xmlns="" id="{00000000-0008-0000-0600-0000D1010000}"/>
            </a:ext>
          </a:extLst>
        </xdr:cNvPr>
        <xdr:cNvCxnSpPr/>
      </xdr:nvCxnSpPr>
      <xdr:spPr>
        <a:xfrm flipV="1">
          <a:off x="9639300" y="16587415"/>
          <a:ext cx="838200" cy="1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32007</xdr:rowOff>
    </xdr:from>
    <xdr:ext cx="534377" cy="259045"/>
    <xdr:sp macro="" textlink="">
      <xdr:nvSpPr>
        <xdr:cNvPr id="466" name="普通建設事業費 （ うち更新整備　）平均値テキスト">
          <a:extLst>
            <a:ext uri="{FF2B5EF4-FFF2-40B4-BE49-F238E27FC236}">
              <a16:creationId xmlns:a16="http://schemas.microsoft.com/office/drawing/2014/main" xmlns="" id="{00000000-0008-0000-0600-0000D2010000}"/>
            </a:ext>
          </a:extLst>
        </xdr:cNvPr>
        <xdr:cNvSpPr txBox="1"/>
      </xdr:nvSpPr>
      <xdr:spPr>
        <a:xfrm>
          <a:off x="10528300" y="16319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9130</xdr:rowOff>
    </xdr:from>
    <xdr:to>
      <xdr:col>55</xdr:col>
      <xdr:colOff>50800</xdr:colOff>
      <xdr:row>96</xdr:row>
      <xdr:rowOff>110730</xdr:rowOff>
    </xdr:to>
    <xdr:sp macro="" textlink="">
      <xdr:nvSpPr>
        <xdr:cNvPr id="467" name="フローチャート: 判断 466">
          <a:extLst>
            <a:ext uri="{FF2B5EF4-FFF2-40B4-BE49-F238E27FC236}">
              <a16:creationId xmlns:a16="http://schemas.microsoft.com/office/drawing/2014/main" xmlns="" id="{00000000-0008-0000-0600-0000D3010000}"/>
            </a:ext>
          </a:extLst>
        </xdr:cNvPr>
        <xdr:cNvSpPr/>
      </xdr:nvSpPr>
      <xdr:spPr>
        <a:xfrm>
          <a:off x="10426700" y="164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141562</xdr:rowOff>
    </xdr:from>
    <xdr:to>
      <xdr:col>50</xdr:col>
      <xdr:colOff>114300</xdr:colOff>
      <xdr:row>97</xdr:row>
      <xdr:rowOff>130893</xdr:rowOff>
    </xdr:to>
    <xdr:cxnSp macro="">
      <xdr:nvCxnSpPr>
        <xdr:cNvPr id="468" name="直線コネクタ 467">
          <a:extLst>
            <a:ext uri="{FF2B5EF4-FFF2-40B4-BE49-F238E27FC236}">
              <a16:creationId xmlns:a16="http://schemas.microsoft.com/office/drawing/2014/main" xmlns="" id="{00000000-0008-0000-0600-0000D4010000}"/>
            </a:ext>
          </a:extLst>
        </xdr:cNvPr>
        <xdr:cNvCxnSpPr/>
      </xdr:nvCxnSpPr>
      <xdr:spPr>
        <a:xfrm flipV="1">
          <a:off x="8750300" y="16600762"/>
          <a:ext cx="889000" cy="160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162999</xdr:rowOff>
    </xdr:from>
    <xdr:to>
      <xdr:col>50</xdr:col>
      <xdr:colOff>165100</xdr:colOff>
      <xdr:row>96</xdr:row>
      <xdr:rowOff>93149</xdr:rowOff>
    </xdr:to>
    <xdr:sp macro="" textlink="">
      <xdr:nvSpPr>
        <xdr:cNvPr id="469" name="フローチャート: 判断 468">
          <a:extLst>
            <a:ext uri="{FF2B5EF4-FFF2-40B4-BE49-F238E27FC236}">
              <a16:creationId xmlns:a16="http://schemas.microsoft.com/office/drawing/2014/main" xmlns="" id="{00000000-0008-0000-0600-0000D5010000}"/>
            </a:ext>
          </a:extLst>
        </xdr:cNvPr>
        <xdr:cNvSpPr/>
      </xdr:nvSpPr>
      <xdr:spPr>
        <a:xfrm>
          <a:off x="9588500" y="16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109676</xdr:rowOff>
    </xdr:from>
    <xdr:ext cx="534377" cy="259045"/>
    <xdr:sp macro="" textlink="">
      <xdr:nvSpPr>
        <xdr:cNvPr id="470" name="テキスト ボックス 469">
          <a:extLst>
            <a:ext uri="{FF2B5EF4-FFF2-40B4-BE49-F238E27FC236}">
              <a16:creationId xmlns:a16="http://schemas.microsoft.com/office/drawing/2014/main" xmlns="" id="{00000000-0008-0000-0600-0000D6010000}"/>
            </a:ext>
          </a:extLst>
        </xdr:cNvPr>
        <xdr:cNvSpPr txBox="1"/>
      </xdr:nvSpPr>
      <xdr:spPr>
        <a:xfrm>
          <a:off x="9372111" y="1622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123295</xdr:rowOff>
    </xdr:from>
    <xdr:to>
      <xdr:col>45</xdr:col>
      <xdr:colOff>177800</xdr:colOff>
      <xdr:row>97</xdr:row>
      <xdr:rowOff>130893</xdr:rowOff>
    </xdr:to>
    <xdr:cxnSp macro="">
      <xdr:nvCxnSpPr>
        <xdr:cNvPr id="471" name="直線コネクタ 470">
          <a:extLst>
            <a:ext uri="{FF2B5EF4-FFF2-40B4-BE49-F238E27FC236}">
              <a16:creationId xmlns:a16="http://schemas.microsoft.com/office/drawing/2014/main" xmlns="" id="{00000000-0008-0000-0600-0000D7010000}"/>
            </a:ext>
          </a:extLst>
        </xdr:cNvPr>
        <xdr:cNvCxnSpPr/>
      </xdr:nvCxnSpPr>
      <xdr:spPr>
        <a:xfrm>
          <a:off x="7861300" y="16753945"/>
          <a:ext cx="889000" cy="7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78625</xdr:rowOff>
    </xdr:from>
    <xdr:to>
      <xdr:col>46</xdr:col>
      <xdr:colOff>38100</xdr:colOff>
      <xdr:row>97</xdr:row>
      <xdr:rowOff>8775</xdr:rowOff>
    </xdr:to>
    <xdr:sp macro="" textlink="">
      <xdr:nvSpPr>
        <xdr:cNvPr id="472" name="フローチャート: 判断 471">
          <a:extLst>
            <a:ext uri="{FF2B5EF4-FFF2-40B4-BE49-F238E27FC236}">
              <a16:creationId xmlns:a16="http://schemas.microsoft.com/office/drawing/2014/main" xmlns="" id="{00000000-0008-0000-0600-0000D8010000}"/>
            </a:ext>
          </a:extLst>
        </xdr:cNvPr>
        <xdr:cNvSpPr/>
      </xdr:nvSpPr>
      <xdr:spPr>
        <a:xfrm>
          <a:off x="86995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25302</xdr:rowOff>
    </xdr:from>
    <xdr:ext cx="534377"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8483111" y="1631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47368</xdr:rowOff>
    </xdr:from>
    <xdr:to>
      <xdr:col>41</xdr:col>
      <xdr:colOff>50800</xdr:colOff>
      <xdr:row>97</xdr:row>
      <xdr:rowOff>123295</xdr:rowOff>
    </xdr:to>
    <xdr:cxnSp macro="">
      <xdr:nvCxnSpPr>
        <xdr:cNvPr id="474" name="直線コネクタ 473">
          <a:extLst>
            <a:ext uri="{FF2B5EF4-FFF2-40B4-BE49-F238E27FC236}">
              <a16:creationId xmlns:a16="http://schemas.microsoft.com/office/drawing/2014/main" xmlns="" id="{00000000-0008-0000-0600-0000DA010000}"/>
            </a:ext>
          </a:extLst>
        </xdr:cNvPr>
        <xdr:cNvCxnSpPr/>
      </xdr:nvCxnSpPr>
      <xdr:spPr>
        <a:xfrm>
          <a:off x="6972300" y="16678018"/>
          <a:ext cx="889000" cy="75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66846</xdr:rowOff>
    </xdr:from>
    <xdr:to>
      <xdr:col>41</xdr:col>
      <xdr:colOff>101600</xdr:colOff>
      <xdr:row>96</xdr:row>
      <xdr:rowOff>168446</xdr:rowOff>
    </xdr:to>
    <xdr:sp macro="" textlink="">
      <xdr:nvSpPr>
        <xdr:cNvPr id="475" name="フローチャート: 判断 474">
          <a:extLst>
            <a:ext uri="{FF2B5EF4-FFF2-40B4-BE49-F238E27FC236}">
              <a16:creationId xmlns:a16="http://schemas.microsoft.com/office/drawing/2014/main" xmlns="" id="{00000000-0008-0000-0600-0000DB010000}"/>
            </a:ext>
          </a:extLst>
        </xdr:cNvPr>
        <xdr:cNvSpPr/>
      </xdr:nvSpPr>
      <xdr:spPr>
        <a:xfrm>
          <a:off x="7810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13523</xdr:rowOff>
    </xdr:from>
    <xdr:ext cx="534377"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7594111" y="163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136982</xdr:rowOff>
    </xdr:from>
    <xdr:to>
      <xdr:col>36</xdr:col>
      <xdr:colOff>165100</xdr:colOff>
      <xdr:row>97</xdr:row>
      <xdr:rowOff>67132</xdr:rowOff>
    </xdr:to>
    <xdr:sp macro="" textlink="">
      <xdr:nvSpPr>
        <xdr:cNvPr id="477" name="フローチャート: 判断 476">
          <a:extLst>
            <a:ext uri="{FF2B5EF4-FFF2-40B4-BE49-F238E27FC236}">
              <a16:creationId xmlns:a16="http://schemas.microsoft.com/office/drawing/2014/main" xmlns="" id="{00000000-0008-0000-0600-0000DD010000}"/>
            </a:ext>
          </a:extLst>
        </xdr:cNvPr>
        <xdr:cNvSpPr/>
      </xdr:nvSpPr>
      <xdr:spPr>
        <a:xfrm>
          <a:off x="6921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83659</xdr:rowOff>
    </xdr:from>
    <xdr:ext cx="534377" cy="259045"/>
    <xdr:sp macro="" textlink="">
      <xdr:nvSpPr>
        <xdr:cNvPr id="478" name="テキスト ボックス 477">
          <a:extLst>
            <a:ext uri="{FF2B5EF4-FFF2-40B4-BE49-F238E27FC236}">
              <a16:creationId xmlns:a16="http://schemas.microsoft.com/office/drawing/2014/main" xmlns="" id="{00000000-0008-0000-0600-0000DE010000}"/>
            </a:ext>
          </a:extLst>
        </xdr:cNvPr>
        <xdr:cNvSpPr txBox="1"/>
      </xdr:nvSpPr>
      <xdr:spPr>
        <a:xfrm>
          <a:off x="6705111" y="163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xmlns=""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xmlns=""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77415</xdr:rowOff>
    </xdr:from>
    <xdr:to>
      <xdr:col>55</xdr:col>
      <xdr:colOff>50800</xdr:colOff>
      <xdr:row>97</xdr:row>
      <xdr:rowOff>7565</xdr:rowOff>
    </xdr:to>
    <xdr:sp macro="" textlink="">
      <xdr:nvSpPr>
        <xdr:cNvPr id="484" name="楕円 483">
          <a:extLst>
            <a:ext uri="{FF2B5EF4-FFF2-40B4-BE49-F238E27FC236}">
              <a16:creationId xmlns:a16="http://schemas.microsoft.com/office/drawing/2014/main" xmlns="" id="{00000000-0008-0000-0600-0000E4010000}"/>
            </a:ext>
          </a:extLst>
        </xdr:cNvPr>
        <xdr:cNvSpPr/>
      </xdr:nvSpPr>
      <xdr:spPr>
        <a:xfrm>
          <a:off x="10426700" y="1653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55842</xdr:rowOff>
    </xdr:from>
    <xdr:ext cx="534377" cy="259045"/>
    <xdr:sp macro="" textlink="">
      <xdr:nvSpPr>
        <xdr:cNvPr id="485" name="普通建設事業費 （ うち更新整備　）該当値テキスト">
          <a:extLst>
            <a:ext uri="{FF2B5EF4-FFF2-40B4-BE49-F238E27FC236}">
              <a16:creationId xmlns:a16="http://schemas.microsoft.com/office/drawing/2014/main" xmlns="" id="{00000000-0008-0000-0600-0000E5010000}"/>
            </a:ext>
          </a:extLst>
        </xdr:cNvPr>
        <xdr:cNvSpPr txBox="1"/>
      </xdr:nvSpPr>
      <xdr:spPr>
        <a:xfrm>
          <a:off x="10528300" y="1651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90762</xdr:rowOff>
    </xdr:from>
    <xdr:to>
      <xdr:col>50</xdr:col>
      <xdr:colOff>165100</xdr:colOff>
      <xdr:row>97</xdr:row>
      <xdr:rowOff>20912</xdr:rowOff>
    </xdr:to>
    <xdr:sp macro="" textlink="">
      <xdr:nvSpPr>
        <xdr:cNvPr id="486" name="楕円 485">
          <a:extLst>
            <a:ext uri="{FF2B5EF4-FFF2-40B4-BE49-F238E27FC236}">
              <a16:creationId xmlns:a16="http://schemas.microsoft.com/office/drawing/2014/main" xmlns="" id="{00000000-0008-0000-0600-0000E6010000}"/>
            </a:ext>
          </a:extLst>
        </xdr:cNvPr>
        <xdr:cNvSpPr/>
      </xdr:nvSpPr>
      <xdr:spPr>
        <a:xfrm>
          <a:off x="9588500" y="1654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12039</xdr:rowOff>
    </xdr:from>
    <xdr:ext cx="534377" cy="259045"/>
    <xdr:sp macro="" textlink="">
      <xdr:nvSpPr>
        <xdr:cNvPr id="487" name="テキスト ボックス 486">
          <a:extLst>
            <a:ext uri="{FF2B5EF4-FFF2-40B4-BE49-F238E27FC236}">
              <a16:creationId xmlns:a16="http://schemas.microsoft.com/office/drawing/2014/main" xmlns="" id="{00000000-0008-0000-0600-0000E7010000}"/>
            </a:ext>
          </a:extLst>
        </xdr:cNvPr>
        <xdr:cNvSpPr txBox="1"/>
      </xdr:nvSpPr>
      <xdr:spPr>
        <a:xfrm>
          <a:off x="9372111" y="1664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80093</xdr:rowOff>
    </xdr:from>
    <xdr:to>
      <xdr:col>46</xdr:col>
      <xdr:colOff>38100</xdr:colOff>
      <xdr:row>98</xdr:row>
      <xdr:rowOff>10243</xdr:rowOff>
    </xdr:to>
    <xdr:sp macro="" textlink="">
      <xdr:nvSpPr>
        <xdr:cNvPr id="488" name="楕円 487">
          <a:extLst>
            <a:ext uri="{FF2B5EF4-FFF2-40B4-BE49-F238E27FC236}">
              <a16:creationId xmlns:a16="http://schemas.microsoft.com/office/drawing/2014/main" xmlns="" id="{00000000-0008-0000-0600-0000E8010000}"/>
            </a:ext>
          </a:extLst>
        </xdr:cNvPr>
        <xdr:cNvSpPr/>
      </xdr:nvSpPr>
      <xdr:spPr>
        <a:xfrm>
          <a:off x="8699500" y="1671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1370</xdr:rowOff>
    </xdr:from>
    <xdr:ext cx="534377" cy="259045"/>
    <xdr:sp macro="" textlink="">
      <xdr:nvSpPr>
        <xdr:cNvPr id="489" name="テキスト ボックス 488">
          <a:extLst>
            <a:ext uri="{FF2B5EF4-FFF2-40B4-BE49-F238E27FC236}">
              <a16:creationId xmlns:a16="http://schemas.microsoft.com/office/drawing/2014/main" xmlns="" id="{00000000-0008-0000-0600-0000E9010000}"/>
            </a:ext>
          </a:extLst>
        </xdr:cNvPr>
        <xdr:cNvSpPr txBox="1"/>
      </xdr:nvSpPr>
      <xdr:spPr>
        <a:xfrm>
          <a:off x="8483111" y="1680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72495</xdr:rowOff>
    </xdr:from>
    <xdr:to>
      <xdr:col>41</xdr:col>
      <xdr:colOff>101600</xdr:colOff>
      <xdr:row>98</xdr:row>
      <xdr:rowOff>2645</xdr:rowOff>
    </xdr:to>
    <xdr:sp macro="" textlink="">
      <xdr:nvSpPr>
        <xdr:cNvPr id="490" name="楕円 489">
          <a:extLst>
            <a:ext uri="{FF2B5EF4-FFF2-40B4-BE49-F238E27FC236}">
              <a16:creationId xmlns:a16="http://schemas.microsoft.com/office/drawing/2014/main" xmlns="" id="{00000000-0008-0000-0600-0000EA010000}"/>
            </a:ext>
          </a:extLst>
        </xdr:cNvPr>
        <xdr:cNvSpPr/>
      </xdr:nvSpPr>
      <xdr:spPr>
        <a:xfrm>
          <a:off x="7810500" y="1670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165222</xdr:rowOff>
    </xdr:from>
    <xdr:ext cx="534377" cy="259045"/>
    <xdr:sp macro="" textlink="">
      <xdr:nvSpPr>
        <xdr:cNvPr id="491" name="テキスト ボックス 490">
          <a:extLst>
            <a:ext uri="{FF2B5EF4-FFF2-40B4-BE49-F238E27FC236}">
              <a16:creationId xmlns:a16="http://schemas.microsoft.com/office/drawing/2014/main" xmlns="" id="{00000000-0008-0000-0600-0000EB010000}"/>
            </a:ext>
          </a:extLst>
        </xdr:cNvPr>
        <xdr:cNvSpPr txBox="1"/>
      </xdr:nvSpPr>
      <xdr:spPr>
        <a:xfrm>
          <a:off x="7594111" y="1679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168018</xdr:rowOff>
    </xdr:from>
    <xdr:to>
      <xdr:col>36</xdr:col>
      <xdr:colOff>165100</xdr:colOff>
      <xdr:row>97</xdr:row>
      <xdr:rowOff>98168</xdr:rowOff>
    </xdr:to>
    <xdr:sp macro="" textlink="">
      <xdr:nvSpPr>
        <xdr:cNvPr id="492" name="楕円 491">
          <a:extLst>
            <a:ext uri="{FF2B5EF4-FFF2-40B4-BE49-F238E27FC236}">
              <a16:creationId xmlns:a16="http://schemas.microsoft.com/office/drawing/2014/main" xmlns="" id="{00000000-0008-0000-0600-0000EC010000}"/>
            </a:ext>
          </a:extLst>
        </xdr:cNvPr>
        <xdr:cNvSpPr/>
      </xdr:nvSpPr>
      <xdr:spPr>
        <a:xfrm>
          <a:off x="6921500" y="1662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89295</xdr:rowOff>
    </xdr:from>
    <xdr:ext cx="534377" cy="259045"/>
    <xdr:sp macro="" textlink="">
      <xdr:nvSpPr>
        <xdr:cNvPr id="493" name="テキスト ボックス 492">
          <a:extLst>
            <a:ext uri="{FF2B5EF4-FFF2-40B4-BE49-F238E27FC236}">
              <a16:creationId xmlns:a16="http://schemas.microsoft.com/office/drawing/2014/main" xmlns="" id="{00000000-0008-0000-0600-0000ED010000}"/>
            </a:ext>
          </a:extLst>
        </xdr:cNvPr>
        <xdr:cNvSpPr txBox="1"/>
      </xdr:nvSpPr>
      <xdr:spPr>
        <a:xfrm>
          <a:off x="6705111" y="1671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xmlns=""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xmlns=""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xmlns=""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xmlns=""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xmlns=""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xmlns=""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xmlns=""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xmlns=""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xmlns=""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xmlns=""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xmlns=""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xmlns=""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xmlns=""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xmlns=""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xmlns="" id="{00000000-0008-0000-06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xmlns=""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xmlns="" id="{00000000-0008-0000-06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xmlns=""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xmlns="" id="{00000000-0008-0000-06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xmlns=""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xmlns="" id="{00000000-0008-0000-06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xmlns=""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137541</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xmlns="" id="{00000000-0008-0000-0600-000005020000}"/>
            </a:ext>
          </a:extLst>
        </xdr:cNvPr>
        <xdr:cNvCxnSpPr/>
      </xdr:nvCxnSpPr>
      <xdr:spPr>
        <a:xfrm flipV="1">
          <a:off x="16317595" y="5281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xmlns=""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xmlns=""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84218</xdr:rowOff>
    </xdr:from>
    <xdr:ext cx="599010" cy="259045"/>
    <xdr:sp macro="" textlink="">
      <xdr:nvSpPr>
        <xdr:cNvPr id="520" name="災害復旧事業費最大値テキスト">
          <a:extLst>
            <a:ext uri="{FF2B5EF4-FFF2-40B4-BE49-F238E27FC236}">
              <a16:creationId xmlns:a16="http://schemas.microsoft.com/office/drawing/2014/main" xmlns="" id="{00000000-0008-0000-0600-000008020000}"/>
            </a:ext>
          </a:extLst>
        </xdr:cNvPr>
        <xdr:cNvSpPr txBox="1"/>
      </xdr:nvSpPr>
      <xdr:spPr>
        <a:xfrm>
          <a:off x="16370300" y="505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137541</xdr:rowOff>
    </xdr:from>
    <xdr:to>
      <xdr:col>86</xdr:col>
      <xdr:colOff>25400</xdr:colOff>
      <xdr:row>30</xdr:row>
      <xdr:rowOff>137541</xdr:rowOff>
    </xdr:to>
    <xdr:cxnSp macro="">
      <xdr:nvCxnSpPr>
        <xdr:cNvPr id="521" name="直線コネクタ 520">
          <a:extLst>
            <a:ext uri="{FF2B5EF4-FFF2-40B4-BE49-F238E27FC236}">
              <a16:creationId xmlns:a16="http://schemas.microsoft.com/office/drawing/2014/main" xmlns="" id="{00000000-0008-0000-0600-000009020000}"/>
            </a:ext>
          </a:extLst>
        </xdr:cNvPr>
        <xdr:cNvCxnSpPr/>
      </xdr:nvCxnSpPr>
      <xdr:spPr>
        <a:xfrm>
          <a:off x="16230600" y="528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144399</xdr:rowOff>
    </xdr:from>
    <xdr:to>
      <xdr:col>85</xdr:col>
      <xdr:colOff>127000</xdr:colOff>
      <xdr:row>39</xdr:row>
      <xdr:rowOff>17246</xdr:rowOff>
    </xdr:to>
    <xdr:cxnSp macro="">
      <xdr:nvCxnSpPr>
        <xdr:cNvPr id="522" name="直線コネクタ 521">
          <a:extLst>
            <a:ext uri="{FF2B5EF4-FFF2-40B4-BE49-F238E27FC236}">
              <a16:creationId xmlns:a16="http://schemas.microsoft.com/office/drawing/2014/main" xmlns="" id="{00000000-0008-0000-0600-00000A020000}"/>
            </a:ext>
          </a:extLst>
        </xdr:cNvPr>
        <xdr:cNvCxnSpPr/>
      </xdr:nvCxnSpPr>
      <xdr:spPr>
        <a:xfrm flipV="1">
          <a:off x="15481300" y="6659499"/>
          <a:ext cx="838200" cy="4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71010</xdr:rowOff>
    </xdr:from>
    <xdr:ext cx="469744" cy="259045"/>
    <xdr:sp macro="" textlink="">
      <xdr:nvSpPr>
        <xdr:cNvPr id="523" name="災害復旧事業費平均値テキスト">
          <a:extLst>
            <a:ext uri="{FF2B5EF4-FFF2-40B4-BE49-F238E27FC236}">
              <a16:creationId xmlns:a16="http://schemas.microsoft.com/office/drawing/2014/main" xmlns="" id="{00000000-0008-0000-0600-00000B020000}"/>
            </a:ext>
          </a:extLst>
        </xdr:cNvPr>
        <xdr:cNvSpPr txBox="1"/>
      </xdr:nvSpPr>
      <xdr:spPr>
        <a:xfrm>
          <a:off x="16370300" y="6414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48133</xdr:rowOff>
    </xdr:from>
    <xdr:to>
      <xdr:col>85</xdr:col>
      <xdr:colOff>177800</xdr:colOff>
      <xdr:row>38</xdr:row>
      <xdr:rowOff>149733</xdr:rowOff>
    </xdr:to>
    <xdr:sp macro="" textlink="">
      <xdr:nvSpPr>
        <xdr:cNvPr id="524" name="フローチャート: 判断 523">
          <a:extLst>
            <a:ext uri="{FF2B5EF4-FFF2-40B4-BE49-F238E27FC236}">
              <a16:creationId xmlns:a16="http://schemas.microsoft.com/office/drawing/2014/main" xmlns="" id="{00000000-0008-0000-0600-00000C020000}"/>
            </a:ext>
          </a:extLst>
        </xdr:cNvPr>
        <xdr:cNvSpPr/>
      </xdr:nvSpPr>
      <xdr:spPr>
        <a:xfrm>
          <a:off x="16268700" y="656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17246</xdr:rowOff>
    </xdr:from>
    <xdr:to>
      <xdr:col>81</xdr:col>
      <xdr:colOff>50800</xdr:colOff>
      <xdr:row>39</xdr:row>
      <xdr:rowOff>37821</xdr:rowOff>
    </xdr:to>
    <xdr:cxnSp macro="">
      <xdr:nvCxnSpPr>
        <xdr:cNvPr id="525" name="直線コネクタ 524">
          <a:extLst>
            <a:ext uri="{FF2B5EF4-FFF2-40B4-BE49-F238E27FC236}">
              <a16:creationId xmlns:a16="http://schemas.microsoft.com/office/drawing/2014/main" xmlns="" id="{00000000-0008-0000-0600-00000D020000}"/>
            </a:ext>
          </a:extLst>
        </xdr:cNvPr>
        <xdr:cNvCxnSpPr/>
      </xdr:nvCxnSpPr>
      <xdr:spPr>
        <a:xfrm flipV="1">
          <a:off x="14592300" y="6703796"/>
          <a:ext cx="889000" cy="20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36614</xdr:rowOff>
    </xdr:from>
    <xdr:to>
      <xdr:col>81</xdr:col>
      <xdr:colOff>101600</xdr:colOff>
      <xdr:row>38</xdr:row>
      <xdr:rowOff>138214</xdr:rowOff>
    </xdr:to>
    <xdr:sp macro="" textlink="">
      <xdr:nvSpPr>
        <xdr:cNvPr id="526" name="フローチャート: 判断 525">
          <a:extLst>
            <a:ext uri="{FF2B5EF4-FFF2-40B4-BE49-F238E27FC236}">
              <a16:creationId xmlns:a16="http://schemas.microsoft.com/office/drawing/2014/main" xmlns="" id="{00000000-0008-0000-0600-00000E020000}"/>
            </a:ext>
          </a:extLst>
        </xdr:cNvPr>
        <xdr:cNvSpPr/>
      </xdr:nvSpPr>
      <xdr:spPr>
        <a:xfrm>
          <a:off x="15430500" y="65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154741</xdr:rowOff>
    </xdr:from>
    <xdr:ext cx="534377" cy="259045"/>
    <xdr:sp macro="" textlink="">
      <xdr:nvSpPr>
        <xdr:cNvPr id="527" name="テキスト ボックス 526">
          <a:extLst>
            <a:ext uri="{FF2B5EF4-FFF2-40B4-BE49-F238E27FC236}">
              <a16:creationId xmlns:a16="http://schemas.microsoft.com/office/drawing/2014/main" xmlns="" id="{00000000-0008-0000-0600-00000F020000}"/>
            </a:ext>
          </a:extLst>
        </xdr:cNvPr>
        <xdr:cNvSpPr txBox="1"/>
      </xdr:nvSpPr>
      <xdr:spPr>
        <a:xfrm>
          <a:off x="15214111" y="63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37821</xdr:rowOff>
    </xdr:from>
    <xdr:to>
      <xdr:col>76</xdr:col>
      <xdr:colOff>114300</xdr:colOff>
      <xdr:row>39</xdr:row>
      <xdr:rowOff>41897</xdr:rowOff>
    </xdr:to>
    <xdr:cxnSp macro="">
      <xdr:nvCxnSpPr>
        <xdr:cNvPr id="528" name="直線コネクタ 527">
          <a:extLst>
            <a:ext uri="{FF2B5EF4-FFF2-40B4-BE49-F238E27FC236}">
              <a16:creationId xmlns:a16="http://schemas.microsoft.com/office/drawing/2014/main" xmlns="" id="{00000000-0008-0000-0600-000010020000}"/>
            </a:ext>
          </a:extLst>
        </xdr:cNvPr>
        <xdr:cNvCxnSpPr/>
      </xdr:nvCxnSpPr>
      <xdr:spPr>
        <a:xfrm flipV="1">
          <a:off x="13703300" y="6724371"/>
          <a:ext cx="889000" cy="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49403</xdr:rowOff>
    </xdr:from>
    <xdr:to>
      <xdr:col>76</xdr:col>
      <xdr:colOff>165100</xdr:colOff>
      <xdr:row>38</xdr:row>
      <xdr:rowOff>151003</xdr:rowOff>
    </xdr:to>
    <xdr:sp macro="" textlink="">
      <xdr:nvSpPr>
        <xdr:cNvPr id="529" name="フローチャート: 判断 528">
          <a:extLst>
            <a:ext uri="{FF2B5EF4-FFF2-40B4-BE49-F238E27FC236}">
              <a16:creationId xmlns:a16="http://schemas.microsoft.com/office/drawing/2014/main" xmlns="" id="{00000000-0008-0000-0600-000011020000}"/>
            </a:ext>
          </a:extLst>
        </xdr:cNvPr>
        <xdr:cNvSpPr/>
      </xdr:nvSpPr>
      <xdr:spPr>
        <a:xfrm>
          <a:off x="145415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167530</xdr:rowOff>
    </xdr:from>
    <xdr:ext cx="469744"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4357428" y="63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12586</xdr:rowOff>
    </xdr:from>
    <xdr:to>
      <xdr:col>71</xdr:col>
      <xdr:colOff>177800</xdr:colOff>
      <xdr:row>39</xdr:row>
      <xdr:rowOff>41897</xdr:rowOff>
    </xdr:to>
    <xdr:cxnSp macro="">
      <xdr:nvCxnSpPr>
        <xdr:cNvPr id="531" name="直線コネクタ 530">
          <a:extLst>
            <a:ext uri="{FF2B5EF4-FFF2-40B4-BE49-F238E27FC236}">
              <a16:creationId xmlns:a16="http://schemas.microsoft.com/office/drawing/2014/main" xmlns="" id="{00000000-0008-0000-0600-000013020000}"/>
            </a:ext>
          </a:extLst>
        </xdr:cNvPr>
        <xdr:cNvCxnSpPr/>
      </xdr:nvCxnSpPr>
      <xdr:spPr>
        <a:xfrm>
          <a:off x="12814300" y="6699136"/>
          <a:ext cx="889000" cy="29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97345</xdr:rowOff>
    </xdr:from>
    <xdr:to>
      <xdr:col>72</xdr:col>
      <xdr:colOff>38100</xdr:colOff>
      <xdr:row>39</xdr:row>
      <xdr:rowOff>27495</xdr:rowOff>
    </xdr:to>
    <xdr:sp macro="" textlink="">
      <xdr:nvSpPr>
        <xdr:cNvPr id="532" name="フローチャート: 判断 531">
          <a:extLst>
            <a:ext uri="{FF2B5EF4-FFF2-40B4-BE49-F238E27FC236}">
              <a16:creationId xmlns:a16="http://schemas.microsoft.com/office/drawing/2014/main" xmlns="" id="{00000000-0008-0000-0600-000014020000}"/>
            </a:ext>
          </a:extLst>
        </xdr:cNvPr>
        <xdr:cNvSpPr/>
      </xdr:nvSpPr>
      <xdr:spPr>
        <a:xfrm>
          <a:off x="13652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44023</xdr:rowOff>
    </xdr:from>
    <xdr:ext cx="469744"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3468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111785</xdr:rowOff>
    </xdr:from>
    <xdr:to>
      <xdr:col>67</xdr:col>
      <xdr:colOff>101600</xdr:colOff>
      <xdr:row>39</xdr:row>
      <xdr:rowOff>41935</xdr:rowOff>
    </xdr:to>
    <xdr:sp macro="" textlink="">
      <xdr:nvSpPr>
        <xdr:cNvPr id="534" name="フローチャート: 判断 533">
          <a:extLst>
            <a:ext uri="{FF2B5EF4-FFF2-40B4-BE49-F238E27FC236}">
              <a16:creationId xmlns:a16="http://schemas.microsoft.com/office/drawing/2014/main" xmlns="" id="{00000000-0008-0000-0600-000016020000}"/>
            </a:ext>
          </a:extLst>
        </xdr:cNvPr>
        <xdr:cNvSpPr/>
      </xdr:nvSpPr>
      <xdr:spPr>
        <a:xfrm>
          <a:off x="12763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58462</xdr:rowOff>
    </xdr:from>
    <xdr:ext cx="469744" cy="259045"/>
    <xdr:sp macro="" textlink="">
      <xdr:nvSpPr>
        <xdr:cNvPr id="535" name="テキスト ボックス 534">
          <a:extLst>
            <a:ext uri="{FF2B5EF4-FFF2-40B4-BE49-F238E27FC236}">
              <a16:creationId xmlns:a16="http://schemas.microsoft.com/office/drawing/2014/main" xmlns="" id="{00000000-0008-0000-0600-000017020000}"/>
            </a:ext>
          </a:extLst>
        </xdr:cNvPr>
        <xdr:cNvSpPr txBox="1"/>
      </xdr:nvSpPr>
      <xdr:spPr>
        <a:xfrm>
          <a:off x="12579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xmlns=""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xmlns=""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xmlns=""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xmlns=""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93599</xdr:rowOff>
    </xdr:from>
    <xdr:to>
      <xdr:col>85</xdr:col>
      <xdr:colOff>177800</xdr:colOff>
      <xdr:row>39</xdr:row>
      <xdr:rowOff>23749</xdr:rowOff>
    </xdr:to>
    <xdr:sp macro="" textlink="">
      <xdr:nvSpPr>
        <xdr:cNvPr id="541" name="楕円 540">
          <a:extLst>
            <a:ext uri="{FF2B5EF4-FFF2-40B4-BE49-F238E27FC236}">
              <a16:creationId xmlns:a16="http://schemas.microsoft.com/office/drawing/2014/main" xmlns="" id="{00000000-0008-0000-0600-00001D020000}"/>
            </a:ext>
          </a:extLst>
        </xdr:cNvPr>
        <xdr:cNvSpPr/>
      </xdr:nvSpPr>
      <xdr:spPr>
        <a:xfrm>
          <a:off x="16268700" y="660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26560</xdr:rowOff>
    </xdr:from>
    <xdr:ext cx="469744" cy="259045"/>
    <xdr:sp macro="" textlink="">
      <xdr:nvSpPr>
        <xdr:cNvPr id="542" name="災害復旧事業費該当値テキスト">
          <a:extLst>
            <a:ext uri="{FF2B5EF4-FFF2-40B4-BE49-F238E27FC236}">
              <a16:creationId xmlns:a16="http://schemas.microsoft.com/office/drawing/2014/main" xmlns="" id="{00000000-0008-0000-0600-00001E020000}"/>
            </a:ext>
          </a:extLst>
        </xdr:cNvPr>
        <xdr:cNvSpPr txBox="1"/>
      </xdr:nvSpPr>
      <xdr:spPr>
        <a:xfrm>
          <a:off x="16370300" y="6541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137896</xdr:rowOff>
    </xdr:from>
    <xdr:to>
      <xdr:col>81</xdr:col>
      <xdr:colOff>101600</xdr:colOff>
      <xdr:row>39</xdr:row>
      <xdr:rowOff>68046</xdr:rowOff>
    </xdr:to>
    <xdr:sp macro="" textlink="">
      <xdr:nvSpPr>
        <xdr:cNvPr id="543" name="楕円 542">
          <a:extLst>
            <a:ext uri="{FF2B5EF4-FFF2-40B4-BE49-F238E27FC236}">
              <a16:creationId xmlns:a16="http://schemas.microsoft.com/office/drawing/2014/main" xmlns="" id="{00000000-0008-0000-0600-00001F020000}"/>
            </a:ext>
          </a:extLst>
        </xdr:cNvPr>
        <xdr:cNvSpPr/>
      </xdr:nvSpPr>
      <xdr:spPr>
        <a:xfrm>
          <a:off x="15430500" y="665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59173</xdr:rowOff>
    </xdr:from>
    <xdr:ext cx="469744" cy="259045"/>
    <xdr:sp macro="" textlink="">
      <xdr:nvSpPr>
        <xdr:cNvPr id="544" name="テキスト ボックス 543">
          <a:extLst>
            <a:ext uri="{FF2B5EF4-FFF2-40B4-BE49-F238E27FC236}">
              <a16:creationId xmlns:a16="http://schemas.microsoft.com/office/drawing/2014/main" xmlns="" id="{00000000-0008-0000-0600-000020020000}"/>
            </a:ext>
          </a:extLst>
        </xdr:cNvPr>
        <xdr:cNvSpPr txBox="1"/>
      </xdr:nvSpPr>
      <xdr:spPr>
        <a:xfrm>
          <a:off x="15246428" y="6745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158471</xdr:rowOff>
    </xdr:from>
    <xdr:to>
      <xdr:col>76</xdr:col>
      <xdr:colOff>165100</xdr:colOff>
      <xdr:row>39</xdr:row>
      <xdr:rowOff>88621</xdr:rowOff>
    </xdr:to>
    <xdr:sp macro="" textlink="">
      <xdr:nvSpPr>
        <xdr:cNvPr id="545" name="楕円 544">
          <a:extLst>
            <a:ext uri="{FF2B5EF4-FFF2-40B4-BE49-F238E27FC236}">
              <a16:creationId xmlns:a16="http://schemas.microsoft.com/office/drawing/2014/main" xmlns="" id="{00000000-0008-0000-0600-000021020000}"/>
            </a:ext>
          </a:extLst>
        </xdr:cNvPr>
        <xdr:cNvSpPr/>
      </xdr:nvSpPr>
      <xdr:spPr>
        <a:xfrm>
          <a:off x="14541500" y="667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79748</xdr:rowOff>
    </xdr:from>
    <xdr:ext cx="378565" cy="259045"/>
    <xdr:sp macro="" textlink="">
      <xdr:nvSpPr>
        <xdr:cNvPr id="546" name="テキスト ボックス 545">
          <a:extLst>
            <a:ext uri="{FF2B5EF4-FFF2-40B4-BE49-F238E27FC236}">
              <a16:creationId xmlns:a16="http://schemas.microsoft.com/office/drawing/2014/main" xmlns="" id="{00000000-0008-0000-0600-000022020000}"/>
            </a:ext>
          </a:extLst>
        </xdr:cNvPr>
        <xdr:cNvSpPr txBox="1"/>
      </xdr:nvSpPr>
      <xdr:spPr>
        <a:xfrm>
          <a:off x="14403017" y="6766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162547</xdr:rowOff>
    </xdr:from>
    <xdr:to>
      <xdr:col>72</xdr:col>
      <xdr:colOff>38100</xdr:colOff>
      <xdr:row>39</xdr:row>
      <xdr:rowOff>92697</xdr:rowOff>
    </xdr:to>
    <xdr:sp macro="" textlink="">
      <xdr:nvSpPr>
        <xdr:cNvPr id="547" name="楕円 546">
          <a:extLst>
            <a:ext uri="{FF2B5EF4-FFF2-40B4-BE49-F238E27FC236}">
              <a16:creationId xmlns:a16="http://schemas.microsoft.com/office/drawing/2014/main" xmlns="" id="{00000000-0008-0000-0600-000023020000}"/>
            </a:ext>
          </a:extLst>
        </xdr:cNvPr>
        <xdr:cNvSpPr/>
      </xdr:nvSpPr>
      <xdr:spPr>
        <a:xfrm>
          <a:off x="13652500" y="667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83824</xdr:rowOff>
    </xdr:from>
    <xdr:ext cx="378565" cy="259045"/>
    <xdr:sp macro="" textlink="">
      <xdr:nvSpPr>
        <xdr:cNvPr id="548" name="テキスト ボックス 547">
          <a:extLst>
            <a:ext uri="{FF2B5EF4-FFF2-40B4-BE49-F238E27FC236}">
              <a16:creationId xmlns:a16="http://schemas.microsoft.com/office/drawing/2014/main" xmlns="" id="{00000000-0008-0000-0600-000024020000}"/>
            </a:ext>
          </a:extLst>
        </xdr:cNvPr>
        <xdr:cNvSpPr txBox="1"/>
      </xdr:nvSpPr>
      <xdr:spPr>
        <a:xfrm>
          <a:off x="13514017" y="6770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133236</xdr:rowOff>
    </xdr:from>
    <xdr:to>
      <xdr:col>67</xdr:col>
      <xdr:colOff>101600</xdr:colOff>
      <xdr:row>39</xdr:row>
      <xdr:rowOff>63386</xdr:rowOff>
    </xdr:to>
    <xdr:sp macro="" textlink="">
      <xdr:nvSpPr>
        <xdr:cNvPr id="549" name="楕円 548">
          <a:extLst>
            <a:ext uri="{FF2B5EF4-FFF2-40B4-BE49-F238E27FC236}">
              <a16:creationId xmlns:a16="http://schemas.microsoft.com/office/drawing/2014/main" xmlns="" id="{00000000-0008-0000-0600-000025020000}"/>
            </a:ext>
          </a:extLst>
        </xdr:cNvPr>
        <xdr:cNvSpPr/>
      </xdr:nvSpPr>
      <xdr:spPr>
        <a:xfrm>
          <a:off x="12763500" y="664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54513</xdr:rowOff>
    </xdr:from>
    <xdr:ext cx="469744" cy="259045"/>
    <xdr:sp macro="" textlink="">
      <xdr:nvSpPr>
        <xdr:cNvPr id="550" name="テキスト ボックス 549">
          <a:extLst>
            <a:ext uri="{FF2B5EF4-FFF2-40B4-BE49-F238E27FC236}">
              <a16:creationId xmlns:a16="http://schemas.microsoft.com/office/drawing/2014/main" xmlns="" id="{00000000-0008-0000-0600-000026020000}"/>
            </a:ext>
          </a:extLst>
        </xdr:cNvPr>
        <xdr:cNvSpPr txBox="1"/>
      </xdr:nvSpPr>
      <xdr:spPr>
        <a:xfrm>
          <a:off x="12579428" y="6741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xmlns=""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xmlns=""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xmlns=""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xmlns=""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xmlns=""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xmlns=""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xmlns=""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xmlns=""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xmlns=""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xmlns=""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xmlns="" id="{00000000-0008-0000-06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2" name="テキスト ボックス 561">
          <a:extLst>
            <a:ext uri="{FF2B5EF4-FFF2-40B4-BE49-F238E27FC236}">
              <a16:creationId xmlns:a16="http://schemas.microsoft.com/office/drawing/2014/main" xmlns="" id="{00000000-0008-0000-0600-000032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xmlns="" id="{00000000-0008-0000-06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a:extLst>
            <a:ext uri="{FF2B5EF4-FFF2-40B4-BE49-F238E27FC236}">
              <a16:creationId xmlns:a16="http://schemas.microsoft.com/office/drawing/2014/main" xmlns="" id="{00000000-0008-0000-0600-000034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xmlns=""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xmlns=""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xmlns=""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68" name="直線コネクタ 567">
          <a:extLst>
            <a:ext uri="{FF2B5EF4-FFF2-40B4-BE49-F238E27FC236}">
              <a16:creationId xmlns:a16="http://schemas.microsoft.com/office/drawing/2014/main" xmlns="" id="{00000000-0008-0000-0600-000038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69" name="失業対策事業費最小値テキスト">
          <a:extLst>
            <a:ext uri="{FF2B5EF4-FFF2-40B4-BE49-F238E27FC236}">
              <a16:creationId xmlns:a16="http://schemas.microsoft.com/office/drawing/2014/main" xmlns="" id="{00000000-0008-0000-0600-000039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0" name="直線コネクタ 569">
          <a:extLst>
            <a:ext uri="{FF2B5EF4-FFF2-40B4-BE49-F238E27FC236}">
              <a16:creationId xmlns:a16="http://schemas.microsoft.com/office/drawing/2014/main" xmlns="" id="{00000000-0008-0000-0600-00003A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1" name="失業対策事業費最大値テキスト">
          <a:extLst>
            <a:ext uri="{FF2B5EF4-FFF2-40B4-BE49-F238E27FC236}">
              <a16:creationId xmlns:a16="http://schemas.microsoft.com/office/drawing/2014/main" xmlns="" id="{00000000-0008-0000-0600-00003B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2" name="直線コネクタ 571">
          <a:extLst>
            <a:ext uri="{FF2B5EF4-FFF2-40B4-BE49-F238E27FC236}">
              <a16:creationId xmlns:a16="http://schemas.microsoft.com/office/drawing/2014/main" xmlns="" id="{00000000-0008-0000-0600-00003C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3" name="直線コネクタ 572">
          <a:extLst>
            <a:ext uri="{FF2B5EF4-FFF2-40B4-BE49-F238E27FC236}">
              <a16:creationId xmlns:a16="http://schemas.microsoft.com/office/drawing/2014/main" xmlns="" id="{00000000-0008-0000-0600-00003D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74" name="失業対策事業費平均値テキスト">
          <a:extLst>
            <a:ext uri="{FF2B5EF4-FFF2-40B4-BE49-F238E27FC236}">
              <a16:creationId xmlns:a16="http://schemas.microsoft.com/office/drawing/2014/main" xmlns="" id="{00000000-0008-0000-0600-00003E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5" name="フローチャート: 判断 574">
          <a:extLst>
            <a:ext uri="{FF2B5EF4-FFF2-40B4-BE49-F238E27FC236}">
              <a16:creationId xmlns:a16="http://schemas.microsoft.com/office/drawing/2014/main" xmlns="" id="{00000000-0008-0000-0600-00003F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6" name="直線コネクタ 575">
          <a:extLst>
            <a:ext uri="{FF2B5EF4-FFF2-40B4-BE49-F238E27FC236}">
              <a16:creationId xmlns:a16="http://schemas.microsoft.com/office/drawing/2014/main" xmlns="" id="{00000000-0008-0000-0600-000040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77" name="フローチャート: 判断 576">
          <a:extLst>
            <a:ext uri="{FF2B5EF4-FFF2-40B4-BE49-F238E27FC236}">
              <a16:creationId xmlns:a16="http://schemas.microsoft.com/office/drawing/2014/main" xmlns="" id="{00000000-0008-0000-0600-000041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79" name="直線コネクタ 578">
          <a:extLst>
            <a:ext uri="{FF2B5EF4-FFF2-40B4-BE49-F238E27FC236}">
              <a16:creationId xmlns:a16="http://schemas.microsoft.com/office/drawing/2014/main" xmlns="" id="{00000000-0008-0000-0600-000043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80" name="フローチャート: 判断 579">
          <a:extLst>
            <a:ext uri="{FF2B5EF4-FFF2-40B4-BE49-F238E27FC236}">
              <a16:creationId xmlns:a16="http://schemas.microsoft.com/office/drawing/2014/main" xmlns="" id="{00000000-0008-0000-0600-000044020000}"/>
            </a:ext>
          </a:extLst>
        </xdr:cNvPr>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2" name="直線コネクタ 581">
          <a:extLst>
            <a:ext uri="{FF2B5EF4-FFF2-40B4-BE49-F238E27FC236}">
              <a16:creationId xmlns:a16="http://schemas.microsoft.com/office/drawing/2014/main" xmlns="" id="{00000000-0008-0000-0600-000046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3" name="フローチャート: 判断 582">
          <a:extLst>
            <a:ext uri="{FF2B5EF4-FFF2-40B4-BE49-F238E27FC236}">
              <a16:creationId xmlns:a16="http://schemas.microsoft.com/office/drawing/2014/main" xmlns="" id="{00000000-0008-0000-0600-000047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4" name="テキスト ボックス 583">
          <a:extLst>
            <a:ext uri="{FF2B5EF4-FFF2-40B4-BE49-F238E27FC236}">
              <a16:creationId xmlns:a16="http://schemas.microsoft.com/office/drawing/2014/main" xmlns="" id="{00000000-0008-0000-0600-000048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5" name="フローチャート: 判断 584">
          <a:extLst>
            <a:ext uri="{FF2B5EF4-FFF2-40B4-BE49-F238E27FC236}">
              <a16:creationId xmlns:a16="http://schemas.microsoft.com/office/drawing/2014/main" xmlns="" id="{00000000-0008-0000-0600-000049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86" name="テキスト ボックス 585">
          <a:extLst>
            <a:ext uri="{FF2B5EF4-FFF2-40B4-BE49-F238E27FC236}">
              <a16:creationId xmlns:a16="http://schemas.microsoft.com/office/drawing/2014/main" xmlns="" id="{00000000-0008-0000-0600-00004A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xmlns=""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xmlns=""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xmlns=""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2" name="楕円 591">
          <a:extLst>
            <a:ext uri="{FF2B5EF4-FFF2-40B4-BE49-F238E27FC236}">
              <a16:creationId xmlns:a16="http://schemas.microsoft.com/office/drawing/2014/main" xmlns="" id="{00000000-0008-0000-0600-000050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93" name="失業対策事業費該当値テキスト">
          <a:extLst>
            <a:ext uri="{FF2B5EF4-FFF2-40B4-BE49-F238E27FC236}">
              <a16:creationId xmlns:a16="http://schemas.microsoft.com/office/drawing/2014/main" xmlns="" id="{00000000-0008-0000-0600-000051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4" name="楕円 593">
          <a:extLst>
            <a:ext uri="{FF2B5EF4-FFF2-40B4-BE49-F238E27FC236}">
              <a16:creationId xmlns:a16="http://schemas.microsoft.com/office/drawing/2014/main" xmlns="" id="{00000000-0008-0000-0600-000052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95" name="テキスト ボックス 594">
          <a:extLst>
            <a:ext uri="{FF2B5EF4-FFF2-40B4-BE49-F238E27FC236}">
              <a16:creationId xmlns:a16="http://schemas.microsoft.com/office/drawing/2014/main" xmlns="" id="{00000000-0008-0000-0600-000053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6" name="楕円 595">
          <a:extLst>
            <a:ext uri="{FF2B5EF4-FFF2-40B4-BE49-F238E27FC236}">
              <a16:creationId xmlns:a16="http://schemas.microsoft.com/office/drawing/2014/main" xmlns="" id="{00000000-0008-0000-0600-000054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97" name="テキスト ボックス 596">
          <a:extLst>
            <a:ext uri="{FF2B5EF4-FFF2-40B4-BE49-F238E27FC236}">
              <a16:creationId xmlns:a16="http://schemas.microsoft.com/office/drawing/2014/main" xmlns="" id="{00000000-0008-0000-0600-000055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98" name="楕円 597">
          <a:extLst>
            <a:ext uri="{FF2B5EF4-FFF2-40B4-BE49-F238E27FC236}">
              <a16:creationId xmlns:a16="http://schemas.microsoft.com/office/drawing/2014/main" xmlns="" id="{00000000-0008-0000-0600-000056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9" name="テキスト ボックス 598">
          <a:extLst>
            <a:ext uri="{FF2B5EF4-FFF2-40B4-BE49-F238E27FC236}">
              <a16:creationId xmlns:a16="http://schemas.microsoft.com/office/drawing/2014/main" xmlns="" id="{00000000-0008-0000-0600-000057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0" name="楕円 599">
          <a:extLst>
            <a:ext uri="{FF2B5EF4-FFF2-40B4-BE49-F238E27FC236}">
              <a16:creationId xmlns:a16="http://schemas.microsoft.com/office/drawing/2014/main" xmlns="" id="{00000000-0008-0000-0600-000058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1" name="テキスト ボックス 600">
          <a:extLst>
            <a:ext uri="{FF2B5EF4-FFF2-40B4-BE49-F238E27FC236}">
              <a16:creationId xmlns:a16="http://schemas.microsoft.com/office/drawing/2014/main" xmlns="" id="{00000000-0008-0000-0600-000059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xmlns=""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xmlns=""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xmlns=""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xmlns=""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xmlns=""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xmlns=""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xmlns=""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xmlns=""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xmlns=""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xmlns=""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xmlns="" id="{00000000-0008-0000-06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xmlns="" id="{00000000-0008-0000-0600-00006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xmlns="" id="{00000000-0008-0000-06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5" name="テキスト ボックス 614">
          <a:extLst>
            <a:ext uri="{FF2B5EF4-FFF2-40B4-BE49-F238E27FC236}">
              <a16:creationId xmlns:a16="http://schemas.microsoft.com/office/drawing/2014/main" xmlns="" id="{00000000-0008-0000-0600-000067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xmlns="" id="{00000000-0008-0000-06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7" name="テキスト ボックス 616">
          <a:extLst>
            <a:ext uri="{FF2B5EF4-FFF2-40B4-BE49-F238E27FC236}">
              <a16:creationId xmlns:a16="http://schemas.microsoft.com/office/drawing/2014/main" xmlns="" id="{00000000-0008-0000-0600-000069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xmlns="" id="{00000000-0008-0000-06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9" name="テキスト ボックス 618">
          <a:extLst>
            <a:ext uri="{FF2B5EF4-FFF2-40B4-BE49-F238E27FC236}">
              <a16:creationId xmlns:a16="http://schemas.microsoft.com/office/drawing/2014/main" xmlns="" id="{00000000-0008-0000-0600-00006B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xmlns="" id="{00000000-0008-0000-06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a:extLst>
            <a:ext uri="{FF2B5EF4-FFF2-40B4-BE49-F238E27FC236}">
              <a16:creationId xmlns:a16="http://schemas.microsoft.com/office/drawing/2014/main" xmlns="" id="{00000000-0008-0000-0600-00006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xmlns="" id="{00000000-0008-0000-06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a:extLst>
            <a:ext uri="{FF2B5EF4-FFF2-40B4-BE49-F238E27FC236}">
              <a16:creationId xmlns:a16="http://schemas.microsoft.com/office/drawing/2014/main" xmlns="" id="{00000000-0008-0000-0600-00006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xmlns=""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xmlns=""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xmlns=""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135455</xdr:rowOff>
    </xdr:from>
    <xdr:to>
      <xdr:col>85</xdr:col>
      <xdr:colOff>126364</xdr:colOff>
      <xdr:row>79</xdr:row>
      <xdr:rowOff>4319</xdr:rowOff>
    </xdr:to>
    <xdr:cxnSp macro="">
      <xdr:nvCxnSpPr>
        <xdr:cNvPr id="627" name="直線コネクタ 626">
          <a:extLst>
            <a:ext uri="{FF2B5EF4-FFF2-40B4-BE49-F238E27FC236}">
              <a16:creationId xmlns:a16="http://schemas.microsoft.com/office/drawing/2014/main" xmlns="" id="{00000000-0008-0000-0600-000073020000}"/>
            </a:ext>
          </a:extLst>
        </xdr:cNvPr>
        <xdr:cNvCxnSpPr/>
      </xdr:nvCxnSpPr>
      <xdr:spPr>
        <a:xfrm flipV="1">
          <a:off x="16317595" y="12136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8146</xdr:rowOff>
    </xdr:from>
    <xdr:ext cx="534377" cy="259045"/>
    <xdr:sp macro="" textlink="">
      <xdr:nvSpPr>
        <xdr:cNvPr id="628" name="公債費最小値テキスト">
          <a:extLst>
            <a:ext uri="{FF2B5EF4-FFF2-40B4-BE49-F238E27FC236}">
              <a16:creationId xmlns:a16="http://schemas.microsoft.com/office/drawing/2014/main" xmlns="" id="{00000000-0008-0000-0600-000074020000}"/>
            </a:ext>
          </a:extLst>
        </xdr:cNvPr>
        <xdr:cNvSpPr txBox="1"/>
      </xdr:nvSpPr>
      <xdr:spPr>
        <a:xfrm>
          <a:off x="16370300" y="1355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4319</xdr:rowOff>
    </xdr:from>
    <xdr:to>
      <xdr:col>86</xdr:col>
      <xdr:colOff>25400</xdr:colOff>
      <xdr:row>79</xdr:row>
      <xdr:rowOff>4319</xdr:rowOff>
    </xdr:to>
    <xdr:cxnSp macro="">
      <xdr:nvCxnSpPr>
        <xdr:cNvPr id="629" name="直線コネクタ 628">
          <a:extLst>
            <a:ext uri="{FF2B5EF4-FFF2-40B4-BE49-F238E27FC236}">
              <a16:creationId xmlns:a16="http://schemas.microsoft.com/office/drawing/2014/main" xmlns="" id="{00000000-0008-0000-0600-000075020000}"/>
            </a:ext>
          </a:extLst>
        </xdr:cNvPr>
        <xdr:cNvCxnSpPr/>
      </xdr:nvCxnSpPr>
      <xdr:spPr>
        <a:xfrm>
          <a:off x="16230600" y="1354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82132</xdr:rowOff>
    </xdr:from>
    <xdr:ext cx="599010" cy="259045"/>
    <xdr:sp macro="" textlink="">
      <xdr:nvSpPr>
        <xdr:cNvPr id="630" name="公債費最大値テキスト">
          <a:extLst>
            <a:ext uri="{FF2B5EF4-FFF2-40B4-BE49-F238E27FC236}">
              <a16:creationId xmlns:a16="http://schemas.microsoft.com/office/drawing/2014/main" xmlns="" id="{00000000-0008-0000-0600-000076020000}"/>
            </a:ext>
          </a:extLst>
        </xdr:cNvPr>
        <xdr:cNvSpPr txBox="1"/>
      </xdr:nvSpPr>
      <xdr:spPr>
        <a:xfrm>
          <a:off x="16370300" y="1191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135455</xdr:rowOff>
    </xdr:from>
    <xdr:to>
      <xdr:col>86</xdr:col>
      <xdr:colOff>25400</xdr:colOff>
      <xdr:row>70</xdr:row>
      <xdr:rowOff>135455</xdr:rowOff>
    </xdr:to>
    <xdr:cxnSp macro="">
      <xdr:nvCxnSpPr>
        <xdr:cNvPr id="631" name="直線コネクタ 630">
          <a:extLst>
            <a:ext uri="{FF2B5EF4-FFF2-40B4-BE49-F238E27FC236}">
              <a16:creationId xmlns:a16="http://schemas.microsoft.com/office/drawing/2014/main" xmlns="" id="{00000000-0008-0000-0600-000077020000}"/>
            </a:ext>
          </a:extLst>
        </xdr:cNvPr>
        <xdr:cNvCxnSpPr/>
      </xdr:nvCxnSpPr>
      <xdr:spPr>
        <a:xfrm>
          <a:off x="16230600" y="1213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31392</xdr:rowOff>
    </xdr:from>
    <xdr:to>
      <xdr:col>85</xdr:col>
      <xdr:colOff>127000</xdr:colOff>
      <xdr:row>78</xdr:row>
      <xdr:rowOff>36624</xdr:rowOff>
    </xdr:to>
    <xdr:cxnSp macro="">
      <xdr:nvCxnSpPr>
        <xdr:cNvPr id="632" name="直線コネクタ 631">
          <a:extLst>
            <a:ext uri="{FF2B5EF4-FFF2-40B4-BE49-F238E27FC236}">
              <a16:creationId xmlns:a16="http://schemas.microsoft.com/office/drawing/2014/main" xmlns="" id="{00000000-0008-0000-0600-000078020000}"/>
            </a:ext>
          </a:extLst>
        </xdr:cNvPr>
        <xdr:cNvCxnSpPr/>
      </xdr:nvCxnSpPr>
      <xdr:spPr>
        <a:xfrm>
          <a:off x="15481300" y="13404492"/>
          <a:ext cx="838200" cy="5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139127</xdr:rowOff>
    </xdr:from>
    <xdr:ext cx="534377" cy="259045"/>
    <xdr:sp macro="" textlink="">
      <xdr:nvSpPr>
        <xdr:cNvPr id="633" name="公債費平均値テキスト">
          <a:extLst>
            <a:ext uri="{FF2B5EF4-FFF2-40B4-BE49-F238E27FC236}">
              <a16:creationId xmlns:a16="http://schemas.microsoft.com/office/drawing/2014/main" xmlns="" id="{00000000-0008-0000-0600-000079020000}"/>
            </a:ext>
          </a:extLst>
        </xdr:cNvPr>
        <xdr:cNvSpPr txBox="1"/>
      </xdr:nvSpPr>
      <xdr:spPr>
        <a:xfrm>
          <a:off x="16370300" y="13340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160700</xdr:rowOff>
    </xdr:from>
    <xdr:to>
      <xdr:col>85</xdr:col>
      <xdr:colOff>177800</xdr:colOff>
      <xdr:row>78</xdr:row>
      <xdr:rowOff>90850</xdr:rowOff>
    </xdr:to>
    <xdr:sp macro="" textlink="">
      <xdr:nvSpPr>
        <xdr:cNvPr id="634" name="フローチャート: 判断 633">
          <a:extLst>
            <a:ext uri="{FF2B5EF4-FFF2-40B4-BE49-F238E27FC236}">
              <a16:creationId xmlns:a16="http://schemas.microsoft.com/office/drawing/2014/main" xmlns="" id="{00000000-0008-0000-0600-00007A020000}"/>
            </a:ext>
          </a:extLst>
        </xdr:cNvPr>
        <xdr:cNvSpPr/>
      </xdr:nvSpPr>
      <xdr:spPr>
        <a:xfrm>
          <a:off x="162687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20197</xdr:rowOff>
    </xdr:from>
    <xdr:to>
      <xdr:col>81</xdr:col>
      <xdr:colOff>50800</xdr:colOff>
      <xdr:row>78</xdr:row>
      <xdr:rowOff>31392</xdr:rowOff>
    </xdr:to>
    <xdr:cxnSp macro="">
      <xdr:nvCxnSpPr>
        <xdr:cNvPr id="635" name="直線コネクタ 634">
          <a:extLst>
            <a:ext uri="{FF2B5EF4-FFF2-40B4-BE49-F238E27FC236}">
              <a16:creationId xmlns:a16="http://schemas.microsoft.com/office/drawing/2014/main" xmlns="" id="{00000000-0008-0000-0600-00007B020000}"/>
            </a:ext>
          </a:extLst>
        </xdr:cNvPr>
        <xdr:cNvCxnSpPr/>
      </xdr:nvCxnSpPr>
      <xdr:spPr>
        <a:xfrm>
          <a:off x="14592300" y="13393297"/>
          <a:ext cx="889000" cy="11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165066</xdr:rowOff>
    </xdr:from>
    <xdr:to>
      <xdr:col>81</xdr:col>
      <xdr:colOff>101600</xdr:colOff>
      <xdr:row>78</xdr:row>
      <xdr:rowOff>95216</xdr:rowOff>
    </xdr:to>
    <xdr:sp macro="" textlink="">
      <xdr:nvSpPr>
        <xdr:cNvPr id="636" name="フローチャート: 判断 635">
          <a:extLst>
            <a:ext uri="{FF2B5EF4-FFF2-40B4-BE49-F238E27FC236}">
              <a16:creationId xmlns:a16="http://schemas.microsoft.com/office/drawing/2014/main" xmlns="" id="{00000000-0008-0000-0600-00007C020000}"/>
            </a:ext>
          </a:extLst>
        </xdr:cNvPr>
        <xdr:cNvSpPr/>
      </xdr:nvSpPr>
      <xdr:spPr>
        <a:xfrm>
          <a:off x="15430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86343</xdr:rowOff>
    </xdr:from>
    <xdr:ext cx="534377" cy="259045"/>
    <xdr:sp macro="" textlink="">
      <xdr:nvSpPr>
        <xdr:cNvPr id="637" name="テキスト ボックス 636">
          <a:extLst>
            <a:ext uri="{FF2B5EF4-FFF2-40B4-BE49-F238E27FC236}">
              <a16:creationId xmlns:a16="http://schemas.microsoft.com/office/drawing/2014/main" xmlns="" id="{00000000-0008-0000-0600-00007D020000}"/>
            </a:ext>
          </a:extLst>
        </xdr:cNvPr>
        <xdr:cNvSpPr txBox="1"/>
      </xdr:nvSpPr>
      <xdr:spPr>
        <a:xfrm>
          <a:off x="15214111" y="13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6090</xdr:rowOff>
    </xdr:from>
    <xdr:to>
      <xdr:col>76</xdr:col>
      <xdr:colOff>114300</xdr:colOff>
      <xdr:row>78</xdr:row>
      <xdr:rowOff>20197</xdr:rowOff>
    </xdr:to>
    <xdr:cxnSp macro="">
      <xdr:nvCxnSpPr>
        <xdr:cNvPr id="638" name="直線コネクタ 637">
          <a:extLst>
            <a:ext uri="{FF2B5EF4-FFF2-40B4-BE49-F238E27FC236}">
              <a16:creationId xmlns:a16="http://schemas.microsoft.com/office/drawing/2014/main" xmlns="" id="{00000000-0008-0000-0600-00007E020000}"/>
            </a:ext>
          </a:extLst>
        </xdr:cNvPr>
        <xdr:cNvCxnSpPr/>
      </xdr:nvCxnSpPr>
      <xdr:spPr>
        <a:xfrm>
          <a:off x="13703300" y="13379190"/>
          <a:ext cx="889000" cy="1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162920</xdr:rowOff>
    </xdr:from>
    <xdr:to>
      <xdr:col>76</xdr:col>
      <xdr:colOff>165100</xdr:colOff>
      <xdr:row>78</xdr:row>
      <xdr:rowOff>93070</xdr:rowOff>
    </xdr:to>
    <xdr:sp macro="" textlink="">
      <xdr:nvSpPr>
        <xdr:cNvPr id="639" name="フローチャート: 判断 638">
          <a:extLst>
            <a:ext uri="{FF2B5EF4-FFF2-40B4-BE49-F238E27FC236}">
              <a16:creationId xmlns:a16="http://schemas.microsoft.com/office/drawing/2014/main" xmlns="" id="{00000000-0008-0000-0600-00007F020000}"/>
            </a:ext>
          </a:extLst>
        </xdr:cNvPr>
        <xdr:cNvSpPr/>
      </xdr:nvSpPr>
      <xdr:spPr>
        <a:xfrm>
          <a:off x="14541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84197</xdr:rowOff>
    </xdr:from>
    <xdr:ext cx="534377"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4325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6090</xdr:rowOff>
    </xdr:from>
    <xdr:to>
      <xdr:col>71</xdr:col>
      <xdr:colOff>177800</xdr:colOff>
      <xdr:row>78</xdr:row>
      <xdr:rowOff>12824</xdr:rowOff>
    </xdr:to>
    <xdr:cxnSp macro="">
      <xdr:nvCxnSpPr>
        <xdr:cNvPr id="641" name="直線コネクタ 640">
          <a:extLst>
            <a:ext uri="{FF2B5EF4-FFF2-40B4-BE49-F238E27FC236}">
              <a16:creationId xmlns:a16="http://schemas.microsoft.com/office/drawing/2014/main" xmlns="" id="{00000000-0008-0000-0600-000081020000}"/>
            </a:ext>
          </a:extLst>
        </xdr:cNvPr>
        <xdr:cNvCxnSpPr/>
      </xdr:nvCxnSpPr>
      <xdr:spPr>
        <a:xfrm flipV="1">
          <a:off x="12814300" y="13379190"/>
          <a:ext cx="889000" cy="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162185</xdr:rowOff>
    </xdr:from>
    <xdr:to>
      <xdr:col>72</xdr:col>
      <xdr:colOff>38100</xdr:colOff>
      <xdr:row>78</xdr:row>
      <xdr:rowOff>92335</xdr:rowOff>
    </xdr:to>
    <xdr:sp macro="" textlink="">
      <xdr:nvSpPr>
        <xdr:cNvPr id="642" name="フローチャート: 判断 641">
          <a:extLst>
            <a:ext uri="{FF2B5EF4-FFF2-40B4-BE49-F238E27FC236}">
              <a16:creationId xmlns:a16="http://schemas.microsoft.com/office/drawing/2014/main" xmlns="" id="{00000000-0008-0000-0600-000082020000}"/>
            </a:ext>
          </a:extLst>
        </xdr:cNvPr>
        <xdr:cNvSpPr/>
      </xdr:nvSpPr>
      <xdr:spPr>
        <a:xfrm>
          <a:off x="13652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83462</xdr:rowOff>
    </xdr:from>
    <xdr:ext cx="534377" cy="259045"/>
    <xdr:sp macro="" textlink="">
      <xdr:nvSpPr>
        <xdr:cNvPr id="643" name="テキスト ボックス 642">
          <a:extLst>
            <a:ext uri="{FF2B5EF4-FFF2-40B4-BE49-F238E27FC236}">
              <a16:creationId xmlns:a16="http://schemas.microsoft.com/office/drawing/2014/main" xmlns="" id="{00000000-0008-0000-0600-000083020000}"/>
            </a:ext>
          </a:extLst>
        </xdr:cNvPr>
        <xdr:cNvSpPr txBox="1"/>
      </xdr:nvSpPr>
      <xdr:spPr>
        <a:xfrm>
          <a:off x="13436111" y="134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159564</xdr:rowOff>
    </xdr:from>
    <xdr:to>
      <xdr:col>67</xdr:col>
      <xdr:colOff>101600</xdr:colOff>
      <xdr:row>78</xdr:row>
      <xdr:rowOff>89714</xdr:rowOff>
    </xdr:to>
    <xdr:sp macro="" textlink="">
      <xdr:nvSpPr>
        <xdr:cNvPr id="644" name="フローチャート: 判断 643">
          <a:extLst>
            <a:ext uri="{FF2B5EF4-FFF2-40B4-BE49-F238E27FC236}">
              <a16:creationId xmlns:a16="http://schemas.microsoft.com/office/drawing/2014/main" xmlns="" id="{00000000-0008-0000-0600-000084020000}"/>
            </a:ext>
          </a:extLst>
        </xdr:cNvPr>
        <xdr:cNvSpPr/>
      </xdr:nvSpPr>
      <xdr:spPr>
        <a:xfrm>
          <a:off x="12763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80841</xdr:rowOff>
    </xdr:from>
    <xdr:ext cx="534377" cy="259045"/>
    <xdr:sp macro="" textlink="">
      <xdr:nvSpPr>
        <xdr:cNvPr id="645" name="テキスト ボックス 644">
          <a:extLst>
            <a:ext uri="{FF2B5EF4-FFF2-40B4-BE49-F238E27FC236}">
              <a16:creationId xmlns:a16="http://schemas.microsoft.com/office/drawing/2014/main" xmlns="" id="{00000000-0008-0000-0600-000085020000}"/>
            </a:ext>
          </a:extLst>
        </xdr:cNvPr>
        <xdr:cNvSpPr txBox="1"/>
      </xdr:nvSpPr>
      <xdr:spPr>
        <a:xfrm>
          <a:off x="12547111" y="1345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xmlns=""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xmlns=""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xmlns=""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xmlns=""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157274</xdr:rowOff>
    </xdr:from>
    <xdr:to>
      <xdr:col>85</xdr:col>
      <xdr:colOff>177800</xdr:colOff>
      <xdr:row>78</xdr:row>
      <xdr:rowOff>87424</xdr:rowOff>
    </xdr:to>
    <xdr:sp macro="" textlink="">
      <xdr:nvSpPr>
        <xdr:cNvPr id="651" name="楕円 650">
          <a:extLst>
            <a:ext uri="{FF2B5EF4-FFF2-40B4-BE49-F238E27FC236}">
              <a16:creationId xmlns:a16="http://schemas.microsoft.com/office/drawing/2014/main" xmlns="" id="{00000000-0008-0000-0600-00008B020000}"/>
            </a:ext>
          </a:extLst>
        </xdr:cNvPr>
        <xdr:cNvSpPr/>
      </xdr:nvSpPr>
      <xdr:spPr>
        <a:xfrm>
          <a:off x="16268700" y="1335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8701</xdr:rowOff>
    </xdr:from>
    <xdr:ext cx="534377" cy="259045"/>
    <xdr:sp macro="" textlink="">
      <xdr:nvSpPr>
        <xdr:cNvPr id="652" name="公債費該当値テキスト">
          <a:extLst>
            <a:ext uri="{FF2B5EF4-FFF2-40B4-BE49-F238E27FC236}">
              <a16:creationId xmlns:a16="http://schemas.microsoft.com/office/drawing/2014/main" xmlns="" id="{00000000-0008-0000-0600-00008C020000}"/>
            </a:ext>
          </a:extLst>
        </xdr:cNvPr>
        <xdr:cNvSpPr txBox="1"/>
      </xdr:nvSpPr>
      <xdr:spPr>
        <a:xfrm>
          <a:off x="16370300" y="1321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152042</xdr:rowOff>
    </xdr:from>
    <xdr:to>
      <xdr:col>81</xdr:col>
      <xdr:colOff>101600</xdr:colOff>
      <xdr:row>78</xdr:row>
      <xdr:rowOff>82192</xdr:rowOff>
    </xdr:to>
    <xdr:sp macro="" textlink="">
      <xdr:nvSpPr>
        <xdr:cNvPr id="653" name="楕円 652">
          <a:extLst>
            <a:ext uri="{FF2B5EF4-FFF2-40B4-BE49-F238E27FC236}">
              <a16:creationId xmlns:a16="http://schemas.microsoft.com/office/drawing/2014/main" xmlns="" id="{00000000-0008-0000-0600-00008D020000}"/>
            </a:ext>
          </a:extLst>
        </xdr:cNvPr>
        <xdr:cNvSpPr/>
      </xdr:nvSpPr>
      <xdr:spPr>
        <a:xfrm>
          <a:off x="15430500" y="133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98719</xdr:rowOff>
    </xdr:from>
    <xdr:ext cx="534377" cy="259045"/>
    <xdr:sp macro="" textlink="">
      <xdr:nvSpPr>
        <xdr:cNvPr id="654" name="テキスト ボックス 653">
          <a:extLst>
            <a:ext uri="{FF2B5EF4-FFF2-40B4-BE49-F238E27FC236}">
              <a16:creationId xmlns:a16="http://schemas.microsoft.com/office/drawing/2014/main" xmlns="" id="{00000000-0008-0000-0600-00008E020000}"/>
            </a:ext>
          </a:extLst>
        </xdr:cNvPr>
        <xdr:cNvSpPr txBox="1"/>
      </xdr:nvSpPr>
      <xdr:spPr>
        <a:xfrm>
          <a:off x="15214111" y="1312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140847</xdr:rowOff>
    </xdr:from>
    <xdr:to>
      <xdr:col>76</xdr:col>
      <xdr:colOff>165100</xdr:colOff>
      <xdr:row>78</xdr:row>
      <xdr:rowOff>70997</xdr:rowOff>
    </xdr:to>
    <xdr:sp macro="" textlink="">
      <xdr:nvSpPr>
        <xdr:cNvPr id="655" name="楕円 654">
          <a:extLst>
            <a:ext uri="{FF2B5EF4-FFF2-40B4-BE49-F238E27FC236}">
              <a16:creationId xmlns:a16="http://schemas.microsoft.com/office/drawing/2014/main" xmlns="" id="{00000000-0008-0000-0600-00008F020000}"/>
            </a:ext>
          </a:extLst>
        </xdr:cNvPr>
        <xdr:cNvSpPr/>
      </xdr:nvSpPr>
      <xdr:spPr>
        <a:xfrm>
          <a:off x="14541500" y="1334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87524</xdr:rowOff>
    </xdr:from>
    <xdr:ext cx="534377" cy="259045"/>
    <xdr:sp macro="" textlink="">
      <xdr:nvSpPr>
        <xdr:cNvPr id="656" name="テキスト ボックス 655">
          <a:extLst>
            <a:ext uri="{FF2B5EF4-FFF2-40B4-BE49-F238E27FC236}">
              <a16:creationId xmlns:a16="http://schemas.microsoft.com/office/drawing/2014/main" xmlns="" id="{00000000-0008-0000-0600-000090020000}"/>
            </a:ext>
          </a:extLst>
        </xdr:cNvPr>
        <xdr:cNvSpPr txBox="1"/>
      </xdr:nvSpPr>
      <xdr:spPr>
        <a:xfrm>
          <a:off x="14325111" y="1311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126740</xdr:rowOff>
    </xdr:from>
    <xdr:to>
      <xdr:col>72</xdr:col>
      <xdr:colOff>38100</xdr:colOff>
      <xdr:row>78</xdr:row>
      <xdr:rowOff>56890</xdr:rowOff>
    </xdr:to>
    <xdr:sp macro="" textlink="">
      <xdr:nvSpPr>
        <xdr:cNvPr id="657" name="楕円 656">
          <a:extLst>
            <a:ext uri="{FF2B5EF4-FFF2-40B4-BE49-F238E27FC236}">
              <a16:creationId xmlns:a16="http://schemas.microsoft.com/office/drawing/2014/main" xmlns="" id="{00000000-0008-0000-0600-000091020000}"/>
            </a:ext>
          </a:extLst>
        </xdr:cNvPr>
        <xdr:cNvSpPr/>
      </xdr:nvSpPr>
      <xdr:spPr>
        <a:xfrm>
          <a:off x="13652500" y="1332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73417</xdr:rowOff>
    </xdr:from>
    <xdr:ext cx="534377" cy="259045"/>
    <xdr:sp macro="" textlink="">
      <xdr:nvSpPr>
        <xdr:cNvPr id="658" name="テキスト ボックス 657">
          <a:extLst>
            <a:ext uri="{FF2B5EF4-FFF2-40B4-BE49-F238E27FC236}">
              <a16:creationId xmlns:a16="http://schemas.microsoft.com/office/drawing/2014/main" xmlns="" id="{00000000-0008-0000-0600-000092020000}"/>
            </a:ext>
          </a:extLst>
        </xdr:cNvPr>
        <xdr:cNvSpPr txBox="1"/>
      </xdr:nvSpPr>
      <xdr:spPr>
        <a:xfrm>
          <a:off x="13436111" y="13103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133474</xdr:rowOff>
    </xdr:from>
    <xdr:to>
      <xdr:col>67</xdr:col>
      <xdr:colOff>101600</xdr:colOff>
      <xdr:row>78</xdr:row>
      <xdr:rowOff>63624</xdr:rowOff>
    </xdr:to>
    <xdr:sp macro="" textlink="">
      <xdr:nvSpPr>
        <xdr:cNvPr id="659" name="楕円 658">
          <a:extLst>
            <a:ext uri="{FF2B5EF4-FFF2-40B4-BE49-F238E27FC236}">
              <a16:creationId xmlns:a16="http://schemas.microsoft.com/office/drawing/2014/main" xmlns="" id="{00000000-0008-0000-0600-000093020000}"/>
            </a:ext>
          </a:extLst>
        </xdr:cNvPr>
        <xdr:cNvSpPr/>
      </xdr:nvSpPr>
      <xdr:spPr>
        <a:xfrm>
          <a:off x="12763500" y="1333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80151</xdr:rowOff>
    </xdr:from>
    <xdr:ext cx="534377" cy="259045"/>
    <xdr:sp macro="" textlink="">
      <xdr:nvSpPr>
        <xdr:cNvPr id="660" name="テキスト ボックス 659">
          <a:extLst>
            <a:ext uri="{FF2B5EF4-FFF2-40B4-BE49-F238E27FC236}">
              <a16:creationId xmlns:a16="http://schemas.microsoft.com/office/drawing/2014/main" xmlns="" id="{00000000-0008-0000-0600-000094020000}"/>
            </a:ext>
          </a:extLst>
        </xdr:cNvPr>
        <xdr:cNvSpPr txBox="1"/>
      </xdr:nvSpPr>
      <xdr:spPr>
        <a:xfrm>
          <a:off x="12547111" y="1311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xmlns=""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xmlns=""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xmlns=""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xmlns=""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xmlns=""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xmlns=""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xmlns=""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xmlns=""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xmlns=""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xmlns=""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xmlns=""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xmlns=""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xmlns=""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a:extLst>
            <a:ext uri="{FF2B5EF4-FFF2-40B4-BE49-F238E27FC236}">
              <a16:creationId xmlns:a16="http://schemas.microsoft.com/office/drawing/2014/main" xmlns="" id="{00000000-0008-0000-0600-0000A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xmlns=""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xmlns="" id="{00000000-0008-0000-0600-0000A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xmlns=""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xmlns="" id="{00000000-0008-0000-0600-0000A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xmlns=""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xmlns=""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xmlns=""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161990</xdr:rowOff>
    </xdr:from>
    <xdr:to>
      <xdr:col>85</xdr:col>
      <xdr:colOff>126364</xdr:colOff>
      <xdr:row>98</xdr:row>
      <xdr:rowOff>139441</xdr:rowOff>
    </xdr:to>
    <xdr:cxnSp macro="">
      <xdr:nvCxnSpPr>
        <xdr:cNvPr id="682" name="直線コネクタ 681">
          <a:extLst>
            <a:ext uri="{FF2B5EF4-FFF2-40B4-BE49-F238E27FC236}">
              <a16:creationId xmlns:a16="http://schemas.microsoft.com/office/drawing/2014/main" xmlns="" id="{00000000-0008-0000-0600-0000AA020000}"/>
            </a:ext>
          </a:extLst>
        </xdr:cNvPr>
        <xdr:cNvCxnSpPr/>
      </xdr:nvCxnSpPr>
      <xdr:spPr>
        <a:xfrm flipV="1">
          <a:off x="16317595" y="15763940"/>
          <a:ext cx="1269" cy="1177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143268</xdr:rowOff>
    </xdr:from>
    <xdr:ext cx="378565" cy="259045"/>
    <xdr:sp macro="" textlink="">
      <xdr:nvSpPr>
        <xdr:cNvPr id="683" name="積立金最小値テキスト">
          <a:extLst>
            <a:ext uri="{FF2B5EF4-FFF2-40B4-BE49-F238E27FC236}">
              <a16:creationId xmlns:a16="http://schemas.microsoft.com/office/drawing/2014/main" xmlns="" id="{00000000-0008-0000-0600-0000AB020000}"/>
            </a:ext>
          </a:extLst>
        </xdr:cNvPr>
        <xdr:cNvSpPr txBox="1"/>
      </xdr:nvSpPr>
      <xdr:spPr>
        <a:xfrm>
          <a:off x="16370300" y="16945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139441</xdr:rowOff>
    </xdr:from>
    <xdr:to>
      <xdr:col>86</xdr:col>
      <xdr:colOff>25400</xdr:colOff>
      <xdr:row>98</xdr:row>
      <xdr:rowOff>139441</xdr:rowOff>
    </xdr:to>
    <xdr:cxnSp macro="">
      <xdr:nvCxnSpPr>
        <xdr:cNvPr id="684" name="直線コネクタ 683">
          <a:extLst>
            <a:ext uri="{FF2B5EF4-FFF2-40B4-BE49-F238E27FC236}">
              <a16:creationId xmlns:a16="http://schemas.microsoft.com/office/drawing/2014/main" xmlns="" id="{00000000-0008-0000-0600-0000AC020000}"/>
            </a:ext>
          </a:extLst>
        </xdr:cNvPr>
        <xdr:cNvCxnSpPr/>
      </xdr:nvCxnSpPr>
      <xdr:spPr>
        <a:xfrm>
          <a:off x="16230600" y="1694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108667</xdr:rowOff>
    </xdr:from>
    <xdr:ext cx="599010" cy="259045"/>
    <xdr:sp macro="" textlink="">
      <xdr:nvSpPr>
        <xdr:cNvPr id="685" name="積立金最大値テキスト">
          <a:extLst>
            <a:ext uri="{FF2B5EF4-FFF2-40B4-BE49-F238E27FC236}">
              <a16:creationId xmlns:a16="http://schemas.microsoft.com/office/drawing/2014/main" xmlns="" id="{00000000-0008-0000-0600-0000AD020000}"/>
            </a:ext>
          </a:extLst>
        </xdr:cNvPr>
        <xdr:cNvSpPr txBox="1"/>
      </xdr:nvSpPr>
      <xdr:spPr>
        <a:xfrm>
          <a:off x="16370300" y="1553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161990</xdr:rowOff>
    </xdr:from>
    <xdr:to>
      <xdr:col>86</xdr:col>
      <xdr:colOff>25400</xdr:colOff>
      <xdr:row>91</xdr:row>
      <xdr:rowOff>161990</xdr:rowOff>
    </xdr:to>
    <xdr:cxnSp macro="">
      <xdr:nvCxnSpPr>
        <xdr:cNvPr id="686" name="直線コネクタ 685">
          <a:extLst>
            <a:ext uri="{FF2B5EF4-FFF2-40B4-BE49-F238E27FC236}">
              <a16:creationId xmlns:a16="http://schemas.microsoft.com/office/drawing/2014/main" xmlns="" id="{00000000-0008-0000-0600-0000AE020000}"/>
            </a:ext>
          </a:extLst>
        </xdr:cNvPr>
        <xdr:cNvCxnSpPr/>
      </xdr:nvCxnSpPr>
      <xdr:spPr>
        <a:xfrm>
          <a:off x="16230600" y="1576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111389</xdr:rowOff>
    </xdr:from>
    <xdr:to>
      <xdr:col>85</xdr:col>
      <xdr:colOff>127000</xdr:colOff>
      <xdr:row>98</xdr:row>
      <xdr:rowOff>113299</xdr:rowOff>
    </xdr:to>
    <xdr:cxnSp macro="">
      <xdr:nvCxnSpPr>
        <xdr:cNvPr id="687" name="直線コネクタ 686">
          <a:extLst>
            <a:ext uri="{FF2B5EF4-FFF2-40B4-BE49-F238E27FC236}">
              <a16:creationId xmlns:a16="http://schemas.microsoft.com/office/drawing/2014/main" xmlns="" id="{00000000-0008-0000-0600-0000AF020000}"/>
            </a:ext>
          </a:extLst>
        </xdr:cNvPr>
        <xdr:cNvCxnSpPr/>
      </xdr:nvCxnSpPr>
      <xdr:spPr>
        <a:xfrm>
          <a:off x="15481300" y="16913489"/>
          <a:ext cx="838200" cy="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39242</xdr:rowOff>
    </xdr:from>
    <xdr:ext cx="534377" cy="259045"/>
    <xdr:sp macro="" textlink="">
      <xdr:nvSpPr>
        <xdr:cNvPr id="688" name="積立金平均値テキスト">
          <a:extLst>
            <a:ext uri="{FF2B5EF4-FFF2-40B4-BE49-F238E27FC236}">
              <a16:creationId xmlns:a16="http://schemas.microsoft.com/office/drawing/2014/main" xmlns="" id="{00000000-0008-0000-0600-0000B0020000}"/>
            </a:ext>
          </a:extLst>
        </xdr:cNvPr>
        <xdr:cNvSpPr txBox="1"/>
      </xdr:nvSpPr>
      <xdr:spPr>
        <a:xfrm>
          <a:off x="16370300" y="16669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16365</xdr:rowOff>
    </xdr:from>
    <xdr:to>
      <xdr:col>85</xdr:col>
      <xdr:colOff>177800</xdr:colOff>
      <xdr:row>98</xdr:row>
      <xdr:rowOff>117965</xdr:rowOff>
    </xdr:to>
    <xdr:sp macro="" textlink="">
      <xdr:nvSpPr>
        <xdr:cNvPr id="689" name="フローチャート: 判断 688">
          <a:extLst>
            <a:ext uri="{FF2B5EF4-FFF2-40B4-BE49-F238E27FC236}">
              <a16:creationId xmlns:a16="http://schemas.microsoft.com/office/drawing/2014/main" xmlns="" id="{00000000-0008-0000-0600-0000B1020000}"/>
            </a:ext>
          </a:extLst>
        </xdr:cNvPr>
        <xdr:cNvSpPr/>
      </xdr:nvSpPr>
      <xdr:spPr>
        <a:xfrm>
          <a:off x="162687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95256</xdr:rowOff>
    </xdr:from>
    <xdr:to>
      <xdr:col>81</xdr:col>
      <xdr:colOff>50800</xdr:colOff>
      <xdr:row>98</xdr:row>
      <xdr:rowOff>111389</xdr:rowOff>
    </xdr:to>
    <xdr:cxnSp macro="">
      <xdr:nvCxnSpPr>
        <xdr:cNvPr id="690" name="直線コネクタ 689">
          <a:extLst>
            <a:ext uri="{FF2B5EF4-FFF2-40B4-BE49-F238E27FC236}">
              <a16:creationId xmlns:a16="http://schemas.microsoft.com/office/drawing/2014/main" xmlns="" id="{00000000-0008-0000-0600-0000B2020000}"/>
            </a:ext>
          </a:extLst>
        </xdr:cNvPr>
        <xdr:cNvCxnSpPr/>
      </xdr:nvCxnSpPr>
      <xdr:spPr>
        <a:xfrm>
          <a:off x="14592300" y="16897356"/>
          <a:ext cx="889000" cy="16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30578</xdr:rowOff>
    </xdr:from>
    <xdr:to>
      <xdr:col>81</xdr:col>
      <xdr:colOff>101600</xdr:colOff>
      <xdr:row>98</xdr:row>
      <xdr:rowOff>132178</xdr:rowOff>
    </xdr:to>
    <xdr:sp macro="" textlink="">
      <xdr:nvSpPr>
        <xdr:cNvPr id="691" name="フローチャート: 判断 690">
          <a:extLst>
            <a:ext uri="{FF2B5EF4-FFF2-40B4-BE49-F238E27FC236}">
              <a16:creationId xmlns:a16="http://schemas.microsoft.com/office/drawing/2014/main" xmlns="" id="{00000000-0008-0000-0600-0000B3020000}"/>
            </a:ext>
          </a:extLst>
        </xdr:cNvPr>
        <xdr:cNvSpPr/>
      </xdr:nvSpPr>
      <xdr:spPr>
        <a:xfrm>
          <a:off x="15430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148705</xdr:rowOff>
    </xdr:from>
    <xdr:ext cx="534377"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5214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95256</xdr:rowOff>
    </xdr:from>
    <xdr:to>
      <xdr:col>76</xdr:col>
      <xdr:colOff>114300</xdr:colOff>
      <xdr:row>98</xdr:row>
      <xdr:rowOff>113959</xdr:rowOff>
    </xdr:to>
    <xdr:cxnSp macro="">
      <xdr:nvCxnSpPr>
        <xdr:cNvPr id="693" name="直線コネクタ 692">
          <a:extLst>
            <a:ext uri="{FF2B5EF4-FFF2-40B4-BE49-F238E27FC236}">
              <a16:creationId xmlns:a16="http://schemas.microsoft.com/office/drawing/2014/main" xmlns="" id="{00000000-0008-0000-0600-0000B5020000}"/>
            </a:ext>
          </a:extLst>
        </xdr:cNvPr>
        <xdr:cNvCxnSpPr/>
      </xdr:nvCxnSpPr>
      <xdr:spPr>
        <a:xfrm flipV="1">
          <a:off x="13703300" y="16897356"/>
          <a:ext cx="889000" cy="18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39653</xdr:rowOff>
    </xdr:from>
    <xdr:to>
      <xdr:col>76</xdr:col>
      <xdr:colOff>165100</xdr:colOff>
      <xdr:row>98</xdr:row>
      <xdr:rowOff>141253</xdr:rowOff>
    </xdr:to>
    <xdr:sp macro="" textlink="">
      <xdr:nvSpPr>
        <xdr:cNvPr id="694" name="フローチャート: 判断 693">
          <a:extLst>
            <a:ext uri="{FF2B5EF4-FFF2-40B4-BE49-F238E27FC236}">
              <a16:creationId xmlns:a16="http://schemas.microsoft.com/office/drawing/2014/main" xmlns="" id="{00000000-0008-0000-0600-0000B6020000}"/>
            </a:ext>
          </a:extLst>
        </xdr:cNvPr>
        <xdr:cNvSpPr/>
      </xdr:nvSpPr>
      <xdr:spPr>
        <a:xfrm>
          <a:off x="14541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157780</xdr:rowOff>
    </xdr:from>
    <xdr:ext cx="534377"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4325111" y="1661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113959</xdr:rowOff>
    </xdr:from>
    <xdr:to>
      <xdr:col>71</xdr:col>
      <xdr:colOff>177800</xdr:colOff>
      <xdr:row>98</xdr:row>
      <xdr:rowOff>122639</xdr:rowOff>
    </xdr:to>
    <xdr:cxnSp macro="">
      <xdr:nvCxnSpPr>
        <xdr:cNvPr id="696" name="直線コネクタ 695">
          <a:extLst>
            <a:ext uri="{FF2B5EF4-FFF2-40B4-BE49-F238E27FC236}">
              <a16:creationId xmlns:a16="http://schemas.microsoft.com/office/drawing/2014/main" xmlns="" id="{00000000-0008-0000-0600-0000B8020000}"/>
            </a:ext>
          </a:extLst>
        </xdr:cNvPr>
        <xdr:cNvCxnSpPr/>
      </xdr:nvCxnSpPr>
      <xdr:spPr>
        <a:xfrm flipV="1">
          <a:off x="12814300" y="16916059"/>
          <a:ext cx="889000" cy="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42686</xdr:rowOff>
    </xdr:from>
    <xdr:to>
      <xdr:col>72</xdr:col>
      <xdr:colOff>38100</xdr:colOff>
      <xdr:row>98</xdr:row>
      <xdr:rowOff>144286</xdr:rowOff>
    </xdr:to>
    <xdr:sp macro="" textlink="">
      <xdr:nvSpPr>
        <xdr:cNvPr id="697" name="フローチャート: 判断 696">
          <a:extLst>
            <a:ext uri="{FF2B5EF4-FFF2-40B4-BE49-F238E27FC236}">
              <a16:creationId xmlns:a16="http://schemas.microsoft.com/office/drawing/2014/main" xmlns="" id="{00000000-0008-0000-0600-0000B9020000}"/>
            </a:ext>
          </a:extLst>
        </xdr:cNvPr>
        <xdr:cNvSpPr/>
      </xdr:nvSpPr>
      <xdr:spPr>
        <a:xfrm>
          <a:off x="13652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160813</xdr:rowOff>
    </xdr:from>
    <xdr:ext cx="534377" cy="259045"/>
    <xdr:sp macro="" textlink="">
      <xdr:nvSpPr>
        <xdr:cNvPr id="698" name="テキスト ボックス 697">
          <a:extLst>
            <a:ext uri="{FF2B5EF4-FFF2-40B4-BE49-F238E27FC236}">
              <a16:creationId xmlns:a16="http://schemas.microsoft.com/office/drawing/2014/main" xmlns="" id="{00000000-0008-0000-0600-0000BA020000}"/>
            </a:ext>
          </a:extLst>
        </xdr:cNvPr>
        <xdr:cNvSpPr txBox="1"/>
      </xdr:nvSpPr>
      <xdr:spPr>
        <a:xfrm>
          <a:off x="13436111" y="166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40642</xdr:rowOff>
    </xdr:from>
    <xdr:to>
      <xdr:col>67</xdr:col>
      <xdr:colOff>101600</xdr:colOff>
      <xdr:row>98</xdr:row>
      <xdr:rowOff>142242</xdr:rowOff>
    </xdr:to>
    <xdr:sp macro="" textlink="">
      <xdr:nvSpPr>
        <xdr:cNvPr id="699" name="フローチャート: 判断 698">
          <a:extLst>
            <a:ext uri="{FF2B5EF4-FFF2-40B4-BE49-F238E27FC236}">
              <a16:creationId xmlns:a16="http://schemas.microsoft.com/office/drawing/2014/main" xmlns="" id="{00000000-0008-0000-0600-0000BB020000}"/>
            </a:ext>
          </a:extLst>
        </xdr:cNvPr>
        <xdr:cNvSpPr/>
      </xdr:nvSpPr>
      <xdr:spPr>
        <a:xfrm>
          <a:off x="12763500" y="168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158769</xdr:rowOff>
    </xdr:from>
    <xdr:ext cx="534377" cy="259045"/>
    <xdr:sp macro="" textlink="">
      <xdr:nvSpPr>
        <xdr:cNvPr id="700" name="テキスト ボックス 699">
          <a:extLst>
            <a:ext uri="{FF2B5EF4-FFF2-40B4-BE49-F238E27FC236}">
              <a16:creationId xmlns:a16="http://schemas.microsoft.com/office/drawing/2014/main" xmlns="" id="{00000000-0008-0000-0600-0000BC020000}"/>
            </a:ext>
          </a:extLst>
        </xdr:cNvPr>
        <xdr:cNvSpPr txBox="1"/>
      </xdr:nvSpPr>
      <xdr:spPr>
        <a:xfrm>
          <a:off x="12547111" y="1661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xmlns=""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xmlns=""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xmlns=""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xmlns=""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62499</xdr:rowOff>
    </xdr:from>
    <xdr:to>
      <xdr:col>85</xdr:col>
      <xdr:colOff>177800</xdr:colOff>
      <xdr:row>98</xdr:row>
      <xdr:rowOff>164099</xdr:rowOff>
    </xdr:to>
    <xdr:sp macro="" textlink="">
      <xdr:nvSpPr>
        <xdr:cNvPr id="706" name="楕円 705">
          <a:extLst>
            <a:ext uri="{FF2B5EF4-FFF2-40B4-BE49-F238E27FC236}">
              <a16:creationId xmlns:a16="http://schemas.microsoft.com/office/drawing/2014/main" xmlns="" id="{00000000-0008-0000-0600-0000C2020000}"/>
            </a:ext>
          </a:extLst>
        </xdr:cNvPr>
        <xdr:cNvSpPr/>
      </xdr:nvSpPr>
      <xdr:spPr>
        <a:xfrm>
          <a:off x="16268700" y="16864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166242</xdr:rowOff>
    </xdr:from>
    <xdr:ext cx="534377" cy="259045"/>
    <xdr:sp macro="" textlink="">
      <xdr:nvSpPr>
        <xdr:cNvPr id="707" name="積立金該当値テキスト">
          <a:extLst>
            <a:ext uri="{FF2B5EF4-FFF2-40B4-BE49-F238E27FC236}">
              <a16:creationId xmlns:a16="http://schemas.microsoft.com/office/drawing/2014/main" xmlns="" id="{00000000-0008-0000-0600-0000C3020000}"/>
            </a:ext>
          </a:extLst>
        </xdr:cNvPr>
        <xdr:cNvSpPr txBox="1"/>
      </xdr:nvSpPr>
      <xdr:spPr>
        <a:xfrm>
          <a:off x="16370300" y="1679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60589</xdr:rowOff>
    </xdr:from>
    <xdr:to>
      <xdr:col>81</xdr:col>
      <xdr:colOff>101600</xdr:colOff>
      <xdr:row>98</xdr:row>
      <xdr:rowOff>162189</xdr:rowOff>
    </xdr:to>
    <xdr:sp macro="" textlink="">
      <xdr:nvSpPr>
        <xdr:cNvPr id="708" name="楕円 707">
          <a:extLst>
            <a:ext uri="{FF2B5EF4-FFF2-40B4-BE49-F238E27FC236}">
              <a16:creationId xmlns:a16="http://schemas.microsoft.com/office/drawing/2014/main" xmlns="" id="{00000000-0008-0000-0600-0000C4020000}"/>
            </a:ext>
          </a:extLst>
        </xdr:cNvPr>
        <xdr:cNvSpPr/>
      </xdr:nvSpPr>
      <xdr:spPr>
        <a:xfrm>
          <a:off x="15430500" y="1686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153316</xdr:rowOff>
    </xdr:from>
    <xdr:ext cx="534377" cy="259045"/>
    <xdr:sp macro="" textlink="">
      <xdr:nvSpPr>
        <xdr:cNvPr id="709" name="テキスト ボックス 708">
          <a:extLst>
            <a:ext uri="{FF2B5EF4-FFF2-40B4-BE49-F238E27FC236}">
              <a16:creationId xmlns:a16="http://schemas.microsoft.com/office/drawing/2014/main" xmlns="" id="{00000000-0008-0000-0600-0000C5020000}"/>
            </a:ext>
          </a:extLst>
        </xdr:cNvPr>
        <xdr:cNvSpPr txBox="1"/>
      </xdr:nvSpPr>
      <xdr:spPr>
        <a:xfrm>
          <a:off x="15214111" y="1695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44456</xdr:rowOff>
    </xdr:from>
    <xdr:to>
      <xdr:col>76</xdr:col>
      <xdr:colOff>165100</xdr:colOff>
      <xdr:row>98</xdr:row>
      <xdr:rowOff>146056</xdr:rowOff>
    </xdr:to>
    <xdr:sp macro="" textlink="">
      <xdr:nvSpPr>
        <xdr:cNvPr id="710" name="楕円 709">
          <a:extLst>
            <a:ext uri="{FF2B5EF4-FFF2-40B4-BE49-F238E27FC236}">
              <a16:creationId xmlns:a16="http://schemas.microsoft.com/office/drawing/2014/main" xmlns="" id="{00000000-0008-0000-0600-0000C6020000}"/>
            </a:ext>
          </a:extLst>
        </xdr:cNvPr>
        <xdr:cNvSpPr/>
      </xdr:nvSpPr>
      <xdr:spPr>
        <a:xfrm>
          <a:off x="14541500" y="1684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137183</xdr:rowOff>
    </xdr:from>
    <xdr:ext cx="534377" cy="259045"/>
    <xdr:sp macro="" textlink="">
      <xdr:nvSpPr>
        <xdr:cNvPr id="711" name="テキスト ボックス 710">
          <a:extLst>
            <a:ext uri="{FF2B5EF4-FFF2-40B4-BE49-F238E27FC236}">
              <a16:creationId xmlns:a16="http://schemas.microsoft.com/office/drawing/2014/main" xmlns="" id="{00000000-0008-0000-0600-0000C7020000}"/>
            </a:ext>
          </a:extLst>
        </xdr:cNvPr>
        <xdr:cNvSpPr txBox="1"/>
      </xdr:nvSpPr>
      <xdr:spPr>
        <a:xfrm>
          <a:off x="14325111" y="1693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63159</xdr:rowOff>
    </xdr:from>
    <xdr:to>
      <xdr:col>72</xdr:col>
      <xdr:colOff>38100</xdr:colOff>
      <xdr:row>98</xdr:row>
      <xdr:rowOff>164759</xdr:rowOff>
    </xdr:to>
    <xdr:sp macro="" textlink="">
      <xdr:nvSpPr>
        <xdr:cNvPr id="712" name="楕円 711">
          <a:extLst>
            <a:ext uri="{FF2B5EF4-FFF2-40B4-BE49-F238E27FC236}">
              <a16:creationId xmlns:a16="http://schemas.microsoft.com/office/drawing/2014/main" xmlns="" id="{00000000-0008-0000-0600-0000C8020000}"/>
            </a:ext>
          </a:extLst>
        </xdr:cNvPr>
        <xdr:cNvSpPr/>
      </xdr:nvSpPr>
      <xdr:spPr>
        <a:xfrm>
          <a:off x="13652500" y="1686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155886</xdr:rowOff>
    </xdr:from>
    <xdr:ext cx="534377" cy="259045"/>
    <xdr:sp macro="" textlink="">
      <xdr:nvSpPr>
        <xdr:cNvPr id="713" name="テキスト ボックス 712">
          <a:extLst>
            <a:ext uri="{FF2B5EF4-FFF2-40B4-BE49-F238E27FC236}">
              <a16:creationId xmlns:a16="http://schemas.microsoft.com/office/drawing/2014/main" xmlns="" id="{00000000-0008-0000-0600-0000C9020000}"/>
            </a:ext>
          </a:extLst>
        </xdr:cNvPr>
        <xdr:cNvSpPr txBox="1"/>
      </xdr:nvSpPr>
      <xdr:spPr>
        <a:xfrm>
          <a:off x="13436111" y="1695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71839</xdr:rowOff>
    </xdr:from>
    <xdr:to>
      <xdr:col>67</xdr:col>
      <xdr:colOff>101600</xdr:colOff>
      <xdr:row>99</xdr:row>
      <xdr:rowOff>1989</xdr:rowOff>
    </xdr:to>
    <xdr:sp macro="" textlink="">
      <xdr:nvSpPr>
        <xdr:cNvPr id="714" name="楕円 713">
          <a:extLst>
            <a:ext uri="{FF2B5EF4-FFF2-40B4-BE49-F238E27FC236}">
              <a16:creationId xmlns:a16="http://schemas.microsoft.com/office/drawing/2014/main" xmlns="" id="{00000000-0008-0000-0600-0000CA020000}"/>
            </a:ext>
          </a:extLst>
        </xdr:cNvPr>
        <xdr:cNvSpPr/>
      </xdr:nvSpPr>
      <xdr:spPr>
        <a:xfrm>
          <a:off x="12763500" y="1687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164566</xdr:rowOff>
    </xdr:from>
    <xdr:ext cx="469744" cy="259045"/>
    <xdr:sp macro="" textlink="">
      <xdr:nvSpPr>
        <xdr:cNvPr id="715" name="テキスト ボックス 714">
          <a:extLst>
            <a:ext uri="{FF2B5EF4-FFF2-40B4-BE49-F238E27FC236}">
              <a16:creationId xmlns:a16="http://schemas.microsoft.com/office/drawing/2014/main" xmlns="" id="{00000000-0008-0000-0600-0000CB020000}"/>
            </a:ext>
          </a:extLst>
        </xdr:cNvPr>
        <xdr:cNvSpPr txBox="1"/>
      </xdr:nvSpPr>
      <xdr:spPr>
        <a:xfrm>
          <a:off x="12579428" y="16966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xmlns=""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xmlns=""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xmlns=""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xmlns=""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xmlns=""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xmlns=""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xmlns=""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xmlns=""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xmlns=""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xmlns=""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xmlns="" id="{00000000-0008-0000-0600-0000D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a:extLst>
            <a:ext uri="{FF2B5EF4-FFF2-40B4-BE49-F238E27FC236}">
              <a16:creationId xmlns:a16="http://schemas.microsoft.com/office/drawing/2014/main" xmlns="" id="{00000000-0008-0000-0600-0000D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xmlns="" id="{00000000-0008-0000-0600-0000D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a:extLst>
            <a:ext uri="{FF2B5EF4-FFF2-40B4-BE49-F238E27FC236}">
              <a16:creationId xmlns:a16="http://schemas.microsoft.com/office/drawing/2014/main" xmlns="" id="{00000000-0008-0000-0600-0000D9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xmlns="" id="{00000000-0008-0000-0600-0000D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a:extLst>
            <a:ext uri="{FF2B5EF4-FFF2-40B4-BE49-F238E27FC236}">
              <a16:creationId xmlns:a16="http://schemas.microsoft.com/office/drawing/2014/main" xmlns="" id="{00000000-0008-0000-0600-0000D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xmlns="" id="{00000000-0008-0000-0600-0000D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a:extLst>
            <a:ext uri="{FF2B5EF4-FFF2-40B4-BE49-F238E27FC236}">
              <a16:creationId xmlns:a16="http://schemas.microsoft.com/office/drawing/2014/main" xmlns="" id="{00000000-0008-0000-0600-0000D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xmlns=""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xmlns=""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xmlns=""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7386</xdr:rowOff>
    </xdr:from>
    <xdr:to>
      <xdr:col>116</xdr:col>
      <xdr:colOff>62864</xdr:colOff>
      <xdr:row>38</xdr:row>
      <xdr:rowOff>139700</xdr:rowOff>
    </xdr:to>
    <xdr:cxnSp macro="">
      <xdr:nvCxnSpPr>
        <xdr:cNvPr id="737" name="直線コネクタ 736">
          <a:extLst>
            <a:ext uri="{FF2B5EF4-FFF2-40B4-BE49-F238E27FC236}">
              <a16:creationId xmlns:a16="http://schemas.microsoft.com/office/drawing/2014/main" xmlns="" id="{00000000-0008-0000-0600-0000E1020000}"/>
            </a:ext>
          </a:extLst>
        </xdr:cNvPr>
        <xdr:cNvCxnSpPr/>
      </xdr:nvCxnSpPr>
      <xdr:spPr>
        <a:xfrm flipV="1">
          <a:off x="22159595" y="5322336"/>
          <a:ext cx="1269" cy="133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a:extLst>
            <a:ext uri="{FF2B5EF4-FFF2-40B4-BE49-F238E27FC236}">
              <a16:creationId xmlns:a16="http://schemas.microsoft.com/office/drawing/2014/main" xmlns="" id="{00000000-0008-0000-0600-0000E2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xmlns="" id="{00000000-0008-0000-0600-0000E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125513</xdr:rowOff>
    </xdr:from>
    <xdr:ext cx="534377" cy="259045"/>
    <xdr:sp macro="" textlink="">
      <xdr:nvSpPr>
        <xdr:cNvPr id="740" name="投資及び出資金最大値テキスト">
          <a:extLst>
            <a:ext uri="{FF2B5EF4-FFF2-40B4-BE49-F238E27FC236}">
              <a16:creationId xmlns:a16="http://schemas.microsoft.com/office/drawing/2014/main" xmlns="" id="{00000000-0008-0000-0600-0000E4020000}"/>
            </a:ext>
          </a:extLst>
        </xdr:cNvPr>
        <xdr:cNvSpPr txBox="1"/>
      </xdr:nvSpPr>
      <xdr:spPr>
        <a:xfrm>
          <a:off x="22212300" y="509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7386</xdr:rowOff>
    </xdr:from>
    <xdr:to>
      <xdr:col>116</xdr:col>
      <xdr:colOff>152400</xdr:colOff>
      <xdr:row>31</xdr:row>
      <xdr:rowOff>7386</xdr:rowOff>
    </xdr:to>
    <xdr:cxnSp macro="">
      <xdr:nvCxnSpPr>
        <xdr:cNvPr id="741" name="直線コネクタ 740">
          <a:extLst>
            <a:ext uri="{FF2B5EF4-FFF2-40B4-BE49-F238E27FC236}">
              <a16:creationId xmlns:a16="http://schemas.microsoft.com/office/drawing/2014/main" xmlns="" id="{00000000-0008-0000-0600-0000E5020000}"/>
            </a:ext>
          </a:extLst>
        </xdr:cNvPr>
        <xdr:cNvCxnSpPr/>
      </xdr:nvCxnSpPr>
      <xdr:spPr>
        <a:xfrm>
          <a:off x="22072600" y="532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12370</xdr:rowOff>
    </xdr:from>
    <xdr:to>
      <xdr:col>116</xdr:col>
      <xdr:colOff>63500</xdr:colOff>
      <xdr:row>36</xdr:row>
      <xdr:rowOff>54935</xdr:rowOff>
    </xdr:to>
    <xdr:cxnSp macro="">
      <xdr:nvCxnSpPr>
        <xdr:cNvPr id="742" name="直線コネクタ 741">
          <a:extLst>
            <a:ext uri="{FF2B5EF4-FFF2-40B4-BE49-F238E27FC236}">
              <a16:creationId xmlns:a16="http://schemas.microsoft.com/office/drawing/2014/main" xmlns="" id="{00000000-0008-0000-0600-0000E6020000}"/>
            </a:ext>
          </a:extLst>
        </xdr:cNvPr>
        <xdr:cNvCxnSpPr/>
      </xdr:nvCxnSpPr>
      <xdr:spPr>
        <a:xfrm flipV="1">
          <a:off x="21323300" y="6184570"/>
          <a:ext cx="838200" cy="4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59829</xdr:rowOff>
    </xdr:from>
    <xdr:ext cx="469744" cy="259045"/>
    <xdr:sp macro="" textlink="">
      <xdr:nvSpPr>
        <xdr:cNvPr id="743" name="投資及び出資金平均値テキスト">
          <a:extLst>
            <a:ext uri="{FF2B5EF4-FFF2-40B4-BE49-F238E27FC236}">
              <a16:creationId xmlns:a16="http://schemas.microsoft.com/office/drawing/2014/main" xmlns="" id="{00000000-0008-0000-0600-0000E7020000}"/>
            </a:ext>
          </a:extLst>
        </xdr:cNvPr>
        <xdr:cNvSpPr txBox="1"/>
      </xdr:nvSpPr>
      <xdr:spPr>
        <a:xfrm>
          <a:off x="22212300" y="6403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81402</xdr:rowOff>
    </xdr:from>
    <xdr:to>
      <xdr:col>116</xdr:col>
      <xdr:colOff>114300</xdr:colOff>
      <xdr:row>38</xdr:row>
      <xdr:rowOff>11552</xdr:rowOff>
    </xdr:to>
    <xdr:sp macro="" textlink="">
      <xdr:nvSpPr>
        <xdr:cNvPr id="744" name="フローチャート: 判断 743">
          <a:extLst>
            <a:ext uri="{FF2B5EF4-FFF2-40B4-BE49-F238E27FC236}">
              <a16:creationId xmlns:a16="http://schemas.microsoft.com/office/drawing/2014/main" xmlns="" id="{00000000-0008-0000-0600-0000E8020000}"/>
            </a:ext>
          </a:extLst>
        </xdr:cNvPr>
        <xdr:cNvSpPr/>
      </xdr:nvSpPr>
      <xdr:spPr>
        <a:xfrm>
          <a:off x="22110700" y="642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54935</xdr:rowOff>
    </xdr:from>
    <xdr:to>
      <xdr:col>111</xdr:col>
      <xdr:colOff>177800</xdr:colOff>
      <xdr:row>36</xdr:row>
      <xdr:rowOff>69428</xdr:rowOff>
    </xdr:to>
    <xdr:cxnSp macro="">
      <xdr:nvCxnSpPr>
        <xdr:cNvPr id="745" name="直線コネクタ 744">
          <a:extLst>
            <a:ext uri="{FF2B5EF4-FFF2-40B4-BE49-F238E27FC236}">
              <a16:creationId xmlns:a16="http://schemas.microsoft.com/office/drawing/2014/main" xmlns="" id="{00000000-0008-0000-0600-0000E9020000}"/>
            </a:ext>
          </a:extLst>
        </xdr:cNvPr>
        <xdr:cNvCxnSpPr/>
      </xdr:nvCxnSpPr>
      <xdr:spPr>
        <a:xfrm flipV="1">
          <a:off x="20434300" y="6227135"/>
          <a:ext cx="889000" cy="1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144450</xdr:rowOff>
    </xdr:from>
    <xdr:to>
      <xdr:col>112</xdr:col>
      <xdr:colOff>38100</xdr:colOff>
      <xdr:row>38</xdr:row>
      <xdr:rowOff>74600</xdr:rowOff>
    </xdr:to>
    <xdr:sp macro="" textlink="">
      <xdr:nvSpPr>
        <xdr:cNvPr id="746" name="フローチャート: 判断 745">
          <a:extLst>
            <a:ext uri="{FF2B5EF4-FFF2-40B4-BE49-F238E27FC236}">
              <a16:creationId xmlns:a16="http://schemas.microsoft.com/office/drawing/2014/main" xmlns="" id="{00000000-0008-0000-0600-0000EA020000}"/>
            </a:ext>
          </a:extLst>
        </xdr:cNvPr>
        <xdr:cNvSpPr/>
      </xdr:nvSpPr>
      <xdr:spPr>
        <a:xfrm>
          <a:off x="212725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65727</xdr:rowOff>
    </xdr:from>
    <xdr:ext cx="469744" cy="259045"/>
    <xdr:sp macro="" textlink="">
      <xdr:nvSpPr>
        <xdr:cNvPr id="747" name="テキスト ボックス 746">
          <a:extLst>
            <a:ext uri="{FF2B5EF4-FFF2-40B4-BE49-F238E27FC236}">
              <a16:creationId xmlns:a16="http://schemas.microsoft.com/office/drawing/2014/main" xmlns="" id="{00000000-0008-0000-0600-0000EB020000}"/>
            </a:ext>
          </a:extLst>
        </xdr:cNvPr>
        <xdr:cNvSpPr txBox="1"/>
      </xdr:nvSpPr>
      <xdr:spPr>
        <a:xfrm>
          <a:off x="21088428" y="65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69428</xdr:rowOff>
    </xdr:from>
    <xdr:to>
      <xdr:col>107</xdr:col>
      <xdr:colOff>50800</xdr:colOff>
      <xdr:row>36</xdr:row>
      <xdr:rowOff>146147</xdr:rowOff>
    </xdr:to>
    <xdr:cxnSp macro="">
      <xdr:nvCxnSpPr>
        <xdr:cNvPr id="748" name="直線コネクタ 747">
          <a:extLst>
            <a:ext uri="{FF2B5EF4-FFF2-40B4-BE49-F238E27FC236}">
              <a16:creationId xmlns:a16="http://schemas.microsoft.com/office/drawing/2014/main" xmlns="" id="{00000000-0008-0000-0600-0000EC020000}"/>
            </a:ext>
          </a:extLst>
        </xdr:cNvPr>
        <xdr:cNvCxnSpPr/>
      </xdr:nvCxnSpPr>
      <xdr:spPr>
        <a:xfrm flipV="1">
          <a:off x="19545300" y="6241628"/>
          <a:ext cx="889000" cy="76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152039</xdr:rowOff>
    </xdr:from>
    <xdr:to>
      <xdr:col>107</xdr:col>
      <xdr:colOff>101600</xdr:colOff>
      <xdr:row>38</xdr:row>
      <xdr:rowOff>82189</xdr:rowOff>
    </xdr:to>
    <xdr:sp macro="" textlink="">
      <xdr:nvSpPr>
        <xdr:cNvPr id="749" name="フローチャート: 判断 748">
          <a:extLst>
            <a:ext uri="{FF2B5EF4-FFF2-40B4-BE49-F238E27FC236}">
              <a16:creationId xmlns:a16="http://schemas.microsoft.com/office/drawing/2014/main" xmlns="" id="{00000000-0008-0000-0600-0000ED020000}"/>
            </a:ext>
          </a:extLst>
        </xdr:cNvPr>
        <xdr:cNvSpPr/>
      </xdr:nvSpPr>
      <xdr:spPr>
        <a:xfrm>
          <a:off x="20383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73317</xdr:rowOff>
    </xdr:from>
    <xdr:ext cx="469744"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20199428" y="6588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146147</xdr:rowOff>
    </xdr:from>
    <xdr:to>
      <xdr:col>102</xdr:col>
      <xdr:colOff>114300</xdr:colOff>
      <xdr:row>38</xdr:row>
      <xdr:rowOff>2494</xdr:rowOff>
    </xdr:to>
    <xdr:cxnSp macro="">
      <xdr:nvCxnSpPr>
        <xdr:cNvPr id="751" name="直線コネクタ 750">
          <a:extLst>
            <a:ext uri="{FF2B5EF4-FFF2-40B4-BE49-F238E27FC236}">
              <a16:creationId xmlns:a16="http://schemas.microsoft.com/office/drawing/2014/main" xmlns="" id="{00000000-0008-0000-0600-0000EF020000}"/>
            </a:ext>
          </a:extLst>
        </xdr:cNvPr>
        <xdr:cNvCxnSpPr/>
      </xdr:nvCxnSpPr>
      <xdr:spPr>
        <a:xfrm flipV="1">
          <a:off x="18656300" y="6318347"/>
          <a:ext cx="889000" cy="199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161183</xdr:rowOff>
    </xdr:from>
    <xdr:to>
      <xdr:col>102</xdr:col>
      <xdr:colOff>165100</xdr:colOff>
      <xdr:row>38</xdr:row>
      <xdr:rowOff>91333</xdr:rowOff>
    </xdr:to>
    <xdr:sp macro="" textlink="">
      <xdr:nvSpPr>
        <xdr:cNvPr id="752" name="フローチャート: 判断 751">
          <a:extLst>
            <a:ext uri="{FF2B5EF4-FFF2-40B4-BE49-F238E27FC236}">
              <a16:creationId xmlns:a16="http://schemas.microsoft.com/office/drawing/2014/main" xmlns="" id="{00000000-0008-0000-0600-0000F0020000}"/>
            </a:ext>
          </a:extLst>
        </xdr:cNvPr>
        <xdr:cNvSpPr/>
      </xdr:nvSpPr>
      <xdr:spPr>
        <a:xfrm>
          <a:off x="19494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82460</xdr:rowOff>
    </xdr:from>
    <xdr:ext cx="469744" cy="259045"/>
    <xdr:sp macro="" textlink="">
      <xdr:nvSpPr>
        <xdr:cNvPr id="753" name="テキスト ボックス 752">
          <a:extLst>
            <a:ext uri="{FF2B5EF4-FFF2-40B4-BE49-F238E27FC236}">
              <a16:creationId xmlns:a16="http://schemas.microsoft.com/office/drawing/2014/main" xmlns="" id="{00000000-0008-0000-0600-0000F1020000}"/>
            </a:ext>
          </a:extLst>
        </xdr:cNvPr>
        <xdr:cNvSpPr txBox="1"/>
      </xdr:nvSpPr>
      <xdr:spPr>
        <a:xfrm>
          <a:off x="19310428" y="6597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171287</xdr:rowOff>
    </xdr:from>
    <xdr:to>
      <xdr:col>98</xdr:col>
      <xdr:colOff>38100</xdr:colOff>
      <xdr:row>38</xdr:row>
      <xdr:rowOff>101437</xdr:rowOff>
    </xdr:to>
    <xdr:sp macro="" textlink="">
      <xdr:nvSpPr>
        <xdr:cNvPr id="754" name="フローチャート: 判断 753">
          <a:extLst>
            <a:ext uri="{FF2B5EF4-FFF2-40B4-BE49-F238E27FC236}">
              <a16:creationId xmlns:a16="http://schemas.microsoft.com/office/drawing/2014/main" xmlns="" id="{00000000-0008-0000-0600-0000F2020000}"/>
            </a:ext>
          </a:extLst>
        </xdr:cNvPr>
        <xdr:cNvSpPr/>
      </xdr:nvSpPr>
      <xdr:spPr>
        <a:xfrm>
          <a:off x="18605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92564</xdr:rowOff>
    </xdr:from>
    <xdr:ext cx="469744" cy="259045"/>
    <xdr:sp macro="" textlink="">
      <xdr:nvSpPr>
        <xdr:cNvPr id="755" name="テキスト ボックス 754">
          <a:extLst>
            <a:ext uri="{FF2B5EF4-FFF2-40B4-BE49-F238E27FC236}">
              <a16:creationId xmlns:a16="http://schemas.microsoft.com/office/drawing/2014/main" xmlns="" id="{00000000-0008-0000-0600-0000F3020000}"/>
            </a:ext>
          </a:extLst>
        </xdr:cNvPr>
        <xdr:cNvSpPr txBox="1"/>
      </xdr:nvSpPr>
      <xdr:spPr>
        <a:xfrm>
          <a:off x="18421428" y="6607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xmlns=""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xmlns=""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xmlns=""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xmlns=""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133020</xdr:rowOff>
    </xdr:from>
    <xdr:to>
      <xdr:col>116</xdr:col>
      <xdr:colOff>114300</xdr:colOff>
      <xdr:row>36</xdr:row>
      <xdr:rowOff>63170</xdr:rowOff>
    </xdr:to>
    <xdr:sp macro="" textlink="">
      <xdr:nvSpPr>
        <xdr:cNvPr id="761" name="楕円 760">
          <a:extLst>
            <a:ext uri="{FF2B5EF4-FFF2-40B4-BE49-F238E27FC236}">
              <a16:creationId xmlns:a16="http://schemas.microsoft.com/office/drawing/2014/main" xmlns="" id="{00000000-0008-0000-0600-0000F9020000}"/>
            </a:ext>
          </a:extLst>
        </xdr:cNvPr>
        <xdr:cNvSpPr/>
      </xdr:nvSpPr>
      <xdr:spPr>
        <a:xfrm>
          <a:off x="22110700" y="613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155897</xdr:rowOff>
    </xdr:from>
    <xdr:ext cx="534377" cy="259045"/>
    <xdr:sp macro="" textlink="">
      <xdr:nvSpPr>
        <xdr:cNvPr id="762" name="投資及び出資金該当値テキスト">
          <a:extLst>
            <a:ext uri="{FF2B5EF4-FFF2-40B4-BE49-F238E27FC236}">
              <a16:creationId xmlns:a16="http://schemas.microsoft.com/office/drawing/2014/main" xmlns="" id="{00000000-0008-0000-0600-0000FA020000}"/>
            </a:ext>
          </a:extLst>
        </xdr:cNvPr>
        <xdr:cNvSpPr txBox="1"/>
      </xdr:nvSpPr>
      <xdr:spPr>
        <a:xfrm>
          <a:off x="22212300" y="5985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4135</xdr:rowOff>
    </xdr:from>
    <xdr:to>
      <xdr:col>112</xdr:col>
      <xdr:colOff>38100</xdr:colOff>
      <xdr:row>36</xdr:row>
      <xdr:rowOff>105735</xdr:rowOff>
    </xdr:to>
    <xdr:sp macro="" textlink="">
      <xdr:nvSpPr>
        <xdr:cNvPr id="763" name="楕円 762">
          <a:extLst>
            <a:ext uri="{FF2B5EF4-FFF2-40B4-BE49-F238E27FC236}">
              <a16:creationId xmlns:a16="http://schemas.microsoft.com/office/drawing/2014/main" xmlns="" id="{00000000-0008-0000-0600-0000FB020000}"/>
            </a:ext>
          </a:extLst>
        </xdr:cNvPr>
        <xdr:cNvSpPr/>
      </xdr:nvSpPr>
      <xdr:spPr>
        <a:xfrm>
          <a:off x="21272500" y="617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122262</xdr:rowOff>
    </xdr:from>
    <xdr:ext cx="469744" cy="259045"/>
    <xdr:sp macro="" textlink="">
      <xdr:nvSpPr>
        <xdr:cNvPr id="764" name="テキスト ボックス 763">
          <a:extLst>
            <a:ext uri="{FF2B5EF4-FFF2-40B4-BE49-F238E27FC236}">
              <a16:creationId xmlns:a16="http://schemas.microsoft.com/office/drawing/2014/main" xmlns="" id="{00000000-0008-0000-0600-0000FC020000}"/>
            </a:ext>
          </a:extLst>
        </xdr:cNvPr>
        <xdr:cNvSpPr txBox="1"/>
      </xdr:nvSpPr>
      <xdr:spPr>
        <a:xfrm>
          <a:off x="21088428" y="5951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18628</xdr:rowOff>
    </xdr:from>
    <xdr:to>
      <xdr:col>107</xdr:col>
      <xdr:colOff>101600</xdr:colOff>
      <xdr:row>36</xdr:row>
      <xdr:rowOff>120228</xdr:rowOff>
    </xdr:to>
    <xdr:sp macro="" textlink="">
      <xdr:nvSpPr>
        <xdr:cNvPr id="765" name="楕円 764">
          <a:extLst>
            <a:ext uri="{FF2B5EF4-FFF2-40B4-BE49-F238E27FC236}">
              <a16:creationId xmlns:a16="http://schemas.microsoft.com/office/drawing/2014/main" xmlns="" id="{00000000-0008-0000-0600-0000FD020000}"/>
            </a:ext>
          </a:extLst>
        </xdr:cNvPr>
        <xdr:cNvSpPr/>
      </xdr:nvSpPr>
      <xdr:spPr>
        <a:xfrm>
          <a:off x="20383500" y="619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136755</xdr:rowOff>
    </xdr:from>
    <xdr:ext cx="469744" cy="259045"/>
    <xdr:sp macro="" textlink="">
      <xdr:nvSpPr>
        <xdr:cNvPr id="766" name="テキスト ボックス 765">
          <a:extLst>
            <a:ext uri="{FF2B5EF4-FFF2-40B4-BE49-F238E27FC236}">
              <a16:creationId xmlns:a16="http://schemas.microsoft.com/office/drawing/2014/main" xmlns="" id="{00000000-0008-0000-0600-0000FE020000}"/>
            </a:ext>
          </a:extLst>
        </xdr:cNvPr>
        <xdr:cNvSpPr txBox="1"/>
      </xdr:nvSpPr>
      <xdr:spPr>
        <a:xfrm>
          <a:off x="20199428" y="5966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95347</xdr:rowOff>
    </xdr:from>
    <xdr:to>
      <xdr:col>102</xdr:col>
      <xdr:colOff>165100</xdr:colOff>
      <xdr:row>37</xdr:row>
      <xdr:rowOff>25497</xdr:rowOff>
    </xdr:to>
    <xdr:sp macro="" textlink="">
      <xdr:nvSpPr>
        <xdr:cNvPr id="767" name="楕円 766">
          <a:extLst>
            <a:ext uri="{FF2B5EF4-FFF2-40B4-BE49-F238E27FC236}">
              <a16:creationId xmlns:a16="http://schemas.microsoft.com/office/drawing/2014/main" xmlns="" id="{00000000-0008-0000-0600-0000FF020000}"/>
            </a:ext>
          </a:extLst>
        </xdr:cNvPr>
        <xdr:cNvSpPr/>
      </xdr:nvSpPr>
      <xdr:spPr>
        <a:xfrm>
          <a:off x="19494500" y="626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42024</xdr:rowOff>
    </xdr:from>
    <xdr:ext cx="469744" cy="259045"/>
    <xdr:sp macro="" textlink="">
      <xdr:nvSpPr>
        <xdr:cNvPr id="768" name="テキスト ボックス 767">
          <a:extLst>
            <a:ext uri="{FF2B5EF4-FFF2-40B4-BE49-F238E27FC236}">
              <a16:creationId xmlns:a16="http://schemas.microsoft.com/office/drawing/2014/main" xmlns="" id="{00000000-0008-0000-0600-000000030000}"/>
            </a:ext>
          </a:extLst>
        </xdr:cNvPr>
        <xdr:cNvSpPr txBox="1"/>
      </xdr:nvSpPr>
      <xdr:spPr>
        <a:xfrm>
          <a:off x="19310428" y="6042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123144</xdr:rowOff>
    </xdr:from>
    <xdr:to>
      <xdr:col>98</xdr:col>
      <xdr:colOff>38100</xdr:colOff>
      <xdr:row>38</xdr:row>
      <xdr:rowOff>53294</xdr:rowOff>
    </xdr:to>
    <xdr:sp macro="" textlink="">
      <xdr:nvSpPr>
        <xdr:cNvPr id="769" name="楕円 768">
          <a:extLst>
            <a:ext uri="{FF2B5EF4-FFF2-40B4-BE49-F238E27FC236}">
              <a16:creationId xmlns:a16="http://schemas.microsoft.com/office/drawing/2014/main" xmlns="" id="{00000000-0008-0000-0600-000001030000}"/>
            </a:ext>
          </a:extLst>
        </xdr:cNvPr>
        <xdr:cNvSpPr/>
      </xdr:nvSpPr>
      <xdr:spPr>
        <a:xfrm>
          <a:off x="18605500" y="646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69821</xdr:rowOff>
    </xdr:from>
    <xdr:ext cx="469744" cy="259045"/>
    <xdr:sp macro="" textlink="">
      <xdr:nvSpPr>
        <xdr:cNvPr id="770" name="テキスト ボックス 769">
          <a:extLst>
            <a:ext uri="{FF2B5EF4-FFF2-40B4-BE49-F238E27FC236}">
              <a16:creationId xmlns:a16="http://schemas.microsoft.com/office/drawing/2014/main" xmlns="" id="{00000000-0008-0000-0600-000002030000}"/>
            </a:ext>
          </a:extLst>
        </xdr:cNvPr>
        <xdr:cNvSpPr txBox="1"/>
      </xdr:nvSpPr>
      <xdr:spPr>
        <a:xfrm>
          <a:off x="18421428" y="6242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xmlns=""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xmlns=""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xmlns=""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xmlns=""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xmlns=""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xmlns=""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xmlns=""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xmlns=""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xmlns=""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xmlns=""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a:extLst>
            <a:ext uri="{FF2B5EF4-FFF2-40B4-BE49-F238E27FC236}">
              <a16:creationId xmlns:a16="http://schemas.microsoft.com/office/drawing/2014/main" xmlns="" id="{00000000-0008-0000-0600-00000D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a:extLst>
            <a:ext uri="{FF2B5EF4-FFF2-40B4-BE49-F238E27FC236}">
              <a16:creationId xmlns:a16="http://schemas.microsoft.com/office/drawing/2014/main" xmlns="" id="{00000000-0008-0000-0600-00000E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a:extLst>
            <a:ext uri="{FF2B5EF4-FFF2-40B4-BE49-F238E27FC236}">
              <a16:creationId xmlns:a16="http://schemas.microsoft.com/office/drawing/2014/main" xmlns="" id="{00000000-0008-0000-0600-00000F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a:extLst>
            <a:ext uri="{FF2B5EF4-FFF2-40B4-BE49-F238E27FC236}">
              <a16:creationId xmlns:a16="http://schemas.microsoft.com/office/drawing/2014/main" xmlns="" id="{00000000-0008-0000-0600-000010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a:extLst>
            <a:ext uri="{FF2B5EF4-FFF2-40B4-BE49-F238E27FC236}">
              <a16:creationId xmlns:a16="http://schemas.microsoft.com/office/drawing/2014/main" xmlns="" id="{00000000-0008-0000-0600-000012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a:extLst>
            <a:ext uri="{FF2B5EF4-FFF2-40B4-BE49-F238E27FC236}">
              <a16:creationId xmlns:a16="http://schemas.microsoft.com/office/drawing/2014/main" xmlns="" id="{00000000-0008-0000-0600-000013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a:extLst>
            <a:ext uri="{FF2B5EF4-FFF2-40B4-BE49-F238E27FC236}">
              <a16:creationId xmlns:a16="http://schemas.microsoft.com/office/drawing/2014/main" xmlns="" id="{00000000-0008-0000-0600-000014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a:extLst>
            <a:ext uri="{FF2B5EF4-FFF2-40B4-BE49-F238E27FC236}">
              <a16:creationId xmlns:a16="http://schemas.microsoft.com/office/drawing/2014/main" xmlns="" id="{00000000-0008-0000-0600-000015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a:extLst>
            <a:ext uri="{FF2B5EF4-FFF2-40B4-BE49-F238E27FC236}">
              <a16:creationId xmlns:a16="http://schemas.microsoft.com/office/drawing/2014/main" xmlns="" id="{00000000-0008-0000-0600-000016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a:extLst>
            <a:ext uri="{FF2B5EF4-FFF2-40B4-BE49-F238E27FC236}">
              <a16:creationId xmlns:a16="http://schemas.microsoft.com/office/drawing/2014/main" xmlns="" id="{00000000-0008-0000-0600-000017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a:extLst>
            <a:ext uri="{FF2B5EF4-FFF2-40B4-BE49-F238E27FC236}">
              <a16:creationId xmlns:a16="http://schemas.microsoft.com/office/drawing/2014/main" xmlns="" id="{00000000-0008-0000-0600-000018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xmlns=""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xmlns=""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xmlns=""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31801</xdr:rowOff>
    </xdr:from>
    <xdr:to>
      <xdr:col>116</xdr:col>
      <xdr:colOff>62864</xdr:colOff>
      <xdr:row>59</xdr:row>
      <xdr:rowOff>98878</xdr:rowOff>
    </xdr:to>
    <xdr:cxnSp macro="">
      <xdr:nvCxnSpPr>
        <xdr:cNvPr id="796" name="直線コネクタ 795">
          <a:extLst>
            <a:ext uri="{FF2B5EF4-FFF2-40B4-BE49-F238E27FC236}">
              <a16:creationId xmlns:a16="http://schemas.microsoft.com/office/drawing/2014/main" xmlns="" id="{00000000-0008-0000-0600-00001C030000}"/>
            </a:ext>
          </a:extLst>
        </xdr:cNvPr>
        <xdr:cNvCxnSpPr/>
      </xdr:nvCxnSpPr>
      <xdr:spPr>
        <a:xfrm flipV="1">
          <a:off x="22159595" y="8775751"/>
          <a:ext cx="1269" cy="143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7" name="貸付金最小値テキスト">
          <a:extLst>
            <a:ext uri="{FF2B5EF4-FFF2-40B4-BE49-F238E27FC236}">
              <a16:creationId xmlns:a16="http://schemas.microsoft.com/office/drawing/2014/main" xmlns="" id="{00000000-0008-0000-0600-00001D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8" name="直線コネクタ 797">
          <a:extLst>
            <a:ext uri="{FF2B5EF4-FFF2-40B4-BE49-F238E27FC236}">
              <a16:creationId xmlns:a16="http://schemas.microsoft.com/office/drawing/2014/main" xmlns="" id="{00000000-0008-0000-0600-00001E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149928</xdr:rowOff>
    </xdr:from>
    <xdr:ext cx="534377" cy="259045"/>
    <xdr:sp macro="" textlink="">
      <xdr:nvSpPr>
        <xdr:cNvPr id="799" name="貸付金最大値テキスト">
          <a:extLst>
            <a:ext uri="{FF2B5EF4-FFF2-40B4-BE49-F238E27FC236}">
              <a16:creationId xmlns:a16="http://schemas.microsoft.com/office/drawing/2014/main" xmlns="" id="{00000000-0008-0000-0600-00001F030000}"/>
            </a:ext>
          </a:extLst>
        </xdr:cNvPr>
        <xdr:cNvSpPr txBox="1"/>
      </xdr:nvSpPr>
      <xdr:spPr>
        <a:xfrm>
          <a:off x="22212300" y="855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31801</xdr:rowOff>
    </xdr:from>
    <xdr:to>
      <xdr:col>116</xdr:col>
      <xdr:colOff>152400</xdr:colOff>
      <xdr:row>51</xdr:row>
      <xdr:rowOff>31801</xdr:rowOff>
    </xdr:to>
    <xdr:cxnSp macro="">
      <xdr:nvCxnSpPr>
        <xdr:cNvPr id="800" name="直線コネクタ 799">
          <a:extLst>
            <a:ext uri="{FF2B5EF4-FFF2-40B4-BE49-F238E27FC236}">
              <a16:creationId xmlns:a16="http://schemas.microsoft.com/office/drawing/2014/main" xmlns="" id="{00000000-0008-0000-0600-000020030000}"/>
            </a:ext>
          </a:extLst>
        </xdr:cNvPr>
        <xdr:cNvCxnSpPr/>
      </xdr:nvCxnSpPr>
      <xdr:spPr>
        <a:xfrm>
          <a:off x="22072600" y="8775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96919</xdr:rowOff>
    </xdr:from>
    <xdr:to>
      <xdr:col>116</xdr:col>
      <xdr:colOff>63500</xdr:colOff>
      <xdr:row>59</xdr:row>
      <xdr:rowOff>35671</xdr:rowOff>
    </xdr:to>
    <xdr:cxnSp macro="">
      <xdr:nvCxnSpPr>
        <xdr:cNvPr id="801" name="直線コネクタ 800">
          <a:extLst>
            <a:ext uri="{FF2B5EF4-FFF2-40B4-BE49-F238E27FC236}">
              <a16:creationId xmlns:a16="http://schemas.microsoft.com/office/drawing/2014/main" xmlns="" id="{00000000-0008-0000-0600-000021030000}"/>
            </a:ext>
          </a:extLst>
        </xdr:cNvPr>
        <xdr:cNvCxnSpPr/>
      </xdr:nvCxnSpPr>
      <xdr:spPr>
        <a:xfrm flipV="1">
          <a:off x="21323300" y="10041019"/>
          <a:ext cx="838200" cy="110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95282</xdr:rowOff>
    </xdr:from>
    <xdr:ext cx="469744" cy="259045"/>
    <xdr:sp macro="" textlink="">
      <xdr:nvSpPr>
        <xdr:cNvPr id="802" name="貸付金平均値テキスト">
          <a:extLst>
            <a:ext uri="{FF2B5EF4-FFF2-40B4-BE49-F238E27FC236}">
              <a16:creationId xmlns:a16="http://schemas.microsoft.com/office/drawing/2014/main" xmlns="" id="{00000000-0008-0000-0600-000022030000}"/>
            </a:ext>
          </a:extLst>
        </xdr:cNvPr>
        <xdr:cNvSpPr txBox="1"/>
      </xdr:nvSpPr>
      <xdr:spPr>
        <a:xfrm>
          <a:off x="22212300" y="10039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116855</xdr:rowOff>
    </xdr:from>
    <xdr:to>
      <xdr:col>116</xdr:col>
      <xdr:colOff>114300</xdr:colOff>
      <xdr:row>59</xdr:row>
      <xdr:rowOff>47005</xdr:rowOff>
    </xdr:to>
    <xdr:sp macro="" textlink="">
      <xdr:nvSpPr>
        <xdr:cNvPr id="803" name="フローチャート: 判断 802">
          <a:extLst>
            <a:ext uri="{FF2B5EF4-FFF2-40B4-BE49-F238E27FC236}">
              <a16:creationId xmlns:a16="http://schemas.microsoft.com/office/drawing/2014/main" xmlns="" id="{00000000-0008-0000-0600-000023030000}"/>
            </a:ext>
          </a:extLst>
        </xdr:cNvPr>
        <xdr:cNvSpPr/>
      </xdr:nvSpPr>
      <xdr:spPr>
        <a:xfrm>
          <a:off x="22110700" y="1006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35671</xdr:rowOff>
    </xdr:from>
    <xdr:to>
      <xdr:col>111</xdr:col>
      <xdr:colOff>177800</xdr:colOff>
      <xdr:row>59</xdr:row>
      <xdr:rowOff>42316</xdr:rowOff>
    </xdr:to>
    <xdr:cxnSp macro="">
      <xdr:nvCxnSpPr>
        <xdr:cNvPr id="804" name="直線コネクタ 803">
          <a:extLst>
            <a:ext uri="{FF2B5EF4-FFF2-40B4-BE49-F238E27FC236}">
              <a16:creationId xmlns:a16="http://schemas.microsoft.com/office/drawing/2014/main" xmlns="" id="{00000000-0008-0000-0600-000024030000}"/>
            </a:ext>
          </a:extLst>
        </xdr:cNvPr>
        <xdr:cNvCxnSpPr/>
      </xdr:nvCxnSpPr>
      <xdr:spPr>
        <a:xfrm flipV="1">
          <a:off x="20434300" y="10151221"/>
          <a:ext cx="889000" cy="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130129</xdr:rowOff>
    </xdr:from>
    <xdr:to>
      <xdr:col>112</xdr:col>
      <xdr:colOff>38100</xdr:colOff>
      <xdr:row>59</xdr:row>
      <xdr:rowOff>60279</xdr:rowOff>
    </xdr:to>
    <xdr:sp macro="" textlink="">
      <xdr:nvSpPr>
        <xdr:cNvPr id="805" name="フローチャート: 判断 804">
          <a:extLst>
            <a:ext uri="{FF2B5EF4-FFF2-40B4-BE49-F238E27FC236}">
              <a16:creationId xmlns:a16="http://schemas.microsoft.com/office/drawing/2014/main" xmlns="" id="{00000000-0008-0000-0600-000025030000}"/>
            </a:ext>
          </a:extLst>
        </xdr:cNvPr>
        <xdr:cNvSpPr/>
      </xdr:nvSpPr>
      <xdr:spPr>
        <a:xfrm>
          <a:off x="21272500" y="1007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76806</xdr:rowOff>
    </xdr:from>
    <xdr:ext cx="469744"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21088428" y="9849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42316</xdr:rowOff>
    </xdr:from>
    <xdr:to>
      <xdr:col>107</xdr:col>
      <xdr:colOff>50800</xdr:colOff>
      <xdr:row>59</xdr:row>
      <xdr:rowOff>46089</xdr:rowOff>
    </xdr:to>
    <xdr:cxnSp macro="">
      <xdr:nvCxnSpPr>
        <xdr:cNvPr id="807" name="直線コネクタ 806">
          <a:extLst>
            <a:ext uri="{FF2B5EF4-FFF2-40B4-BE49-F238E27FC236}">
              <a16:creationId xmlns:a16="http://schemas.microsoft.com/office/drawing/2014/main" xmlns="" id="{00000000-0008-0000-0600-000027030000}"/>
            </a:ext>
          </a:extLst>
        </xdr:cNvPr>
        <xdr:cNvCxnSpPr/>
      </xdr:nvCxnSpPr>
      <xdr:spPr>
        <a:xfrm flipV="1">
          <a:off x="19545300" y="10157866"/>
          <a:ext cx="889000" cy="3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128301</xdr:rowOff>
    </xdr:from>
    <xdr:to>
      <xdr:col>107</xdr:col>
      <xdr:colOff>101600</xdr:colOff>
      <xdr:row>59</xdr:row>
      <xdr:rowOff>58451</xdr:rowOff>
    </xdr:to>
    <xdr:sp macro="" textlink="">
      <xdr:nvSpPr>
        <xdr:cNvPr id="808" name="フローチャート: 判断 807">
          <a:extLst>
            <a:ext uri="{FF2B5EF4-FFF2-40B4-BE49-F238E27FC236}">
              <a16:creationId xmlns:a16="http://schemas.microsoft.com/office/drawing/2014/main" xmlns="" id="{00000000-0008-0000-0600-000028030000}"/>
            </a:ext>
          </a:extLst>
        </xdr:cNvPr>
        <xdr:cNvSpPr/>
      </xdr:nvSpPr>
      <xdr:spPr>
        <a:xfrm>
          <a:off x="20383500" y="1007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74978</xdr:rowOff>
    </xdr:from>
    <xdr:ext cx="469744"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20199428" y="9847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46089</xdr:rowOff>
    </xdr:from>
    <xdr:to>
      <xdr:col>102</xdr:col>
      <xdr:colOff>114300</xdr:colOff>
      <xdr:row>59</xdr:row>
      <xdr:rowOff>54906</xdr:rowOff>
    </xdr:to>
    <xdr:cxnSp macro="">
      <xdr:nvCxnSpPr>
        <xdr:cNvPr id="810" name="直線コネクタ 809">
          <a:extLst>
            <a:ext uri="{FF2B5EF4-FFF2-40B4-BE49-F238E27FC236}">
              <a16:creationId xmlns:a16="http://schemas.microsoft.com/office/drawing/2014/main" xmlns="" id="{00000000-0008-0000-0600-00002A030000}"/>
            </a:ext>
          </a:extLst>
        </xdr:cNvPr>
        <xdr:cNvCxnSpPr/>
      </xdr:nvCxnSpPr>
      <xdr:spPr>
        <a:xfrm flipV="1">
          <a:off x="18656300" y="10161639"/>
          <a:ext cx="889000" cy="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131665</xdr:rowOff>
    </xdr:from>
    <xdr:to>
      <xdr:col>102</xdr:col>
      <xdr:colOff>165100</xdr:colOff>
      <xdr:row>59</xdr:row>
      <xdr:rowOff>61815</xdr:rowOff>
    </xdr:to>
    <xdr:sp macro="" textlink="">
      <xdr:nvSpPr>
        <xdr:cNvPr id="811" name="フローチャート: 判断 810">
          <a:extLst>
            <a:ext uri="{FF2B5EF4-FFF2-40B4-BE49-F238E27FC236}">
              <a16:creationId xmlns:a16="http://schemas.microsoft.com/office/drawing/2014/main" xmlns="" id="{00000000-0008-0000-0600-00002B030000}"/>
            </a:ext>
          </a:extLst>
        </xdr:cNvPr>
        <xdr:cNvSpPr/>
      </xdr:nvSpPr>
      <xdr:spPr>
        <a:xfrm>
          <a:off x="19494500" y="100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78342</xdr:rowOff>
    </xdr:from>
    <xdr:ext cx="469744" cy="259045"/>
    <xdr:sp macro="" textlink="">
      <xdr:nvSpPr>
        <xdr:cNvPr id="812" name="テキスト ボックス 811">
          <a:extLst>
            <a:ext uri="{FF2B5EF4-FFF2-40B4-BE49-F238E27FC236}">
              <a16:creationId xmlns:a16="http://schemas.microsoft.com/office/drawing/2014/main" xmlns="" id="{00000000-0008-0000-0600-00002C030000}"/>
            </a:ext>
          </a:extLst>
        </xdr:cNvPr>
        <xdr:cNvSpPr txBox="1"/>
      </xdr:nvSpPr>
      <xdr:spPr>
        <a:xfrm>
          <a:off x="19310428" y="985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125051</xdr:rowOff>
    </xdr:from>
    <xdr:to>
      <xdr:col>98</xdr:col>
      <xdr:colOff>38100</xdr:colOff>
      <xdr:row>59</xdr:row>
      <xdr:rowOff>55201</xdr:rowOff>
    </xdr:to>
    <xdr:sp macro="" textlink="">
      <xdr:nvSpPr>
        <xdr:cNvPr id="813" name="フローチャート: 判断 812">
          <a:extLst>
            <a:ext uri="{FF2B5EF4-FFF2-40B4-BE49-F238E27FC236}">
              <a16:creationId xmlns:a16="http://schemas.microsoft.com/office/drawing/2014/main" xmlns="" id="{00000000-0008-0000-0600-00002D030000}"/>
            </a:ext>
          </a:extLst>
        </xdr:cNvPr>
        <xdr:cNvSpPr/>
      </xdr:nvSpPr>
      <xdr:spPr>
        <a:xfrm>
          <a:off x="18605500" y="1006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71728</xdr:rowOff>
    </xdr:from>
    <xdr:ext cx="469744" cy="259045"/>
    <xdr:sp macro="" textlink="">
      <xdr:nvSpPr>
        <xdr:cNvPr id="814" name="テキスト ボックス 813">
          <a:extLst>
            <a:ext uri="{FF2B5EF4-FFF2-40B4-BE49-F238E27FC236}">
              <a16:creationId xmlns:a16="http://schemas.microsoft.com/office/drawing/2014/main" xmlns="" id="{00000000-0008-0000-0600-00002E030000}"/>
            </a:ext>
          </a:extLst>
        </xdr:cNvPr>
        <xdr:cNvSpPr txBox="1"/>
      </xdr:nvSpPr>
      <xdr:spPr>
        <a:xfrm>
          <a:off x="18421428" y="984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xmlns=""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xmlns=""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xmlns=""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xmlns=""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xmlns=""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46119</xdr:rowOff>
    </xdr:from>
    <xdr:to>
      <xdr:col>116</xdr:col>
      <xdr:colOff>114300</xdr:colOff>
      <xdr:row>58</xdr:row>
      <xdr:rowOff>147719</xdr:rowOff>
    </xdr:to>
    <xdr:sp macro="" textlink="">
      <xdr:nvSpPr>
        <xdr:cNvPr id="820" name="楕円 819">
          <a:extLst>
            <a:ext uri="{FF2B5EF4-FFF2-40B4-BE49-F238E27FC236}">
              <a16:creationId xmlns:a16="http://schemas.microsoft.com/office/drawing/2014/main" xmlns="" id="{00000000-0008-0000-0600-000034030000}"/>
            </a:ext>
          </a:extLst>
        </xdr:cNvPr>
        <xdr:cNvSpPr/>
      </xdr:nvSpPr>
      <xdr:spPr>
        <a:xfrm>
          <a:off x="22110700" y="999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68996</xdr:rowOff>
    </xdr:from>
    <xdr:ext cx="534377" cy="259045"/>
    <xdr:sp macro="" textlink="">
      <xdr:nvSpPr>
        <xdr:cNvPr id="821" name="貸付金該当値テキスト">
          <a:extLst>
            <a:ext uri="{FF2B5EF4-FFF2-40B4-BE49-F238E27FC236}">
              <a16:creationId xmlns:a16="http://schemas.microsoft.com/office/drawing/2014/main" xmlns="" id="{00000000-0008-0000-0600-000035030000}"/>
            </a:ext>
          </a:extLst>
        </xdr:cNvPr>
        <xdr:cNvSpPr txBox="1"/>
      </xdr:nvSpPr>
      <xdr:spPr>
        <a:xfrm>
          <a:off x="22212300" y="984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156321</xdr:rowOff>
    </xdr:from>
    <xdr:to>
      <xdr:col>112</xdr:col>
      <xdr:colOff>38100</xdr:colOff>
      <xdr:row>59</xdr:row>
      <xdr:rowOff>86471</xdr:rowOff>
    </xdr:to>
    <xdr:sp macro="" textlink="">
      <xdr:nvSpPr>
        <xdr:cNvPr id="822" name="楕円 821">
          <a:extLst>
            <a:ext uri="{FF2B5EF4-FFF2-40B4-BE49-F238E27FC236}">
              <a16:creationId xmlns:a16="http://schemas.microsoft.com/office/drawing/2014/main" xmlns="" id="{00000000-0008-0000-0600-000036030000}"/>
            </a:ext>
          </a:extLst>
        </xdr:cNvPr>
        <xdr:cNvSpPr/>
      </xdr:nvSpPr>
      <xdr:spPr>
        <a:xfrm>
          <a:off x="21272500" y="1010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77598</xdr:rowOff>
    </xdr:from>
    <xdr:ext cx="469744" cy="259045"/>
    <xdr:sp macro="" textlink="">
      <xdr:nvSpPr>
        <xdr:cNvPr id="823" name="テキスト ボックス 822">
          <a:extLst>
            <a:ext uri="{FF2B5EF4-FFF2-40B4-BE49-F238E27FC236}">
              <a16:creationId xmlns:a16="http://schemas.microsoft.com/office/drawing/2014/main" xmlns="" id="{00000000-0008-0000-0600-000037030000}"/>
            </a:ext>
          </a:extLst>
        </xdr:cNvPr>
        <xdr:cNvSpPr txBox="1"/>
      </xdr:nvSpPr>
      <xdr:spPr>
        <a:xfrm>
          <a:off x="21088428" y="10193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162966</xdr:rowOff>
    </xdr:from>
    <xdr:to>
      <xdr:col>107</xdr:col>
      <xdr:colOff>101600</xdr:colOff>
      <xdr:row>59</xdr:row>
      <xdr:rowOff>93116</xdr:rowOff>
    </xdr:to>
    <xdr:sp macro="" textlink="">
      <xdr:nvSpPr>
        <xdr:cNvPr id="824" name="楕円 823">
          <a:extLst>
            <a:ext uri="{FF2B5EF4-FFF2-40B4-BE49-F238E27FC236}">
              <a16:creationId xmlns:a16="http://schemas.microsoft.com/office/drawing/2014/main" xmlns="" id="{00000000-0008-0000-0600-000038030000}"/>
            </a:ext>
          </a:extLst>
        </xdr:cNvPr>
        <xdr:cNvSpPr/>
      </xdr:nvSpPr>
      <xdr:spPr>
        <a:xfrm>
          <a:off x="20383500" y="1010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84243</xdr:rowOff>
    </xdr:from>
    <xdr:ext cx="469744" cy="259045"/>
    <xdr:sp macro="" textlink="">
      <xdr:nvSpPr>
        <xdr:cNvPr id="825" name="テキスト ボックス 824">
          <a:extLst>
            <a:ext uri="{FF2B5EF4-FFF2-40B4-BE49-F238E27FC236}">
              <a16:creationId xmlns:a16="http://schemas.microsoft.com/office/drawing/2014/main" xmlns="" id="{00000000-0008-0000-0600-000039030000}"/>
            </a:ext>
          </a:extLst>
        </xdr:cNvPr>
        <xdr:cNvSpPr txBox="1"/>
      </xdr:nvSpPr>
      <xdr:spPr>
        <a:xfrm>
          <a:off x="20199428" y="1019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166739</xdr:rowOff>
    </xdr:from>
    <xdr:to>
      <xdr:col>102</xdr:col>
      <xdr:colOff>165100</xdr:colOff>
      <xdr:row>59</xdr:row>
      <xdr:rowOff>96889</xdr:rowOff>
    </xdr:to>
    <xdr:sp macro="" textlink="">
      <xdr:nvSpPr>
        <xdr:cNvPr id="826" name="楕円 825">
          <a:extLst>
            <a:ext uri="{FF2B5EF4-FFF2-40B4-BE49-F238E27FC236}">
              <a16:creationId xmlns:a16="http://schemas.microsoft.com/office/drawing/2014/main" xmlns="" id="{00000000-0008-0000-0600-00003A030000}"/>
            </a:ext>
          </a:extLst>
        </xdr:cNvPr>
        <xdr:cNvSpPr/>
      </xdr:nvSpPr>
      <xdr:spPr>
        <a:xfrm>
          <a:off x="19494500" y="1011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88016</xdr:rowOff>
    </xdr:from>
    <xdr:ext cx="469744" cy="259045"/>
    <xdr:sp macro="" textlink="">
      <xdr:nvSpPr>
        <xdr:cNvPr id="827" name="テキスト ボックス 826">
          <a:extLst>
            <a:ext uri="{FF2B5EF4-FFF2-40B4-BE49-F238E27FC236}">
              <a16:creationId xmlns:a16="http://schemas.microsoft.com/office/drawing/2014/main" xmlns="" id="{00000000-0008-0000-0600-00003B030000}"/>
            </a:ext>
          </a:extLst>
        </xdr:cNvPr>
        <xdr:cNvSpPr txBox="1"/>
      </xdr:nvSpPr>
      <xdr:spPr>
        <a:xfrm>
          <a:off x="19310428" y="1020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4106</xdr:rowOff>
    </xdr:from>
    <xdr:to>
      <xdr:col>98</xdr:col>
      <xdr:colOff>38100</xdr:colOff>
      <xdr:row>59</xdr:row>
      <xdr:rowOff>105706</xdr:rowOff>
    </xdr:to>
    <xdr:sp macro="" textlink="">
      <xdr:nvSpPr>
        <xdr:cNvPr id="828" name="楕円 827">
          <a:extLst>
            <a:ext uri="{FF2B5EF4-FFF2-40B4-BE49-F238E27FC236}">
              <a16:creationId xmlns:a16="http://schemas.microsoft.com/office/drawing/2014/main" xmlns="" id="{00000000-0008-0000-0600-00003C030000}"/>
            </a:ext>
          </a:extLst>
        </xdr:cNvPr>
        <xdr:cNvSpPr/>
      </xdr:nvSpPr>
      <xdr:spPr>
        <a:xfrm>
          <a:off x="18605500" y="1011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96833</xdr:rowOff>
    </xdr:from>
    <xdr:ext cx="469744" cy="259045"/>
    <xdr:sp macro="" textlink="">
      <xdr:nvSpPr>
        <xdr:cNvPr id="829" name="テキスト ボックス 828">
          <a:extLst>
            <a:ext uri="{FF2B5EF4-FFF2-40B4-BE49-F238E27FC236}">
              <a16:creationId xmlns:a16="http://schemas.microsoft.com/office/drawing/2014/main" xmlns="" id="{00000000-0008-0000-0600-00003D030000}"/>
            </a:ext>
          </a:extLst>
        </xdr:cNvPr>
        <xdr:cNvSpPr txBox="1"/>
      </xdr:nvSpPr>
      <xdr:spPr>
        <a:xfrm>
          <a:off x="18421428" y="10212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xmlns=""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xmlns=""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xmlns=""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xmlns=""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xmlns=""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xmlns=""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xmlns=""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xmlns=""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xmlns=""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xmlns=""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a:extLst>
            <a:ext uri="{FF2B5EF4-FFF2-40B4-BE49-F238E27FC236}">
              <a16:creationId xmlns:a16="http://schemas.microsoft.com/office/drawing/2014/main" xmlns="" id="{00000000-0008-0000-0600-00004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xmlns="" id="{00000000-0008-0000-0600-00004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a16="http://schemas.microsoft.com/office/drawing/2014/main" xmlns="" id="{00000000-0008-0000-0600-00004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xmlns="" id="{00000000-0008-0000-0600-00004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a16="http://schemas.microsoft.com/office/drawing/2014/main" xmlns="" id="{00000000-0008-0000-0600-00004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xmlns="" id="{00000000-0008-0000-0600-00004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a16="http://schemas.microsoft.com/office/drawing/2014/main" xmlns="" id="{00000000-0008-0000-0600-00004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xmlns="" id="{00000000-0008-0000-0600-00004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a:extLst>
            <a:ext uri="{FF2B5EF4-FFF2-40B4-BE49-F238E27FC236}">
              <a16:creationId xmlns:a16="http://schemas.microsoft.com/office/drawing/2014/main" xmlns="" id="{00000000-0008-0000-0600-00005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xmlns="" id="{00000000-0008-0000-0600-00005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a:extLst>
            <a:ext uri="{FF2B5EF4-FFF2-40B4-BE49-F238E27FC236}">
              <a16:creationId xmlns:a16="http://schemas.microsoft.com/office/drawing/2014/main" xmlns="" id="{00000000-0008-0000-0600-00005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xmlns=""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a:extLst>
            <a:ext uri="{FF2B5EF4-FFF2-40B4-BE49-F238E27FC236}">
              <a16:creationId xmlns:a16="http://schemas.microsoft.com/office/drawing/2014/main" xmlns="" id="{00000000-0008-0000-0600-00005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xmlns=""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140271</xdr:rowOff>
    </xdr:from>
    <xdr:to>
      <xdr:col>116</xdr:col>
      <xdr:colOff>62864</xdr:colOff>
      <xdr:row>78</xdr:row>
      <xdr:rowOff>69481</xdr:rowOff>
    </xdr:to>
    <xdr:cxnSp macro="">
      <xdr:nvCxnSpPr>
        <xdr:cNvPr id="854" name="直線コネクタ 853">
          <a:extLst>
            <a:ext uri="{FF2B5EF4-FFF2-40B4-BE49-F238E27FC236}">
              <a16:creationId xmlns:a16="http://schemas.microsoft.com/office/drawing/2014/main" xmlns="" id="{00000000-0008-0000-0600-000056030000}"/>
            </a:ext>
          </a:extLst>
        </xdr:cNvPr>
        <xdr:cNvCxnSpPr/>
      </xdr:nvCxnSpPr>
      <xdr:spPr>
        <a:xfrm flipV="1">
          <a:off x="22159595" y="11970321"/>
          <a:ext cx="1269" cy="1472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73308</xdr:rowOff>
    </xdr:from>
    <xdr:ext cx="534377" cy="259045"/>
    <xdr:sp macro="" textlink="">
      <xdr:nvSpPr>
        <xdr:cNvPr id="855" name="繰出金最小値テキスト">
          <a:extLst>
            <a:ext uri="{FF2B5EF4-FFF2-40B4-BE49-F238E27FC236}">
              <a16:creationId xmlns:a16="http://schemas.microsoft.com/office/drawing/2014/main" xmlns="" id="{00000000-0008-0000-0600-000057030000}"/>
            </a:ext>
          </a:extLst>
        </xdr:cNvPr>
        <xdr:cNvSpPr txBox="1"/>
      </xdr:nvSpPr>
      <xdr:spPr>
        <a:xfrm>
          <a:off x="22212300" y="1344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69481</xdr:rowOff>
    </xdr:from>
    <xdr:to>
      <xdr:col>116</xdr:col>
      <xdr:colOff>152400</xdr:colOff>
      <xdr:row>78</xdr:row>
      <xdr:rowOff>69481</xdr:rowOff>
    </xdr:to>
    <xdr:cxnSp macro="">
      <xdr:nvCxnSpPr>
        <xdr:cNvPr id="856" name="直線コネクタ 855">
          <a:extLst>
            <a:ext uri="{FF2B5EF4-FFF2-40B4-BE49-F238E27FC236}">
              <a16:creationId xmlns:a16="http://schemas.microsoft.com/office/drawing/2014/main" xmlns="" id="{00000000-0008-0000-0600-000058030000}"/>
            </a:ext>
          </a:extLst>
        </xdr:cNvPr>
        <xdr:cNvCxnSpPr/>
      </xdr:nvCxnSpPr>
      <xdr:spPr>
        <a:xfrm>
          <a:off x="22072600" y="13442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86948</xdr:rowOff>
    </xdr:from>
    <xdr:ext cx="599010" cy="259045"/>
    <xdr:sp macro="" textlink="">
      <xdr:nvSpPr>
        <xdr:cNvPr id="857" name="繰出金最大値テキスト">
          <a:extLst>
            <a:ext uri="{FF2B5EF4-FFF2-40B4-BE49-F238E27FC236}">
              <a16:creationId xmlns:a16="http://schemas.microsoft.com/office/drawing/2014/main" xmlns="" id="{00000000-0008-0000-0600-000059030000}"/>
            </a:ext>
          </a:extLst>
        </xdr:cNvPr>
        <xdr:cNvSpPr txBox="1"/>
      </xdr:nvSpPr>
      <xdr:spPr>
        <a:xfrm>
          <a:off x="22212300" y="1174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140271</xdr:rowOff>
    </xdr:from>
    <xdr:to>
      <xdr:col>116</xdr:col>
      <xdr:colOff>152400</xdr:colOff>
      <xdr:row>69</xdr:row>
      <xdr:rowOff>140271</xdr:rowOff>
    </xdr:to>
    <xdr:cxnSp macro="">
      <xdr:nvCxnSpPr>
        <xdr:cNvPr id="858" name="直線コネクタ 857">
          <a:extLst>
            <a:ext uri="{FF2B5EF4-FFF2-40B4-BE49-F238E27FC236}">
              <a16:creationId xmlns:a16="http://schemas.microsoft.com/office/drawing/2014/main" xmlns="" id="{00000000-0008-0000-0600-00005A030000}"/>
            </a:ext>
          </a:extLst>
        </xdr:cNvPr>
        <xdr:cNvCxnSpPr/>
      </xdr:nvCxnSpPr>
      <xdr:spPr>
        <a:xfrm>
          <a:off x="22072600" y="1197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311</xdr:rowOff>
    </xdr:from>
    <xdr:to>
      <xdr:col>116</xdr:col>
      <xdr:colOff>63500</xdr:colOff>
      <xdr:row>74</xdr:row>
      <xdr:rowOff>52794</xdr:rowOff>
    </xdr:to>
    <xdr:cxnSp macro="">
      <xdr:nvCxnSpPr>
        <xdr:cNvPr id="859" name="直線コネクタ 858">
          <a:extLst>
            <a:ext uri="{FF2B5EF4-FFF2-40B4-BE49-F238E27FC236}">
              <a16:creationId xmlns:a16="http://schemas.microsoft.com/office/drawing/2014/main" xmlns="" id="{00000000-0008-0000-0600-00005B030000}"/>
            </a:ext>
          </a:extLst>
        </xdr:cNvPr>
        <xdr:cNvCxnSpPr/>
      </xdr:nvCxnSpPr>
      <xdr:spPr>
        <a:xfrm flipV="1">
          <a:off x="21323300" y="12687611"/>
          <a:ext cx="838200" cy="52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23665</xdr:rowOff>
    </xdr:from>
    <xdr:ext cx="534377" cy="259045"/>
    <xdr:sp macro="" textlink="">
      <xdr:nvSpPr>
        <xdr:cNvPr id="860" name="繰出金平均値テキスト">
          <a:extLst>
            <a:ext uri="{FF2B5EF4-FFF2-40B4-BE49-F238E27FC236}">
              <a16:creationId xmlns:a16="http://schemas.microsoft.com/office/drawing/2014/main" xmlns="" id="{00000000-0008-0000-0600-00005C030000}"/>
            </a:ext>
          </a:extLst>
        </xdr:cNvPr>
        <xdr:cNvSpPr txBox="1"/>
      </xdr:nvSpPr>
      <xdr:spPr>
        <a:xfrm>
          <a:off x="22212300" y="12882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45238</xdr:rowOff>
    </xdr:from>
    <xdr:to>
      <xdr:col>116</xdr:col>
      <xdr:colOff>114300</xdr:colOff>
      <xdr:row>75</xdr:row>
      <xdr:rowOff>146838</xdr:rowOff>
    </xdr:to>
    <xdr:sp macro="" textlink="">
      <xdr:nvSpPr>
        <xdr:cNvPr id="861" name="フローチャート: 判断 860">
          <a:extLst>
            <a:ext uri="{FF2B5EF4-FFF2-40B4-BE49-F238E27FC236}">
              <a16:creationId xmlns:a16="http://schemas.microsoft.com/office/drawing/2014/main" xmlns="" id="{00000000-0008-0000-0600-00005D030000}"/>
            </a:ext>
          </a:extLst>
        </xdr:cNvPr>
        <xdr:cNvSpPr/>
      </xdr:nvSpPr>
      <xdr:spPr>
        <a:xfrm>
          <a:off x="22110700" y="129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52794</xdr:rowOff>
    </xdr:from>
    <xdr:to>
      <xdr:col>111</xdr:col>
      <xdr:colOff>177800</xdr:colOff>
      <xdr:row>74</xdr:row>
      <xdr:rowOff>100876</xdr:rowOff>
    </xdr:to>
    <xdr:cxnSp macro="">
      <xdr:nvCxnSpPr>
        <xdr:cNvPr id="862" name="直線コネクタ 861">
          <a:extLst>
            <a:ext uri="{FF2B5EF4-FFF2-40B4-BE49-F238E27FC236}">
              <a16:creationId xmlns:a16="http://schemas.microsoft.com/office/drawing/2014/main" xmlns="" id="{00000000-0008-0000-0600-00005E030000}"/>
            </a:ext>
          </a:extLst>
        </xdr:cNvPr>
        <xdr:cNvCxnSpPr/>
      </xdr:nvCxnSpPr>
      <xdr:spPr>
        <a:xfrm flipV="1">
          <a:off x="20434300" y="12740094"/>
          <a:ext cx="889000" cy="4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71793</xdr:rowOff>
    </xdr:from>
    <xdr:to>
      <xdr:col>112</xdr:col>
      <xdr:colOff>38100</xdr:colOff>
      <xdr:row>75</xdr:row>
      <xdr:rowOff>1943</xdr:rowOff>
    </xdr:to>
    <xdr:sp macro="" textlink="">
      <xdr:nvSpPr>
        <xdr:cNvPr id="863" name="フローチャート: 判断 862">
          <a:extLst>
            <a:ext uri="{FF2B5EF4-FFF2-40B4-BE49-F238E27FC236}">
              <a16:creationId xmlns:a16="http://schemas.microsoft.com/office/drawing/2014/main" xmlns="" id="{00000000-0008-0000-0600-00005F030000}"/>
            </a:ext>
          </a:extLst>
        </xdr:cNvPr>
        <xdr:cNvSpPr/>
      </xdr:nvSpPr>
      <xdr:spPr>
        <a:xfrm>
          <a:off x="21272500" y="127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164520</xdr:rowOff>
    </xdr:from>
    <xdr:ext cx="534377"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21056111" y="1285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89408</xdr:rowOff>
    </xdr:from>
    <xdr:to>
      <xdr:col>107</xdr:col>
      <xdr:colOff>50800</xdr:colOff>
      <xdr:row>74</xdr:row>
      <xdr:rowOff>100876</xdr:rowOff>
    </xdr:to>
    <xdr:cxnSp macro="">
      <xdr:nvCxnSpPr>
        <xdr:cNvPr id="865" name="直線コネクタ 864">
          <a:extLst>
            <a:ext uri="{FF2B5EF4-FFF2-40B4-BE49-F238E27FC236}">
              <a16:creationId xmlns:a16="http://schemas.microsoft.com/office/drawing/2014/main" xmlns="" id="{00000000-0008-0000-0600-000061030000}"/>
            </a:ext>
          </a:extLst>
        </xdr:cNvPr>
        <xdr:cNvCxnSpPr/>
      </xdr:nvCxnSpPr>
      <xdr:spPr>
        <a:xfrm>
          <a:off x="19545300" y="12605258"/>
          <a:ext cx="889000" cy="18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46875</xdr:rowOff>
    </xdr:from>
    <xdr:to>
      <xdr:col>107</xdr:col>
      <xdr:colOff>101600</xdr:colOff>
      <xdr:row>74</xdr:row>
      <xdr:rowOff>148475</xdr:rowOff>
    </xdr:to>
    <xdr:sp macro="" textlink="">
      <xdr:nvSpPr>
        <xdr:cNvPr id="866" name="フローチャート: 判断 865">
          <a:extLst>
            <a:ext uri="{FF2B5EF4-FFF2-40B4-BE49-F238E27FC236}">
              <a16:creationId xmlns:a16="http://schemas.microsoft.com/office/drawing/2014/main" xmlns="" id="{00000000-0008-0000-0600-000062030000}"/>
            </a:ext>
          </a:extLst>
        </xdr:cNvPr>
        <xdr:cNvSpPr/>
      </xdr:nvSpPr>
      <xdr:spPr>
        <a:xfrm>
          <a:off x="20383500" y="127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165002</xdr:rowOff>
    </xdr:from>
    <xdr:ext cx="534377"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20167111" y="1250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48908</xdr:rowOff>
    </xdr:from>
    <xdr:to>
      <xdr:col>102</xdr:col>
      <xdr:colOff>114300</xdr:colOff>
      <xdr:row>73</xdr:row>
      <xdr:rowOff>89408</xdr:rowOff>
    </xdr:to>
    <xdr:cxnSp macro="">
      <xdr:nvCxnSpPr>
        <xdr:cNvPr id="868" name="直線コネクタ 867">
          <a:extLst>
            <a:ext uri="{FF2B5EF4-FFF2-40B4-BE49-F238E27FC236}">
              <a16:creationId xmlns:a16="http://schemas.microsoft.com/office/drawing/2014/main" xmlns="" id="{00000000-0008-0000-0600-000064030000}"/>
            </a:ext>
          </a:extLst>
        </xdr:cNvPr>
        <xdr:cNvCxnSpPr/>
      </xdr:nvCxnSpPr>
      <xdr:spPr>
        <a:xfrm>
          <a:off x="18656300" y="12393308"/>
          <a:ext cx="889000" cy="21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29102</xdr:rowOff>
    </xdr:from>
    <xdr:to>
      <xdr:col>102</xdr:col>
      <xdr:colOff>165100</xdr:colOff>
      <xdr:row>74</xdr:row>
      <xdr:rowOff>130702</xdr:rowOff>
    </xdr:to>
    <xdr:sp macro="" textlink="">
      <xdr:nvSpPr>
        <xdr:cNvPr id="869" name="フローチャート: 判断 868">
          <a:extLst>
            <a:ext uri="{FF2B5EF4-FFF2-40B4-BE49-F238E27FC236}">
              <a16:creationId xmlns:a16="http://schemas.microsoft.com/office/drawing/2014/main" xmlns="" id="{00000000-0008-0000-0600-000065030000}"/>
            </a:ext>
          </a:extLst>
        </xdr:cNvPr>
        <xdr:cNvSpPr/>
      </xdr:nvSpPr>
      <xdr:spPr>
        <a:xfrm>
          <a:off x="19494500" y="1271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121829</xdr:rowOff>
    </xdr:from>
    <xdr:ext cx="534377"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19278111" y="1280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11271</xdr:rowOff>
    </xdr:from>
    <xdr:to>
      <xdr:col>98</xdr:col>
      <xdr:colOff>38100</xdr:colOff>
      <xdr:row>74</xdr:row>
      <xdr:rowOff>112871</xdr:rowOff>
    </xdr:to>
    <xdr:sp macro="" textlink="">
      <xdr:nvSpPr>
        <xdr:cNvPr id="871" name="フローチャート: 判断 870">
          <a:extLst>
            <a:ext uri="{FF2B5EF4-FFF2-40B4-BE49-F238E27FC236}">
              <a16:creationId xmlns:a16="http://schemas.microsoft.com/office/drawing/2014/main" xmlns="" id="{00000000-0008-0000-0600-000067030000}"/>
            </a:ext>
          </a:extLst>
        </xdr:cNvPr>
        <xdr:cNvSpPr/>
      </xdr:nvSpPr>
      <xdr:spPr>
        <a:xfrm>
          <a:off x="18605500" y="1269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103998</xdr:rowOff>
    </xdr:from>
    <xdr:ext cx="534377" cy="259045"/>
    <xdr:sp macro="" textlink="">
      <xdr:nvSpPr>
        <xdr:cNvPr id="872" name="テキスト ボックス 871">
          <a:extLst>
            <a:ext uri="{FF2B5EF4-FFF2-40B4-BE49-F238E27FC236}">
              <a16:creationId xmlns:a16="http://schemas.microsoft.com/office/drawing/2014/main" xmlns="" id="{00000000-0008-0000-0600-000068030000}"/>
            </a:ext>
          </a:extLst>
        </xdr:cNvPr>
        <xdr:cNvSpPr txBox="1"/>
      </xdr:nvSpPr>
      <xdr:spPr>
        <a:xfrm>
          <a:off x="18389111" y="127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xmlns=""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xmlns=""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xmlns=""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xmlns=""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xmlns=""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120961</xdr:rowOff>
    </xdr:from>
    <xdr:to>
      <xdr:col>116</xdr:col>
      <xdr:colOff>114300</xdr:colOff>
      <xdr:row>74</xdr:row>
      <xdr:rowOff>51111</xdr:rowOff>
    </xdr:to>
    <xdr:sp macro="" textlink="">
      <xdr:nvSpPr>
        <xdr:cNvPr id="878" name="楕円 877">
          <a:extLst>
            <a:ext uri="{FF2B5EF4-FFF2-40B4-BE49-F238E27FC236}">
              <a16:creationId xmlns:a16="http://schemas.microsoft.com/office/drawing/2014/main" xmlns="" id="{00000000-0008-0000-0600-00006E030000}"/>
            </a:ext>
          </a:extLst>
        </xdr:cNvPr>
        <xdr:cNvSpPr/>
      </xdr:nvSpPr>
      <xdr:spPr>
        <a:xfrm>
          <a:off x="22110700" y="1263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143838</xdr:rowOff>
    </xdr:from>
    <xdr:ext cx="534377" cy="259045"/>
    <xdr:sp macro="" textlink="">
      <xdr:nvSpPr>
        <xdr:cNvPr id="879" name="繰出金該当値テキスト">
          <a:extLst>
            <a:ext uri="{FF2B5EF4-FFF2-40B4-BE49-F238E27FC236}">
              <a16:creationId xmlns:a16="http://schemas.microsoft.com/office/drawing/2014/main" xmlns="" id="{00000000-0008-0000-0600-00006F030000}"/>
            </a:ext>
          </a:extLst>
        </xdr:cNvPr>
        <xdr:cNvSpPr txBox="1"/>
      </xdr:nvSpPr>
      <xdr:spPr>
        <a:xfrm>
          <a:off x="22212300" y="1248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1994</xdr:rowOff>
    </xdr:from>
    <xdr:to>
      <xdr:col>112</xdr:col>
      <xdr:colOff>38100</xdr:colOff>
      <xdr:row>74</xdr:row>
      <xdr:rowOff>103594</xdr:rowOff>
    </xdr:to>
    <xdr:sp macro="" textlink="">
      <xdr:nvSpPr>
        <xdr:cNvPr id="880" name="楕円 879">
          <a:extLst>
            <a:ext uri="{FF2B5EF4-FFF2-40B4-BE49-F238E27FC236}">
              <a16:creationId xmlns:a16="http://schemas.microsoft.com/office/drawing/2014/main" xmlns="" id="{00000000-0008-0000-0600-000070030000}"/>
            </a:ext>
          </a:extLst>
        </xdr:cNvPr>
        <xdr:cNvSpPr/>
      </xdr:nvSpPr>
      <xdr:spPr>
        <a:xfrm>
          <a:off x="21272500" y="1268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120121</xdr:rowOff>
    </xdr:from>
    <xdr:ext cx="534377" cy="259045"/>
    <xdr:sp macro="" textlink="">
      <xdr:nvSpPr>
        <xdr:cNvPr id="881" name="テキスト ボックス 880">
          <a:extLst>
            <a:ext uri="{FF2B5EF4-FFF2-40B4-BE49-F238E27FC236}">
              <a16:creationId xmlns:a16="http://schemas.microsoft.com/office/drawing/2014/main" xmlns="" id="{00000000-0008-0000-0600-000071030000}"/>
            </a:ext>
          </a:extLst>
        </xdr:cNvPr>
        <xdr:cNvSpPr txBox="1"/>
      </xdr:nvSpPr>
      <xdr:spPr>
        <a:xfrm>
          <a:off x="21056111" y="12464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50076</xdr:rowOff>
    </xdr:from>
    <xdr:to>
      <xdr:col>107</xdr:col>
      <xdr:colOff>101600</xdr:colOff>
      <xdr:row>74</xdr:row>
      <xdr:rowOff>151676</xdr:rowOff>
    </xdr:to>
    <xdr:sp macro="" textlink="">
      <xdr:nvSpPr>
        <xdr:cNvPr id="882" name="楕円 881">
          <a:extLst>
            <a:ext uri="{FF2B5EF4-FFF2-40B4-BE49-F238E27FC236}">
              <a16:creationId xmlns:a16="http://schemas.microsoft.com/office/drawing/2014/main" xmlns="" id="{00000000-0008-0000-0600-000072030000}"/>
            </a:ext>
          </a:extLst>
        </xdr:cNvPr>
        <xdr:cNvSpPr/>
      </xdr:nvSpPr>
      <xdr:spPr>
        <a:xfrm>
          <a:off x="20383500" y="1273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142803</xdr:rowOff>
    </xdr:from>
    <xdr:ext cx="534377" cy="259045"/>
    <xdr:sp macro="" textlink="">
      <xdr:nvSpPr>
        <xdr:cNvPr id="883" name="テキスト ボックス 882">
          <a:extLst>
            <a:ext uri="{FF2B5EF4-FFF2-40B4-BE49-F238E27FC236}">
              <a16:creationId xmlns:a16="http://schemas.microsoft.com/office/drawing/2014/main" xmlns="" id="{00000000-0008-0000-0600-000073030000}"/>
            </a:ext>
          </a:extLst>
        </xdr:cNvPr>
        <xdr:cNvSpPr txBox="1"/>
      </xdr:nvSpPr>
      <xdr:spPr>
        <a:xfrm>
          <a:off x="20167111" y="12830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38608</xdr:rowOff>
    </xdr:from>
    <xdr:to>
      <xdr:col>102</xdr:col>
      <xdr:colOff>165100</xdr:colOff>
      <xdr:row>73</xdr:row>
      <xdr:rowOff>140208</xdr:rowOff>
    </xdr:to>
    <xdr:sp macro="" textlink="">
      <xdr:nvSpPr>
        <xdr:cNvPr id="884" name="楕円 883">
          <a:extLst>
            <a:ext uri="{FF2B5EF4-FFF2-40B4-BE49-F238E27FC236}">
              <a16:creationId xmlns:a16="http://schemas.microsoft.com/office/drawing/2014/main" xmlns="" id="{00000000-0008-0000-0600-000074030000}"/>
            </a:ext>
          </a:extLst>
        </xdr:cNvPr>
        <xdr:cNvSpPr/>
      </xdr:nvSpPr>
      <xdr:spPr>
        <a:xfrm>
          <a:off x="19494500" y="1255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156735</xdr:rowOff>
    </xdr:from>
    <xdr:ext cx="534377" cy="259045"/>
    <xdr:sp macro="" textlink="">
      <xdr:nvSpPr>
        <xdr:cNvPr id="885" name="テキスト ボックス 884">
          <a:extLst>
            <a:ext uri="{FF2B5EF4-FFF2-40B4-BE49-F238E27FC236}">
              <a16:creationId xmlns:a16="http://schemas.microsoft.com/office/drawing/2014/main" xmlns="" id="{00000000-0008-0000-0600-000075030000}"/>
            </a:ext>
          </a:extLst>
        </xdr:cNvPr>
        <xdr:cNvSpPr txBox="1"/>
      </xdr:nvSpPr>
      <xdr:spPr>
        <a:xfrm>
          <a:off x="19278111" y="1232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169558</xdr:rowOff>
    </xdr:from>
    <xdr:to>
      <xdr:col>98</xdr:col>
      <xdr:colOff>38100</xdr:colOff>
      <xdr:row>72</xdr:row>
      <xdr:rowOff>99708</xdr:rowOff>
    </xdr:to>
    <xdr:sp macro="" textlink="">
      <xdr:nvSpPr>
        <xdr:cNvPr id="886" name="楕円 885">
          <a:extLst>
            <a:ext uri="{FF2B5EF4-FFF2-40B4-BE49-F238E27FC236}">
              <a16:creationId xmlns:a16="http://schemas.microsoft.com/office/drawing/2014/main" xmlns="" id="{00000000-0008-0000-0600-000076030000}"/>
            </a:ext>
          </a:extLst>
        </xdr:cNvPr>
        <xdr:cNvSpPr/>
      </xdr:nvSpPr>
      <xdr:spPr>
        <a:xfrm>
          <a:off x="18605500" y="1234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116235</xdr:rowOff>
    </xdr:from>
    <xdr:ext cx="534377" cy="259045"/>
    <xdr:sp macro="" textlink="">
      <xdr:nvSpPr>
        <xdr:cNvPr id="887" name="テキスト ボックス 886">
          <a:extLst>
            <a:ext uri="{FF2B5EF4-FFF2-40B4-BE49-F238E27FC236}">
              <a16:creationId xmlns:a16="http://schemas.microsoft.com/office/drawing/2014/main" xmlns="" id="{00000000-0008-0000-0600-000077030000}"/>
            </a:ext>
          </a:extLst>
        </xdr:cNvPr>
        <xdr:cNvSpPr txBox="1"/>
      </xdr:nvSpPr>
      <xdr:spPr>
        <a:xfrm>
          <a:off x="18389111" y="1211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xmlns=""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xmlns=""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xmlns=""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xmlns=""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xmlns=""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xmlns=""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xmlns=""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xmlns=""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xmlns=""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xmlns=""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8" name="直線コネクタ 897">
          <a:extLst>
            <a:ext uri="{FF2B5EF4-FFF2-40B4-BE49-F238E27FC236}">
              <a16:creationId xmlns:a16="http://schemas.microsoft.com/office/drawing/2014/main" xmlns="" id="{00000000-0008-0000-0600-000082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9" name="テキスト ボックス 898">
          <a:extLst>
            <a:ext uri="{FF2B5EF4-FFF2-40B4-BE49-F238E27FC236}">
              <a16:creationId xmlns:a16="http://schemas.microsoft.com/office/drawing/2014/main" xmlns="" id="{00000000-0008-0000-0600-000083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900" name="直線コネクタ 899">
          <a:extLst>
            <a:ext uri="{FF2B5EF4-FFF2-40B4-BE49-F238E27FC236}">
              <a16:creationId xmlns:a16="http://schemas.microsoft.com/office/drawing/2014/main" xmlns="" id="{00000000-0008-0000-0600-000084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901" name="テキスト ボックス 900">
          <a:extLst>
            <a:ext uri="{FF2B5EF4-FFF2-40B4-BE49-F238E27FC236}">
              <a16:creationId xmlns:a16="http://schemas.microsoft.com/office/drawing/2014/main" xmlns="" id="{00000000-0008-0000-0600-000085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a:extLst>
            <a:ext uri="{FF2B5EF4-FFF2-40B4-BE49-F238E27FC236}">
              <a16:creationId xmlns:a16="http://schemas.microsoft.com/office/drawing/2014/main" xmlns="" id="{00000000-0008-0000-0600-00008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3" name="テキスト ボックス 902">
          <a:extLst>
            <a:ext uri="{FF2B5EF4-FFF2-40B4-BE49-F238E27FC236}">
              <a16:creationId xmlns:a16="http://schemas.microsoft.com/office/drawing/2014/main" xmlns="" id="{00000000-0008-0000-0600-000087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4" name="直線コネクタ 903">
          <a:extLst>
            <a:ext uri="{FF2B5EF4-FFF2-40B4-BE49-F238E27FC236}">
              <a16:creationId xmlns:a16="http://schemas.microsoft.com/office/drawing/2014/main" xmlns="" id="{00000000-0008-0000-0600-000088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5" name="テキスト ボックス 904">
          <a:extLst>
            <a:ext uri="{FF2B5EF4-FFF2-40B4-BE49-F238E27FC236}">
              <a16:creationId xmlns:a16="http://schemas.microsoft.com/office/drawing/2014/main" xmlns="" id="{00000000-0008-0000-0600-000089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6" name="直線コネクタ 905">
          <a:extLst>
            <a:ext uri="{FF2B5EF4-FFF2-40B4-BE49-F238E27FC236}">
              <a16:creationId xmlns:a16="http://schemas.microsoft.com/office/drawing/2014/main" xmlns="" id="{00000000-0008-0000-0600-00008A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7" name="テキスト ボックス 906">
          <a:extLst>
            <a:ext uri="{FF2B5EF4-FFF2-40B4-BE49-F238E27FC236}">
              <a16:creationId xmlns:a16="http://schemas.microsoft.com/office/drawing/2014/main" xmlns="" id="{00000000-0008-0000-0600-00008B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a:extLst>
            <a:ext uri="{FF2B5EF4-FFF2-40B4-BE49-F238E27FC236}">
              <a16:creationId xmlns:a16="http://schemas.microsoft.com/office/drawing/2014/main" xmlns="" id="{00000000-0008-0000-0600-00008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9" name="テキスト ボックス 908">
          <a:extLst>
            <a:ext uri="{FF2B5EF4-FFF2-40B4-BE49-F238E27FC236}">
              <a16:creationId xmlns:a16="http://schemas.microsoft.com/office/drawing/2014/main" xmlns="" id="{00000000-0008-0000-0600-00008D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a:extLst>
            <a:ext uri="{FF2B5EF4-FFF2-40B4-BE49-F238E27FC236}">
              <a16:creationId xmlns:a16="http://schemas.microsoft.com/office/drawing/2014/main" xmlns="" id="{00000000-0008-0000-0600-00008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168021</xdr:rowOff>
    </xdr:from>
    <xdr:to>
      <xdr:col>116</xdr:col>
      <xdr:colOff>62864</xdr:colOff>
      <xdr:row>99</xdr:row>
      <xdr:rowOff>44450</xdr:rowOff>
    </xdr:to>
    <xdr:cxnSp macro="">
      <xdr:nvCxnSpPr>
        <xdr:cNvPr id="911" name="直線コネクタ 910">
          <a:extLst>
            <a:ext uri="{FF2B5EF4-FFF2-40B4-BE49-F238E27FC236}">
              <a16:creationId xmlns:a16="http://schemas.microsoft.com/office/drawing/2014/main" xmlns="" id="{00000000-0008-0000-0600-00008F030000}"/>
            </a:ext>
          </a:extLst>
        </xdr:cNvPr>
        <xdr:cNvCxnSpPr/>
      </xdr:nvCxnSpPr>
      <xdr:spPr>
        <a:xfrm flipV="1">
          <a:off x="22159595" y="15598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92219</xdr:rowOff>
    </xdr:from>
    <xdr:ext cx="249299" cy="259045"/>
    <xdr:sp macro="" textlink="">
      <xdr:nvSpPr>
        <xdr:cNvPr id="912" name="前年度繰上充用金最小値テキスト">
          <a:extLst>
            <a:ext uri="{FF2B5EF4-FFF2-40B4-BE49-F238E27FC236}">
              <a16:creationId xmlns:a16="http://schemas.microsoft.com/office/drawing/2014/main" xmlns="" id="{00000000-0008-0000-0600-000090030000}"/>
            </a:ext>
          </a:extLst>
        </xdr:cNvPr>
        <xdr:cNvSpPr txBox="1"/>
      </xdr:nvSpPr>
      <xdr:spPr>
        <a:xfrm>
          <a:off x="22212300" y="17065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3" name="直線コネクタ 912">
          <a:extLst>
            <a:ext uri="{FF2B5EF4-FFF2-40B4-BE49-F238E27FC236}">
              <a16:creationId xmlns:a16="http://schemas.microsoft.com/office/drawing/2014/main" xmlns="" id="{00000000-0008-0000-0600-000091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114698</xdr:rowOff>
    </xdr:from>
    <xdr:ext cx="534377" cy="259045"/>
    <xdr:sp macro="" textlink="">
      <xdr:nvSpPr>
        <xdr:cNvPr id="914" name="前年度繰上充用金最大値テキスト">
          <a:extLst>
            <a:ext uri="{FF2B5EF4-FFF2-40B4-BE49-F238E27FC236}">
              <a16:creationId xmlns:a16="http://schemas.microsoft.com/office/drawing/2014/main" xmlns="" id="{00000000-0008-0000-0600-000092030000}"/>
            </a:ext>
          </a:extLst>
        </xdr:cNvPr>
        <xdr:cNvSpPr txBox="1"/>
      </xdr:nvSpPr>
      <xdr:spPr>
        <a:xfrm>
          <a:off x="22212300" y="1537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168021</xdr:rowOff>
    </xdr:from>
    <xdr:to>
      <xdr:col>116</xdr:col>
      <xdr:colOff>152400</xdr:colOff>
      <xdr:row>90</xdr:row>
      <xdr:rowOff>168021</xdr:rowOff>
    </xdr:to>
    <xdr:cxnSp macro="">
      <xdr:nvCxnSpPr>
        <xdr:cNvPr id="915" name="直線コネクタ 914">
          <a:extLst>
            <a:ext uri="{FF2B5EF4-FFF2-40B4-BE49-F238E27FC236}">
              <a16:creationId xmlns:a16="http://schemas.microsoft.com/office/drawing/2014/main" xmlns="" id="{00000000-0008-0000-0600-000093030000}"/>
            </a:ext>
          </a:extLst>
        </xdr:cNvPr>
        <xdr:cNvCxnSpPr/>
      </xdr:nvCxnSpPr>
      <xdr:spPr>
        <a:xfrm>
          <a:off x="22072600" y="15598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6" name="直線コネクタ 915">
          <a:extLst>
            <a:ext uri="{FF2B5EF4-FFF2-40B4-BE49-F238E27FC236}">
              <a16:creationId xmlns:a16="http://schemas.microsoft.com/office/drawing/2014/main" xmlns="" id="{00000000-0008-0000-0600-000094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9669</xdr:rowOff>
    </xdr:from>
    <xdr:ext cx="313932" cy="259045"/>
    <xdr:sp macro="" textlink="">
      <xdr:nvSpPr>
        <xdr:cNvPr id="917" name="前年度繰上充用金平均値テキスト">
          <a:extLst>
            <a:ext uri="{FF2B5EF4-FFF2-40B4-BE49-F238E27FC236}">
              <a16:creationId xmlns:a16="http://schemas.microsoft.com/office/drawing/2014/main" xmlns="" id="{00000000-0008-0000-0600-000095030000}"/>
            </a:ext>
          </a:extLst>
        </xdr:cNvPr>
        <xdr:cNvSpPr txBox="1"/>
      </xdr:nvSpPr>
      <xdr:spPr>
        <a:xfrm>
          <a:off x="22212300" y="16811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158242</xdr:rowOff>
    </xdr:from>
    <xdr:to>
      <xdr:col>116</xdr:col>
      <xdr:colOff>114300</xdr:colOff>
      <xdr:row>99</xdr:row>
      <xdr:rowOff>88392</xdr:rowOff>
    </xdr:to>
    <xdr:sp macro="" textlink="">
      <xdr:nvSpPr>
        <xdr:cNvPr id="918" name="フローチャート: 判断 917">
          <a:extLst>
            <a:ext uri="{FF2B5EF4-FFF2-40B4-BE49-F238E27FC236}">
              <a16:creationId xmlns:a16="http://schemas.microsoft.com/office/drawing/2014/main" xmlns="" id="{00000000-0008-0000-0600-000096030000}"/>
            </a:ext>
          </a:extLst>
        </xdr:cNvPr>
        <xdr:cNvSpPr/>
      </xdr:nvSpPr>
      <xdr:spPr>
        <a:xfrm>
          <a:off x="221107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9" name="直線コネクタ 918">
          <a:extLst>
            <a:ext uri="{FF2B5EF4-FFF2-40B4-BE49-F238E27FC236}">
              <a16:creationId xmlns:a16="http://schemas.microsoft.com/office/drawing/2014/main" xmlns="" id="{00000000-0008-0000-0600-000097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156972</xdr:rowOff>
    </xdr:from>
    <xdr:to>
      <xdr:col>112</xdr:col>
      <xdr:colOff>38100</xdr:colOff>
      <xdr:row>99</xdr:row>
      <xdr:rowOff>87122</xdr:rowOff>
    </xdr:to>
    <xdr:sp macro="" textlink="">
      <xdr:nvSpPr>
        <xdr:cNvPr id="920" name="フローチャート: 判断 919">
          <a:extLst>
            <a:ext uri="{FF2B5EF4-FFF2-40B4-BE49-F238E27FC236}">
              <a16:creationId xmlns:a16="http://schemas.microsoft.com/office/drawing/2014/main" xmlns="" id="{00000000-0008-0000-0600-000098030000}"/>
            </a:ext>
          </a:extLst>
        </xdr:cNvPr>
        <xdr:cNvSpPr/>
      </xdr:nvSpPr>
      <xdr:spPr>
        <a:xfrm>
          <a:off x="21272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103649</xdr:rowOff>
    </xdr:from>
    <xdr:ext cx="313932" cy="259045"/>
    <xdr:sp macro="" textlink="">
      <xdr:nvSpPr>
        <xdr:cNvPr id="921" name="テキスト ボックス 920">
          <a:extLst>
            <a:ext uri="{FF2B5EF4-FFF2-40B4-BE49-F238E27FC236}">
              <a16:creationId xmlns:a16="http://schemas.microsoft.com/office/drawing/2014/main" xmlns="" id="{00000000-0008-0000-0600-000099030000}"/>
            </a:ext>
          </a:extLst>
        </xdr:cNvPr>
        <xdr:cNvSpPr txBox="1"/>
      </xdr:nvSpPr>
      <xdr:spPr>
        <a:xfrm>
          <a:off x="21166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22" name="直線コネクタ 921">
          <a:extLst>
            <a:ext uri="{FF2B5EF4-FFF2-40B4-BE49-F238E27FC236}">
              <a16:creationId xmlns:a16="http://schemas.microsoft.com/office/drawing/2014/main" xmlns="" id="{00000000-0008-0000-0600-00009A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156718</xdr:rowOff>
    </xdr:from>
    <xdr:to>
      <xdr:col>107</xdr:col>
      <xdr:colOff>101600</xdr:colOff>
      <xdr:row>99</xdr:row>
      <xdr:rowOff>86868</xdr:rowOff>
    </xdr:to>
    <xdr:sp macro="" textlink="">
      <xdr:nvSpPr>
        <xdr:cNvPr id="923" name="フローチャート: 判断 922">
          <a:extLst>
            <a:ext uri="{FF2B5EF4-FFF2-40B4-BE49-F238E27FC236}">
              <a16:creationId xmlns:a16="http://schemas.microsoft.com/office/drawing/2014/main" xmlns="" id="{00000000-0008-0000-0600-00009B030000}"/>
            </a:ext>
          </a:extLst>
        </xdr:cNvPr>
        <xdr:cNvSpPr/>
      </xdr:nvSpPr>
      <xdr:spPr>
        <a:xfrm>
          <a:off x="20383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103395</xdr:rowOff>
    </xdr:from>
    <xdr:ext cx="313932" cy="259045"/>
    <xdr:sp macro="" textlink="">
      <xdr:nvSpPr>
        <xdr:cNvPr id="924" name="テキスト ボックス 923">
          <a:extLst>
            <a:ext uri="{FF2B5EF4-FFF2-40B4-BE49-F238E27FC236}">
              <a16:creationId xmlns:a16="http://schemas.microsoft.com/office/drawing/2014/main" xmlns="" id="{00000000-0008-0000-0600-00009C030000}"/>
            </a:ext>
          </a:extLst>
        </xdr:cNvPr>
        <xdr:cNvSpPr txBox="1"/>
      </xdr:nvSpPr>
      <xdr:spPr>
        <a:xfrm>
          <a:off x="20277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5" name="直線コネクタ 924">
          <a:extLst>
            <a:ext uri="{FF2B5EF4-FFF2-40B4-BE49-F238E27FC236}">
              <a16:creationId xmlns:a16="http://schemas.microsoft.com/office/drawing/2014/main" xmlns="" id="{00000000-0008-0000-0600-00009D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157353</xdr:rowOff>
    </xdr:from>
    <xdr:to>
      <xdr:col>102</xdr:col>
      <xdr:colOff>165100</xdr:colOff>
      <xdr:row>99</xdr:row>
      <xdr:rowOff>87503</xdr:rowOff>
    </xdr:to>
    <xdr:sp macro="" textlink="">
      <xdr:nvSpPr>
        <xdr:cNvPr id="926" name="フローチャート: 判断 925">
          <a:extLst>
            <a:ext uri="{FF2B5EF4-FFF2-40B4-BE49-F238E27FC236}">
              <a16:creationId xmlns:a16="http://schemas.microsoft.com/office/drawing/2014/main" xmlns="" id="{00000000-0008-0000-0600-00009E030000}"/>
            </a:ext>
          </a:extLst>
        </xdr:cNvPr>
        <xdr:cNvSpPr/>
      </xdr:nvSpPr>
      <xdr:spPr>
        <a:xfrm>
          <a:off x="19494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104030</xdr:rowOff>
    </xdr:from>
    <xdr:ext cx="313932" cy="259045"/>
    <xdr:sp macro="" textlink="">
      <xdr:nvSpPr>
        <xdr:cNvPr id="927" name="テキスト ボックス 926">
          <a:extLst>
            <a:ext uri="{FF2B5EF4-FFF2-40B4-BE49-F238E27FC236}">
              <a16:creationId xmlns:a16="http://schemas.microsoft.com/office/drawing/2014/main" xmlns="" id="{00000000-0008-0000-0600-00009F030000}"/>
            </a:ext>
          </a:extLst>
        </xdr:cNvPr>
        <xdr:cNvSpPr txBox="1"/>
      </xdr:nvSpPr>
      <xdr:spPr>
        <a:xfrm>
          <a:off x="19388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158114</xdr:rowOff>
    </xdr:from>
    <xdr:to>
      <xdr:col>98</xdr:col>
      <xdr:colOff>38100</xdr:colOff>
      <xdr:row>99</xdr:row>
      <xdr:rowOff>88264</xdr:rowOff>
    </xdr:to>
    <xdr:sp macro="" textlink="">
      <xdr:nvSpPr>
        <xdr:cNvPr id="928" name="フローチャート: 判断 927">
          <a:extLst>
            <a:ext uri="{FF2B5EF4-FFF2-40B4-BE49-F238E27FC236}">
              <a16:creationId xmlns:a16="http://schemas.microsoft.com/office/drawing/2014/main" xmlns="" id="{00000000-0008-0000-0600-0000A0030000}"/>
            </a:ext>
          </a:extLst>
        </xdr:cNvPr>
        <xdr:cNvSpPr/>
      </xdr:nvSpPr>
      <xdr:spPr>
        <a:xfrm>
          <a:off x="18605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104791</xdr:rowOff>
    </xdr:from>
    <xdr:ext cx="313932" cy="259045"/>
    <xdr:sp macro="" textlink="">
      <xdr:nvSpPr>
        <xdr:cNvPr id="929" name="テキスト ボックス 928">
          <a:extLst>
            <a:ext uri="{FF2B5EF4-FFF2-40B4-BE49-F238E27FC236}">
              <a16:creationId xmlns:a16="http://schemas.microsoft.com/office/drawing/2014/main" xmlns="" id="{00000000-0008-0000-0600-0000A1030000}"/>
            </a:ext>
          </a:extLst>
        </xdr:cNvPr>
        <xdr:cNvSpPr txBox="1"/>
      </xdr:nvSpPr>
      <xdr:spPr>
        <a:xfrm>
          <a:off x="18499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xmlns="" id="{00000000-0008-0000-0600-0000A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xmlns="" id="{00000000-0008-0000-0600-0000A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xmlns="" id="{00000000-0008-0000-0600-0000A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xmlns="" id="{00000000-0008-0000-0600-0000A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xmlns="" id="{00000000-0008-0000-0600-0000A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5" name="楕円 934">
          <a:extLst>
            <a:ext uri="{FF2B5EF4-FFF2-40B4-BE49-F238E27FC236}">
              <a16:creationId xmlns:a16="http://schemas.microsoft.com/office/drawing/2014/main" xmlns="" id="{00000000-0008-0000-0600-0000A7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136669</xdr:rowOff>
    </xdr:from>
    <xdr:ext cx="249299" cy="259045"/>
    <xdr:sp macro="" textlink="">
      <xdr:nvSpPr>
        <xdr:cNvPr id="936" name="前年度繰上充用金該当値テキスト">
          <a:extLst>
            <a:ext uri="{FF2B5EF4-FFF2-40B4-BE49-F238E27FC236}">
              <a16:creationId xmlns:a16="http://schemas.microsoft.com/office/drawing/2014/main" xmlns="" id="{00000000-0008-0000-0600-0000A8030000}"/>
            </a:ext>
          </a:extLst>
        </xdr:cNvPr>
        <xdr:cNvSpPr txBox="1"/>
      </xdr:nvSpPr>
      <xdr:spPr>
        <a:xfrm>
          <a:off x="22212300" y="16938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7" name="楕円 936">
          <a:extLst>
            <a:ext uri="{FF2B5EF4-FFF2-40B4-BE49-F238E27FC236}">
              <a16:creationId xmlns:a16="http://schemas.microsoft.com/office/drawing/2014/main" xmlns="" id="{00000000-0008-0000-0600-0000A9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8" name="テキスト ボックス 937">
          <a:extLst>
            <a:ext uri="{FF2B5EF4-FFF2-40B4-BE49-F238E27FC236}">
              <a16:creationId xmlns:a16="http://schemas.microsoft.com/office/drawing/2014/main" xmlns="" id="{00000000-0008-0000-0600-0000AA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9" name="楕円 938">
          <a:extLst>
            <a:ext uri="{FF2B5EF4-FFF2-40B4-BE49-F238E27FC236}">
              <a16:creationId xmlns:a16="http://schemas.microsoft.com/office/drawing/2014/main" xmlns="" id="{00000000-0008-0000-0600-0000AB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40" name="テキスト ボックス 939">
          <a:extLst>
            <a:ext uri="{FF2B5EF4-FFF2-40B4-BE49-F238E27FC236}">
              <a16:creationId xmlns:a16="http://schemas.microsoft.com/office/drawing/2014/main" xmlns="" id="{00000000-0008-0000-0600-0000AC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41" name="楕円 940">
          <a:extLst>
            <a:ext uri="{FF2B5EF4-FFF2-40B4-BE49-F238E27FC236}">
              <a16:creationId xmlns:a16="http://schemas.microsoft.com/office/drawing/2014/main" xmlns="" id="{00000000-0008-0000-0600-0000AD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42" name="テキスト ボックス 941">
          <a:extLst>
            <a:ext uri="{FF2B5EF4-FFF2-40B4-BE49-F238E27FC236}">
              <a16:creationId xmlns:a16="http://schemas.microsoft.com/office/drawing/2014/main" xmlns="" id="{00000000-0008-0000-0600-0000AE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3" name="楕円 942">
          <a:extLst>
            <a:ext uri="{FF2B5EF4-FFF2-40B4-BE49-F238E27FC236}">
              <a16:creationId xmlns:a16="http://schemas.microsoft.com/office/drawing/2014/main" xmlns="" id="{00000000-0008-0000-0600-0000AF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4" name="テキスト ボックス 943">
          <a:extLst>
            <a:ext uri="{FF2B5EF4-FFF2-40B4-BE49-F238E27FC236}">
              <a16:creationId xmlns:a16="http://schemas.microsoft.com/office/drawing/2014/main" xmlns="" id="{00000000-0008-0000-0600-0000B0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a:extLst>
            <a:ext uri="{FF2B5EF4-FFF2-40B4-BE49-F238E27FC236}">
              <a16:creationId xmlns:a16="http://schemas.microsoft.com/office/drawing/2014/main" xmlns="" id="{00000000-0008-0000-0600-0000B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a:extLst>
            <a:ext uri="{FF2B5EF4-FFF2-40B4-BE49-F238E27FC236}">
              <a16:creationId xmlns:a16="http://schemas.microsoft.com/office/drawing/2014/main" xmlns="" id="{00000000-0008-0000-0600-0000B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a:extLst>
            <a:ext uri="{FF2B5EF4-FFF2-40B4-BE49-F238E27FC236}">
              <a16:creationId xmlns:a16="http://schemas.microsoft.com/office/drawing/2014/main" xmlns="" id="{00000000-0008-0000-0600-0000B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年度の歳出決算総額は、住民一人当たり</a:t>
          </a:r>
          <a:r>
            <a:rPr kumimoji="1" lang="en-US" altLang="ja-JP" sz="1100">
              <a:latin typeface="ＭＳ Ｐゴシック" panose="020B0600070205080204" pitchFamily="50" charset="-128"/>
              <a:ea typeface="ＭＳ Ｐゴシック" panose="020B0600070205080204" pitchFamily="50" charset="-128"/>
            </a:rPr>
            <a:t>753,393</a:t>
          </a:r>
          <a:r>
            <a:rPr kumimoji="1" lang="ja-JP" altLang="en-US" sz="1100">
              <a:latin typeface="ＭＳ Ｐゴシック" panose="020B0600070205080204" pitchFamily="50" charset="-128"/>
              <a:ea typeface="ＭＳ Ｐゴシック" panose="020B0600070205080204" pitchFamily="50" charset="-128"/>
            </a:rPr>
            <a:t>円となっており、主な構成項目は次の通りである。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人件費</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令和元年度より増加したものの、類似団体平均との差は縮まっている。しかし、その差は依然として大きく、市町村合併により職員数が過大なことが主要因であるため、引き続き定員の適正化、人件費の抑制に努める。</a:t>
          </a: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物件費</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は類似団体平均も下回ってはいるが、市町村合併により膨大な数の公共施設を有していることなどから、施設の維持管理経費は年々増加傾向にあり、公共施設等総合管理計画に基づき、公共施設の適正配置に努め、維持管理経費の削減を図る。</a:t>
          </a:r>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補助費等</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は前年までと比較して大きく増加しているが、これはコロナ禍における経済対策等による部分が大きい。類似団体平均を下回ってはいるものの、引き続き、単独補助金の評価・見直しを行い、削減に努める。</a:t>
          </a:r>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普通建設事業費</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令和元年度より減少しているが、これは令和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大規模な新規建設工事が比較的少なかったためである。更新整備に係る普通建設費については前年度よりも増加しており、今後も老朽に伴う建設工事が予定されているため、公共施設のあり方に関する検討を引き続き進めていく必要がある。</a:t>
          </a: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公債費</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普通交付税の減少に備えて平成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までに元利償還金のピークを超えるよう償還期間の短縮を行ってきたことや、合併前の各団体においても、交付税算入上有利とされつつも償還年限の短い過疎対策事業債を活用してきたことから類似団体平均を上回って推移している。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年度は普通交付税の減少に備えて元利償還金を約</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千万円減少し、類似団体平均との差は年々縮小しているが、なお高い水準であるため、引き続き地方債発行を抑制し公債費負担の抑制を図る。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45,508
45,100
698.31
35,215,960
34,285,409
579,512
17,482,883
24,456,930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xmlns=""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22542</xdr:rowOff>
    </xdr:from>
    <xdr:to>
      <xdr:col>24</xdr:col>
      <xdr:colOff>62865</xdr:colOff>
      <xdr:row>38</xdr:row>
      <xdr:rowOff>15113</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flipV="1">
          <a:off x="4633595" y="5337492"/>
          <a:ext cx="127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18940</xdr:rowOff>
    </xdr:from>
    <xdr:ext cx="469744" cy="259045"/>
    <xdr:sp macro="" textlink="">
      <xdr:nvSpPr>
        <xdr:cNvPr id="57" name="議会費最小値テキスト">
          <a:extLst>
            <a:ext uri="{FF2B5EF4-FFF2-40B4-BE49-F238E27FC236}">
              <a16:creationId xmlns:a16="http://schemas.microsoft.com/office/drawing/2014/main" xmlns="" id="{00000000-0008-0000-0700-000039000000}"/>
            </a:ext>
          </a:extLst>
        </xdr:cNvPr>
        <xdr:cNvSpPr txBox="1"/>
      </xdr:nvSpPr>
      <xdr:spPr>
        <a:xfrm>
          <a:off x="4686300" y="653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15113</xdr:rowOff>
    </xdr:from>
    <xdr:to>
      <xdr:col>24</xdr:col>
      <xdr:colOff>152400</xdr:colOff>
      <xdr:row>38</xdr:row>
      <xdr:rowOff>15113</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65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140669</xdr:rowOff>
    </xdr:from>
    <xdr:ext cx="469744" cy="259045"/>
    <xdr:sp macro="" textlink="">
      <xdr:nvSpPr>
        <xdr:cNvPr id="59" name="議会費最大値テキスト">
          <a:extLst>
            <a:ext uri="{FF2B5EF4-FFF2-40B4-BE49-F238E27FC236}">
              <a16:creationId xmlns:a16="http://schemas.microsoft.com/office/drawing/2014/main" xmlns="" id="{00000000-0008-0000-0700-00003B000000}"/>
            </a:ext>
          </a:extLst>
        </xdr:cNvPr>
        <xdr:cNvSpPr txBox="1"/>
      </xdr:nvSpPr>
      <xdr:spPr>
        <a:xfrm>
          <a:off x="4686300" y="511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22542</xdr:rowOff>
    </xdr:from>
    <xdr:to>
      <xdr:col>24</xdr:col>
      <xdr:colOff>152400</xdr:colOff>
      <xdr:row>31</xdr:row>
      <xdr:rowOff>22542</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533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5588</xdr:rowOff>
    </xdr:from>
    <xdr:to>
      <xdr:col>24</xdr:col>
      <xdr:colOff>63500</xdr:colOff>
      <xdr:row>37</xdr:row>
      <xdr:rowOff>45022</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a:off x="3797300" y="6349238"/>
          <a:ext cx="838200" cy="39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148543</xdr:rowOff>
    </xdr:from>
    <xdr:ext cx="469744" cy="259045"/>
    <xdr:sp macro="" textlink="">
      <xdr:nvSpPr>
        <xdr:cNvPr id="62" name="議会費平均値テキスト">
          <a:extLst>
            <a:ext uri="{FF2B5EF4-FFF2-40B4-BE49-F238E27FC236}">
              <a16:creationId xmlns:a16="http://schemas.microsoft.com/office/drawing/2014/main" xmlns="" id="{00000000-0008-0000-0700-00003E000000}"/>
            </a:ext>
          </a:extLst>
        </xdr:cNvPr>
        <xdr:cNvSpPr txBox="1"/>
      </xdr:nvSpPr>
      <xdr:spPr>
        <a:xfrm>
          <a:off x="4686300" y="5977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125666</xdr:rowOff>
    </xdr:from>
    <xdr:to>
      <xdr:col>24</xdr:col>
      <xdr:colOff>114300</xdr:colOff>
      <xdr:row>36</xdr:row>
      <xdr:rowOff>55816</xdr:rowOff>
    </xdr:to>
    <xdr:sp macro="" textlink="">
      <xdr:nvSpPr>
        <xdr:cNvPr id="63" name="フローチャート: 判断 62">
          <a:extLst>
            <a:ext uri="{FF2B5EF4-FFF2-40B4-BE49-F238E27FC236}">
              <a16:creationId xmlns:a16="http://schemas.microsoft.com/office/drawing/2014/main" xmlns="" id="{00000000-0008-0000-0700-00003F000000}"/>
            </a:ext>
          </a:extLst>
        </xdr:cNvPr>
        <xdr:cNvSpPr/>
      </xdr:nvSpPr>
      <xdr:spPr>
        <a:xfrm>
          <a:off x="45847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127317</xdr:rowOff>
    </xdr:from>
    <xdr:to>
      <xdr:col>19</xdr:col>
      <xdr:colOff>177800</xdr:colOff>
      <xdr:row>37</xdr:row>
      <xdr:rowOff>5588</xdr:rowOff>
    </xdr:to>
    <xdr:cxnSp macro="">
      <xdr:nvCxnSpPr>
        <xdr:cNvPr id="64" name="直線コネクタ 63">
          <a:extLst>
            <a:ext uri="{FF2B5EF4-FFF2-40B4-BE49-F238E27FC236}">
              <a16:creationId xmlns:a16="http://schemas.microsoft.com/office/drawing/2014/main" xmlns="" id="{00000000-0008-0000-0700-000040000000}"/>
            </a:ext>
          </a:extLst>
        </xdr:cNvPr>
        <xdr:cNvCxnSpPr/>
      </xdr:nvCxnSpPr>
      <xdr:spPr>
        <a:xfrm>
          <a:off x="2908300" y="6299517"/>
          <a:ext cx="889000" cy="4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86233</xdr:rowOff>
    </xdr:from>
    <xdr:to>
      <xdr:col>20</xdr:col>
      <xdr:colOff>38100</xdr:colOff>
      <xdr:row>36</xdr:row>
      <xdr:rowOff>16383</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3746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32910</xdr:rowOff>
    </xdr:from>
    <xdr:ext cx="469744" cy="259045"/>
    <xdr:sp macro="" textlink="">
      <xdr:nvSpPr>
        <xdr:cNvPr id="66" name="テキスト ボックス 65">
          <a:extLst>
            <a:ext uri="{FF2B5EF4-FFF2-40B4-BE49-F238E27FC236}">
              <a16:creationId xmlns:a16="http://schemas.microsoft.com/office/drawing/2014/main" xmlns="" id="{00000000-0008-0000-0700-000042000000}"/>
            </a:ext>
          </a:extLst>
        </xdr:cNvPr>
        <xdr:cNvSpPr txBox="1"/>
      </xdr:nvSpPr>
      <xdr:spPr>
        <a:xfrm>
          <a:off x="3562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36068</xdr:rowOff>
    </xdr:from>
    <xdr:to>
      <xdr:col>15</xdr:col>
      <xdr:colOff>50800</xdr:colOff>
      <xdr:row>36</xdr:row>
      <xdr:rowOff>127317</xdr:rowOff>
    </xdr:to>
    <xdr:cxnSp macro="">
      <xdr:nvCxnSpPr>
        <xdr:cNvPr id="67" name="直線コネクタ 66">
          <a:extLst>
            <a:ext uri="{FF2B5EF4-FFF2-40B4-BE49-F238E27FC236}">
              <a16:creationId xmlns:a16="http://schemas.microsoft.com/office/drawing/2014/main" xmlns="" id="{00000000-0008-0000-0700-000043000000}"/>
            </a:ext>
          </a:extLst>
        </xdr:cNvPr>
        <xdr:cNvCxnSpPr/>
      </xdr:nvCxnSpPr>
      <xdr:spPr>
        <a:xfrm>
          <a:off x="2019300" y="6208268"/>
          <a:ext cx="889000" cy="91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81280</xdr:rowOff>
    </xdr:from>
    <xdr:to>
      <xdr:col>15</xdr:col>
      <xdr:colOff>101600</xdr:colOff>
      <xdr:row>36</xdr:row>
      <xdr:rowOff>11430</xdr:rowOff>
    </xdr:to>
    <xdr:sp macro="" textlink="">
      <xdr:nvSpPr>
        <xdr:cNvPr id="68" name="フローチャート: 判断 67">
          <a:extLst>
            <a:ext uri="{FF2B5EF4-FFF2-40B4-BE49-F238E27FC236}">
              <a16:creationId xmlns:a16="http://schemas.microsoft.com/office/drawing/2014/main" xmlns="" id="{00000000-0008-0000-0700-000044000000}"/>
            </a:ext>
          </a:extLst>
        </xdr:cNvPr>
        <xdr:cNvSpPr/>
      </xdr:nvSpPr>
      <xdr:spPr>
        <a:xfrm>
          <a:off x="2857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27957</xdr:rowOff>
    </xdr:from>
    <xdr:ext cx="469744" cy="259045"/>
    <xdr:sp macro="" textlink="">
      <xdr:nvSpPr>
        <xdr:cNvPr id="69" name="テキスト ボックス 68">
          <a:extLst>
            <a:ext uri="{FF2B5EF4-FFF2-40B4-BE49-F238E27FC236}">
              <a16:creationId xmlns:a16="http://schemas.microsoft.com/office/drawing/2014/main" xmlns="" id="{00000000-0008-0000-0700-000045000000}"/>
            </a:ext>
          </a:extLst>
        </xdr:cNvPr>
        <xdr:cNvSpPr txBox="1"/>
      </xdr:nvSpPr>
      <xdr:spPr>
        <a:xfrm>
          <a:off x="2673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31686</xdr:rowOff>
    </xdr:from>
    <xdr:to>
      <xdr:col>10</xdr:col>
      <xdr:colOff>114300</xdr:colOff>
      <xdr:row>36</xdr:row>
      <xdr:rowOff>36068</xdr:rowOff>
    </xdr:to>
    <xdr:cxnSp macro="">
      <xdr:nvCxnSpPr>
        <xdr:cNvPr id="70" name="直線コネクタ 69">
          <a:extLst>
            <a:ext uri="{FF2B5EF4-FFF2-40B4-BE49-F238E27FC236}">
              <a16:creationId xmlns:a16="http://schemas.microsoft.com/office/drawing/2014/main" xmlns="" id="{00000000-0008-0000-0700-000046000000}"/>
            </a:ext>
          </a:extLst>
        </xdr:cNvPr>
        <xdr:cNvCxnSpPr/>
      </xdr:nvCxnSpPr>
      <xdr:spPr>
        <a:xfrm>
          <a:off x="1130300" y="6203886"/>
          <a:ext cx="889000" cy="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a:extLst>
            <a:ext uri="{FF2B5EF4-FFF2-40B4-BE49-F238E27FC236}">
              <a16:creationId xmlns:a16="http://schemas.microsoft.com/office/drawing/2014/main" xmlns="" id="{00000000-0008-0000-0700-000047000000}"/>
            </a:ext>
          </a:extLst>
        </xdr:cNvPr>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33291</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1784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92520</xdr:rowOff>
    </xdr:from>
    <xdr:to>
      <xdr:col>6</xdr:col>
      <xdr:colOff>38100</xdr:colOff>
      <xdr:row>36</xdr:row>
      <xdr:rowOff>22670</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079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39197</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895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165672</xdr:rowOff>
    </xdr:from>
    <xdr:to>
      <xdr:col>24</xdr:col>
      <xdr:colOff>114300</xdr:colOff>
      <xdr:row>37</xdr:row>
      <xdr:rowOff>95822</xdr:rowOff>
    </xdr:to>
    <xdr:sp macro="" textlink="">
      <xdr:nvSpPr>
        <xdr:cNvPr id="80" name="楕円 79">
          <a:extLst>
            <a:ext uri="{FF2B5EF4-FFF2-40B4-BE49-F238E27FC236}">
              <a16:creationId xmlns:a16="http://schemas.microsoft.com/office/drawing/2014/main" xmlns="" id="{00000000-0008-0000-0700-000050000000}"/>
            </a:ext>
          </a:extLst>
        </xdr:cNvPr>
        <xdr:cNvSpPr/>
      </xdr:nvSpPr>
      <xdr:spPr>
        <a:xfrm>
          <a:off x="4584700" y="633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144099</xdr:rowOff>
    </xdr:from>
    <xdr:ext cx="469744" cy="259045"/>
    <xdr:sp macro="" textlink="">
      <xdr:nvSpPr>
        <xdr:cNvPr id="81" name="議会費該当値テキスト">
          <a:extLst>
            <a:ext uri="{FF2B5EF4-FFF2-40B4-BE49-F238E27FC236}">
              <a16:creationId xmlns:a16="http://schemas.microsoft.com/office/drawing/2014/main" xmlns="" id="{00000000-0008-0000-0700-000051000000}"/>
            </a:ext>
          </a:extLst>
        </xdr:cNvPr>
        <xdr:cNvSpPr txBox="1"/>
      </xdr:nvSpPr>
      <xdr:spPr>
        <a:xfrm>
          <a:off x="4686300" y="6316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126238</xdr:rowOff>
    </xdr:from>
    <xdr:to>
      <xdr:col>20</xdr:col>
      <xdr:colOff>38100</xdr:colOff>
      <xdr:row>37</xdr:row>
      <xdr:rowOff>56388</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3746500" y="629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47515</xdr:rowOff>
    </xdr:from>
    <xdr:ext cx="469744"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3562428"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76517</xdr:rowOff>
    </xdr:from>
    <xdr:to>
      <xdr:col>15</xdr:col>
      <xdr:colOff>101600</xdr:colOff>
      <xdr:row>37</xdr:row>
      <xdr:rowOff>6667</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2857500" y="624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169244</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2673428" y="6341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156718</xdr:rowOff>
    </xdr:from>
    <xdr:to>
      <xdr:col>10</xdr:col>
      <xdr:colOff>165100</xdr:colOff>
      <xdr:row>36</xdr:row>
      <xdr:rowOff>86868</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1968500" y="615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77995</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1784428" y="6250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152336</xdr:rowOff>
    </xdr:from>
    <xdr:to>
      <xdr:col>6</xdr:col>
      <xdr:colOff>38100</xdr:colOff>
      <xdr:row>36</xdr:row>
      <xdr:rowOff>82486</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079500" y="615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73613</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895428" y="6245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xmlns=""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xmlns=""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xmlns=""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xmlns=""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74706</xdr:rowOff>
    </xdr:from>
    <xdr:to>
      <xdr:col>24</xdr:col>
      <xdr:colOff>62865</xdr:colOff>
      <xdr:row>58</xdr:row>
      <xdr:rowOff>58538</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flipV="1">
          <a:off x="4633595" y="8647206"/>
          <a:ext cx="1270" cy="135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62365</xdr:rowOff>
    </xdr:from>
    <xdr:ext cx="599010" cy="259045"/>
    <xdr:sp macro="" textlink="">
      <xdr:nvSpPr>
        <xdr:cNvPr id="116" name="総務費最小値テキスト">
          <a:extLst>
            <a:ext uri="{FF2B5EF4-FFF2-40B4-BE49-F238E27FC236}">
              <a16:creationId xmlns:a16="http://schemas.microsoft.com/office/drawing/2014/main" xmlns="" id="{00000000-0008-0000-0700-000074000000}"/>
            </a:ext>
          </a:extLst>
        </xdr:cNvPr>
        <xdr:cNvSpPr txBox="1"/>
      </xdr:nvSpPr>
      <xdr:spPr>
        <a:xfrm>
          <a:off x="4686300" y="1000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58538</xdr:rowOff>
    </xdr:from>
    <xdr:to>
      <xdr:col>24</xdr:col>
      <xdr:colOff>152400</xdr:colOff>
      <xdr:row>58</xdr:row>
      <xdr:rowOff>58538</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a:off x="4546600" y="10002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21383</xdr:rowOff>
    </xdr:from>
    <xdr:ext cx="599010" cy="259045"/>
    <xdr:sp macro="" textlink="">
      <xdr:nvSpPr>
        <xdr:cNvPr id="118" name="総務費最大値テキスト">
          <a:extLst>
            <a:ext uri="{FF2B5EF4-FFF2-40B4-BE49-F238E27FC236}">
              <a16:creationId xmlns:a16="http://schemas.microsoft.com/office/drawing/2014/main" xmlns="" id="{00000000-0008-0000-0700-000076000000}"/>
            </a:ext>
          </a:extLst>
        </xdr:cNvPr>
        <xdr:cNvSpPr txBox="1"/>
      </xdr:nvSpPr>
      <xdr:spPr>
        <a:xfrm>
          <a:off x="4686300" y="842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959,804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74706</xdr:rowOff>
    </xdr:from>
    <xdr:to>
      <xdr:col>24</xdr:col>
      <xdr:colOff>152400</xdr:colOff>
      <xdr:row>50</xdr:row>
      <xdr:rowOff>74706</xdr:rowOff>
    </xdr:to>
    <xdr:cxnSp macro="">
      <xdr:nvCxnSpPr>
        <xdr:cNvPr id="119" name="直線コネクタ 118">
          <a:extLst>
            <a:ext uri="{FF2B5EF4-FFF2-40B4-BE49-F238E27FC236}">
              <a16:creationId xmlns:a16="http://schemas.microsoft.com/office/drawing/2014/main" xmlns="" id="{00000000-0008-0000-0700-000077000000}"/>
            </a:ext>
          </a:extLst>
        </xdr:cNvPr>
        <xdr:cNvCxnSpPr/>
      </xdr:nvCxnSpPr>
      <xdr:spPr>
        <a:xfrm>
          <a:off x="4546600" y="864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108728</xdr:rowOff>
    </xdr:from>
    <xdr:to>
      <xdr:col>24</xdr:col>
      <xdr:colOff>63500</xdr:colOff>
      <xdr:row>58</xdr:row>
      <xdr:rowOff>99153</xdr:rowOff>
    </xdr:to>
    <xdr:cxnSp macro="">
      <xdr:nvCxnSpPr>
        <xdr:cNvPr id="120" name="直線コネクタ 119">
          <a:extLst>
            <a:ext uri="{FF2B5EF4-FFF2-40B4-BE49-F238E27FC236}">
              <a16:creationId xmlns:a16="http://schemas.microsoft.com/office/drawing/2014/main" xmlns="" id="{00000000-0008-0000-0700-000078000000}"/>
            </a:ext>
          </a:extLst>
        </xdr:cNvPr>
        <xdr:cNvCxnSpPr/>
      </xdr:nvCxnSpPr>
      <xdr:spPr>
        <a:xfrm flipV="1">
          <a:off x="3797300" y="9881378"/>
          <a:ext cx="838200" cy="16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69788</xdr:rowOff>
    </xdr:from>
    <xdr:ext cx="599010" cy="259045"/>
    <xdr:sp macro="" textlink="">
      <xdr:nvSpPr>
        <xdr:cNvPr id="121" name="総務費平均値テキスト">
          <a:extLst>
            <a:ext uri="{FF2B5EF4-FFF2-40B4-BE49-F238E27FC236}">
              <a16:creationId xmlns:a16="http://schemas.microsoft.com/office/drawing/2014/main" xmlns="" id="{00000000-0008-0000-0700-000079000000}"/>
            </a:ext>
          </a:extLst>
        </xdr:cNvPr>
        <xdr:cNvSpPr txBox="1"/>
      </xdr:nvSpPr>
      <xdr:spPr>
        <a:xfrm>
          <a:off x="4686300" y="96709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46911</xdr:rowOff>
    </xdr:from>
    <xdr:to>
      <xdr:col>24</xdr:col>
      <xdr:colOff>114300</xdr:colOff>
      <xdr:row>57</xdr:row>
      <xdr:rowOff>148511</xdr:rowOff>
    </xdr:to>
    <xdr:sp macro="" textlink="">
      <xdr:nvSpPr>
        <xdr:cNvPr id="122" name="フローチャート: 判断 121">
          <a:extLst>
            <a:ext uri="{FF2B5EF4-FFF2-40B4-BE49-F238E27FC236}">
              <a16:creationId xmlns:a16="http://schemas.microsoft.com/office/drawing/2014/main" xmlns="" id="{00000000-0008-0000-0700-00007A000000}"/>
            </a:ext>
          </a:extLst>
        </xdr:cNvPr>
        <xdr:cNvSpPr/>
      </xdr:nvSpPr>
      <xdr:spPr>
        <a:xfrm>
          <a:off x="4584700" y="981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99153</xdr:rowOff>
    </xdr:from>
    <xdr:to>
      <xdr:col>19</xdr:col>
      <xdr:colOff>177800</xdr:colOff>
      <xdr:row>58</xdr:row>
      <xdr:rowOff>108401</xdr:rowOff>
    </xdr:to>
    <xdr:cxnSp macro="">
      <xdr:nvCxnSpPr>
        <xdr:cNvPr id="123" name="直線コネクタ 122">
          <a:extLst>
            <a:ext uri="{FF2B5EF4-FFF2-40B4-BE49-F238E27FC236}">
              <a16:creationId xmlns:a16="http://schemas.microsoft.com/office/drawing/2014/main" xmlns="" id="{00000000-0008-0000-0700-00007B000000}"/>
            </a:ext>
          </a:extLst>
        </xdr:cNvPr>
        <xdr:cNvCxnSpPr/>
      </xdr:nvCxnSpPr>
      <xdr:spPr>
        <a:xfrm flipV="1">
          <a:off x="2908300" y="10043253"/>
          <a:ext cx="889000" cy="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53635</xdr:rowOff>
    </xdr:from>
    <xdr:to>
      <xdr:col>20</xdr:col>
      <xdr:colOff>38100</xdr:colOff>
      <xdr:row>58</xdr:row>
      <xdr:rowOff>155235</xdr:rowOff>
    </xdr:to>
    <xdr:sp macro="" textlink="">
      <xdr:nvSpPr>
        <xdr:cNvPr id="124" name="フローチャート: 判断 123">
          <a:extLst>
            <a:ext uri="{FF2B5EF4-FFF2-40B4-BE49-F238E27FC236}">
              <a16:creationId xmlns:a16="http://schemas.microsoft.com/office/drawing/2014/main" xmlns="" id="{00000000-0008-0000-0700-00007C000000}"/>
            </a:ext>
          </a:extLst>
        </xdr:cNvPr>
        <xdr:cNvSpPr/>
      </xdr:nvSpPr>
      <xdr:spPr>
        <a:xfrm>
          <a:off x="3746500" y="999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146362</xdr:rowOff>
    </xdr:from>
    <xdr:ext cx="599010" cy="259045"/>
    <xdr:sp macro="" textlink="">
      <xdr:nvSpPr>
        <xdr:cNvPr id="125" name="テキスト ボックス 124">
          <a:extLst>
            <a:ext uri="{FF2B5EF4-FFF2-40B4-BE49-F238E27FC236}">
              <a16:creationId xmlns:a16="http://schemas.microsoft.com/office/drawing/2014/main" xmlns="" id="{00000000-0008-0000-0700-00007D000000}"/>
            </a:ext>
          </a:extLst>
        </xdr:cNvPr>
        <xdr:cNvSpPr txBox="1"/>
      </xdr:nvSpPr>
      <xdr:spPr>
        <a:xfrm>
          <a:off x="3497795" y="10090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108401</xdr:rowOff>
    </xdr:from>
    <xdr:to>
      <xdr:col>15</xdr:col>
      <xdr:colOff>50800</xdr:colOff>
      <xdr:row>58</xdr:row>
      <xdr:rowOff>130726</xdr:rowOff>
    </xdr:to>
    <xdr:cxnSp macro="">
      <xdr:nvCxnSpPr>
        <xdr:cNvPr id="126" name="直線コネクタ 125">
          <a:extLst>
            <a:ext uri="{FF2B5EF4-FFF2-40B4-BE49-F238E27FC236}">
              <a16:creationId xmlns:a16="http://schemas.microsoft.com/office/drawing/2014/main" xmlns="" id="{00000000-0008-0000-0700-00007E000000}"/>
            </a:ext>
          </a:extLst>
        </xdr:cNvPr>
        <xdr:cNvCxnSpPr/>
      </xdr:nvCxnSpPr>
      <xdr:spPr>
        <a:xfrm flipV="1">
          <a:off x="2019300" y="10052501"/>
          <a:ext cx="889000" cy="22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73656</xdr:rowOff>
    </xdr:from>
    <xdr:to>
      <xdr:col>15</xdr:col>
      <xdr:colOff>101600</xdr:colOff>
      <xdr:row>59</xdr:row>
      <xdr:rowOff>3806</xdr:rowOff>
    </xdr:to>
    <xdr:sp macro="" textlink="">
      <xdr:nvSpPr>
        <xdr:cNvPr id="127" name="フローチャート: 判断 126">
          <a:extLst>
            <a:ext uri="{FF2B5EF4-FFF2-40B4-BE49-F238E27FC236}">
              <a16:creationId xmlns:a16="http://schemas.microsoft.com/office/drawing/2014/main" xmlns="" id="{00000000-0008-0000-0700-00007F000000}"/>
            </a:ext>
          </a:extLst>
        </xdr:cNvPr>
        <xdr:cNvSpPr/>
      </xdr:nvSpPr>
      <xdr:spPr>
        <a:xfrm>
          <a:off x="2857500" y="1001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166383</xdr:rowOff>
    </xdr:from>
    <xdr:ext cx="534377" cy="259045"/>
    <xdr:sp macro="" textlink="">
      <xdr:nvSpPr>
        <xdr:cNvPr id="128" name="テキスト ボックス 127">
          <a:extLst>
            <a:ext uri="{FF2B5EF4-FFF2-40B4-BE49-F238E27FC236}">
              <a16:creationId xmlns:a16="http://schemas.microsoft.com/office/drawing/2014/main" xmlns="" id="{00000000-0008-0000-0700-000080000000}"/>
            </a:ext>
          </a:extLst>
        </xdr:cNvPr>
        <xdr:cNvSpPr txBox="1"/>
      </xdr:nvSpPr>
      <xdr:spPr>
        <a:xfrm>
          <a:off x="2641111" y="1011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119662</xdr:rowOff>
    </xdr:from>
    <xdr:to>
      <xdr:col>10</xdr:col>
      <xdr:colOff>114300</xdr:colOff>
      <xdr:row>58</xdr:row>
      <xdr:rowOff>130726</xdr:rowOff>
    </xdr:to>
    <xdr:cxnSp macro="">
      <xdr:nvCxnSpPr>
        <xdr:cNvPr id="129" name="直線コネクタ 128">
          <a:extLst>
            <a:ext uri="{FF2B5EF4-FFF2-40B4-BE49-F238E27FC236}">
              <a16:creationId xmlns:a16="http://schemas.microsoft.com/office/drawing/2014/main" xmlns="" id="{00000000-0008-0000-0700-000081000000}"/>
            </a:ext>
          </a:extLst>
        </xdr:cNvPr>
        <xdr:cNvCxnSpPr/>
      </xdr:nvCxnSpPr>
      <xdr:spPr>
        <a:xfrm>
          <a:off x="1130300" y="10063762"/>
          <a:ext cx="889000" cy="1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74802</xdr:rowOff>
    </xdr:from>
    <xdr:to>
      <xdr:col>10</xdr:col>
      <xdr:colOff>165100</xdr:colOff>
      <xdr:row>59</xdr:row>
      <xdr:rowOff>4952</xdr:rowOff>
    </xdr:to>
    <xdr:sp macro="" textlink="">
      <xdr:nvSpPr>
        <xdr:cNvPr id="130" name="フローチャート: 判断 129">
          <a:extLst>
            <a:ext uri="{FF2B5EF4-FFF2-40B4-BE49-F238E27FC236}">
              <a16:creationId xmlns:a16="http://schemas.microsoft.com/office/drawing/2014/main" xmlns="" id="{00000000-0008-0000-0700-000082000000}"/>
            </a:ext>
          </a:extLst>
        </xdr:cNvPr>
        <xdr:cNvSpPr/>
      </xdr:nvSpPr>
      <xdr:spPr>
        <a:xfrm>
          <a:off x="1968500" y="1001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21479</xdr:rowOff>
    </xdr:from>
    <xdr:ext cx="534377"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1752111" y="979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79988</xdr:rowOff>
    </xdr:from>
    <xdr:to>
      <xdr:col>6</xdr:col>
      <xdr:colOff>38100</xdr:colOff>
      <xdr:row>59</xdr:row>
      <xdr:rowOff>10138</xdr:rowOff>
    </xdr:to>
    <xdr:sp macro="" textlink="">
      <xdr:nvSpPr>
        <xdr:cNvPr id="132" name="フローチャート: 判断 131">
          <a:extLst>
            <a:ext uri="{FF2B5EF4-FFF2-40B4-BE49-F238E27FC236}">
              <a16:creationId xmlns:a16="http://schemas.microsoft.com/office/drawing/2014/main" xmlns="" id="{00000000-0008-0000-0700-000084000000}"/>
            </a:ext>
          </a:extLst>
        </xdr:cNvPr>
        <xdr:cNvSpPr/>
      </xdr:nvSpPr>
      <xdr:spPr>
        <a:xfrm>
          <a:off x="1079500" y="100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1265</xdr:rowOff>
    </xdr:from>
    <xdr:ext cx="534377"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863111" y="1011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57928</xdr:rowOff>
    </xdr:from>
    <xdr:to>
      <xdr:col>24</xdr:col>
      <xdr:colOff>114300</xdr:colOff>
      <xdr:row>57</xdr:row>
      <xdr:rowOff>159528</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4584700" y="983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25338</xdr:rowOff>
    </xdr:from>
    <xdr:ext cx="599010" cy="259045"/>
    <xdr:sp macro="" textlink="">
      <xdr:nvSpPr>
        <xdr:cNvPr id="140" name="総務費該当値テキスト">
          <a:extLst>
            <a:ext uri="{FF2B5EF4-FFF2-40B4-BE49-F238E27FC236}">
              <a16:creationId xmlns:a16="http://schemas.microsoft.com/office/drawing/2014/main" xmlns="" id="{00000000-0008-0000-0700-00008C000000}"/>
            </a:ext>
          </a:extLst>
        </xdr:cNvPr>
        <xdr:cNvSpPr txBox="1"/>
      </xdr:nvSpPr>
      <xdr:spPr>
        <a:xfrm>
          <a:off x="4686300" y="9797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48353</xdr:rowOff>
    </xdr:from>
    <xdr:to>
      <xdr:col>20</xdr:col>
      <xdr:colOff>38100</xdr:colOff>
      <xdr:row>58</xdr:row>
      <xdr:rowOff>149953</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3746500" y="999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166480</xdr:rowOff>
    </xdr:from>
    <xdr:ext cx="599010"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3497795" y="9767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57601</xdr:rowOff>
    </xdr:from>
    <xdr:to>
      <xdr:col>15</xdr:col>
      <xdr:colOff>101600</xdr:colOff>
      <xdr:row>58</xdr:row>
      <xdr:rowOff>159201</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2857500" y="10001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4278</xdr:rowOff>
    </xdr:from>
    <xdr:ext cx="534377"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2641111" y="977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79926</xdr:rowOff>
    </xdr:from>
    <xdr:to>
      <xdr:col>10</xdr:col>
      <xdr:colOff>165100</xdr:colOff>
      <xdr:row>59</xdr:row>
      <xdr:rowOff>10076</xdr:rowOff>
    </xdr:to>
    <xdr:sp macro="" textlink="">
      <xdr:nvSpPr>
        <xdr:cNvPr id="145" name="楕円 144">
          <a:extLst>
            <a:ext uri="{FF2B5EF4-FFF2-40B4-BE49-F238E27FC236}">
              <a16:creationId xmlns:a16="http://schemas.microsoft.com/office/drawing/2014/main" xmlns="" id="{00000000-0008-0000-0700-000091000000}"/>
            </a:ext>
          </a:extLst>
        </xdr:cNvPr>
        <xdr:cNvSpPr/>
      </xdr:nvSpPr>
      <xdr:spPr>
        <a:xfrm>
          <a:off x="1968500" y="1002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1203</xdr:rowOff>
    </xdr:from>
    <xdr:ext cx="534377"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1752111" y="1011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68862</xdr:rowOff>
    </xdr:from>
    <xdr:to>
      <xdr:col>6</xdr:col>
      <xdr:colOff>38100</xdr:colOff>
      <xdr:row>58</xdr:row>
      <xdr:rowOff>170462</xdr:rowOff>
    </xdr:to>
    <xdr:sp macro="" textlink="">
      <xdr:nvSpPr>
        <xdr:cNvPr id="147" name="楕円 146">
          <a:extLst>
            <a:ext uri="{FF2B5EF4-FFF2-40B4-BE49-F238E27FC236}">
              <a16:creationId xmlns:a16="http://schemas.microsoft.com/office/drawing/2014/main" xmlns="" id="{00000000-0008-0000-0700-000093000000}"/>
            </a:ext>
          </a:extLst>
        </xdr:cNvPr>
        <xdr:cNvSpPr/>
      </xdr:nvSpPr>
      <xdr:spPr>
        <a:xfrm>
          <a:off x="1079500" y="1001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15539</xdr:rowOff>
    </xdr:from>
    <xdr:ext cx="534377" cy="259045"/>
    <xdr:sp macro="" textlink="">
      <xdr:nvSpPr>
        <xdr:cNvPr id="148" name="テキスト ボックス 147">
          <a:extLst>
            <a:ext uri="{FF2B5EF4-FFF2-40B4-BE49-F238E27FC236}">
              <a16:creationId xmlns:a16="http://schemas.microsoft.com/office/drawing/2014/main" xmlns="" id="{00000000-0008-0000-0700-000094000000}"/>
            </a:ext>
          </a:extLst>
        </xdr:cNvPr>
        <xdr:cNvSpPr txBox="1"/>
      </xdr:nvSpPr>
      <xdr:spPr>
        <a:xfrm>
          <a:off x="863111" y="9788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xmlns=""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xmlns=""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xmlns=""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23256</xdr:rowOff>
    </xdr:from>
    <xdr:to>
      <xdr:col>24</xdr:col>
      <xdr:colOff>62865</xdr:colOff>
      <xdr:row>78</xdr:row>
      <xdr:rowOff>42033</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flipV="1">
          <a:off x="4633595" y="12196206"/>
          <a:ext cx="1270" cy="1218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45860</xdr:rowOff>
    </xdr:from>
    <xdr:ext cx="599010" cy="259045"/>
    <xdr:sp macro="" textlink="">
      <xdr:nvSpPr>
        <xdr:cNvPr id="172" name="民生費最小値テキスト">
          <a:extLst>
            <a:ext uri="{FF2B5EF4-FFF2-40B4-BE49-F238E27FC236}">
              <a16:creationId xmlns:a16="http://schemas.microsoft.com/office/drawing/2014/main" xmlns="" id="{00000000-0008-0000-0700-0000AC000000}"/>
            </a:ext>
          </a:extLst>
        </xdr:cNvPr>
        <xdr:cNvSpPr txBox="1"/>
      </xdr:nvSpPr>
      <xdr:spPr>
        <a:xfrm>
          <a:off x="4686300" y="1341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42033</xdr:rowOff>
    </xdr:from>
    <xdr:to>
      <xdr:col>24</xdr:col>
      <xdr:colOff>152400</xdr:colOff>
      <xdr:row>78</xdr:row>
      <xdr:rowOff>42033</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a:off x="4546600" y="1341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141383</xdr:rowOff>
    </xdr:from>
    <xdr:ext cx="599010" cy="259045"/>
    <xdr:sp macro="" textlink="">
      <xdr:nvSpPr>
        <xdr:cNvPr id="174" name="民生費最大値テキスト">
          <a:extLst>
            <a:ext uri="{FF2B5EF4-FFF2-40B4-BE49-F238E27FC236}">
              <a16:creationId xmlns:a16="http://schemas.microsoft.com/office/drawing/2014/main" xmlns="" id="{00000000-0008-0000-0700-0000AE000000}"/>
            </a:ext>
          </a:extLst>
        </xdr:cNvPr>
        <xdr:cNvSpPr txBox="1"/>
      </xdr:nvSpPr>
      <xdr:spPr>
        <a:xfrm>
          <a:off x="4686300" y="1197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23256</xdr:rowOff>
    </xdr:from>
    <xdr:to>
      <xdr:col>24</xdr:col>
      <xdr:colOff>152400</xdr:colOff>
      <xdr:row>71</xdr:row>
      <xdr:rowOff>23256</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a:off x="4546600" y="1219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156082</xdr:rowOff>
    </xdr:from>
    <xdr:to>
      <xdr:col>24</xdr:col>
      <xdr:colOff>63500</xdr:colOff>
      <xdr:row>76</xdr:row>
      <xdr:rowOff>55643</xdr:rowOff>
    </xdr:to>
    <xdr:cxnSp macro="">
      <xdr:nvCxnSpPr>
        <xdr:cNvPr id="176" name="直線コネクタ 175">
          <a:extLst>
            <a:ext uri="{FF2B5EF4-FFF2-40B4-BE49-F238E27FC236}">
              <a16:creationId xmlns:a16="http://schemas.microsoft.com/office/drawing/2014/main" xmlns="" id="{00000000-0008-0000-0700-0000B0000000}"/>
            </a:ext>
          </a:extLst>
        </xdr:cNvPr>
        <xdr:cNvCxnSpPr/>
      </xdr:nvCxnSpPr>
      <xdr:spPr>
        <a:xfrm>
          <a:off x="3797300" y="13014832"/>
          <a:ext cx="838200" cy="7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4554</xdr:rowOff>
    </xdr:from>
    <xdr:ext cx="599010" cy="259045"/>
    <xdr:sp macro="" textlink="">
      <xdr:nvSpPr>
        <xdr:cNvPr id="177" name="民生費平均値テキスト">
          <a:extLst>
            <a:ext uri="{FF2B5EF4-FFF2-40B4-BE49-F238E27FC236}">
              <a16:creationId xmlns:a16="http://schemas.microsoft.com/office/drawing/2014/main" xmlns="" id="{00000000-0008-0000-0700-0000B1000000}"/>
            </a:ext>
          </a:extLst>
        </xdr:cNvPr>
        <xdr:cNvSpPr txBox="1"/>
      </xdr:nvSpPr>
      <xdr:spPr>
        <a:xfrm>
          <a:off x="4686300" y="130347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26127</xdr:rowOff>
    </xdr:from>
    <xdr:to>
      <xdr:col>24</xdr:col>
      <xdr:colOff>114300</xdr:colOff>
      <xdr:row>76</xdr:row>
      <xdr:rowOff>127727</xdr:rowOff>
    </xdr:to>
    <xdr:sp macro="" textlink="">
      <xdr:nvSpPr>
        <xdr:cNvPr id="178" name="フローチャート: 判断 177">
          <a:extLst>
            <a:ext uri="{FF2B5EF4-FFF2-40B4-BE49-F238E27FC236}">
              <a16:creationId xmlns:a16="http://schemas.microsoft.com/office/drawing/2014/main" xmlns="" id="{00000000-0008-0000-0700-0000B2000000}"/>
            </a:ext>
          </a:extLst>
        </xdr:cNvPr>
        <xdr:cNvSpPr/>
      </xdr:nvSpPr>
      <xdr:spPr>
        <a:xfrm>
          <a:off x="45847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156082</xdr:rowOff>
    </xdr:from>
    <xdr:to>
      <xdr:col>19</xdr:col>
      <xdr:colOff>177800</xdr:colOff>
      <xdr:row>76</xdr:row>
      <xdr:rowOff>74000</xdr:rowOff>
    </xdr:to>
    <xdr:cxnSp macro="">
      <xdr:nvCxnSpPr>
        <xdr:cNvPr id="179" name="直線コネクタ 178">
          <a:extLst>
            <a:ext uri="{FF2B5EF4-FFF2-40B4-BE49-F238E27FC236}">
              <a16:creationId xmlns:a16="http://schemas.microsoft.com/office/drawing/2014/main" xmlns="" id="{00000000-0008-0000-0700-0000B3000000}"/>
            </a:ext>
          </a:extLst>
        </xdr:cNvPr>
        <xdr:cNvCxnSpPr/>
      </xdr:nvCxnSpPr>
      <xdr:spPr>
        <a:xfrm flipV="1">
          <a:off x="2908300" y="13014832"/>
          <a:ext cx="889000" cy="89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40798</xdr:rowOff>
    </xdr:from>
    <xdr:to>
      <xdr:col>20</xdr:col>
      <xdr:colOff>38100</xdr:colOff>
      <xdr:row>76</xdr:row>
      <xdr:rowOff>142398</xdr:rowOff>
    </xdr:to>
    <xdr:sp macro="" textlink="">
      <xdr:nvSpPr>
        <xdr:cNvPr id="180" name="フローチャート: 判断 179">
          <a:extLst>
            <a:ext uri="{FF2B5EF4-FFF2-40B4-BE49-F238E27FC236}">
              <a16:creationId xmlns:a16="http://schemas.microsoft.com/office/drawing/2014/main" xmlns="" id="{00000000-0008-0000-0700-0000B4000000}"/>
            </a:ext>
          </a:extLst>
        </xdr:cNvPr>
        <xdr:cNvSpPr/>
      </xdr:nvSpPr>
      <xdr:spPr>
        <a:xfrm>
          <a:off x="3746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133525</xdr:rowOff>
    </xdr:from>
    <xdr:ext cx="599010" cy="259045"/>
    <xdr:sp macro="" textlink="">
      <xdr:nvSpPr>
        <xdr:cNvPr id="181" name="テキスト ボックス 180">
          <a:extLst>
            <a:ext uri="{FF2B5EF4-FFF2-40B4-BE49-F238E27FC236}">
              <a16:creationId xmlns:a16="http://schemas.microsoft.com/office/drawing/2014/main" xmlns="" id="{00000000-0008-0000-0700-0000B5000000}"/>
            </a:ext>
          </a:extLst>
        </xdr:cNvPr>
        <xdr:cNvSpPr txBox="1"/>
      </xdr:nvSpPr>
      <xdr:spPr>
        <a:xfrm>
          <a:off x="3497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68985</xdr:rowOff>
    </xdr:from>
    <xdr:to>
      <xdr:col>15</xdr:col>
      <xdr:colOff>50800</xdr:colOff>
      <xdr:row>76</xdr:row>
      <xdr:rowOff>74000</xdr:rowOff>
    </xdr:to>
    <xdr:cxnSp macro="">
      <xdr:nvCxnSpPr>
        <xdr:cNvPr id="182" name="直線コネクタ 181">
          <a:extLst>
            <a:ext uri="{FF2B5EF4-FFF2-40B4-BE49-F238E27FC236}">
              <a16:creationId xmlns:a16="http://schemas.microsoft.com/office/drawing/2014/main" xmlns="" id="{00000000-0008-0000-0700-0000B6000000}"/>
            </a:ext>
          </a:extLst>
        </xdr:cNvPr>
        <xdr:cNvCxnSpPr/>
      </xdr:nvCxnSpPr>
      <xdr:spPr>
        <a:xfrm>
          <a:off x="2019300" y="13099185"/>
          <a:ext cx="889000" cy="5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63946</xdr:rowOff>
    </xdr:from>
    <xdr:to>
      <xdr:col>15</xdr:col>
      <xdr:colOff>101600</xdr:colOff>
      <xdr:row>76</xdr:row>
      <xdr:rowOff>165546</xdr:rowOff>
    </xdr:to>
    <xdr:sp macro="" textlink="">
      <xdr:nvSpPr>
        <xdr:cNvPr id="183" name="フローチャート: 判断 182">
          <a:extLst>
            <a:ext uri="{FF2B5EF4-FFF2-40B4-BE49-F238E27FC236}">
              <a16:creationId xmlns:a16="http://schemas.microsoft.com/office/drawing/2014/main" xmlns="" id="{00000000-0008-0000-0700-0000B7000000}"/>
            </a:ext>
          </a:extLst>
        </xdr:cNvPr>
        <xdr:cNvSpPr/>
      </xdr:nvSpPr>
      <xdr:spPr>
        <a:xfrm>
          <a:off x="2857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156673</xdr:rowOff>
    </xdr:from>
    <xdr:ext cx="599010" cy="259045"/>
    <xdr:sp macro="" textlink="">
      <xdr:nvSpPr>
        <xdr:cNvPr id="184" name="テキスト ボックス 183">
          <a:extLst>
            <a:ext uri="{FF2B5EF4-FFF2-40B4-BE49-F238E27FC236}">
              <a16:creationId xmlns:a16="http://schemas.microsoft.com/office/drawing/2014/main" xmlns="" id="{00000000-0008-0000-0700-0000B8000000}"/>
            </a:ext>
          </a:extLst>
        </xdr:cNvPr>
        <xdr:cNvSpPr txBox="1"/>
      </xdr:nvSpPr>
      <xdr:spPr>
        <a:xfrm>
          <a:off x="2608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68985</xdr:rowOff>
    </xdr:from>
    <xdr:to>
      <xdr:col>10</xdr:col>
      <xdr:colOff>114300</xdr:colOff>
      <xdr:row>76</xdr:row>
      <xdr:rowOff>122532</xdr:rowOff>
    </xdr:to>
    <xdr:cxnSp macro="">
      <xdr:nvCxnSpPr>
        <xdr:cNvPr id="185" name="直線コネクタ 184">
          <a:extLst>
            <a:ext uri="{FF2B5EF4-FFF2-40B4-BE49-F238E27FC236}">
              <a16:creationId xmlns:a16="http://schemas.microsoft.com/office/drawing/2014/main" xmlns="" id="{00000000-0008-0000-0700-0000B9000000}"/>
            </a:ext>
          </a:extLst>
        </xdr:cNvPr>
        <xdr:cNvCxnSpPr/>
      </xdr:nvCxnSpPr>
      <xdr:spPr>
        <a:xfrm flipV="1">
          <a:off x="1130300" y="13099185"/>
          <a:ext cx="889000" cy="53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73740</xdr:rowOff>
    </xdr:from>
    <xdr:to>
      <xdr:col>10</xdr:col>
      <xdr:colOff>165100</xdr:colOff>
      <xdr:row>77</xdr:row>
      <xdr:rowOff>3890</xdr:rowOff>
    </xdr:to>
    <xdr:sp macro="" textlink="">
      <xdr:nvSpPr>
        <xdr:cNvPr id="186" name="フローチャート: 判断 185">
          <a:extLst>
            <a:ext uri="{FF2B5EF4-FFF2-40B4-BE49-F238E27FC236}">
              <a16:creationId xmlns:a16="http://schemas.microsoft.com/office/drawing/2014/main" xmlns="" id="{00000000-0008-0000-0700-0000BA000000}"/>
            </a:ext>
          </a:extLst>
        </xdr:cNvPr>
        <xdr:cNvSpPr/>
      </xdr:nvSpPr>
      <xdr:spPr>
        <a:xfrm>
          <a:off x="1968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166467</xdr:rowOff>
    </xdr:from>
    <xdr:ext cx="59901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1719795" y="1319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80090</xdr:rowOff>
    </xdr:from>
    <xdr:to>
      <xdr:col>6</xdr:col>
      <xdr:colOff>38100</xdr:colOff>
      <xdr:row>77</xdr:row>
      <xdr:rowOff>10240</xdr:rowOff>
    </xdr:to>
    <xdr:sp macro="" textlink="">
      <xdr:nvSpPr>
        <xdr:cNvPr id="188" name="フローチャート: 判断 187">
          <a:extLst>
            <a:ext uri="{FF2B5EF4-FFF2-40B4-BE49-F238E27FC236}">
              <a16:creationId xmlns:a16="http://schemas.microsoft.com/office/drawing/2014/main" xmlns="" id="{00000000-0008-0000-0700-0000BC000000}"/>
            </a:ext>
          </a:extLst>
        </xdr:cNvPr>
        <xdr:cNvSpPr/>
      </xdr:nvSpPr>
      <xdr:spPr>
        <a:xfrm>
          <a:off x="10795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1367</xdr:rowOff>
    </xdr:from>
    <xdr:ext cx="59901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830795" y="1320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4843</xdr:rowOff>
    </xdr:from>
    <xdr:to>
      <xdr:col>24</xdr:col>
      <xdr:colOff>114300</xdr:colOff>
      <xdr:row>76</xdr:row>
      <xdr:rowOff>106443</xdr:rowOff>
    </xdr:to>
    <xdr:sp macro="" textlink="">
      <xdr:nvSpPr>
        <xdr:cNvPr id="195" name="楕円 194">
          <a:extLst>
            <a:ext uri="{FF2B5EF4-FFF2-40B4-BE49-F238E27FC236}">
              <a16:creationId xmlns:a16="http://schemas.microsoft.com/office/drawing/2014/main" xmlns="" id="{00000000-0008-0000-0700-0000C3000000}"/>
            </a:ext>
          </a:extLst>
        </xdr:cNvPr>
        <xdr:cNvSpPr/>
      </xdr:nvSpPr>
      <xdr:spPr>
        <a:xfrm>
          <a:off x="4584700" y="1303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27721</xdr:rowOff>
    </xdr:from>
    <xdr:ext cx="599010" cy="259045"/>
    <xdr:sp macro="" textlink="">
      <xdr:nvSpPr>
        <xdr:cNvPr id="196" name="民生費該当値テキスト">
          <a:extLst>
            <a:ext uri="{FF2B5EF4-FFF2-40B4-BE49-F238E27FC236}">
              <a16:creationId xmlns:a16="http://schemas.microsoft.com/office/drawing/2014/main" xmlns="" id="{00000000-0008-0000-0700-0000C4000000}"/>
            </a:ext>
          </a:extLst>
        </xdr:cNvPr>
        <xdr:cNvSpPr txBox="1"/>
      </xdr:nvSpPr>
      <xdr:spPr>
        <a:xfrm>
          <a:off x="4686300" y="12886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105281</xdr:rowOff>
    </xdr:from>
    <xdr:to>
      <xdr:col>20</xdr:col>
      <xdr:colOff>38100</xdr:colOff>
      <xdr:row>76</xdr:row>
      <xdr:rowOff>35430</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3746500" y="1296403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51958</xdr:rowOff>
    </xdr:from>
    <xdr:ext cx="59901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3497795" y="12739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23200</xdr:rowOff>
    </xdr:from>
    <xdr:to>
      <xdr:col>15</xdr:col>
      <xdr:colOff>101600</xdr:colOff>
      <xdr:row>76</xdr:row>
      <xdr:rowOff>124800</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2857500" y="1305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141327</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2608795" y="12828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18185</xdr:rowOff>
    </xdr:from>
    <xdr:to>
      <xdr:col>10</xdr:col>
      <xdr:colOff>165100</xdr:colOff>
      <xdr:row>76</xdr:row>
      <xdr:rowOff>119785</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1968500" y="1304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136312</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1719795" y="12823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71732</xdr:rowOff>
    </xdr:from>
    <xdr:to>
      <xdr:col>6</xdr:col>
      <xdr:colOff>38100</xdr:colOff>
      <xdr:row>77</xdr:row>
      <xdr:rowOff>1882</xdr:rowOff>
    </xdr:to>
    <xdr:sp macro="" textlink="">
      <xdr:nvSpPr>
        <xdr:cNvPr id="203" name="楕円 202">
          <a:extLst>
            <a:ext uri="{FF2B5EF4-FFF2-40B4-BE49-F238E27FC236}">
              <a16:creationId xmlns:a16="http://schemas.microsoft.com/office/drawing/2014/main" xmlns="" id="{00000000-0008-0000-0700-0000CB000000}"/>
            </a:ext>
          </a:extLst>
        </xdr:cNvPr>
        <xdr:cNvSpPr/>
      </xdr:nvSpPr>
      <xdr:spPr>
        <a:xfrm>
          <a:off x="1079500" y="1310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18409</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830795" y="1287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xmlns=""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xmlns=""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xmlns=""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xmlns=""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xmlns=""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xmlns=""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xmlns=""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39072</xdr:rowOff>
    </xdr:from>
    <xdr:to>
      <xdr:col>24</xdr:col>
      <xdr:colOff>62865</xdr:colOff>
      <xdr:row>98</xdr:row>
      <xdr:rowOff>33282</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flipV="1">
          <a:off x="4633595" y="15469572"/>
          <a:ext cx="1270" cy="1365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37109</xdr:rowOff>
    </xdr:from>
    <xdr:ext cx="534377" cy="259045"/>
    <xdr:sp macro="" textlink="">
      <xdr:nvSpPr>
        <xdr:cNvPr id="231" name="衛生費最小値テキスト">
          <a:extLst>
            <a:ext uri="{FF2B5EF4-FFF2-40B4-BE49-F238E27FC236}">
              <a16:creationId xmlns:a16="http://schemas.microsoft.com/office/drawing/2014/main" xmlns="" id="{00000000-0008-0000-0700-0000E7000000}"/>
            </a:ext>
          </a:extLst>
        </xdr:cNvPr>
        <xdr:cNvSpPr txBox="1"/>
      </xdr:nvSpPr>
      <xdr:spPr>
        <a:xfrm>
          <a:off x="4686300" y="1683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33282</xdr:rowOff>
    </xdr:from>
    <xdr:to>
      <xdr:col>24</xdr:col>
      <xdr:colOff>152400</xdr:colOff>
      <xdr:row>98</xdr:row>
      <xdr:rowOff>33282</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a:off x="4546600" y="1683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157199</xdr:rowOff>
    </xdr:from>
    <xdr:ext cx="599010" cy="259045"/>
    <xdr:sp macro="" textlink="">
      <xdr:nvSpPr>
        <xdr:cNvPr id="233" name="衛生費最大値テキスト">
          <a:extLst>
            <a:ext uri="{FF2B5EF4-FFF2-40B4-BE49-F238E27FC236}">
              <a16:creationId xmlns:a16="http://schemas.microsoft.com/office/drawing/2014/main" xmlns="" id="{00000000-0008-0000-0700-0000E9000000}"/>
            </a:ext>
          </a:extLst>
        </xdr:cNvPr>
        <xdr:cNvSpPr txBox="1"/>
      </xdr:nvSpPr>
      <xdr:spPr>
        <a:xfrm>
          <a:off x="4686300" y="1524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39072</xdr:rowOff>
    </xdr:from>
    <xdr:to>
      <xdr:col>24</xdr:col>
      <xdr:colOff>152400</xdr:colOff>
      <xdr:row>90</xdr:row>
      <xdr:rowOff>39072</xdr:rowOff>
    </xdr:to>
    <xdr:cxnSp macro="">
      <xdr:nvCxnSpPr>
        <xdr:cNvPr id="234" name="直線コネクタ 233">
          <a:extLst>
            <a:ext uri="{FF2B5EF4-FFF2-40B4-BE49-F238E27FC236}">
              <a16:creationId xmlns:a16="http://schemas.microsoft.com/office/drawing/2014/main" xmlns="" id="{00000000-0008-0000-0700-0000EA000000}"/>
            </a:ext>
          </a:extLst>
        </xdr:cNvPr>
        <xdr:cNvCxnSpPr/>
      </xdr:nvCxnSpPr>
      <xdr:spPr>
        <a:xfrm>
          <a:off x="4546600" y="1546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6088</xdr:rowOff>
    </xdr:from>
    <xdr:to>
      <xdr:col>24</xdr:col>
      <xdr:colOff>63500</xdr:colOff>
      <xdr:row>96</xdr:row>
      <xdr:rowOff>42991</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flipV="1">
          <a:off x="3797300" y="16465288"/>
          <a:ext cx="838200" cy="3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136194</xdr:rowOff>
    </xdr:from>
    <xdr:ext cx="534377" cy="259045"/>
    <xdr:sp macro="" textlink="">
      <xdr:nvSpPr>
        <xdr:cNvPr id="236" name="衛生費平均値テキスト">
          <a:extLst>
            <a:ext uri="{FF2B5EF4-FFF2-40B4-BE49-F238E27FC236}">
              <a16:creationId xmlns:a16="http://schemas.microsoft.com/office/drawing/2014/main" xmlns="" id="{00000000-0008-0000-0700-0000EC000000}"/>
            </a:ext>
          </a:extLst>
        </xdr:cNvPr>
        <xdr:cNvSpPr txBox="1"/>
      </xdr:nvSpPr>
      <xdr:spPr>
        <a:xfrm>
          <a:off x="4686300" y="16252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113317</xdr:rowOff>
    </xdr:from>
    <xdr:to>
      <xdr:col>24</xdr:col>
      <xdr:colOff>114300</xdr:colOff>
      <xdr:row>96</xdr:row>
      <xdr:rowOff>43467</xdr:rowOff>
    </xdr:to>
    <xdr:sp macro="" textlink="">
      <xdr:nvSpPr>
        <xdr:cNvPr id="237" name="フローチャート: 判断 236">
          <a:extLst>
            <a:ext uri="{FF2B5EF4-FFF2-40B4-BE49-F238E27FC236}">
              <a16:creationId xmlns:a16="http://schemas.microsoft.com/office/drawing/2014/main" xmlns="" id="{00000000-0008-0000-0700-0000ED000000}"/>
            </a:ext>
          </a:extLst>
        </xdr:cNvPr>
        <xdr:cNvSpPr/>
      </xdr:nvSpPr>
      <xdr:spPr>
        <a:xfrm>
          <a:off x="4584700" y="1640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42991</xdr:rowOff>
    </xdr:from>
    <xdr:to>
      <xdr:col>19</xdr:col>
      <xdr:colOff>177800</xdr:colOff>
      <xdr:row>96</xdr:row>
      <xdr:rowOff>61649</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flipV="1">
          <a:off x="2908300" y="16502191"/>
          <a:ext cx="889000" cy="18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128197</xdr:rowOff>
    </xdr:from>
    <xdr:to>
      <xdr:col>20</xdr:col>
      <xdr:colOff>38100</xdr:colOff>
      <xdr:row>96</xdr:row>
      <xdr:rowOff>58347</xdr:rowOff>
    </xdr:to>
    <xdr:sp macro="" textlink="">
      <xdr:nvSpPr>
        <xdr:cNvPr id="239" name="フローチャート: 判断 238">
          <a:extLst>
            <a:ext uri="{FF2B5EF4-FFF2-40B4-BE49-F238E27FC236}">
              <a16:creationId xmlns:a16="http://schemas.microsoft.com/office/drawing/2014/main" xmlns="" id="{00000000-0008-0000-0700-0000EF000000}"/>
            </a:ext>
          </a:extLst>
        </xdr:cNvPr>
        <xdr:cNvSpPr/>
      </xdr:nvSpPr>
      <xdr:spPr>
        <a:xfrm>
          <a:off x="3746500" y="1641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74874</xdr:rowOff>
    </xdr:from>
    <xdr:ext cx="534377" cy="259045"/>
    <xdr:sp macro="" textlink="">
      <xdr:nvSpPr>
        <xdr:cNvPr id="240" name="テキスト ボックス 239">
          <a:extLst>
            <a:ext uri="{FF2B5EF4-FFF2-40B4-BE49-F238E27FC236}">
              <a16:creationId xmlns:a16="http://schemas.microsoft.com/office/drawing/2014/main" xmlns="" id="{00000000-0008-0000-0700-0000F0000000}"/>
            </a:ext>
          </a:extLst>
        </xdr:cNvPr>
        <xdr:cNvSpPr txBox="1"/>
      </xdr:nvSpPr>
      <xdr:spPr>
        <a:xfrm>
          <a:off x="3530111" y="1619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61649</xdr:rowOff>
    </xdr:from>
    <xdr:to>
      <xdr:col>15</xdr:col>
      <xdr:colOff>50800</xdr:colOff>
      <xdr:row>96</xdr:row>
      <xdr:rowOff>73972</xdr:rowOff>
    </xdr:to>
    <xdr:cxnSp macro="">
      <xdr:nvCxnSpPr>
        <xdr:cNvPr id="241" name="直線コネクタ 240">
          <a:extLst>
            <a:ext uri="{FF2B5EF4-FFF2-40B4-BE49-F238E27FC236}">
              <a16:creationId xmlns:a16="http://schemas.microsoft.com/office/drawing/2014/main" xmlns="" id="{00000000-0008-0000-0700-0000F1000000}"/>
            </a:ext>
          </a:extLst>
        </xdr:cNvPr>
        <xdr:cNvCxnSpPr/>
      </xdr:nvCxnSpPr>
      <xdr:spPr>
        <a:xfrm flipV="1">
          <a:off x="2019300" y="16520849"/>
          <a:ext cx="889000" cy="12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154225</xdr:rowOff>
    </xdr:from>
    <xdr:to>
      <xdr:col>15</xdr:col>
      <xdr:colOff>101600</xdr:colOff>
      <xdr:row>96</xdr:row>
      <xdr:rowOff>84375</xdr:rowOff>
    </xdr:to>
    <xdr:sp macro="" textlink="">
      <xdr:nvSpPr>
        <xdr:cNvPr id="242" name="フローチャート: 判断 241">
          <a:extLst>
            <a:ext uri="{FF2B5EF4-FFF2-40B4-BE49-F238E27FC236}">
              <a16:creationId xmlns:a16="http://schemas.microsoft.com/office/drawing/2014/main" xmlns="" id="{00000000-0008-0000-0700-0000F2000000}"/>
            </a:ext>
          </a:extLst>
        </xdr:cNvPr>
        <xdr:cNvSpPr/>
      </xdr:nvSpPr>
      <xdr:spPr>
        <a:xfrm>
          <a:off x="28575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100902</xdr:rowOff>
    </xdr:from>
    <xdr:ext cx="534377"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2641111" y="1621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38996</xdr:rowOff>
    </xdr:from>
    <xdr:to>
      <xdr:col>10</xdr:col>
      <xdr:colOff>114300</xdr:colOff>
      <xdr:row>96</xdr:row>
      <xdr:rowOff>73972</xdr:rowOff>
    </xdr:to>
    <xdr:cxnSp macro="">
      <xdr:nvCxnSpPr>
        <xdr:cNvPr id="244" name="直線コネクタ 243">
          <a:extLst>
            <a:ext uri="{FF2B5EF4-FFF2-40B4-BE49-F238E27FC236}">
              <a16:creationId xmlns:a16="http://schemas.microsoft.com/office/drawing/2014/main" xmlns="" id="{00000000-0008-0000-0700-0000F4000000}"/>
            </a:ext>
          </a:extLst>
        </xdr:cNvPr>
        <xdr:cNvCxnSpPr/>
      </xdr:nvCxnSpPr>
      <xdr:spPr>
        <a:xfrm>
          <a:off x="1130300" y="16498196"/>
          <a:ext cx="889000" cy="3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152843</xdr:rowOff>
    </xdr:from>
    <xdr:to>
      <xdr:col>10</xdr:col>
      <xdr:colOff>165100</xdr:colOff>
      <xdr:row>96</xdr:row>
      <xdr:rowOff>82993</xdr:rowOff>
    </xdr:to>
    <xdr:sp macro="" textlink="">
      <xdr:nvSpPr>
        <xdr:cNvPr id="245" name="フローチャート: 判断 244">
          <a:extLst>
            <a:ext uri="{FF2B5EF4-FFF2-40B4-BE49-F238E27FC236}">
              <a16:creationId xmlns:a16="http://schemas.microsoft.com/office/drawing/2014/main" xmlns="" id="{00000000-0008-0000-0700-0000F5000000}"/>
            </a:ext>
          </a:extLst>
        </xdr:cNvPr>
        <xdr:cNvSpPr/>
      </xdr:nvSpPr>
      <xdr:spPr>
        <a:xfrm>
          <a:off x="1968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99520</xdr:rowOff>
    </xdr:from>
    <xdr:ext cx="534377"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1752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150774</xdr:rowOff>
    </xdr:from>
    <xdr:to>
      <xdr:col>6</xdr:col>
      <xdr:colOff>38100</xdr:colOff>
      <xdr:row>96</xdr:row>
      <xdr:rowOff>80924</xdr:rowOff>
    </xdr:to>
    <xdr:sp macro="" textlink="">
      <xdr:nvSpPr>
        <xdr:cNvPr id="247" name="フローチャート: 判断 246">
          <a:extLst>
            <a:ext uri="{FF2B5EF4-FFF2-40B4-BE49-F238E27FC236}">
              <a16:creationId xmlns:a16="http://schemas.microsoft.com/office/drawing/2014/main" xmlns="" id="{00000000-0008-0000-0700-0000F7000000}"/>
            </a:ext>
          </a:extLst>
        </xdr:cNvPr>
        <xdr:cNvSpPr/>
      </xdr:nvSpPr>
      <xdr:spPr>
        <a:xfrm>
          <a:off x="1079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97451</xdr:rowOff>
    </xdr:from>
    <xdr:ext cx="534377"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863111" y="16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126738</xdr:rowOff>
    </xdr:from>
    <xdr:to>
      <xdr:col>24</xdr:col>
      <xdr:colOff>114300</xdr:colOff>
      <xdr:row>96</xdr:row>
      <xdr:rowOff>56888</xdr:rowOff>
    </xdr:to>
    <xdr:sp macro="" textlink="">
      <xdr:nvSpPr>
        <xdr:cNvPr id="254" name="楕円 253">
          <a:extLst>
            <a:ext uri="{FF2B5EF4-FFF2-40B4-BE49-F238E27FC236}">
              <a16:creationId xmlns:a16="http://schemas.microsoft.com/office/drawing/2014/main" xmlns="" id="{00000000-0008-0000-0700-0000FE000000}"/>
            </a:ext>
          </a:extLst>
        </xdr:cNvPr>
        <xdr:cNvSpPr/>
      </xdr:nvSpPr>
      <xdr:spPr>
        <a:xfrm>
          <a:off x="4584700" y="1641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105165</xdr:rowOff>
    </xdr:from>
    <xdr:ext cx="534377" cy="259045"/>
    <xdr:sp macro="" textlink="">
      <xdr:nvSpPr>
        <xdr:cNvPr id="255" name="衛生費該当値テキスト">
          <a:extLst>
            <a:ext uri="{FF2B5EF4-FFF2-40B4-BE49-F238E27FC236}">
              <a16:creationId xmlns:a16="http://schemas.microsoft.com/office/drawing/2014/main" xmlns="" id="{00000000-0008-0000-0700-0000FF000000}"/>
            </a:ext>
          </a:extLst>
        </xdr:cNvPr>
        <xdr:cNvSpPr txBox="1"/>
      </xdr:nvSpPr>
      <xdr:spPr>
        <a:xfrm>
          <a:off x="4686300" y="1639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163641</xdr:rowOff>
    </xdr:from>
    <xdr:to>
      <xdr:col>20</xdr:col>
      <xdr:colOff>38100</xdr:colOff>
      <xdr:row>96</xdr:row>
      <xdr:rowOff>93791</xdr:rowOff>
    </xdr:to>
    <xdr:sp macro="" textlink="">
      <xdr:nvSpPr>
        <xdr:cNvPr id="256" name="楕円 255">
          <a:extLst>
            <a:ext uri="{FF2B5EF4-FFF2-40B4-BE49-F238E27FC236}">
              <a16:creationId xmlns:a16="http://schemas.microsoft.com/office/drawing/2014/main" xmlns="" id="{00000000-0008-0000-0700-000000010000}"/>
            </a:ext>
          </a:extLst>
        </xdr:cNvPr>
        <xdr:cNvSpPr/>
      </xdr:nvSpPr>
      <xdr:spPr>
        <a:xfrm>
          <a:off x="3746500" y="1645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84918</xdr:rowOff>
    </xdr:from>
    <xdr:ext cx="534377"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3530111" y="16544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10849</xdr:rowOff>
    </xdr:from>
    <xdr:to>
      <xdr:col>15</xdr:col>
      <xdr:colOff>101600</xdr:colOff>
      <xdr:row>96</xdr:row>
      <xdr:rowOff>112449</xdr:rowOff>
    </xdr:to>
    <xdr:sp macro="" textlink="">
      <xdr:nvSpPr>
        <xdr:cNvPr id="258" name="楕円 257">
          <a:extLst>
            <a:ext uri="{FF2B5EF4-FFF2-40B4-BE49-F238E27FC236}">
              <a16:creationId xmlns:a16="http://schemas.microsoft.com/office/drawing/2014/main" xmlns="" id="{00000000-0008-0000-0700-000002010000}"/>
            </a:ext>
          </a:extLst>
        </xdr:cNvPr>
        <xdr:cNvSpPr/>
      </xdr:nvSpPr>
      <xdr:spPr>
        <a:xfrm>
          <a:off x="2857500" y="1647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103576</xdr:rowOff>
    </xdr:from>
    <xdr:ext cx="534377"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2641111" y="1656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23172</xdr:rowOff>
    </xdr:from>
    <xdr:to>
      <xdr:col>10</xdr:col>
      <xdr:colOff>165100</xdr:colOff>
      <xdr:row>96</xdr:row>
      <xdr:rowOff>124772</xdr:rowOff>
    </xdr:to>
    <xdr:sp macro="" textlink="">
      <xdr:nvSpPr>
        <xdr:cNvPr id="260" name="楕円 259">
          <a:extLst>
            <a:ext uri="{FF2B5EF4-FFF2-40B4-BE49-F238E27FC236}">
              <a16:creationId xmlns:a16="http://schemas.microsoft.com/office/drawing/2014/main" xmlns="" id="{00000000-0008-0000-0700-000004010000}"/>
            </a:ext>
          </a:extLst>
        </xdr:cNvPr>
        <xdr:cNvSpPr/>
      </xdr:nvSpPr>
      <xdr:spPr>
        <a:xfrm>
          <a:off x="1968500" y="164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115899</xdr:rowOff>
    </xdr:from>
    <xdr:ext cx="534377" cy="259045"/>
    <xdr:sp macro="" textlink="">
      <xdr:nvSpPr>
        <xdr:cNvPr id="261" name="テキスト ボックス 260">
          <a:extLst>
            <a:ext uri="{FF2B5EF4-FFF2-40B4-BE49-F238E27FC236}">
              <a16:creationId xmlns:a16="http://schemas.microsoft.com/office/drawing/2014/main" xmlns="" id="{00000000-0008-0000-0700-000005010000}"/>
            </a:ext>
          </a:extLst>
        </xdr:cNvPr>
        <xdr:cNvSpPr txBox="1"/>
      </xdr:nvSpPr>
      <xdr:spPr>
        <a:xfrm>
          <a:off x="1752111" y="16575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159646</xdr:rowOff>
    </xdr:from>
    <xdr:to>
      <xdr:col>6</xdr:col>
      <xdr:colOff>38100</xdr:colOff>
      <xdr:row>96</xdr:row>
      <xdr:rowOff>89796</xdr:rowOff>
    </xdr:to>
    <xdr:sp macro="" textlink="">
      <xdr:nvSpPr>
        <xdr:cNvPr id="262" name="楕円 261">
          <a:extLst>
            <a:ext uri="{FF2B5EF4-FFF2-40B4-BE49-F238E27FC236}">
              <a16:creationId xmlns:a16="http://schemas.microsoft.com/office/drawing/2014/main" xmlns="" id="{00000000-0008-0000-0700-000006010000}"/>
            </a:ext>
          </a:extLst>
        </xdr:cNvPr>
        <xdr:cNvSpPr/>
      </xdr:nvSpPr>
      <xdr:spPr>
        <a:xfrm>
          <a:off x="1079500" y="1644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80923</xdr:rowOff>
    </xdr:from>
    <xdr:ext cx="534377" cy="259045"/>
    <xdr:sp macro="" textlink="">
      <xdr:nvSpPr>
        <xdr:cNvPr id="263" name="テキスト ボックス 262">
          <a:extLst>
            <a:ext uri="{FF2B5EF4-FFF2-40B4-BE49-F238E27FC236}">
              <a16:creationId xmlns:a16="http://schemas.microsoft.com/office/drawing/2014/main" xmlns="" id="{00000000-0008-0000-0700-000007010000}"/>
            </a:ext>
          </a:extLst>
        </xdr:cNvPr>
        <xdr:cNvSpPr txBox="1"/>
      </xdr:nvSpPr>
      <xdr:spPr>
        <a:xfrm>
          <a:off x="863111" y="1654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xmlns=""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xmlns=""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xmlns=""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xmlns=""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xmlns=""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xmlns=""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xmlns=""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xmlns=""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110308</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flipV="1">
          <a:off x="10475595" y="5253808"/>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xmlns=""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xmlns=""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56985</xdr:rowOff>
    </xdr:from>
    <xdr:ext cx="469744" cy="259045"/>
    <xdr:sp macro="" textlink="">
      <xdr:nvSpPr>
        <xdr:cNvPr id="292" name="労働費最大値テキスト">
          <a:extLst>
            <a:ext uri="{FF2B5EF4-FFF2-40B4-BE49-F238E27FC236}">
              <a16:creationId xmlns:a16="http://schemas.microsoft.com/office/drawing/2014/main" xmlns="" id="{00000000-0008-0000-0700-000024010000}"/>
            </a:ext>
          </a:extLst>
        </xdr:cNvPr>
        <xdr:cNvSpPr txBox="1"/>
      </xdr:nvSpPr>
      <xdr:spPr>
        <a:xfrm>
          <a:off x="10528300" y="502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110308</xdr:rowOff>
    </xdr:from>
    <xdr:to>
      <xdr:col>55</xdr:col>
      <xdr:colOff>88900</xdr:colOff>
      <xdr:row>30</xdr:row>
      <xdr:rowOff>110308</xdr:rowOff>
    </xdr:to>
    <xdr:cxnSp macro="">
      <xdr:nvCxnSpPr>
        <xdr:cNvPr id="293" name="直線コネクタ 292">
          <a:extLst>
            <a:ext uri="{FF2B5EF4-FFF2-40B4-BE49-F238E27FC236}">
              <a16:creationId xmlns:a16="http://schemas.microsoft.com/office/drawing/2014/main" xmlns="" id="{00000000-0008-0000-0700-000025010000}"/>
            </a:ext>
          </a:extLst>
        </xdr:cNvPr>
        <xdr:cNvCxnSpPr/>
      </xdr:nvCxnSpPr>
      <xdr:spPr>
        <a:xfrm>
          <a:off x="10388600" y="52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53485</xdr:rowOff>
    </xdr:from>
    <xdr:to>
      <xdr:col>55</xdr:col>
      <xdr:colOff>0</xdr:colOff>
      <xdr:row>38</xdr:row>
      <xdr:rowOff>140353</xdr:rowOff>
    </xdr:to>
    <xdr:cxnSp macro="">
      <xdr:nvCxnSpPr>
        <xdr:cNvPr id="294" name="直線コネクタ 293">
          <a:extLst>
            <a:ext uri="{FF2B5EF4-FFF2-40B4-BE49-F238E27FC236}">
              <a16:creationId xmlns:a16="http://schemas.microsoft.com/office/drawing/2014/main" xmlns="" id="{00000000-0008-0000-0700-000026010000}"/>
            </a:ext>
          </a:extLst>
        </xdr:cNvPr>
        <xdr:cNvCxnSpPr/>
      </xdr:nvCxnSpPr>
      <xdr:spPr>
        <a:xfrm flipV="1">
          <a:off x="9639300" y="6568585"/>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9560</xdr:rowOff>
    </xdr:from>
    <xdr:ext cx="378565" cy="259045"/>
    <xdr:sp macro="" textlink="">
      <xdr:nvSpPr>
        <xdr:cNvPr id="295" name="労働費平均値テキスト">
          <a:extLst>
            <a:ext uri="{FF2B5EF4-FFF2-40B4-BE49-F238E27FC236}">
              <a16:creationId xmlns:a16="http://schemas.microsoft.com/office/drawing/2014/main" xmlns="" id="{00000000-0008-0000-0700-000027010000}"/>
            </a:ext>
          </a:extLst>
        </xdr:cNvPr>
        <xdr:cNvSpPr txBox="1"/>
      </xdr:nvSpPr>
      <xdr:spPr>
        <a:xfrm>
          <a:off x="10528300" y="63532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158133</xdr:rowOff>
    </xdr:from>
    <xdr:to>
      <xdr:col>55</xdr:col>
      <xdr:colOff>50800</xdr:colOff>
      <xdr:row>38</xdr:row>
      <xdr:rowOff>88283</xdr:rowOff>
    </xdr:to>
    <xdr:sp macro="" textlink="">
      <xdr:nvSpPr>
        <xdr:cNvPr id="296" name="フローチャート: 判断 295">
          <a:extLst>
            <a:ext uri="{FF2B5EF4-FFF2-40B4-BE49-F238E27FC236}">
              <a16:creationId xmlns:a16="http://schemas.microsoft.com/office/drawing/2014/main" xmlns="" id="{00000000-0008-0000-0700-000028010000}"/>
            </a:ext>
          </a:extLst>
        </xdr:cNvPr>
        <xdr:cNvSpPr/>
      </xdr:nvSpPr>
      <xdr:spPr>
        <a:xfrm>
          <a:off x="104267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140353</xdr:rowOff>
    </xdr:from>
    <xdr:to>
      <xdr:col>50</xdr:col>
      <xdr:colOff>114300</xdr:colOff>
      <xdr:row>38</xdr:row>
      <xdr:rowOff>156682</xdr:rowOff>
    </xdr:to>
    <xdr:cxnSp macro="">
      <xdr:nvCxnSpPr>
        <xdr:cNvPr id="297" name="直線コネクタ 296">
          <a:extLst>
            <a:ext uri="{FF2B5EF4-FFF2-40B4-BE49-F238E27FC236}">
              <a16:creationId xmlns:a16="http://schemas.microsoft.com/office/drawing/2014/main" xmlns="" id="{00000000-0008-0000-0700-000029010000}"/>
            </a:ext>
          </a:extLst>
        </xdr:cNvPr>
        <xdr:cNvCxnSpPr/>
      </xdr:nvCxnSpPr>
      <xdr:spPr>
        <a:xfrm flipV="1">
          <a:off x="8750300" y="665545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154541</xdr:rowOff>
    </xdr:from>
    <xdr:to>
      <xdr:col>50</xdr:col>
      <xdr:colOff>165100</xdr:colOff>
      <xdr:row>38</xdr:row>
      <xdr:rowOff>84691</xdr:rowOff>
    </xdr:to>
    <xdr:sp macro="" textlink="">
      <xdr:nvSpPr>
        <xdr:cNvPr id="298" name="フローチャート: 判断 297">
          <a:extLst>
            <a:ext uri="{FF2B5EF4-FFF2-40B4-BE49-F238E27FC236}">
              <a16:creationId xmlns:a16="http://schemas.microsoft.com/office/drawing/2014/main" xmlns="" id="{00000000-0008-0000-0700-00002A010000}"/>
            </a:ext>
          </a:extLst>
        </xdr:cNvPr>
        <xdr:cNvSpPr/>
      </xdr:nvSpPr>
      <xdr:spPr>
        <a:xfrm>
          <a:off x="9588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101218</xdr:rowOff>
    </xdr:from>
    <xdr:ext cx="378565" cy="259045"/>
    <xdr:sp macro="" textlink="">
      <xdr:nvSpPr>
        <xdr:cNvPr id="299" name="テキスト ボックス 298">
          <a:extLst>
            <a:ext uri="{FF2B5EF4-FFF2-40B4-BE49-F238E27FC236}">
              <a16:creationId xmlns:a16="http://schemas.microsoft.com/office/drawing/2014/main" xmlns="" id="{00000000-0008-0000-0700-00002B010000}"/>
            </a:ext>
          </a:extLst>
        </xdr:cNvPr>
        <xdr:cNvSpPr txBox="1"/>
      </xdr:nvSpPr>
      <xdr:spPr>
        <a:xfrm>
          <a:off x="9450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156682</xdr:rowOff>
    </xdr:from>
    <xdr:to>
      <xdr:col>45</xdr:col>
      <xdr:colOff>177800</xdr:colOff>
      <xdr:row>38</xdr:row>
      <xdr:rowOff>162560</xdr:rowOff>
    </xdr:to>
    <xdr:cxnSp macro="">
      <xdr:nvCxnSpPr>
        <xdr:cNvPr id="300" name="直線コネクタ 299">
          <a:extLst>
            <a:ext uri="{FF2B5EF4-FFF2-40B4-BE49-F238E27FC236}">
              <a16:creationId xmlns:a16="http://schemas.microsoft.com/office/drawing/2014/main" xmlns="" id="{00000000-0008-0000-0700-00002C010000}"/>
            </a:ext>
          </a:extLst>
        </xdr:cNvPr>
        <xdr:cNvCxnSpPr/>
      </xdr:nvCxnSpPr>
      <xdr:spPr>
        <a:xfrm flipV="1">
          <a:off x="7861300" y="6671782"/>
          <a:ext cx="8890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156500</xdr:rowOff>
    </xdr:from>
    <xdr:to>
      <xdr:col>46</xdr:col>
      <xdr:colOff>38100</xdr:colOff>
      <xdr:row>38</xdr:row>
      <xdr:rowOff>86651</xdr:rowOff>
    </xdr:to>
    <xdr:sp macro="" textlink="">
      <xdr:nvSpPr>
        <xdr:cNvPr id="301" name="フローチャート: 判断 300">
          <a:extLst>
            <a:ext uri="{FF2B5EF4-FFF2-40B4-BE49-F238E27FC236}">
              <a16:creationId xmlns:a16="http://schemas.microsoft.com/office/drawing/2014/main" xmlns="" id="{00000000-0008-0000-0700-00002D010000}"/>
            </a:ext>
          </a:extLst>
        </xdr:cNvPr>
        <xdr:cNvSpPr/>
      </xdr:nvSpPr>
      <xdr:spPr>
        <a:xfrm>
          <a:off x="8699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103177</xdr:rowOff>
    </xdr:from>
    <xdr:ext cx="378565"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8561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162560</xdr:rowOff>
    </xdr:from>
    <xdr:to>
      <xdr:col>41</xdr:col>
      <xdr:colOff>50800</xdr:colOff>
      <xdr:row>38</xdr:row>
      <xdr:rowOff>163540</xdr:rowOff>
    </xdr:to>
    <xdr:cxnSp macro="">
      <xdr:nvCxnSpPr>
        <xdr:cNvPr id="303" name="直線コネクタ 302">
          <a:extLst>
            <a:ext uri="{FF2B5EF4-FFF2-40B4-BE49-F238E27FC236}">
              <a16:creationId xmlns:a16="http://schemas.microsoft.com/office/drawing/2014/main" xmlns="" id="{00000000-0008-0000-0700-00002F010000}"/>
            </a:ext>
          </a:extLst>
        </xdr:cNvPr>
        <xdr:cNvCxnSpPr/>
      </xdr:nvCxnSpPr>
      <xdr:spPr>
        <a:xfrm flipV="1">
          <a:off x="6972300" y="6677660"/>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142458</xdr:rowOff>
    </xdr:from>
    <xdr:to>
      <xdr:col>41</xdr:col>
      <xdr:colOff>101600</xdr:colOff>
      <xdr:row>38</xdr:row>
      <xdr:rowOff>72608</xdr:rowOff>
    </xdr:to>
    <xdr:sp macro="" textlink="">
      <xdr:nvSpPr>
        <xdr:cNvPr id="304" name="フローチャート: 判断 303">
          <a:extLst>
            <a:ext uri="{FF2B5EF4-FFF2-40B4-BE49-F238E27FC236}">
              <a16:creationId xmlns:a16="http://schemas.microsoft.com/office/drawing/2014/main" xmlns="" id="{00000000-0008-0000-0700-000030010000}"/>
            </a:ext>
          </a:extLst>
        </xdr:cNvPr>
        <xdr:cNvSpPr/>
      </xdr:nvSpPr>
      <xdr:spPr>
        <a:xfrm>
          <a:off x="7810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89135</xdr:rowOff>
    </xdr:from>
    <xdr:ext cx="378565"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7672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142131</xdr:rowOff>
    </xdr:from>
    <xdr:to>
      <xdr:col>36</xdr:col>
      <xdr:colOff>165100</xdr:colOff>
      <xdr:row>38</xdr:row>
      <xdr:rowOff>72281</xdr:rowOff>
    </xdr:to>
    <xdr:sp macro="" textlink="">
      <xdr:nvSpPr>
        <xdr:cNvPr id="306" name="フローチャート: 判断 305">
          <a:extLst>
            <a:ext uri="{FF2B5EF4-FFF2-40B4-BE49-F238E27FC236}">
              <a16:creationId xmlns:a16="http://schemas.microsoft.com/office/drawing/2014/main" xmlns="" id="{00000000-0008-0000-0700-000032010000}"/>
            </a:ext>
          </a:extLst>
        </xdr:cNvPr>
        <xdr:cNvSpPr/>
      </xdr:nvSpPr>
      <xdr:spPr>
        <a:xfrm>
          <a:off x="6921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88808</xdr:rowOff>
    </xdr:from>
    <xdr:ext cx="378565"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6783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2685</xdr:rowOff>
    </xdr:from>
    <xdr:to>
      <xdr:col>55</xdr:col>
      <xdr:colOff>50800</xdr:colOff>
      <xdr:row>38</xdr:row>
      <xdr:rowOff>104285</xdr:rowOff>
    </xdr:to>
    <xdr:sp macro="" textlink="">
      <xdr:nvSpPr>
        <xdr:cNvPr id="313" name="楕円 312">
          <a:extLst>
            <a:ext uri="{FF2B5EF4-FFF2-40B4-BE49-F238E27FC236}">
              <a16:creationId xmlns:a16="http://schemas.microsoft.com/office/drawing/2014/main" xmlns="" id="{00000000-0008-0000-0700-000039010000}"/>
            </a:ext>
          </a:extLst>
        </xdr:cNvPr>
        <xdr:cNvSpPr/>
      </xdr:nvSpPr>
      <xdr:spPr>
        <a:xfrm>
          <a:off x="10426700" y="651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152562</xdr:rowOff>
    </xdr:from>
    <xdr:ext cx="378565" cy="259045"/>
    <xdr:sp macro="" textlink="">
      <xdr:nvSpPr>
        <xdr:cNvPr id="314" name="労働費該当値テキスト">
          <a:extLst>
            <a:ext uri="{FF2B5EF4-FFF2-40B4-BE49-F238E27FC236}">
              <a16:creationId xmlns:a16="http://schemas.microsoft.com/office/drawing/2014/main" xmlns="" id="{00000000-0008-0000-0700-00003A010000}"/>
            </a:ext>
          </a:extLst>
        </xdr:cNvPr>
        <xdr:cNvSpPr txBox="1"/>
      </xdr:nvSpPr>
      <xdr:spPr>
        <a:xfrm>
          <a:off x="10528300" y="64962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89553</xdr:rowOff>
    </xdr:from>
    <xdr:to>
      <xdr:col>50</xdr:col>
      <xdr:colOff>165100</xdr:colOff>
      <xdr:row>39</xdr:row>
      <xdr:rowOff>19703</xdr:rowOff>
    </xdr:to>
    <xdr:sp macro="" textlink="">
      <xdr:nvSpPr>
        <xdr:cNvPr id="315" name="楕円 314">
          <a:extLst>
            <a:ext uri="{FF2B5EF4-FFF2-40B4-BE49-F238E27FC236}">
              <a16:creationId xmlns:a16="http://schemas.microsoft.com/office/drawing/2014/main" xmlns="" id="{00000000-0008-0000-0700-00003B010000}"/>
            </a:ext>
          </a:extLst>
        </xdr:cNvPr>
        <xdr:cNvSpPr/>
      </xdr:nvSpPr>
      <xdr:spPr>
        <a:xfrm>
          <a:off x="9588500" y="660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10830</xdr:rowOff>
    </xdr:from>
    <xdr:ext cx="378565"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9450017" y="6697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105882</xdr:rowOff>
    </xdr:from>
    <xdr:to>
      <xdr:col>46</xdr:col>
      <xdr:colOff>38100</xdr:colOff>
      <xdr:row>39</xdr:row>
      <xdr:rowOff>36032</xdr:rowOff>
    </xdr:to>
    <xdr:sp macro="" textlink="">
      <xdr:nvSpPr>
        <xdr:cNvPr id="317" name="楕円 316">
          <a:extLst>
            <a:ext uri="{FF2B5EF4-FFF2-40B4-BE49-F238E27FC236}">
              <a16:creationId xmlns:a16="http://schemas.microsoft.com/office/drawing/2014/main" xmlns="" id="{00000000-0008-0000-0700-00003D010000}"/>
            </a:ext>
          </a:extLst>
        </xdr:cNvPr>
        <xdr:cNvSpPr/>
      </xdr:nvSpPr>
      <xdr:spPr>
        <a:xfrm>
          <a:off x="8699500" y="662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27159</xdr:rowOff>
    </xdr:from>
    <xdr:ext cx="378565" cy="259045"/>
    <xdr:sp macro="" textlink="">
      <xdr:nvSpPr>
        <xdr:cNvPr id="318" name="テキスト ボックス 317">
          <a:extLst>
            <a:ext uri="{FF2B5EF4-FFF2-40B4-BE49-F238E27FC236}">
              <a16:creationId xmlns:a16="http://schemas.microsoft.com/office/drawing/2014/main" xmlns="" id="{00000000-0008-0000-0700-00003E010000}"/>
            </a:ext>
          </a:extLst>
        </xdr:cNvPr>
        <xdr:cNvSpPr txBox="1"/>
      </xdr:nvSpPr>
      <xdr:spPr>
        <a:xfrm>
          <a:off x="8561017" y="67137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111760</xdr:rowOff>
    </xdr:from>
    <xdr:to>
      <xdr:col>41</xdr:col>
      <xdr:colOff>101600</xdr:colOff>
      <xdr:row>39</xdr:row>
      <xdr:rowOff>41910</xdr:rowOff>
    </xdr:to>
    <xdr:sp macro="" textlink="">
      <xdr:nvSpPr>
        <xdr:cNvPr id="319" name="楕円 318">
          <a:extLst>
            <a:ext uri="{FF2B5EF4-FFF2-40B4-BE49-F238E27FC236}">
              <a16:creationId xmlns:a16="http://schemas.microsoft.com/office/drawing/2014/main" xmlns="" id="{00000000-0008-0000-0700-00003F010000}"/>
            </a:ext>
          </a:extLst>
        </xdr:cNvPr>
        <xdr:cNvSpPr/>
      </xdr:nvSpPr>
      <xdr:spPr>
        <a:xfrm>
          <a:off x="7810500" y="662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33037</xdr:rowOff>
    </xdr:from>
    <xdr:ext cx="378565" cy="259045"/>
    <xdr:sp macro="" textlink="">
      <xdr:nvSpPr>
        <xdr:cNvPr id="320" name="テキスト ボックス 319">
          <a:extLst>
            <a:ext uri="{FF2B5EF4-FFF2-40B4-BE49-F238E27FC236}">
              <a16:creationId xmlns:a16="http://schemas.microsoft.com/office/drawing/2014/main" xmlns="" id="{00000000-0008-0000-0700-000040010000}"/>
            </a:ext>
          </a:extLst>
        </xdr:cNvPr>
        <xdr:cNvSpPr txBox="1"/>
      </xdr:nvSpPr>
      <xdr:spPr>
        <a:xfrm>
          <a:off x="7672017" y="6719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112740</xdr:rowOff>
    </xdr:from>
    <xdr:to>
      <xdr:col>36</xdr:col>
      <xdr:colOff>165100</xdr:colOff>
      <xdr:row>39</xdr:row>
      <xdr:rowOff>42890</xdr:rowOff>
    </xdr:to>
    <xdr:sp macro="" textlink="">
      <xdr:nvSpPr>
        <xdr:cNvPr id="321" name="楕円 320">
          <a:extLst>
            <a:ext uri="{FF2B5EF4-FFF2-40B4-BE49-F238E27FC236}">
              <a16:creationId xmlns:a16="http://schemas.microsoft.com/office/drawing/2014/main" xmlns="" id="{00000000-0008-0000-0700-000041010000}"/>
            </a:ext>
          </a:extLst>
        </xdr:cNvPr>
        <xdr:cNvSpPr/>
      </xdr:nvSpPr>
      <xdr:spPr>
        <a:xfrm>
          <a:off x="6921500" y="662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34017</xdr:rowOff>
    </xdr:from>
    <xdr:ext cx="378565" cy="259045"/>
    <xdr:sp macro="" textlink="">
      <xdr:nvSpPr>
        <xdr:cNvPr id="322" name="テキスト ボックス 321">
          <a:extLst>
            <a:ext uri="{FF2B5EF4-FFF2-40B4-BE49-F238E27FC236}">
              <a16:creationId xmlns:a16="http://schemas.microsoft.com/office/drawing/2014/main" xmlns="" id="{00000000-0008-0000-0700-000042010000}"/>
            </a:ext>
          </a:extLst>
        </xdr:cNvPr>
        <xdr:cNvSpPr txBox="1"/>
      </xdr:nvSpPr>
      <xdr:spPr>
        <a:xfrm>
          <a:off x="6783017" y="6720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xmlns=""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xmlns=""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xmlns=""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xmlns=""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xmlns=""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xmlns=""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xmlns="" id="{00000000-0008-0000-07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a:extLst>
            <a:ext uri="{FF2B5EF4-FFF2-40B4-BE49-F238E27FC236}">
              <a16:creationId xmlns:a16="http://schemas.microsoft.com/office/drawing/2014/main" xmlns="" id="{00000000-0008-0000-0700-000054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xmlns=""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xmlns=""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xmlns=""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123712</xdr:rowOff>
    </xdr:from>
    <xdr:to>
      <xdr:col>54</xdr:col>
      <xdr:colOff>189865</xdr:colOff>
      <xdr:row>58</xdr:row>
      <xdr:rowOff>101322</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flipV="1">
          <a:off x="10475595" y="8867662"/>
          <a:ext cx="1270" cy="117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105149</xdr:rowOff>
    </xdr:from>
    <xdr:ext cx="469744" cy="259045"/>
    <xdr:sp macro="" textlink="">
      <xdr:nvSpPr>
        <xdr:cNvPr id="345" name="農林水産業費最小値テキスト">
          <a:extLst>
            <a:ext uri="{FF2B5EF4-FFF2-40B4-BE49-F238E27FC236}">
              <a16:creationId xmlns:a16="http://schemas.microsoft.com/office/drawing/2014/main" xmlns="" id="{00000000-0008-0000-0700-000059010000}"/>
            </a:ext>
          </a:extLst>
        </xdr:cNvPr>
        <xdr:cNvSpPr txBox="1"/>
      </xdr:nvSpPr>
      <xdr:spPr>
        <a:xfrm>
          <a:off x="10528300" y="1004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101322</xdr:rowOff>
    </xdr:from>
    <xdr:to>
      <xdr:col>55</xdr:col>
      <xdr:colOff>88900</xdr:colOff>
      <xdr:row>58</xdr:row>
      <xdr:rowOff>101322</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a:off x="10388600" y="100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70389</xdr:rowOff>
    </xdr:from>
    <xdr:ext cx="599010" cy="259045"/>
    <xdr:sp macro="" textlink="">
      <xdr:nvSpPr>
        <xdr:cNvPr id="347" name="農林水産業費最大値テキスト">
          <a:extLst>
            <a:ext uri="{FF2B5EF4-FFF2-40B4-BE49-F238E27FC236}">
              <a16:creationId xmlns:a16="http://schemas.microsoft.com/office/drawing/2014/main" xmlns="" id="{00000000-0008-0000-0700-00005B010000}"/>
            </a:ext>
          </a:extLst>
        </xdr:cNvPr>
        <xdr:cNvSpPr txBox="1"/>
      </xdr:nvSpPr>
      <xdr:spPr>
        <a:xfrm>
          <a:off x="10528300" y="864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265,997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123712</xdr:rowOff>
    </xdr:from>
    <xdr:to>
      <xdr:col>55</xdr:col>
      <xdr:colOff>88900</xdr:colOff>
      <xdr:row>51</xdr:row>
      <xdr:rowOff>123712</xdr:rowOff>
    </xdr:to>
    <xdr:cxnSp macro="">
      <xdr:nvCxnSpPr>
        <xdr:cNvPr id="348" name="直線コネクタ 347">
          <a:extLst>
            <a:ext uri="{FF2B5EF4-FFF2-40B4-BE49-F238E27FC236}">
              <a16:creationId xmlns:a16="http://schemas.microsoft.com/office/drawing/2014/main" xmlns="" id="{00000000-0008-0000-0700-00005C010000}"/>
            </a:ext>
          </a:extLst>
        </xdr:cNvPr>
        <xdr:cNvCxnSpPr/>
      </xdr:nvCxnSpPr>
      <xdr:spPr>
        <a:xfrm>
          <a:off x="10388600" y="886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108126</xdr:rowOff>
    </xdr:from>
    <xdr:to>
      <xdr:col>55</xdr:col>
      <xdr:colOff>0</xdr:colOff>
      <xdr:row>57</xdr:row>
      <xdr:rowOff>135887</xdr:rowOff>
    </xdr:to>
    <xdr:cxnSp macro="">
      <xdr:nvCxnSpPr>
        <xdr:cNvPr id="349" name="直線コネクタ 348">
          <a:extLst>
            <a:ext uri="{FF2B5EF4-FFF2-40B4-BE49-F238E27FC236}">
              <a16:creationId xmlns:a16="http://schemas.microsoft.com/office/drawing/2014/main" xmlns="" id="{00000000-0008-0000-0700-00005D010000}"/>
            </a:ext>
          </a:extLst>
        </xdr:cNvPr>
        <xdr:cNvCxnSpPr/>
      </xdr:nvCxnSpPr>
      <xdr:spPr>
        <a:xfrm flipV="1">
          <a:off x="9639300" y="9880776"/>
          <a:ext cx="838200" cy="27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63715</xdr:rowOff>
    </xdr:from>
    <xdr:ext cx="534377" cy="259045"/>
    <xdr:sp macro="" textlink="">
      <xdr:nvSpPr>
        <xdr:cNvPr id="350" name="農林水産業費平均値テキスト">
          <a:extLst>
            <a:ext uri="{FF2B5EF4-FFF2-40B4-BE49-F238E27FC236}">
              <a16:creationId xmlns:a16="http://schemas.microsoft.com/office/drawing/2014/main" xmlns="" id="{00000000-0008-0000-0700-00005E010000}"/>
            </a:ext>
          </a:extLst>
        </xdr:cNvPr>
        <xdr:cNvSpPr txBox="1"/>
      </xdr:nvSpPr>
      <xdr:spPr>
        <a:xfrm>
          <a:off x="10528300" y="9836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85288</xdr:rowOff>
    </xdr:from>
    <xdr:to>
      <xdr:col>55</xdr:col>
      <xdr:colOff>50800</xdr:colOff>
      <xdr:row>58</xdr:row>
      <xdr:rowOff>15438</xdr:rowOff>
    </xdr:to>
    <xdr:sp macro="" textlink="">
      <xdr:nvSpPr>
        <xdr:cNvPr id="351" name="フローチャート: 判断 350">
          <a:extLst>
            <a:ext uri="{FF2B5EF4-FFF2-40B4-BE49-F238E27FC236}">
              <a16:creationId xmlns:a16="http://schemas.microsoft.com/office/drawing/2014/main" xmlns="" id="{00000000-0008-0000-0700-00005F010000}"/>
            </a:ext>
          </a:extLst>
        </xdr:cNvPr>
        <xdr:cNvSpPr/>
      </xdr:nvSpPr>
      <xdr:spPr>
        <a:xfrm>
          <a:off x="10426700" y="985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132714</xdr:rowOff>
    </xdr:from>
    <xdr:to>
      <xdr:col>50</xdr:col>
      <xdr:colOff>114300</xdr:colOff>
      <xdr:row>57</xdr:row>
      <xdr:rowOff>135887</xdr:rowOff>
    </xdr:to>
    <xdr:cxnSp macro="">
      <xdr:nvCxnSpPr>
        <xdr:cNvPr id="352" name="直線コネクタ 351">
          <a:extLst>
            <a:ext uri="{FF2B5EF4-FFF2-40B4-BE49-F238E27FC236}">
              <a16:creationId xmlns:a16="http://schemas.microsoft.com/office/drawing/2014/main" xmlns="" id="{00000000-0008-0000-0700-000060010000}"/>
            </a:ext>
          </a:extLst>
        </xdr:cNvPr>
        <xdr:cNvCxnSpPr/>
      </xdr:nvCxnSpPr>
      <xdr:spPr>
        <a:xfrm>
          <a:off x="8750300" y="9905364"/>
          <a:ext cx="889000" cy="3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98588</xdr:rowOff>
    </xdr:from>
    <xdr:to>
      <xdr:col>50</xdr:col>
      <xdr:colOff>165100</xdr:colOff>
      <xdr:row>58</xdr:row>
      <xdr:rowOff>28738</xdr:rowOff>
    </xdr:to>
    <xdr:sp macro="" textlink="">
      <xdr:nvSpPr>
        <xdr:cNvPr id="353" name="フローチャート: 判断 352">
          <a:extLst>
            <a:ext uri="{FF2B5EF4-FFF2-40B4-BE49-F238E27FC236}">
              <a16:creationId xmlns:a16="http://schemas.microsoft.com/office/drawing/2014/main" xmlns="" id="{00000000-0008-0000-0700-000061010000}"/>
            </a:ext>
          </a:extLst>
        </xdr:cNvPr>
        <xdr:cNvSpPr/>
      </xdr:nvSpPr>
      <xdr:spPr>
        <a:xfrm>
          <a:off x="9588500" y="987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19865</xdr:rowOff>
    </xdr:from>
    <xdr:ext cx="534377" cy="259045"/>
    <xdr:sp macro="" textlink="">
      <xdr:nvSpPr>
        <xdr:cNvPr id="354" name="テキスト ボックス 353">
          <a:extLst>
            <a:ext uri="{FF2B5EF4-FFF2-40B4-BE49-F238E27FC236}">
              <a16:creationId xmlns:a16="http://schemas.microsoft.com/office/drawing/2014/main" xmlns="" id="{00000000-0008-0000-0700-000062010000}"/>
            </a:ext>
          </a:extLst>
        </xdr:cNvPr>
        <xdr:cNvSpPr txBox="1"/>
      </xdr:nvSpPr>
      <xdr:spPr>
        <a:xfrm>
          <a:off x="9372111" y="996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127996</xdr:rowOff>
    </xdr:from>
    <xdr:to>
      <xdr:col>45</xdr:col>
      <xdr:colOff>177800</xdr:colOff>
      <xdr:row>57</xdr:row>
      <xdr:rowOff>132714</xdr:rowOff>
    </xdr:to>
    <xdr:cxnSp macro="">
      <xdr:nvCxnSpPr>
        <xdr:cNvPr id="355" name="直線コネクタ 354">
          <a:extLst>
            <a:ext uri="{FF2B5EF4-FFF2-40B4-BE49-F238E27FC236}">
              <a16:creationId xmlns:a16="http://schemas.microsoft.com/office/drawing/2014/main" xmlns="" id="{00000000-0008-0000-0700-000063010000}"/>
            </a:ext>
          </a:extLst>
        </xdr:cNvPr>
        <xdr:cNvCxnSpPr/>
      </xdr:nvCxnSpPr>
      <xdr:spPr>
        <a:xfrm>
          <a:off x="7861300" y="9900646"/>
          <a:ext cx="889000" cy="4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95228</xdr:rowOff>
    </xdr:from>
    <xdr:to>
      <xdr:col>46</xdr:col>
      <xdr:colOff>38100</xdr:colOff>
      <xdr:row>58</xdr:row>
      <xdr:rowOff>25378</xdr:rowOff>
    </xdr:to>
    <xdr:sp macro="" textlink="">
      <xdr:nvSpPr>
        <xdr:cNvPr id="356" name="フローチャート: 判断 355">
          <a:extLst>
            <a:ext uri="{FF2B5EF4-FFF2-40B4-BE49-F238E27FC236}">
              <a16:creationId xmlns:a16="http://schemas.microsoft.com/office/drawing/2014/main" xmlns="" id="{00000000-0008-0000-0700-000064010000}"/>
            </a:ext>
          </a:extLst>
        </xdr:cNvPr>
        <xdr:cNvSpPr/>
      </xdr:nvSpPr>
      <xdr:spPr>
        <a:xfrm>
          <a:off x="8699500" y="98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16505</xdr:rowOff>
    </xdr:from>
    <xdr:ext cx="534377" cy="259045"/>
    <xdr:sp macro="" textlink="">
      <xdr:nvSpPr>
        <xdr:cNvPr id="357" name="テキスト ボックス 356">
          <a:extLst>
            <a:ext uri="{FF2B5EF4-FFF2-40B4-BE49-F238E27FC236}">
              <a16:creationId xmlns:a16="http://schemas.microsoft.com/office/drawing/2014/main" xmlns="" id="{00000000-0008-0000-0700-000065010000}"/>
            </a:ext>
          </a:extLst>
        </xdr:cNvPr>
        <xdr:cNvSpPr txBox="1"/>
      </xdr:nvSpPr>
      <xdr:spPr>
        <a:xfrm>
          <a:off x="8483111" y="996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127996</xdr:rowOff>
    </xdr:from>
    <xdr:to>
      <xdr:col>41</xdr:col>
      <xdr:colOff>50800</xdr:colOff>
      <xdr:row>57</xdr:row>
      <xdr:rowOff>134731</xdr:rowOff>
    </xdr:to>
    <xdr:cxnSp macro="">
      <xdr:nvCxnSpPr>
        <xdr:cNvPr id="358" name="直線コネクタ 357">
          <a:extLst>
            <a:ext uri="{FF2B5EF4-FFF2-40B4-BE49-F238E27FC236}">
              <a16:creationId xmlns:a16="http://schemas.microsoft.com/office/drawing/2014/main" xmlns="" id="{00000000-0008-0000-0700-000066010000}"/>
            </a:ext>
          </a:extLst>
        </xdr:cNvPr>
        <xdr:cNvCxnSpPr/>
      </xdr:nvCxnSpPr>
      <xdr:spPr>
        <a:xfrm flipV="1">
          <a:off x="6972300" y="9900646"/>
          <a:ext cx="889000" cy="6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98853</xdr:rowOff>
    </xdr:from>
    <xdr:to>
      <xdr:col>41</xdr:col>
      <xdr:colOff>101600</xdr:colOff>
      <xdr:row>58</xdr:row>
      <xdr:rowOff>29003</xdr:rowOff>
    </xdr:to>
    <xdr:sp macro="" textlink="">
      <xdr:nvSpPr>
        <xdr:cNvPr id="359" name="フローチャート: 判断 358">
          <a:extLst>
            <a:ext uri="{FF2B5EF4-FFF2-40B4-BE49-F238E27FC236}">
              <a16:creationId xmlns:a16="http://schemas.microsoft.com/office/drawing/2014/main" xmlns="" id="{00000000-0008-0000-0700-000067010000}"/>
            </a:ext>
          </a:extLst>
        </xdr:cNvPr>
        <xdr:cNvSpPr/>
      </xdr:nvSpPr>
      <xdr:spPr>
        <a:xfrm>
          <a:off x="7810500" y="987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20130</xdr:rowOff>
    </xdr:from>
    <xdr:ext cx="534377"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7594111" y="996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109579</xdr:rowOff>
    </xdr:from>
    <xdr:to>
      <xdr:col>36</xdr:col>
      <xdr:colOff>165100</xdr:colOff>
      <xdr:row>58</xdr:row>
      <xdr:rowOff>39729</xdr:rowOff>
    </xdr:to>
    <xdr:sp macro="" textlink="">
      <xdr:nvSpPr>
        <xdr:cNvPr id="361" name="フローチャート: 判断 360">
          <a:extLst>
            <a:ext uri="{FF2B5EF4-FFF2-40B4-BE49-F238E27FC236}">
              <a16:creationId xmlns:a16="http://schemas.microsoft.com/office/drawing/2014/main" xmlns="" id="{00000000-0008-0000-0700-000069010000}"/>
            </a:ext>
          </a:extLst>
        </xdr:cNvPr>
        <xdr:cNvSpPr/>
      </xdr:nvSpPr>
      <xdr:spPr>
        <a:xfrm>
          <a:off x="6921500" y="988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30856</xdr:rowOff>
    </xdr:from>
    <xdr:ext cx="534377"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6705111" y="997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57326</xdr:rowOff>
    </xdr:from>
    <xdr:to>
      <xdr:col>55</xdr:col>
      <xdr:colOff>50800</xdr:colOff>
      <xdr:row>57</xdr:row>
      <xdr:rowOff>158926</xdr:rowOff>
    </xdr:to>
    <xdr:sp macro="" textlink="">
      <xdr:nvSpPr>
        <xdr:cNvPr id="368" name="楕円 367">
          <a:extLst>
            <a:ext uri="{FF2B5EF4-FFF2-40B4-BE49-F238E27FC236}">
              <a16:creationId xmlns:a16="http://schemas.microsoft.com/office/drawing/2014/main" xmlns="" id="{00000000-0008-0000-0700-000070010000}"/>
            </a:ext>
          </a:extLst>
        </xdr:cNvPr>
        <xdr:cNvSpPr/>
      </xdr:nvSpPr>
      <xdr:spPr>
        <a:xfrm>
          <a:off x="10426700" y="982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80203</xdr:rowOff>
    </xdr:from>
    <xdr:ext cx="534377" cy="259045"/>
    <xdr:sp macro="" textlink="">
      <xdr:nvSpPr>
        <xdr:cNvPr id="369" name="農林水産業費該当値テキスト">
          <a:extLst>
            <a:ext uri="{FF2B5EF4-FFF2-40B4-BE49-F238E27FC236}">
              <a16:creationId xmlns:a16="http://schemas.microsoft.com/office/drawing/2014/main" xmlns="" id="{00000000-0008-0000-0700-000071010000}"/>
            </a:ext>
          </a:extLst>
        </xdr:cNvPr>
        <xdr:cNvSpPr txBox="1"/>
      </xdr:nvSpPr>
      <xdr:spPr>
        <a:xfrm>
          <a:off x="10528300" y="968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85087</xdr:rowOff>
    </xdr:from>
    <xdr:to>
      <xdr:col>50</xdr:col>
      <xdr:colOff>165100</xdr:colOff>
      <xdr:row>58</xdr:row>
      <xdr:rowOff>15237</xdr:rowOff>
    </xdr:to>
    <xdr:sp macro="" textlink="">
      <xdr:nvSpPr>
        <xdr:cNvPr id="370" name="楕円 369">
          <a:extLst>
            <a:ext uri="{FF2B5EF4-FFF2-40B4-BE49-F238E27FC236}">
              <a16:creationId xmlns:a16="http://schemas.microsoft.com/office/drawing/2014/main" xmlns="" id="{00000000-0008-0000-0700-000072010000}"/>
            </a:ext>
          </a:extLst>
        </xdr:cNvPr>
        <xdr:cNvSpPr/>
      </xdr:nvSpPr>
      <xdr:spPr>
        <a:xfrm>
          <a:off x="9588500" y="985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31764</xdr:rowOff>
    </xdr:from>
    <xdr:ext cx="534377"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9372111" y="963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81914</xdr:rowOff>
    </xdr:from>
    <xdr:to>
      <xdr:col>46</xdr:col>
      <xdr:colOff>38100</xdr:colOff>
      <xdr:row>58</xdr:row>
      <xdr:rowOff>12064</xdr:rowOff>
    </xdr:to>
    <xdr:sp macro="" textlink="">
      <xdr:nvSpPr>
        <xdr:cNvPr id="372" name="楕円 371">
          <a:extLst>
            <a:ext uri="{FF2B5EF4-FFF2-40B4-BE49-F238E27FC236}">
              <a16:creationId xmlns:a16="http://schemas.microsoft.com/office/drawing/2014/main" xmlns="" id="{00000000-0008-0000-0700-000074010000}"/>
            </a:ext>
          </a:extLst>
        </xdr:cNvPr>
        <xdr:cNvSpPr/>
      </xdr:nvSpPr>
      <xdr:spPr>
        <a:xfrm>
          <a:off x="8699500" y="985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28591</xdr:rowOff>
    </xdr:from>
    <xdr:ext cx="534377"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8483111" y="962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77196</xdr:rowOff>
    </xdr:from>
    <xdr:to>
      <xdr:col>41</xdr:col>
      <xdr:colOff>101600</xdr:colOff>
      <xdr:row>58</xdr:row>
      <xdr:rowOff>7346</xdr:rowOff>
    </xdr:to>
    <xdr:sp macro="" textlink="">
      <xdr:nvSpPr>
        <xdr:cNvPr id="374" name="楕円 373">
          <a:extLst>
            <a:ext uri="{FF2B5EF4-FFF2-40B4-BE49-F238E27FC236}">
              <a16:creationId xmlns:a16="http://schemas.microsoft.com/office/drawing/2014/main" xmlns="" id="{00000000-0008-0000-0700-000076010000}"/>
            </a:ext>
          </a:extLst>
        </xdr:cNvPr>
        <xdr:cNvSpPr/>
      </xdr:nvSpPr>
      <xdr:spPr>
        <a:xfrm>
          <a:off x="7810500" y="98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23873</xdr:rowOff>
    </xdr:from>
    <xdr:ext cx="534377" cy="259045"/>
    <xdr:sp macro="" textlink="">
      <xdr:nvSpPr>
        <xdr:cNvPr id="375" name="テキスト ボックス 374">
          <a:extLst>
            <a:ext uri="{FF2B5EF4-FFF2-40B4-BE49-F238E27FC236}">
              <a16:creationId xmlns:a16="http://schemas.microsoft.com/office/drawing/2014/main" xmlns="" id="{00000000-0008-0000-0700-000077010000}"/>
            </a:ext>
          </a:extLst>
        </xdr:cNvPr>
        <xdr:cNvSpPr txBox="1"/>
      </xdr:nvSpPr>
      <xdr:spPr>
        <a:xfrm>
          <a:off x="7594111" y="962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83931</xdr:rowOff>
    </xdr:from>
    <xdr:to>
      <xdr:col>36</xdr:col>
      <xdr:colOff>165100</xdr:colOff>
      <xdr:row>58</xdr:row>
      <xdr:rowOff>14081</xdr:rowOff>
    </xdr:to>
    <xdr:sp macro="" textlink="">
      <xdr:nvSpPr>
        <xdr:cNvPr id="376" name="楕円 375">
          <a:extLst>
            <a:ext uri="{FF2B5EF4-FFF2-40B4-BE49-F238E27FC236}">
              <a16:creationId xmlns:a16="http://schemas.microsoft.com/office/drawing/2014/main" xmlns="" id="{00000000-0008-0000-0700-000078010000}"/>
            </a:ext>
          </a:extLst>
        </xdr:cNvPr>
        <xdr:cNvSpPr/>
      </xdr:nvSpPr>
      <xdr:spPr>
        <a:xfrm>
          <a:off x="6921500" y="985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30608</xdr:rowOff>
    </xdr:from>
    <xdr:ext cx="534377" cy="259045"/>
    <xdr:sp macro="" textlink="">
      <xdr:nvSpPr>
        <xdr:cNvPr id="377" name="テキスト ボックス 376">
          <a:extLst>
            <a:ext uri="{FF2B5EF4-FFF2-40B4-BE49-F238E27FC236}">
              <a16:creationId xmlns:a16="http://schemas.microsoft.com/office/drawing/2014/main" xmlns="" id="{00000000-0008-0000-0700-000079010000}"/>
            </a:ext>
          </a:extLst>
        </xdr:cNvPr>
        <xdr:cNvSpPr txBox="1"/>
      </xdr:nvSpPr>
      <xdr:spPr>
        <a:xfrm>
          <a:off x="6705111" y="963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xmlns=""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xmlns=""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xmlns=""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xmlns=""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xmlns=""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xmlns=""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xmlns=""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99661</xdr:rowOff>
    </xdr:from>
    <xdr:to>
      <xdr:col>54</xdr:col>
      <xdr:colOff>189865</xdr:colOff>
      <xdr:row>78</xdr:row>
      <xdr:rowOff>1780</xdr:rowOff>
    </xdr:to>
    <xdr:cxnSp macro="">
      <xdr:nvCxnSpPr>
        <xdr:cNvPr id="397" name="直線コネクタ 396">
          <a:extLst>
            <a:ext uri="{FF2B5EF4-FFF2-40B4-BE49-F238E27FC236}">
              <a16:creationId xmlns:a16="http://schemas.microsoft.com/office/drawing/2014/main" xmlns="" id="{00000000-0008-0000-0700-00008D010000}"/>
            </a:ext>
          </a:extLst>
        </xdr:cNvPr>
        <xdr:cNvCxnSpPr/>
      </xdr:nvCxnSpPr>
      <xdr:spPr>
        <a:xfrm flipV="1">
          <a:off x="10475595" y="12101161"/>
          <a:ext cx="1270" cy="1273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5607</xdr:rowOff>
    </xdr:from>
    <xdr:ext cx="469744" cy="259045"/>
    <xdr:sp macro="" textlink="">
      <xdr:nvSpPr>
        <xdr:cNvPr id="398" name="商工費最小値テキスト">
          <a:extLst>
            <a:ext uri="{FF2B5EF4-FFF2-40B4-BE49-F238E27FC236}">
              <a16:creationId xmlns:a16="http://schemas.microsoft.com/office/drawing/2014/main" xmlns="" id="{00000000-0008-0000-0700-00008E010000}"/>
            </a:ext>
          </a:extLst>
        </xdr:cNvPr>
        <xdr:cNvSpPr txBox="1"/>
      </xdr:nvSpPr>
      <xdr:spPr>
        <a:xfrm>
          <a:off x="10528300" y="1337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1780</xdr:rowOff>
    </xdr:from>
    <xdr:to>
      <xdr:col>55</xdr:col>
      <xdr:colOff>88900</xdr:colOff>
      <xdr:row>78</xdr:row>
      <xdr:rowOff>1780</xdr:rowOff>
    </xdr:to>
    <xdr:cxnSp macro="">
      <xdr:nvCxnSpPr>
        <xdr:cNvPr id="399" name="直線コネクタ 398">
          <a:extLst>
            <a:ext uri="{FF2B5EF4-FFF2-40B4-BE49-F238E27FC236}">
              <a16:creationId xmlns:a16="http://schemas.microsoft.com/office/drawing/2014/main" xmlns="" id="{00000000-0008-0000-0700-00008F010000}"/>
            </a:ext>
          </a:extLst>
        </xdr:cNvPr>
        <xdr:cNvCxnSpPr/>
      </xdr:nvCxnSpPr>
      <xdr:spPr>
        <a:xfrm>
          <a:off x="10388600" y="1337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46338</xdr:rowOff>
    </xdr:from>
    <xdr:ext cx="599010" cy="259045"/>
    <xdr:sp macro="" textlink="">
      <xdr:nvSpPr>
        <xdr:cNvPr id="400" name="商工費最大値テキスト">
          <a:extLst>
            <a:ext uri="{FF2B5EF4-FFF2-40B4-BE49-F238E27FC236}">
              <a16:creationId xmlns:a16="http://schemas.microsoft.com/office/drawing/2014/main" xmlns="" id="{00000000-0008-0000-0700-000090010000}"/>
            </a:ext>
          </a:extLst>
        </xdr:cNvPr>
        <xdr:cNvSpPr txBox="1"/>
      </xdr:nvSpPr>
      <xdr:spPr>
        <a:xfrm>
          <a:off x="10528300" y="1187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99661</xdr:rowOff>
    </xdr:from>
    <xdr:to>
      <xdr:col>55</xdr:col>
      <xdr:colOff>88900</xdr:colOff>
      <xdr:row>70</xdr:row>
      <xdr:rowOff>99661</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a:off x="10388600" y="1210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122389</xdr:rowOff>
    </xdr:from>
    <xdr:to>
      <xdr:col>55</xdr:col>
      <xdr:colOff>0</xdr:colOff>
      <xdr:row>77</xdr:row>
      <xdr:rowOff>85567</xdr:rowOff>
    </xdr:to>
    <xdr:cxnSp macro="">
      <xdr:nvCxnSpPr>
        <xdr:cNvPr id="402" name="直線コネクタ 401">
          <a:extLst>
            <a:ext uri="{FF2B5EF4-FFF2-40B4-BE49-F238E27FC236}">
              <a16:creationId xmlns:a16="http://schemas.microsoft.com/office/drawing/2014/main" xmlns="" id="{00000000-0008-0000-0700-000092010000}"/>
            </a:ext>
          </a:extLst>
        </xdr:cNvPr>
        <xdr:cNvCxnSpPr/>
      </xdr:nvCxnSpPr>
      <xdr:spPr>
        <a:xfrm flipV="1">
          <a:off x="9639300" y="13152589"/>
          <a:ext cx="838200" cy="134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110509</xdr:rowOff>
    </xdr:from>
    <xdr:ext cx="534377" cy="259045"/>
    <xdr:sp macro="" textlink="">
      <xdr:nvSpPr>
        <xdr:cNvPr id="403" name="商工費平均値テキスト">
          <a:extLst>
            <a:ext uri="{FF2B5EF4-FFF2-40B4-BE49-F238E27FC236}">
              <a16:creationId xmlns:a16="http://schemas.microsoft.com/office/drawing/2014/main" xmlns="" id="{00000000-0008-0000-0700-000093010000}"/>
            </a:ext>
          </a:extLst>
        </xdr:cNvPr>
        <xdr:cNvSpPr txBox="1"/>
      </xdr:nvSpPr>
      <xdr:spPr>
        <a:xfrm>
          <a:off x="10528300" y="13140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132082</xdr:rowOff>
    </xdr:from>
    <xdr:to>
      <xdr:col>55</xdr:col>
      <xdr:colOff>50800</xdr:colOff>
      <xdr:row>77</xdr:row>
      <xdr:rowOff>62232</xdr:rowOff>
    </xdr:to>
    <xdr:sp macro="" textlink="">
      <xdr:nvSpPr>
        <xdr:cNvPr id="404" name="フローチャート: 判断 403">
          <a:extLst>
            <a:ext uri="{FF2B5EF4-FFF2-40B4-BE49-F238E27FC236}">
              <a16:creationId xmlns:a16="http://schemas.microsoft.com/office/drawing/2014/main" xmlns="" id="{00000000-0008-0000-0700-000094010000}"/>
            </a:ext>
          </a:extLst>
        </xdr:cNvPr>
        <xdr:cNvSpPr/>
      </xdr:nvSpPr>
      <xdr:spPr>
        <a:xfrm>
          <a:off x="10426700" y="1316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67433</xdr:rowOff>
    </xdr:from>
    <xdr:to>
      <xdr:col>50</xdr:col>
      <xdr:colOff>114300</xdr:colOff>
      <xdr:row>77</xdr:row>
      <xdr:rowOff>85567</xdr:rowOff>
    </xdr:to>
    <xdr:cxnSp macro="">
      <xdr:nvCxnSpPr>
        <xdr:cNvPr id="405" name="直線コネクタ 404">
          <a:extLst>
            <a:ext uri="{FF2B5EF4-FFF2-40B4-BE49-F238E27FC236}">
              <a16:creationId xmlns:a16="http://schemas.microsoft.com/office/drawing/2014/main" xmlns="" id="{00000000-0008-0000-0700-000095010000}"/>
            </a:ext>
          </a:extLst>
        </xdr:cNvPr>
        <xdr:cNvCxnSpPr/>
      </xdr:nvCxnSpPr>
      <xdr:spPr>
        <a:xfrm>
          <a:off x="8750300" y="13269083"/>
          <a:ext cx="889000" cy="18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22298</xdr:rowOff>
    </xdr:from>
    <xdr:to>
      <xdr:col>50</xdr:col>
      <xdr:colOff>165100</xdr:colOff>
      <xdr:row>77</xdr:row>
      <xdr:rowOff>123898</xdr:rowOff>
    </xdr:to>
    <xdr:sp macro="" textlink="">
      <xdr:nvSpPr>
        <xdr:cNvPr id="406" name="フローチャート: 判断 405">
          <a:extLst>
            <a:ext uri="{FF2B5EF4-FFF2-40B4-BE49-F238E27FC236}">
              <a16:creationId xmlns:a16="http://schemas.microsoft.com/office/drawing/2014/main" xmlns="" id="{00000000-0008-0000-0700-000096010000}"/>
            </a:ext>
          </a:extLst>
        </xdr:cNvPr>
        <xdr:cNvSpPr/>
      </xdr:nvSpPr>
      <xdr:spPr>
        <a:xfrm>
          <a:off x="9588500" y="1322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140425</xdr:rowOff>
    </xdr:from>
    <xdr:ext cx="534377" cy="259045"/>
    <xdr:sp macro="" textlink="">
      <xdr:nvSpPr>
        <xdr:cNvPr id="407" name="テキスト ボックス 406">
          <a:extLst>
            <a:ext uri="{FF2B5EF4-FFF2-40B4-BE49-F238E27FC236}">
              <a16:creationId xmlns:a16="http://schemas.microsoft.com/office/drawing/2014/main" xmlns="" id="{00000000-0008-0000-0700-000097010000}"/>
            </a:ext>
          </a:extLst>
        </xdr:cNvPr>
        <xdr:cNvSpPr txBox="1"/>
      </xdr:nvSpPr>
      <xdr:spPr>
        <a:xfrm>
          <a:off x="9372111" y="1299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67433</xdr:rowOff>
    </xdr:from>
    <xdr:to>
      <xdr:col>45</xdr:col>
      <xdr:colOff>177800</xdr:colOff>
      <xdr:row>77</xdr:row>
      <xdr:rowOff>87088</xdr:rowOff>
    </xdr:to>
    <xdr:cxnSp macro="">
      <xdr:nvCxnSpPr>
        <xdr:cNvPr id="408" name="直線コネクタ 407">
          <a:extLst>
            <a:ext uri="{FF2B5EF4-FFF2-40B4-BE49-F238E27FC236}">
              <a16:creationId xmlns:a16="http://schemas.microsoft.com/office/drawing/2014/main" xmlns="" id="{00000000-0008-0000-0700-000098010000}"/>
            </a:ext>
          </a:extLst>
        </xdr:cNvPr>
        <xdr:cNvCxnSpPr/>
      </xdr:nvCxnSpPr>
      <xdr:spPr>
        <a:xfrm flipV="1">
          <a:off x="7861300" y="13269083"/>
          <a:ext cx="889000" cy="19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36705</xdr:rowOff>
    </xdr:from>
    <xdr:to>
      <xdr:col>46</xdr:col>
      <xdr:colOff>38100</xdr:colOff>
      <xdr:row>77</xdr:row>
      <xdr:rowOff>138305</xdr:rowOff>
    </xdr:to>
    <xdr:sp macro="" textlink="">
      <xdr:nvSpPr>
        <xdr:cNvPr id="409" name="フローチャート: 判断 408">
          <a:extLst>
            <a:ext uri="{FF2B5EF4-FFF2-40B4-BE49-F238E27FC236}">
              <a16:creationId xmlns:a16="http://schemas.microsoft.com/office/drawing/2014/main" xmlns="" id="{00000000-0008-0000-0700-000099010000}"/>
            </a:ext>
          </a:extLst>
        </xdr:cNvPr>
        <xdr:cNvSpPr/>
      </xdr:nvSpPr>
      <xdr:spPr>
        <a:xfrm>
          <a:off x="8699500" y="132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129432</xdr:rowOff>
    </xdr:from>
    <xdr:ext cx="534377" cy="259045"/>
    <xdr:sp macro="" textlink="">
      <xdr:nvSpPr>
        <xdr:cNvPr id="410" name="テキスト ボックス 409">
          <a:extLst>
            <a:ext uri="{FF2B5EF4-FFF2-40B4-BE49-F238E27FC236}">
              <a16:creationId xmlns:a16="http://schemas.microsoft.com/office/drawing/2014/main" xmlns="" id="{00000000-0008-0000-0700-00009A010000}"/>
            </a:ext>
          </a:extLst>
        </xdr:cNvPr>
        <xdr:cNvSpPr txBox="1"/>
      </xdr:nvSpPr>
      <xdr:spPr>
        <a:xfrm>
          <a:off x="8483111" y="1333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87088</xdr:rowOff>
    </xdr:from>
    <xdr:to>
      <xdr:col>41</xdr:col>
      <xdr:colOff>50800</xdr:colOff>
      <xdr:row>77</xdr:row>
      <xdr:rowOff>107055</xdr:rowOff>
    </xdr:to>
    <xdr:cxnSp macro="">
      <xdr:nvCxnSpPr>
        <xdr:cNvPr id="411" name="直線コネクタ 410">
          <a:extLst>
            <a:ext uri="{FF2B5EF4-FFF2-40B4-BE49-F238E27FC236}">
              <a16:creationId xmlns:a16="http://schemas.microsoft.com/office/drawing/2014/main" xmlns="" id="{00000000-0008-0000-0700-00009B010000}"/>
            </a:ext>
          </a:extLst>
        </xdr:cNvPr>
        <xdr:cNvCxnSpPr/>
      </xdr:nvCxnSpPr>
      <xdr:spPr>
        <a:xfrm flipV="1">
          <a:off x="6972300" y="13288738"/>
          <a:ext cx="889000" cy="1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38351</xdr:rowOff>
    </xdr:from>
    <xdr:to>
      <xdr:col>41</xdr:col>
      <xdr:colOff>101600</xdr:colOff>
      <xdr:row>77</xdr:row>
      <xdr:rowOff>139951</xdr:rowOff>
    </xdr:to>
    <xdr:sp macro="" textlink="">
      <xdr:nvSpPr>
        <xdr:cNvPr id="412" name="フローチャート: 判断 411">
          <a:extLst>
            <a:ext uri="{FF2B5EF4-FFF2-40B4-BE49-F238E27FC236}">
              <a16:creationId xmlns:a16="http://schemas.microsoft.com/office/drawing/2014/main" xmlns="" id="{00000000-0008-0000-0700-00009C010000}"/>
            </a:ext>
          </a:extLst>
        </xdr:cNvPr>
        <xdr:cNvSpPr/>
      </xdr:nvSpPr>
      <xdr:spPr>
        <a:xfrm>
          <a:off x="7810500" y="1324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131078</xdr:rowOff>
    </xdr:from>
    <xdr:ext cx="534377" cy="259045"/>
    <xdr:sp macro="" textlink="">
      <xdr:nvSpPr>
        <xdr:cNvPr id="413" name="テキスト ボックス 412">
          <a:extLst>
            <a:ext uri="{FF2B5EF4-FFF2-40B4-BE49-F238E27FC236}">
              <a16:creationId xmlns:a16="http://schemas.microsoft.com/office/drawing/2014/main" xmlns="" id="{00000000-0008-0000-0700-00009D010000}"/>
            </a:ext>
          </a:extLst>
        </xdr:cNvPr>
        <xdr:cNvSpPr txBox="1"/>
      </xdr:nvSpPr>
      <xdr:spPr>
        <a:xfrm>
          <a:off x="7594111" y="1333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47072</xdr:rowOff>
    </xdr:from>
    <xdr:to>
      <xdr:col>36</xdr:col>
      <xdr:colOff>165100</xdr:colOff>
      <xdr:row>77</xdr:row>
      <xdr:rowOff>148672</xdr:rowOff>
    </xdr:to>
    <xdr:sp macro="" textlink="">
      <xdr:nvSpPr>
        <xdr:cNvPr id="414" name="フローチャート: 判断 413">
          <a:extLst>
            <a:ext uri="{FF2B5EF4-FFF2-40B4-BE49-F238E27FC236}">
              <a16:creationId xmlns:a16="http://schemas.microsoft.com/office/drawing/2014/main" xmlns="" id="{00000000-0008-0000-0700-00009E010000}"/>
            </a:ext>
          </a:extLst>
        </xdr:cNvPr>
        <xdr:cNvSpPr/>
      </xdr:nvSpPr>
      <xdr:spPr>
        <a:xfrm>
          <a:off x="6921500" y="1324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165199</xdr:rowOff>
    </xdr:from>
    <xdr:ext cx="534377"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6705111" y="1302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71589</xdr:rowOff>
    </xdr:from>
    <xdr:to>
      <xdr:col>55</xdr:col>
      <xdr:colOff>50800</xdr:colOff>
      <xdr:row>77</xdr:row>
      <xdr:rowOff>1739</xdr:rowOff>
    </xdr:to>
    <xdr:sp macro="" textlink="">
      <xdr:nvSpPr>
        <xdr:cNvPr id="421" name="楕円 420">
          <a:extLst>
            <a:ext uri="{FF2B5EF4-FFF2-40B4-BE49-F238E27FC236}">
              <a16:creationId xmlns:a16="http://schemas.microsoft.com/office/drawing/2014/main" xmlns="" id="{00000000-0008-0000-0700-0000A5010000}"/>
            </a:ext>
          </a:extLst>
        </xdr:cNvPr>
        <xdr:cNvSpPr/>
      </xdr:nvSpPr>
      <xdr:spPr>
        <a:xfrm>
          <a:off x="10426700" y="1310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94466</xdr:rowOff>
    </xdr:from>
    <xdr:ext cx="534377" cy="259045"/>
    <xdr:sp macro="" textlink="">
      <xdr:nvSpPr>
        <xdr:cNvPr id="422" name="商工費該当値テキスト">
          <a:extLst>
            <a:ext uri="{FF2B5EF4-FFF2-40B4-BE49-F238E27FC236}">
              <a16:creationId xmlns:a16="http://schemas.microsoft.com/office/drawing/2014/main" xmlns="" id="{00000000-0008-0000-0700-0000A6010000}"/>
            </a:ext>
          </a:extLst>
        </xdr:cNvPr>
        <xdr:cNvSpPr txBox="1"/>
      </xdr:nvSpPr>
      <xdr:spPr>
        <a:xfrm>
          <a:off x="10528300" y="12953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34767</xdr:rowOff>
    </xdr:from>
    <xdr:to>
      <xdr:col>50</xdr:col>
      <xdr:colOff>165100</xdr:colOff>
      <xdr:row>77</xdr:row>
      <xdr:rowOff>136367</xdr:rowOff>
    </xdr:to>
    <xdr:sp macro="" textlink="">
      <xdr:nvSpPr>
        <xdr:cNvPr id="423" name="楕円 422">
          <a:extLst>
            <a:ext uri="{FF2B5EF4-FFF2-40B4-BE49-F238E27FC236}">
              <a16:creationId xmlns:a16="http://schemas.microsoft.com/office/drawing/2014/main" xmlns="" id="{00000000-0008-0000-0700-0000A7010000}"/>
            </a:ext>
          </a:extLst>
        </xdr:cNvPr>
        <xdr:cNvSpPr/>
      </xdr:nvSpPr>
      <xdr:spPr>
        <a:xfrm>
          <a:off x="9588500" y="1323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127494</xdr:rowOff>
    </xdr:from>
    <xdr:ext cx="534377"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9372111" y="1332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16633</xdr:rowOff>
    </xdr:from>
    <xdr:to>
      <xdr:col>46</xdr:col>
      <xdr:colOff>38100</xdr:colOff>
      <xdr:row>77</xdr:row>
      <xdr:rowOff>118233</xdr:rowOff>
    </xdr:to>
    <xdr:sp macro="" textlink="">
      <xdr:nvSpPr>
        <xdr:cNvPr id="425" name="楕円 424">
          <a:extLst>
            <a:ext uri="{FF2B5EF4-FFF2-40B4-BE49-F238E27FC236}">
              <a16:creationId xmlns:a16="http://schemas.microsoft.com/office/drawing/2014/main" xmlns="" id="{00000000-0008-0000-0700-0000A9010000}"/>
            </a:ext>
          </a:extLst>
        </xdr:cNvPr>
        <xdr:cNvSpPr/>
      </xdr:nvSpPr>
      <xdr:spPr>
        <a:xfrm>
          <a:off x="8699500" y="1321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134760</xdr:rowOff>
    </xdr:from>
    <xdr:ext cx="534377"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8483111" y="1299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36288</xdr:rowOff>
    </xdr:from>
    <xdr:to>
      <xdr:col>41</xdr:col>
      <xdr:colOff>101600</xdr:colOff>
      <xdr:row>77</xdr:row>
      <xdr:rowOff>137888</xdr:rowOff>
    </xdr:to>
    <xdr:sp macro="" textlink="">
      <xdr:nvSpPr>
        <xdr:cNvPr id="427" name="楕円 426">
          <a:extLst>
            <a:ext uri="{FF2B5EF4-FFF2-40B4-BE49-F238E27FC236}">
              <a16:creationId xmlns:a16="http://schemas.microsoft.com/office/drawing/2014/main" xmlns="" id="{00000000-0008-0000-0700-0000AB010000}"/>
            </a:ext>
          </a:extLst>
        </xdr:cNvPr>
        <xdr:cNvSpPr/>
      </xdr:nvSpPr>
      <xdr:spPr>
        <a:xfrm>
          <a:off x="7810500" y="1323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154415</xdr:rowOff>
    </xdr:from>
    <xdr:ext cx="534377" cy="259045"/>
    <xdr:sp macro="" textlink="">
      <xdr:nvSpPr>
        <xdr:cNvPr id="428" name="テキスト ボックス 427">
          <a:extLst>
            <a:ext uri="{FF2B5EF4-FFF2-40B4-BE49-F238E27FC236}">
              <a16:creationId xmlns:a16="http://schemas.microsoft.com/office/drawing/2014/main" xmlns="" id="{00000000-0008-0000-0700-0000AC010000}"/>
            </a:ext>
          </a:extLst>
        </xdr:cNvPr>
        <xdr:cNvSpPr txBox="1"/>
      </xdr:nvSpPr>
      <xdr:spPr>
        <a:xfrm>
          <a:off x="7594111" y="1301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56255</xdr:rowOff>
    </xdr:from>
    <xdr:to>
      <xdr:col>36</xdr:col>
      <xdr:colOff>165100</xdr:colOff>
      <xdr:row>77</xdr:row>
      <xdr:rowOff>157855</xdr:rowOff>
    </xdr:to>
    <xdr:sp macro="" textlink="">
      <xdr:nvSpPr>
        <xdr:cNvPr id="429" name="楕円 428">
          <a:extLst>
            <a:ext uri="{FF2B5EF4-FFF2-40B4-BE49-F238E27FC236}">
              <a16:creationId xmlns:a16="http://schemas.microsoft.com/office/drawing/2014/main" xmlns="" id="{00000000-0008-0000-0700-0000AD010000}"/>
            </a:ext>
          </a:extLst>
        </xdr:cNvPr>
        <xdr:cNvSpPr/>
      </xdr:nvSpPr>
      <xdr:spPr>
        <a:xfrm>
          <a:off x="6921500" y="1325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148982</xdr:rowOff>
    </xdr:from>
    <xdr:ext cx="534377" cy="259045"/>
    <xdr:sp macro="" textlink="">
      <xdr:nvSpPr>
        <xdr:cNvPr id="430" name="テキスト ボックス 429">
          <a:extLst>
            <a:ext uri="{FF2B5EF4-FFF2-40B4-BE49-F238E27FC236}">
              <a16:creationId xmlns:a16="http://schemas.microsoft.com/office/drawing/2014/main" xmlns="" id="{00000000-0008-0000-0700-0000AE010000}"/>
            </a:ext>
          </a:extLst>
        </xdr:cNvPr>
        <xdr:cNvSpPr txBox="1"/>
      </xdr:nvSpPr>
      <xdr:spPr>
        <a:xfrm>
          <a:off x="6705111" y="1335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xmlns=""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xmlns=""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xmlns=""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xmlns=""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xmlns=""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xmlns=""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xmlns="" id="{00000000-0008-0000-07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xmlns=""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a:extLst>
            <a:ext uri="{FF2B5EF4-FFF2-40B4-BE49-F238E27FC236}">
              <a16:creationId xmlns:a16="http://schemas.microsoft.com/office/drawing/2014/main" xmlns="" id="{00000000-0008-0000-0700-0000BC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xmlns=""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a:extLst>
            <a:ext uri="{FF2B5EF4-FFF2-40B4-BE49-F238E27FC236}">
              <a16:creationId xmlns:a16="http://schemas.microsoft.com/office/drawing/2014/main" xmlns="" id="{00000000-0008-0000-0700-0000BE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xmlns=""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a:extLst>
            <a:ext uri="{FF2B5EF4-FFF2-40B4-BE49-F238E27FC236}">
              <a16:creationId xmlns:a16="http://schemas.microsoft.com/office/drawing/2014/main" xmlns="" id="{00000000-0008-0000-0700-0000C0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xmlns=""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a:extLst>
            <a:ext uri="{FF2B5EF4-FFF2-40B4-BE49-F238E27FC236}">
              <a16:creationId xmlns:a16="http://schemas.microsoft.com/office/drawing/2014/main" xmlns="" id="{00000000-0008-0000-0700-0000C2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a16="http://schemas.microsoft.com/office/drawing/2014/main" xmlns="" id="{00000000-0008-0000-0700-0000C4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xmlns=""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xmlns=""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22330</xdr:rowOff>
    </xdr:from>
    <xdr:to>
      <xdr:col>54</xdr:col>
      <xdr:colOff>189865</xdr:colOff>
      <xdr:row>98</xdr:row>
      <xdr:rowOff>57600</xdr:rowOff>
    </xdr:to>
    <xdr:cxnSp macro="">
      <xdr:nvCxnSpPr>
        <xdr:cNvPr id="456" name="直線コネクタ 455">
          <a:extLst>
            <a:ext uri="{FF2B5EF4-FFF2-40B4-BE49-F238E27FC236}">
              <a16:creationId xmlns:a16="http://schemas.microsoft.com/office/drawing/2014/main" xmlns="" id="{00000000-0008-0000-0700-0000C8010000}"/>
            </a:ext>
          </a:extLst>
        </xdr:cNvPr>
        <xdr:cNvCxnSpPr/>
      </xdr:nvCxnSpPr>
      <xdr:spPr>
        <a:xfrm flipV="1">
          <a:off x="10475595" y="15452830"/>
          <a:ext cx="1270" cy="140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61427</xdr:rowOff>
    </xdr:from>
    <xdr:ext cx="534377" cy="259045"/>
    <xdr:sp macro="" textlink="">
      <xdr:nvSpPr>
        <xdr:cNvPr id="457" name="土木費最小値テキスト">
          <a:extLst>
            <a:ext uri="{FF2B5EF4-FFF2-40B4-BE49-F238E27FC236}">
              <a16:creationId xmlns:a16="http://schemas.microsoft.com/office/drawing/2014/main" xmlns="" id="{00000000-0008-0000-0700-0000C9010000}"/>
            </a:ext>
          </a:extLst>
        </xdr:cNvPr>
        <xdr:cNvSpPr txBox="1"/>
      </xdr:nvSpPr>
      <xdr:spPr>
        <a:xfrm>
          <a:off x="10528300" y="1686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57600</xdr:rowOff>
    </xdr:from>
    <xdr:to>
      <xdr:col>55</xdr:col>
      <xdr:colOff>88900</xdr:colOff>
      <xdr:row>98</xdr:row>
      <xdr:rowOff>57600</xdr:rowOff>
    </xdr:to>
    <xdr:cxnSp macro="">
      <xdr:nvCxnSpPr>
        <xdr:cNvPr id="458" name="直線コネクタ 457">
          <a:extLst>
            <a:ext uri="{FF2B5EF4-FFF2-40B4-BE49-F238E27FC236}">
              <a16:creationId xmlns:a16="http://schemas.microsoft.com/office/drawing/2014/main" xmlns="" id="{00000000-0008-0000-0700-0000CA010000}"/>
            </a:ext>
          </a:extLst>
        </xdr:cNvPr>
        <xdr:cNvCxnSpPr/>
      </xdr:nvCxnSpPr>
      <xdr:spPr>
        <a:xfrm>
          <a:off x="10388600" y="1685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140457</xdr:rowOff>
    </xdr:from>
    <xdr:ext cx="599010" cy="259045"/>
    <xdr:sp macro="" textlink="">
      <xdr:nvSpPr>
        <xdr:cNvPr id="459" name="土木費最大値テキスト">
          <a:extLst>
            <a:ext uri="{FF2B5EF4-FFF2-40B4-BE49-F238E27FC236}">
              <a16:creationId xmlns:a16="http://schemas.microsoft.com/office/drawing/2014/main" xmlns="" id="{00000000-0008-0000-0700-0000CB010000}"/>
            </a:ext>
          </a:extLst>
        </xdr:cNvPr>
        <xdr:cNvSpPr txBox="1"/>
      </xdr:nvSpPr>
      <xdr:spPr>
        <a:xfrm>
          <a:off x="10528300" y="1522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148,782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22330</xdr:rowOff>
    </xdr:from>
    <xdr:to>
      <xdr:col>55</xdr:col>
      <xdr:colOff>88900</xdr:colOff>
      <xdr:row>90</xdr:row>
      <xdr:rowOff>22330</xdr:rowOff>
    </xdr:to>
    <xdr:cxnSp macro="">
      <xdr:nvCxnSpPr>
        <xdr:cNvPr id="460" name="直線コネクタ 459">
          <a:extLst>
            <a:ext uri="{FF2B5EF4-FFF2-40B4-BE49-F238E27FC236}">
              <a16:creationId xmlns:a16="http://schemas.microsoft.com/office/drawing/2014/main" xmlns="" id="{00000000-0008-0000-0700-0000CC010000}"/>
            </a:ext>
          </a:extLst>
        </xdr:cNvPr>
        <xdr:cNvCxnSpPr/>
      </xdr:nvCxnSpPr>
      <xdr:spPr>
        <a:xfrm>
          <a:off x="10388600" y="15452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43100</xdr:rowOff>
    </xdr:from>
    <xdr:to>
      <xdr:col>55</xdr:col>
      <xdr:colOff>0</xdr:colOff>
      <xdr:row>97</xdr:row>
      <xdr:rowOff>60376</xdr:rowOff>
    </xdr:to>
    <xdr:cxnSp macro="">
      <xdr:nvCxnSpPr>
        <xdr:cNvPr id="461" name="直線コネクタ 460">
          <a:extLst>
            <a:ext uri="{FF2B5EF4-FFF2-40B4-BE49-F238E27FC236}">
              <a16:creationId xmlns:a16="http://schemas.microsoft.com/office/drawing/2014/main" xmlns="" id="{00000000-0008-0000-0700-0000CD010000}"/>
            </a:ext>
          </a:extLst>
        </xdr:cNvPr>
        <xdr:cNvCxnSpPr/>
      </xdr:nvCxnSpPr>
      <xdr:spPr>
        <a:xfrm flipV="1">
          <a:off x="9639300" y="16673750"/>
          <a:ext cx="838200" cy="17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107422</xdr:rowOff>
    </xdr:from>
    <xdr:ext cx="534377" cy="259045"/>
    <xdr:sp macro="" textlink="">
      <xdr:nvSpPr>
        <xdr:cNvPr id="462" name="土木費平均値テキスト">
          <a:extLst>
            <a:ext uri="{FF2B5EF4-FFF2-40B4-BE49-F238E27FC236}">
              <a16:creationId xmlns:a16="http://schemas.microsoft.com/office/drawing/2014/main" xmlns="" id="{00000000-0008-0000-0700-0000CE010000}"/>
            </a:ext>
          </a:extLst>
        </xdr:cNvPr>
        <xdr:cNvSpPr txBox="1"/>
      </xdr:nvSpPr>
      <xdr:spPr>
        <a:xfrm>
          <a:off x="10528300" y="16223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84545</xdr:rowOff>
    </xdr:from>
    <xdr:to>
      <xdr:col>55</xdr:col>
      <xdr:colOff>50800</xdr:colOff>
      <xdr:row>96</xdr:row>
      <xdr:rowOff>14695</xdr:rowOff>
    </xdr:to>
    <xdr:sp macro="" textlink="">
      <xdr:nvSpPr>
        <xdr:cNvPr id="463" name="フローチャート: 判断 462">
          <a:extLst>
            <a:ext uri="{FF2B5EF4-FFF2-40B4-BE49-F238E27FC236}">
              <a16:creationId xmlns:a16="http://schemas.microsoft.com/office/drawing/2014/main" xmlns="" id="{00000000-0008-0000-0700-0000CF010000}"/>
            </a:ext>
          </a:extLst>
        </xdr:cNvPr>
        <xdr:cNvSpPr/>
      </xdr:nvSpPr>
      <xdr:spPr>
        <a:xfrm>
          <a:off x="10426700" y="1637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39247</xdr:rowOff>
    </xdr:from>
    <xdr:to>
      <xdr:col>50</xdr:col>
      <xdr:colOff>114300</xdr:colOff>
      <xdr:row>97</xdr:row>
      <xdr:rowOff>60376</xdr:rowOff>
    </xdr:to>
    <xdr:cxnSp macro="">
      <xdr:nvCxnSpPr>
        <xdr:cNvPr id="464" name="直線コネクタ 463">
          <a:extLst>
            <a:ext uri="{FF2B5EF4-FFF2-40B4-BE49-F238E27FC236}">
              <a16:creationId xmlns:a16="http://schemas.microsoft.com/office/drawing/2014/main" xmlns="" id="{00000000-0008-0000-0700-0000D0010000}"/>
            </a:ext>
          </a:extLst>
        </xdr:cNvPr>
        <xdr:cNvCxnSpPr/>
      </xdr:nvCxnSpPr>
      <xdr:spPr>
        <a:xfrm>
          <a:off x="8750300" y="16669897"/>
          <a:ext cx="889000" cy="2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141838</xdr:rowOff>
    </xdr:from>
    <xdr:to>
      <xdr:col>50</xdr:col>
      <xdr:colOff>165100</xdr:colOff>
      <xdr:row>96</xdr:row>
      <xdr:rowOff>71988</xdr:rowOff>
    </xdr:to>
    <xdr:sp macro="" textlink="">
      <xdr:nvSpPr>
        <xdr:cNvPr id="465" name="フローチャート: 判断 464">
          <a:extLst>
            <a:ext uri="{FF2B5EF4-FFF2-40B4-BE49-F238E27FC236}">
              <a16:creationId xmlns:a16="http://schemas.microsoft.com/office/drawing/2014/main" xmlns="" id="{00000000-0008-0000-0700-0000D1010000}"/>
            </a:ext>
          </a:extLst>
        </xdr:cNvPr>
        <xdr:cNvSpPr/>
      </xdr:nvSpPr>
      <xdr:spPr>
        <a:xfrm>
          <a:off x="9588500" y="1642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88515</xdr:rowOff>
    </xdr:from>
    <xdr:ext cx="534377" cy="259045"/>
    <xdr:sp macro="" textlink="">
      <xdr:nvSpPr>
        <xdr:cNvPr id="466" name="テキスト ボックス 465">
          <a:extLst>
            <a:ext uri="{FF2B5EF4-FFF2-40B4-BE49-F238E27FC236}">
              <a16:creationId xmlns:a16="http://schemas.microsoft.com/office/drawing/2014/main" xmlns="" id="{00000000-0008-0000-0700-0000D2010000}"/>
            </a:ext>
          </a:extLst>
        </xdr:cNvPr>
        <xdr:cNvSpPr txBox="1"/>
      </xdr:nvSpPr>
      <xdr:spPr>
        <a:xfrm>
          <a:off x="9372111" y="1620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155212</xdr:rowOff>
    </xdr:from>
    <xdr:to>
      <xdr:col>45</xdr:col>
      <xdr:colOff>177800</xdr:colOff>
      <xdr:row>97</xdr:row>
      <xdr:rowOff>39247</xdr:rowOff>
    </xdr:to>
    <xdr:cxnSp macro="">
      <xdr:nvCxnSpPr>
        <xdr:cNvPr id="467" name="直線コネクタ 466">
          <a:extLst>
            <a:ext uri="{FF2B5EF4-FFF2-40B4-BE49-F238E27FC236}">
              <a16:creationId xmlns:a16="http://schemas.microsoft.com/office/drawing/2014/main" xmlns="" id="{00000000-0008-0000-0700-0000D3010000}"/>
            </a:ext>
          </a:extLst>
        </xdr:cNvPr>
        <xdr:cNvCxnSpPr/>
      </xdr:nvCxnSpPr>
      <xdr:spPr>
        <a:xfrm>
          <a:off x="7861300" y="16614412"/>
          <a:ext cx="889000" cy="55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130876</xdr:rowOff>
    </xdr:from>
    <xdr:to>
      <xdr:col>46</xdr:col>
      <xdr:colOff>38100</xdr:colOff>
      <xdr:row>96</xdr:row>
      <xdr:rowOff>61026</xdr:rowOff>
    </xdr:to>
    <xdr:sp macro="" textlink="">
      <xdr:nvSpPr>
        <xdr:cNvPr id="468" name="フローチャート: 判断 467">
          <a:extLst>
            <a:ext uri="{FF2B5EF4-FFF2-40B4-BE49-F238E27FC236}">
              <a16:creationId xmlns:a16="http://schemas.microsoft.com/office/drawing/2014/main" xmlns="" id="{00000000-0008-0000-0700-0000D4010000}"/>
            </a:ext>
          </a:extLst>
        </xdr:cNvPr>
        <xdr:cNvSpPr/>
      </xdr:nvSpPr>
      <xdr:spPr>
        <a:xfrm>
          <a:off x="8699500" y="1641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77553</xdr:rowOff>
    </xdr:from>
    <xdr:ext cx="534377" cy="259045"/>
    <xdr:sp macro="" textlink="">
      <xdr:nvSpPr>
        <xdr:cNvPr id="469" name="テキスト ボックス 468">
          <a:extLst>
            <a:ext uri="{FF2B5EF4-FFF2-40B4-BE49-F238E27FC236}">
              <a16:creationId xmlns:a16="http://schemas.microsoft.com/office/drawing/2014/main" xmlns="" id="{00000000-0008-0000-0700-0000D5010000}"/>
            </a:ext>
          </a:extLst>
        </xdr:cNvPr>
        <xdr:cNvSpPr txBox="1"/>
      </xdr:nvSpPr>
      <xdr:spPr>
        <a:xfrm>
          <a:off x="8483111" y="1619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155212</xdr:rowOff>
    </xdr:from>
    <xdr:to>
      <xdr:col>41</xdr:col>
      <xdr:colOff>50800</xdr:colOff>
      <xdr:row>97</xdr:row>
      <xdr:rowOff>45844</xdr:rowOff>
    </xdr:to>
    <xdr:cxnSp macro="">
      <xdr:nvCxnSpPr>
        <xdr:cNvPr id="470" name="直線コネクタ 469">
          <a:extLst>
            <a:ext uri="{FF2B5EF4-FFF2-40B4-BE49-F238E27FC236}">
              <a16:creationId xmlns:a16="http://schemas.microsoft.com/office/drawing/2014/main" xmlns="" id="{00000000-0008-0000-0700-0000D6010000}"/>
            </a:ext>
          </a:extLst>
        </xdr:cNvPr>
        <xdr:cNvCxnSpPr/>
      </xdr:nvCxnSpPr>
      <xdr:spPr>
        <a:xfrm flipV="1">
          <a:off x="6972300" y="16614412"/>
          <a:ext cx="889000" cy="62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125901</xdr:rowOff>
    </xdr:from>
    <xdr:to>
      <xdr:col>41</xdr:col>
      <xdr:colOff>101600</xdr:colOff>
      <xdr:row>96</xdr:row>
      <xdr:rowOff>56051</xdr:rowOff>
    </xdr:to>
    <xdr:sp macro="" textlink="">
      <xdr:nvSpPr>
        <xdr:cNvPr id="471" name="フローチャート: 判断 470">
          <a:extLst>
            <a:ext uri="{FF2B5EF4-FFF2-40B4-BE49-F238E27FC236}">
              <a16:creationId xmlns:a16="http://schemas.microsoft.com/office/drawing/2014/main" xmlns="" id="{00000000-0008-0000-0700-0000D7010000}"/>
            </a:ext>
          </a:extLst>
        </xdr:cNvPr>
        <xdr:cNvSpPr/>
      </xdr:nvSpPr>
      <xdr:spPr>
        <a:xfrm>
          <a:off x="7810500" y="164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72578</xdr:rowOff>
    </xdr:from>
    <xdr:ext cx="534377" cy="259045"/>
    <xdr:sp macro="" textlink="">
      <xdr:nvSpPr>
        <xdr:cNvPr id="472" name="テキスト ボックス 471">
          <a:extLst>
            <a:ext uri="{FF2B5EF4-FFF2-40B4-BE49-F238E27FC236}">
              <a16:creationId xmlns:a16="http://schemas.microsoft.com/office/drawing/2014/main" xmlns="" id="{00000000-0008-0000-0700-0000D8010000}"/>
            </a:ext>
          </a:extLst>
        </xdr:cNvPr>
        <xdr:cNvSpPr txBox="1"/>
      </xdr:nvSpPr>
      <xdr:spPr>
        <a:xfrm>
          <a:off x="7594111" y="161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150851</xdr:rowOff>
    </xdr:from>
    <xdr:to>
      <xdr:col>36</xdr:col>
      <xdr:colOff>165100</xdr:colOff>
      <xdr:row>96</xdr:row>
      <xdr:rowOff>81001</xdr:rowOff>
    </xdr:to>
    <xdr:sp macro="" textlink="">
      <xdr:nvSpPr>
        <xdr:cNvPr id="473" name="フローチャート: 判断 472">
          <a:extLst>
            <a:ext uri="{FF2B5EF4-FFF2-40B4-BE49-F238E27FC236}">
              <a16:creationId xmlns:a16="http://schemas.microsoft.com/office/drawing/2014/main" xmlns="" id="{00000000-0008-0000-0700-0000D9010000}"/>
            </a:ext>
          </a:extLst>
        </xdr:cNvPr>
        <xdr:cNvSpPr/>
      </xdr:nvSpPr>
      <xdr:spPr>
        <a:xfrm>
          <a:off x="6921500" y="1643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97528</xdr:rowOff>
    </xdr:from>
    <xdr:ext cx="534377" cy="259045"/>
    <xdr:sp macro="" textlink="">
      <xdr:nvSpPr>
        <xdr:cNvPr id="474" name="テキスト ボックス 473">
          <a:extLst>
            <a:ext uri="{FF2B5EF4-FFF2-40B4-BE49-F238E27FC236}">
              <a16:creationId xmlns:a16="http://schemas.microsoft.com/office/drawing/2014/main" xmlns="" id="{00000000-0008-0000-0700-0000DA010000}"/>
            </a:ext>
          </a:extLst>
        </xdr:cNvPr>
        <xdr:cNvSpPr txBox="1"/>
      </xdr:nvSpPr>
      <xdr:spPr>
        <a:xfrm>
          <a:off x="6705111" y="1621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163750</xdr:rowOff>
    </xdr:from>
    <xdr:to>
      <xdr:col>55</xdr:col>
      <xdr:colOff>50800</xdr:colOff>
      <xdr:row>97</xdr:row>
      <xdr:rowOff>93900</xdr:rowOff>
    </xdr:to>
    <xdr:sp macro="" textlink="">
      <xdr:nvSpPr>
        <xdr:cNvPr id="480" name="楕円 479">
          <a:extLst>
            <a:ext uri="{FF2B5EF4-FFF2-40B4-BE49-F238E27FC236}">
              <a16:creationId xmlns:a16="http://schemas.microsoft.com/office/drawing/2014/main" xmlns="" id="{00000000-0008-0000-0700-0000E0010000}"/>
            </a:ext>
          </a:extLst>
        </xdr:cNvPr>
        <xdr:cNvSpPr/>
      </xdr:nvSpPr>
      <xdr:spPr>
        <a:xfrm>
          <a:off x="10426700" y="1662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142177</xdr:rowOff>
    </xdr:from>
    <xdr:ext cx="534377" cy="259045"/>
    <xdr:sp macro="" textlink="">
      <xdr:nvSpPr>
        <xdr:cNvPr id="481" name="土木費該当値テキスト">
          <a:extLst>
            <a:ext uri="{FF2B5EF4-FFF2-40B4-BE49-F238E27FC236}">
              <a16:creationId xmlns:a16="http://schemas.microsoft.com/office/drawing/2014/main" xmlns="" id="{00000000-0008-0000-0700-0000E1010000}"/>
            </a:ext>
          </a:extLst>
        </xdr:cNvPr>
        <xdr:cNvSpPr txBox="1"/>
      </xdr:nvSpPr>
      <xdr:spPr>
        <a:xfrm>
          <a:off x="10528300" y="16601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9576</xdr:rowOff>
    </xdr:from>
    <xdr:to>
      <xdr:col>50</xdr:col>
      <xdr:colOff>165100</xdr:colOff>
      <xdr:row>97</xdr:row>
      <xdr:rowOff>111176</xdr:rowOff>
    </xdr:to>
    <xdr:sp macro="" textlink="">
      <xdr:nvSpPr>
        <xdr:cNvPr id="482" name="楕円 481">
          <a:extLst>
            <a:ext uri="{FF2B5EF4-FFF2-40B4-BE49-F238E27FC236}">
              <a16:creationId xmlns:a16="http://schemas.microsoft.com/office/drawing/2014/main" xmlns="" id="{00000000-0008-0000-0700-0000E2010000}"/>
            </a:ext>
          </a:extLst>
        </xdr:cNvPr>
        <xdr:cNvSpPr/>
      </xdr:nvSpPr>
      <xdr:spPr>
        <a:xfrm>
          <a:off x="9588500" y="1664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102303</xdr:rowOff>
    </xdr:from>
    <xdr:ext cx="534377" cy="259045"/>
    <xdr:sp macro="" textlink="">
      <xdr:nvSpPr>
        <xdr:cNvPr id="483" name="テキスト ボックス 482">
          <a:extLst>
            <a:ext uri="{FF2B5EF4-FFF2-40B4-BE49-F238E27FC236}">
              <a16:creationId xmlns:a16="http://schemas.microsoft.com/office/drawing/2014/main" xmlns="" id="{00000000-0008-0000-0700-0000E3010000}"/>
            </a:ext>
          </a:extLst>
        </xdr:cNvPr>
        <xdr:cNvSpPr txBox="1"/>
      </xdr:nvSpPr>
      <xdr:spPr>
        <a:xfrm>
          <a:off x="9372111" y="1673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159897</xdr:rowOff>
    </xdr:from>
    <xdr:to>
      <xdr:col>46</xdr:col>
      <xdr:colOff>38100</xdr:colOff>
      <xdr:row>97</xdr:row>
      <xdr:rowOff>90047</xdr:rowOff>
    </xdr:to>
    <xdr:sp macro="" textlink="">
      <xdr:nvSpPr>
        <xdr:cNvPr id="484" name="楕円 483">
          <a:extLst>
            <a:ext uri="{FF2B5EF4-FFF2-40B4-BE49-F238E27FC236}">
              <a16:creationId xmlns:a16="http://schemas.microsoft.com/office/drawing/2014/main" xmlns="" id="{00000000-0008-0000-0700-0000E4010000}"/>
            </a:ext>
          </a:extLst>
        </xdr:cNvPr>
        <xdr:cNvSpPr/>
      </xdr:nvSpPr>
      <xdr:spPr>
        <a:xfrm>
          <a:off x="8699500" y="1661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81174</xdr:rowOff>
    </xdr:from>
    <xdr:ext cx="534377" cy="259045"/>
    <xdr:sp macro="" textlink="">
      <xdr:nvSpPr>
        <xdr:cNvPr id="485" name="テキスト ボックス 484">
          <a:extLst>
            <a:ext uri="{FF2B5EF4-FFF2-40B4-BE49-F238E27FC236}">
              <a16:creationId xmlns:a16="http://schemas.microsoft.com/office/drawing/2014/main" xmlns="" id="{00000000-0008-0000-0700-0000E5010000}"/>
            </a:ext>
          </a:extLst>
        </xdr:cNvPr>
        <xdr:cNvSpPr txBox="1"/>
      </xdr:nvSpPr>
      <xdr:spPr>
        <a:xfrm>
          <a:off x="8483111" y="1671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104412</xdr:rowOff>
    </xdr:from>
    <xdr:to>
      <xdr:col>41</xdr:col>
      <xdr:colOff>101600</xdr:colOff>
      <xdr:row>97</xdr:row>
      <xdr:rowOff>34562</xdr:rowOff>
    </xdr:to>
    <xdr:sp macro="" textlink="">
      <xdr:nvSpPr>
        <xdr:cNvPr id="486" name="楕円 485">
          <a:extLst>
            <a:ext uri="{FF2B5EF4-FFF2-40B4-BE49-F238E27FC236}">
              <a16:creationId xmlns:a16="http://schemas.microsoft.com/office/drawing/2014/main" xmlns="" id="{00000000-0008-0000-0700-0000E6010000}"/>
            </a:ext>
          </a:extLst>
        </xdr:cNvPr>
        <xdr:cNvSpPr/>
      </xdr:nvSpPr>
      <xdr:spPr>
        <a:xfrm>
          <a:off x="7810500" y="1656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25689</xdr:rowOff>
    </xdr:from>
    <xdr:ext cx="534377" cy="259045"/>
    <xdr:sp macro="" textlink="">
      <xdr:nvSpPr>
        <xdr:cNvPr id="487" name="テキスト ボックス 486">
          <a:extLst>
            <a:ext uri="{FF2B5EF4-FFF2-40B4-BE49-F238E27FC236}">
              <a16:creationId xmlns:a16="http://schemas.microsoft.com/office/drawing/2014/main" xmlns="" id="{00000000-0008-0000-0700-0000E7010000}"/>
            </a:ext>
          </a:extLst>
        </xdr:cNvPr>
        <xdr:cNvSpPr txBox="1"/>
      </xdr:nvSpPr>
      <xdr:spPr>
        <a:xfrm>
          <a:off x="7594111" y="1665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166494</xdr:rowOff>
    </xdr:from>
    <xdr:to>
      <xdr:col>36</xdr:col>
      <xdr:colOff>165100</xdr:colOff>
      <xdr:row>97</xdr:row>
      <xdr:rowOff>96644</xdr:rowOff>
    </xdr:to>
    <xdr:sp macro="" textlink="">
      <xdr:nvSpPr>
        <xdr:cNvPr id="488" name="楕円 487">
          <a:extLst>
            <a:ext uri="{FF2B5EF4-FFF2-40B4-BE49-F238E27FC236}">
              <a16:creationId xmlns:a16="http://schemas.microsoft.com/office/drawing/2014/main" xmlns="" id="{00000000-0008-0000-0700-0000E8010000}"/>
            </a:ext>
          </a:extLst>
        </xdr:cNvPr>
        <xdr:cNvSpPr/>
      </xdr:nvSpPr>
      <xdr:spPr>
        <a:xfrm>
          <a:off x="6921500" y="1662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87771</xdr:rowOff>
    </xdr:from>
    <xdr:ext cx="534377" cy="259045"/>
    <xdr:sp macro="" textlink="">
      <xdr:nvSpPr>
        <xdr:cNvPr id="489" name="テキスト ボックス 488">
          <a:extLst>
            <a:ext uri="{FF2B5EF4-FFF2-40B4-BE49-F238E27FC236}">
              <a16:creationId xmlns:a16="http://schemas.microsoft.com/office/drawing/2014/main" xmlns="" id="{00000000-0008-0000-0700-0000E9010000}"/>
            </a:ext>
          </a:extLst>
        </xdr:cNvPr>
        <xdr:cNvSpPr txBox="1"/>
      </xdr:nvSpPr>
      <xdr:spPr>
        <a:xfrm>
          <a:off x="6705111" y="1671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xmlns=""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xmlns=""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xmlns=""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xmlns=""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xmlns=""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xmlns=""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xmlns=""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xmlns=""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xmlns=""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xmlns=""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xmlns="" id="{00000000-0008-0000-07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xmlns="" id="{00000000-0008-0000-07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xmlns="" id="{00000000-0008-0000-07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a:extLst>
            <a:ext uri="{FF2B5EF4-FFF2-40B4-BE49-F238E27FC236}">
              <a16:creationId xmlns:a16="http://schemas.microsoft.com/office/drawing/2014/main" xmlns="" id="{00000000-0008-0000-0700-0000F7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xmlns="" id="{00000000-0008-0000-07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a:extLst>
            <a:ext uri="{FF2B5EF4-FFF2-40B4-BE49-F238E27FC236}">
              <a16:creationId xmlns:a16="http://schemas.microsoft.com/office/drawing/2014/main" xmlns="" id="{00000000-0008-0000-0700-0000F9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xmlns="" id="{00000000-0008-0000-07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a:extLst>
            <a:ext uri="{FF2B5EF4-FFF2-40B4-BE49-F238E27FC236}">
              <a16:creationId xmlns:a16="http://schemas.microsoft.com/office/drawing/2014/main" xmlns="" id="{00000000-0008-0000-0700-0000FB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xmlns="" id="{00000000-0008-0000-07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a:extLst>
            <a:ext uri="{FF2B5EF4-FFF2-40B4-BE49-F238E27FC236}">
              <a16:creationId xmlns:a16="http://schemas.microsoft.com/office/drawing/2014/main" xmlns="" id="{00000000-0008-0000-0700-0000FD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xmlns="" id="{00000000-0008-0000-07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a:extLst>
            <a:ext uri="{FF2B5EF4-FFF2-40B4-BE49-F238E27FC236}">
              <a16:creationId xmlns:a16="http://schemas.microsoft.com/office/drawing/2014/main" xmlns="" id="{00000000-0008-0000-0700-0000FF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xmlns="" id="{00000000-0008-0000-07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xmlns=""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35981</xdr:rowOff>
    </xdr:from>
    <xdr:to>
      <xdr:col>85</xdr:col>
      <xdr:colOff>126364</xdr:colOff>
      <xdr:row>38</xdr:row>
      <xdr:rowOff>82419</xdr:rowOff>
    </xdr:to>
    <xdr:cxnSp macro="">
      <xdr:nvCxnSpPr>
        <xdr:cNvPr id="515" name="直線コネクタ 514">
          <a:extLst>
            <a:ext uri="{FF2B5EF4-FFF2-40B4-BE49-F238E27FC236}">
              <a16:creationId xmlns:a16="http://schemas.microsoft.com/office/drawing/2014/main" xmlns="" id="{00000000-0008-0000-0700-000003020000}"/>
            </a:ext>
          </a:extLst>
        </xdr:cNvPr>
        <xdr:cNvCxnSpPr/>
      </xdr:nvCxnSpPr>
      <xdr:spPr>
        <a:xfrm flipV="1">
          <a:off x="16317595" y="5179481"/>
          <a:ext cx="1269" cy="1418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86246</xdr:rowOff>
    </xdr:from>
    <xdr:ext cx="534377" cy="259045"/>
    <xdr:sp macro="" textlink="">
      <xdr:nvSpPr>
        <xdr:cNvPr id="516" name="消防費最小値テキスト">
          <a:extLst>
            <a:ext uri="{FF2B5EF4-FFF2-40B4-BE49-F238E27FC236}">
              <a16:creationId xmlns:a16="http://schemas.microsoft.com/office/drawing/2014/main" xmlns="" id="{00000000-0008-0000-0700-000004020000}"/>
            </a:ext>
          </a:extLst>
        </xdr:cNvPr>
        <xdr:cNvSpPr txBox="1"/>
      </xdr:nvSpPr>
      <xdr:spPr>
        <a:xfrm>
          <a:off x="16370300" y="66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82419</xdr:rowOff>
    </xdr:from>
    <xdr:to>
      <xdr:col>86</xdr:col>
      <xdr:colOff>25400</xdr:colOff>
      <xdr:row>38</xdr:row>
      <xdr:rowOff>82419</xdr:rowOff>
    </xdr:to>
    <xdr:cxnSp macro="">
      <xdr:nvCxnSpPr>
        <xdr:cNvPr id="517" name="直線コネクタ 516">
          <a:extLst>
            <a:ext uri="{FF2B5EF4-FFF2-40B4-BE49-F238E27FC236}">
              <a16:creationId xmlns:a16="http://schemas.microsoft.com/office/drawing/2014/main" xmlns="" id="{00000000-0008-0000-0700-000005020000}"/>
            </a:ext>
          </a:extLst>
        </xdr:cNvPr>
        <xdr:cNvCxnSpPr/>
      </xdr:nvCxnSpPr>
      <xdr:spPr>
        <a:xfrm>
          <a:off x="16230600" y="659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154108</xdr:rowOff>
    </xdr:from>
    <xdr:ext cx="534377" cy="259045"/>
    <xdr:sp macro="" textlink="">
      <xdr:nvSpPr>
        <xdr:cNvPr id="518" name="消防費最大値テキスト">
          <a:extLst>
            <a:ext uri="{FF2B5EF4-FFF2-40B4-BE49-F238E27FC236}">
              <a16:creationId xmlns:a16="http://schemas.microsoft.com/office/drawing/2014/main" xmlns="" id="{00000000-0008-0000-0700-000006020000}"/>
            </a:ext>
          </a:extLst>
        </xdr:cNvPr>
        <xdr:cNvSpPr txBox="1"/>
      </xdr:nvSpPr>
      <xdr:spPr>
        <a:xfrm>
          <a:off x="16370300" y="495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35981</xdr:rowOff>
    </xdr:from>
    <xdr:to>
      <xdr:col>86</xdr:col>
      <xdr:colOff>25400</xdr:colOff>
      <xdr:row>30</xdr:row>
      <xdr:rowOff>35981</xdr:rowOff>
    </xdr:to>
    <xdr:cxnSp macro="">
      <xdr:nvCxnSpPr>
        <xdr:cNvPr id="519" name="直線コネクタ 518">
          <a:extLst>
            <a:ext uri="{FF2B5EF4-FFF2-40B4-BE49-F238E27FC236}">
              <a16:creationId xmlns:a16="http://schemas.microsoft.com/office/drawing/2014/main" xmlns="" id="{00000000-0008-0000-0700-000007020000}"/>
            </a:ext>
          </a:extLst>
        </xdr:cNvPr>
        <xdr:cNvCxnSpPr/>
      </xdr:nvCxnSpPr>
      <xdr:spPr>
        <a:xfrm>
          <a:off x="16230600" y="5179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118865</xdr:rowOff>
    </xdr:from>
    <xdr:to>
      <xdr:col>85</xdr:col>
      <xdr:colOff>127000</xdr:colOff>
      <xdr:row>37</xdr:row>
      <xdr:rowOff>515</xdr:rowOff>
    </xdr:to>
    <xdr:cxnSp macro="">
      <xdr:nvCxnSpPr>
        <xdr:cNvPr id="520" name="直線コネクタ 519">
          <a:extLst>
            <a:ext uri="{FF2B5EF4-FFF2-40B4-BE49-F238E27FC236}">
              <a16:creationId xmlns:a16="http://schemas.microsoft.com/office/drawing/2014/main" xmlns="" id="{00000000-0008-0000-0700-000008020000}"/>
            </a:ext>
          </a:extLst>
        </xdr:cNvPr>
        <xdr:cNvCxnSpPr/>
      </xdr:nvCxnSpPr>
      <xdr:spPr>
        <a:xfrm flipV="1">
          <a:off x="15481300" y="6291065"/>
          <a:ext cx="838200" cy="53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92816</xdr:rowOff>
    </xdr:from>
    <xdr:ext cx="534377" cy="259045"/>
    <xdr:sp macro="" textlink="">
      <xdr:nvSpPr>
        <xdr:cNvPr id="521" name="消防費平均値テキスト">
          <a:extLst>
            <a:ext uri="{FF2B5EF4-FFF2-40B4-BE49-F238E27FC236}">
              <a16:creationId xmlns:a16="http://schemas.microsoft.com/office/drawing/2014/main" xmlns="" id="{00000000-0008-0000-0700-000009020000}"/>
            </a:ext>
          </a:extLst>
        </xdr:cNvPr>
        <xdr:cNvSpPr txBox="1"/>
      </xdr:nvSpPr>
      <xdr:spPr>
        <a:xfrm>
          <a:off x="16370300" y="6265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114389</xdr:rowOff>
    </xdr:from>
    <xdr:to>
      <xdr:col>85</xdr:col>
      <xdr:colOff>177800</xdr:colOff>
      <xdr:row>37</xdr:row>
      <xdr:rowOff>44539</xdr:rowOff>
    </xdr:to>
    <xdr:sp macro="" textlink="">
      <xdr:nvSpPr>
        <xdr:cNvPr id="522" name="フローチャート: 判断 521">
          <a:extLst>
            <a:ext uri="{FF2B5EF4-FFF2-40B4-BE49-F238E27FC236}">
              <a16:creationId xmlns:a16="http://schemas.microsoft.com/office/drawing/2014/main" xmlns="" id="{00000000-0008-0000-0700-00000A020000}"/>
            </a:ext>
          </a:extLst>
        </xdr:cNvPr>
        <xdr:cNvSpPr/>
      </xdr:nvSpPr>
      <xdr:spPr>
        <a:xfrm>
          <a:off x="16268700" y="628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134753</xdr:rowOff>
    </xdr:from>
    <xdr:to>
      <xdr:col>81</xdr:col>
      <xdr:colOff>50800</xdr:colOff>
      <xdr:row>37</xdr:row>
      <xdr:rowOff>515</xdr:rowOff>
    </xdr:to>
    <xdr:cxnSp macro="">
      <xdr:nvCxnSpPr>
        <xdr:cNvPr id="523" name="直線コネクタ 522">
          <a:extLst>
            <a:ext uri="{FF2B5EF4-FFF2-40B4-BE49-F238E27FC236}">
              <a16:creationId xmlns:a16="http://schemas.microsoft.com/office/drawing/2014/main" xmlns="" id="{00000000-0008-0000-0700-00000B020000}"/>
            </a:ext>
          </a:extLst>
        </xdr:cNvPr>
        <xdr:cNvCxnSpPr/>
      </xdr:nvCxnSpPr>
      <xdr:spPr>
        <a:xfrm>
          <a:off x="14592300" y="6306953"/>
          <a:ext cx="889000" cy="37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155618</xdr:rowOff>
    </xdr:from>
    <xdr:to>
      <xdr:col>81</xdr:col>
      <xdr:colOff>101600</xdr:colOff>
      <xdr:row>37</xdr:row>
      <xdr:rowOff>85768</xdr:rowOff>
    </xdr:to>
    <xdr:sp macro="" textlink="">
      <xdr:nvSpPr>
        <xdr:cNvPr id="524" name="フローチャート: 判断 523">
          <a:extLst>
            <a:ext uri="{FF2B5EF4-FFF2-40B4-BE49-F238E27FC236}">
              <a16:creationId xmlns:a16="http://schemas.microsoft.com/office/drawing/2014/main" xmlns="" id="{00000000-0008-0000-0700-00000C020000}"/>
            </a:ext>
          </a:extLst>
        </xdr:cNvPr>
        <xdr:cNvSpPr/>
      </xdr:nvSpPr>
      <xdr:spPr>
        <a:xfrm>
          <a:off x="15430500" y="632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76895</xdr:rowOff>
    </xdr:from>
    <xdr:ext cx="534377" cy="259045"/>
    <xdr:sp macro="" textlink="">
      <xdr:nvSpPr>
        <xdr:cNvPr id="525" name="テキスト ボックス 524">
          <a:extLst>
            <a:ext uri="{FF2B5EF4-FFF2-40B4-BE49-F238E27FC236}">
              <a16:creationId xmlns:a16="http://schemas.microsoft.com/office/drawing/2014/main" xmlns="" id="{00000000-0008-0000-0700-00000D020000}"/>
            </a:ext>
          </a:extLst>
        </xdr:cNvPr>
        <xdr:cNvSpPr txBox="1"/>
      </xdr:nvSpPr>
      <xdr:spPr>
        <a:xfrm>
          <a:off x="15214111" y="642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134753</xdr:rowOff>
    </xdr:from>
    <xdr:to>
      <xdr:col>76</xdr:col>
      <xdr:colOff>114300</xdr:colOff>
      <xdr:row>37</xdr:row>
      <xdr:rowOff>53061</xdr:rowOff>
    </xdr:to>
    <xdr:cxnSp macro="">
      <xdr:nvCxnSpPr>
        <xdr:cNvPr id="526" name="直線コネクタ 525">
          <a:extLst>
            <a:ext uri="{FF2B5EF4-FFF2-40B4-BE49-F238E27FC236}">
              <a16:creationId xmlns:a16="http://schemas.microsoft.com/office/drawing/2014/main" xmlns="" id="{00000000-0008-0000-0700-00000E020000}"/>
            </a:ext>
          </a:extLst>
        </xdr:cNvPr>
        <xdr:cNvCxnSpPr/>
      </xdr:nvCxnSpPr>
      <xdr:spPr>
        <a:xfrm flipV="1">
          <a:off x="13703300" y="6306953"/>
          <a:ext cx="889000" cy="8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158950</xdr:rowOff>
    </xdr:from>
    <xdr:to>
      <xdr:col>76</xdr:col>
      <xdr:colOff>165100</xdr:colOff>
      <xdr:row>37</xdr:row>
      <xdr:rowOff>89100</xdr:rowOff>
    </xdr:to>
    <xdr:sp macro="" textlink="">
      <xdr:nvSpPr>
        <xdr:cNvPr id="527" name="フローチャート: 判断 526">
          <a:extLst>
            <a:ext uri="{FF2B5EF4-FFF2-40B4-BE49-F238E27FC236}">
              <a16:creationId xmlns:a16="http://schemas.microsoft.com/office/drawing/2014/main" xmlns="" id="{00000000-0008-0000-0700-00000F020000}"/>
            </a:ext>
          </a:extLst>
        </xdr:cNvPr>
        <xdr:cNvSpPr/>
      </xdr:nvSpPr>
      <xdr:spPr>
        <a:xfrm>
          <a:off x="14541500" y="633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80227</xdr:rowOff>
    </xdr:from>
    <xdr:ext cx="534377" cy="259045"/>
    <xdr:sp macro="" textlink="">
      <xdr:nvSpPr>
        <xdr:cNvPr id="528" name="テキスト ボックス 527">
          <a:extLst>
            <a:ext uri="{FF2B5EF4-FFF2-40B4-BE49-F238E27FC236}">
              <a16:creationId xmlns:a16="http://schemas.microsoft.com/office/drawing/2014/main" xmlns="" id="{00000000-0008-0000-0700-000010020000}"/>
            </a:ext>
          </a:extLst>
        </xdr:cNvPr>
        <xdr:cNvSpPr txBox="1"/>
      </xdr:nvSpPr>
      <xdr:spPr>
        <a:xfrm>
          <a:off x="14325111" y="642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53061</xdr:rowOff>
    </xdr:from>
    <xdr:to>
      <xdr:col>71</xdr:col>
      <xdr:colOff>177800</xdr:colOff>
      <xdr:row>37</xdr:row>
      <xdr:rowOff>67756</xdr:rowOff>
    </xdr:to>
    <xdr:cxnSp macro="">
      <xdr:nvCxnSpPr>
        <xdr:cNvPr id="529" name="直線コネクタ 528">
          <a:extLst>
            <a:ext uri="{FF2B5EF4-FFF2-40B4-BE49-F238E27FC236}">
              <a16:creationId xmlns:a16="http://schemas.microsoft.com/office/drawing/2014/main" xmlns="" id="{00000000-0008-0000-0700-000011020000}"/>
            </a:ext>
          </a:extLst>
        </xdr:cNvPr>
        <xdr:cNvCxnSpPr/>
      </xdr:nvCxnSpPr>
      <xdr:spPr>
        <a:xfrm flipV="1">
          <a:off x="12814300" y="6396711"/>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1052</xdr:rowOff>
    </xdr:from>
    <xdr:to>
      <xdr:col>72</xdr:col>
      <xdr:colOff>38100</xdr:colOff>
      <xdr:row>37</xdr:row>
      <xdr:rowOff>102652</xdr:rowOff>
    </xdr:to>
    <xdr:sp macro="" textlink="">
      <xdr:nvSpPr>
        <xdr:cNvPr id="530" name="フローチャート: 判断 529">
          <a:extLst>
            <a:ext uri="{FF2B5EF4-FFF2-40B4-BE49-F238E27FC236}">
              <a16:creationId xmlns:a16="http://schemas.microsoft.com/office/drawing/2014/main" xmlns="" id="{00000000-0008-0000-0700-000012020000}"/>
            </a:ext>
          </a:extLst>
        </xdr:cNvPr>
        <xdr:cNvSpPr/>
      </xdr:nvSpPr>
      <xdr:spPr>
        <a:xfrm>
          <a:off x="136525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119179</xdr:rowOff>
    </xdr:from>
    <xdr:ext cx="534377" cy="259045"/>
    <xdr:sp macro="" textlink="">
      <xdr:nvSpPr>
        <xdr:cNvPr id="531" name="テキスト ボックス 530">
          <a:extLst>
            <a:ext uri="{FF2B5EF4-FFF2-40B4-BE49-F238E27FC236}">
              <a16:creationId xmlns:a16="http://schemas.microsoft.com/office/drawing/2014/main" xmlns="" id="{00000000-0008-0000-0700-000013020000}"/>
            </a:ext>
          </a:extLst>
        </xdr:cNvPr>
        <xdr:cNvSpPr txBox="1"/>
      </xdr:nvSpPr>
      <xdr:spPr>
        <a:xfrm>
          <a:off x="13436111" y="611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169759</xdr:rowOff>
    </xdr:from>
    <xdr:to>
      <xdr:col>67</xdr:col>
      <xdr:colOff>101600</xdr:colOff>
      <xdr:row>37</xdr:row>
      <xdr:rowOff>99909</xdr:rowOff>
    </xdr:to>
    <xdr:sp macro="" textlink="">
      <xdr:nvSpPr>
        <xdr:cNvPr id="532" name="フローチャート: 判断 531">
          <a:extLst>
            <a:ext uri="{FF2B5EF4-FFF2-40B4-BE49-F238E27FC236}">
              <a16:creationId xmlns:a16="http://schemas.microsoft.com/office/drawing/2014/main" xmlns="" id="{00000000-0008-0000-0700-000014020000}"/>
            </a:ext>
          </a:extLst>
        </xdr:cNvPr>
        <xdr:cNvSpPr/>
      </xdr:nvSpPr>
      <xdr:spPr>
        <a:xfrm>
          <a:off x="12763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116436</xdr:rowOff>
    </xdr:from>
    <xdr:ext cx="534377"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2547111" y="611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xmlns=""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68065</xdr:rowOff>
    </xdr:from>
    <xdr:to>
      <xdr:col>85</xdr:col>
      <xdr:colOff>177800</xdr:colOff>
      <xdr:row>36</xdr:row>
      <xdr:rowOff>169665</xdr:rowOff>
    </xdr:to>
    <xdr:sp macro="" textlink="">
      <xdr:nvSpPr>
        <xdr:cNvPr id="539" name="楕円 538">
          <a:extLst>
            <a:ext uri="{FF2B5EF4-FFF2-40B4-BE49-F238E27FC236}">
              <a16:creationId xmlns:a16="http://schemas.microsoft.com/office/drawing/2014/main" xmlns="" id="{00000000-0008-0000-0700-00001B020000}"/>
            </a:ext>
          </a:extLst>
        </xdr:cNvPr>
        <xdr:cNvSpPr/>
      </xdr:nvSpPr>
      <xdr:spPr>
        <a:xfrm>
          <a:off x="16268700" y="624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90942</xdr:rowOff>
    </xdr:from>
    <xdr:ext cx="534377" cy="259045"/>
    <xdr:sp macro="" textlink="">
      <xdr:nvSpPr>
        <xdr:cNvPr id="540" name="消防費該当値テキスト">
          <a:extLst>
            <a:ext uri="{FF2B5EF4-FFF2-40B4-BE49-F238E27FC236}">
              <a16:creationId xmlns:a16="http://schemas.microsoft.com/office/drawing/2014/main" xmlns="" id="{00000000-0008-0000-0700-00001C020000}"/>
            </a:ext>
          </a:extLst>
        </xdr:cNvPr>
        <xdr:cNvSpPr txBox="1"/>
      </xdr:nvSpPr>
      <xdr:spPr>
        <a:xfrm>
          <a:off x="16370300" y="6091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121165</xdr:rowOff>
    </xdr:from>
    <xdr:to>
      <xdr:col>81</xdr:col>
      <xdr:colOff>101600</xdr:colOff>
      <xdr:row>37</xdr:row>
      <xdr:rowOff>51315</xdr:rowOff>
    </xdr:to>
    <xdr:sp macro="" textlink="">
      <xdr:nvSpPr>
        <xdr:cNvPr id="541" name="楕円 540">
          <a:extLst>
            <a:ext uri="{FF2B5EF4-FFF2-40B4-BE49-F238E27FC236}">
              <a16:creationId xmlns:a16="http://schemas.microsoft.com/office/drawing/2014/main" xmlns="" id="{00000000-0008-0000-0700-00001D020000}"/>
            </a:ext>
          </a:extLst>
        </xdr:cNvPr>
        <xdr:cNvSpPr/>
      </xdr:nvSpPr>
      <xdr:spPr>
        <a:xfrm>
          <a:off x="15430500" y="629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67842</xdr:rowOff>
    </xdr:from>
    <xdr:ext cx="534377" cy="259045"/>
    <xdr:sp macro="" textlink="">
      <xdr:nvSpPr>
        <xdr:cNvPr id="542" name="テキスト ボックス 541">
          <a:extLst>
            <a:ext uri="{FF2B5EF4-FFF2-40B4-BE49-F238E27FC236}">
              <a16:creationId xmlns:a16="http://schemas.microsoft.com/office/drawing/2014/main" xmlns="" id="{00000000-0008-0000-0700-00001E020000}"/>
            </a:ext>
          </a:extLst>
        </xdr:cNvPr>
        <xdr:cNvSpPr txBox="1"/>
      </xdr:nvSpPr>
      <xdr:spPr>
        <a:xfrm>
          <a:off x="15214111" y="606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83953</xdr:rowOff>
    </xdr:from>
    <xdr:to>
      <xdr:col>76</xdr:col>
      <xdr:colOff>165100</xdr:colOff>
      <xdr:row>37</xdr:row>
      <xdr:rowOff>14103</xdr:rowOff>
    </xdr:to>
    <xdr:sp macro="" textlink="">
      <xdr:nvSpPr>
        <xdr:cNvPr id="543" name="楕円 542">
          <a:extLst>
            <a:ext uri="{FF2B5EF4-FFF2-40B4-BE49-F238E27FC236}">
              <a16:creationId xmlns:a16="http://schemas.microsoft.com/office/drawing/2014/main" xmlns="" id="{00000000-0008-0000-0700-00001F020000}"/>
            </a:ext>
          </a:extLst>
        </xdr:cNvPr>
        <xdr:cNvSpPr/>
      </xdr:nvSpPr>
      <xdr:spPr>
        <a:xfrm>
          <a:off x="14541500" y="625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30630</xdr:rowOff>
    </xdr:from>
    <xdr:ext cx="534377" cy="259045"/>
    <xdr:sp macro="" textlink="">
      <xdr:nvSpPr>
        <xdr:cNvPr id="544" name="テキスト ボックス 543">
          <a:extLst>
            <a:ext uri="{FF2B5EF4-FFF2-40B4-BE49-F238E27FC236}">
              <a16:creationId xmlns:a16="http://schemas.microsoft.com/office/drawing/2014/main" xmlns="" id="{00000000-0008-0000-0700-000020020000}"/>
            </a:ext>
          </a:extLst>
        </xdr:cNvPr>
        <xdr:cNvSpPr txBox="1"/>
      </xdr:nvSpPr>
      <xdr:spPr>
        <a:xfrm>
          <a:off x="14325111" y="6031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2261</xdr:rowOff>
    </xdr:from>
    <xdr:to>
      <xdr:col>72</xdr:col>
      <xdr:colOff>38100</xdr:colOff>
      <xdr:row>37</xdr:row>
      <xdr:rowOff>103861</xdr:rowOff>
    </xdr:to>
    <xdr:sp macro="" textlink="">
      <xdr:nvSpPr>
        <xdr:cNvPr id="545" name="楕円 544">
          <a:extLst>
            <a:ext uri="{FF2B5EF4-FFF2-40B4-BE49-F238E27FC236}">
              <a16:creationId xmlns:a16="http://schemas.microsoft.com/office/drawing/2014/main" xmlns="" id="{00000000-0008-0000-0700-000021020000}"/>
            </a:ext>
          </a:extLst>
        </xdr:cNvPr>
        <xdr:cNvSpPr/>
      </xdr:nvSpPr>
      <xdr:spPr>
        <a:xfrm>
          <a:off x="13652500" y="634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94988</xdr:rowOff>
    </xdr:from>
    <xdr:ext cx="534377" cy="259045"/>
    <xdr:sp macro="" textlink="">
      <xdr:nvSpPr>
        <xdr:cNvPr id="546" name="テキスト ボックス 545">
          <a:extLst>
            <a:ext uri="{FF2B5EF4-FFF2-40B4-BE49-F238E27FC236}">
              <a16:creationId xmlns:a16="http://schemas.microsoft.com/office/drawing/2014/main" xmlns="" id="{00000000-0008-0000-0700-000022020000}"/>
            </a:ext>
          </a:extLst>
        </xdr:cNvPr>
        <xdr:cNvSpPr txBox="1"/>
      </xdr:nvSpPr>
      <xdr:spPr>
        <a:xfrm>
          <a:off x="13436111" y="6438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16956</xdr:rowOff>
    </xdr:from>
    <xdr:to>
      <xdr:col>67</xdr:col>
      <xdr:colOff>101600</xdr:colOff>
      <xdr:row>37</xdr:row>
      <xdr:rowOff>118556</xdr:rowOff>
    </xdr:to>
    <xdr:sp macro="" textlink="">
      <xdr:nvSpPr>
        <xdr:cNvPr id="547" name="楕円 546">
          <a:extLst>
            <a:ext uri="{FF2B5EF4-FFF2-40B4-BE49-F238E27FC236}">
              <a16:creationId xmlns:a16="http://schemas.microsoft.com/office/drawing/2014/main" xmlns="" id="{00000000-0008-0000-0700-000023020000}"/>
            </a:ext>
          </a:extLst>
        </xdr:cNvPr>
        <xdr:cNvSpPr/>
      </xdr:nvSpPr>
      <xdr:spPr>
        <a:xfrm>
          <a:off x="12763500" y="636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109683</xdr:rowOff>
    </xdr:from>
    <xdr:ext cx="534377" cy="259045"/>
    <xdr:sp macro="" textlink="">
      <xdr:nvSpPr>
        <xdr:cNvPr id="548" name="テキスト ボックス 547">
          <a:extLst>
            <a:ext uri="{FF2B5EF4-FFF2-40B4-BE49-F238E27FC236}">
              <a16:creationId xmlns:a16="http://schemas.microsoft.com/office/drawing/2014/main" xmlns="" id="{00000000-0008-0000-0700-000024020000}"/>
            </a:ext>
          </a:extLst>
        </xdr:cNvPr>
        <xdr:cNvSpPr txBox="1"/>
      </xdr:nvSpPr>
      <xdr:spPr>
        <a:xfrm>
          <a:off x="12547111" y="645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xmlns=""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xmlns=""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xmlns=""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xmlns=""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xmlns=""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xmlns=""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xmlns=""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xmlns=""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xmlns=""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xmlns=""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xmlns=""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a:extLst>
            <a:ext uri="{FF2B5EF4-FFF2-40B4-BE49-F238E27FC236}">
              <a16:creationId xmlns:a16="http://schemas.microsoft.com/office/drawing/2014/main" xmlns="" id="{00000000-0008-0000-0700-000030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xmlns=""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xmlns=""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xmlns=""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a:extLst>
            <a:ext uri="{FF2B5EF4-FFF2-40B4-BE49-F238E27FC236}">
              <a16:creationId xmlns:a16="http://schemas.microsoft.com/office/drawing/2014/main" xmlns="" id="{00000000-0008-0000-0700-000034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xmlns=""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a:extLst>
            <a:ext uri="{FF2B5EF4-FFF2-40B4-BE49-F238E27FC236}">
              <a16:creationId xmlns:a16="http://schemas.microsoft.com/office/drawing/2014/main" xmlns="" id="{00000000-0008-0000-0700-000036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xmlns=""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xmlns=""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xmlns=""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xmlns=""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xmlns=""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111407</xdr:rowOff>
    </xdr:from>
    <xdr:to>
      <xdr:col>85</xdr:col>
      <xdr:colOff>126364</xdr:colOff>
      <xdr:row>58</xdr:row>
      <xdr:rowOff>21689</xdr:rowOff>
    </xdr:to>
    <xdr:cxnSp macro="">
      <xdr:nvCxnSpPr>
        <xdr:cNvPr id="572" name="直線コネクタ 571">
          <a:extLst>
            <a:ext uri="{FF2B5EF4-FFF2-40B4-BE49-F238E27FC236}">
              <a16:creationId xmlns:a16="http://schemas.microsoft.com/office/drawing/2014/main" xmlns="" id="{00000000-0008-0000-0700-00003C020000}"/>
            </a:ext>
          </a:extLst>
        </xdr:cNvPr>
        <xdr:cNvCxnSpPr/>
      </xdr:nvCxnSpPr>
      <xdr:spPr>
        <a:xfrm flipV="1">
          <a:off x="16317595" y="8683907"/>
          <a:ext cx="1269" cy="128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25516</xdr:rowOff>
    </xdr:from>
    <xdr:ext cx="534377" cy="259045"/>
    <xdr:sp macro="" textlink="">
      <xdr:nvSpPr>
        <xdr:cNvPr id="573" name="教育費最小値テキスト">
          <a:extLst>
            <a:ext uri="{FF2B5EF4-FFF2-40B4-BE49-F238E27FC236}">
              <a16:creationId xmlns:a16="http://schemas.microsoft.com/office/drawing/2014/main" xmlns="" id="{00000000-0008-0000-0700-00003D020000}"/>
            </a:ext>
          </a:extLst>
        </xdr:cNvPr>
        <xdr:cNvSpPr txBox="1"/>
      </xdr:nvSpPr>
      <xdr:spPr>
        <a:xfrm>
          <a:off x="16370300" y="99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21689</xdr:rowOff>
    </xdr:from>
    <xdr:to>
      <xdr:col>86</xdr:col>
      <xdr:colOff>25400</xdr:colOff>
      <xdr:row>58</xdr:row>
      <xdr:rowOff>21689</xdr:rowOff>
    </xdr:to>
    <xdr:cxnSp macro="">
      <xdr:nvCxnSpPr>
        <xdr:cNvPr id="574" name="直線コネクタ 573">
          <a:extLst>
            <a:ext uri="{FF2B5EF4-FFF2-40B4-BE49-F238E27FC236}">
              <a16:creationId xmlns:a16="http://schemas.microsoft.com/office/drawing/2014/main" xmlns="" id="{00000000-0008-0000-0700-00003E020000}"/>
            </a:ext>
          </a:extLst>
        </xdr:cNvPr>
        <xdr:cNvCxnSpPr/>
      </xdr:nvCxnSpPr>
      <xdr:spPr>
        <a:xfrm>
          <a:off x="16230600" y="99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58084</xdr:rowOff>
    </xdr:from>
    <xdr:ext cx="599010" cy="259045"/>
    <xdr:sp macro="" textlink="">
      <xdr:nvSpPr>
        <xdr:cNvPr id="575" name="教育費最大値テキスト">
          <a:extLst>
            <a:ext uri="{FF2B5EF4-FFF2-40B4-BE49-F238E27FC236}">
              <a16:creationId xmlns:a16="http://schemas.microsoft.com/office/drawing/2014/main" xmlns="" id="{00000000-0008-0000-0700-00003F020000}"/>
            </a:ext>
          </a:extLst>
        </xdr:cNvPr>
        <xdr:cNvSpPr txBox="1"/>
      </xdr:nvSpPr>
      <xdr:spPr>
        <a:xfrm>
          <a:off x="16370300" y="845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193,713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111407</xdr:rowOff>
    </xdr:from>
    <xdr:to>
      <xdr:col>86</xdr:col>
      <xdr:colOff>25400</xdr:colOff>
      <xdr:row>50</xdr:row>
      <xdr:rowOff>111407</xdr:rowOff>
    </xdr:to>
    <xdr:cxnSp macro="">
      <xdr:nvCxnSpPr>
        <xdr:cNvPr id="576" name="直線コネクタ 575">
          <a:extLst>
            <a:ext uri="{FF2B5EF4-FFF2-40B4-BE49-F238E27FC236}">
              <a16:creationId xmlns:a16="http://schemas.microsoft.com/office/drawing/2014/main" xmlns="" id="{00000000-0008-0000-0700-000040020000}"/>
            </a:ext>
          </a:extLst>
        </xdr:cNvPr>
        <xdr:cNvCxnSpPr/>
      </xdr:nvCxnSpPr>
      <xdr:spPr>
        <a:xfrm>
          <a:off x="16230600" y="868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69009</xdr:rowOff>
    </xdr:from>
    <xdr:to>
      <xdr:col>85</xdr:col>
      <xdr:colOff>127000</xdr:colOff>
      <xdr:row>56</xdr:row>
      <xdr:rowOff>119088</xdr:rowOff>
    </xdr:to>
    <xdr:cxnSp macro="">
      <xdr:nvCxnSpPr>
        <xdr:cNvPr id="577" name="直線コネクタ 576">
          <a:extLst>
            <a:ext uri="{FF2B5EF4-FFF2-40B4-BE49-F238E27FC236}">
              <a16:creationId xmlns:a16="http://schemas.microsoft.com/office/drawing/2014/main" xmlns="" id="{00000000-0008-0000-0700-000041020000}"/>
            </a:ext>
          </a:extLst>
        </xdr:cNvPr>
        <xdr:cNvCxnSpPr/>
      </xdr:nvCxnSpPr>
      <xdr:spPr>
        <a:xfrm flipV="1">
          <a:off x="15481300" y="9670209"/>
          <a:ext cx="838200" cy="50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162702</xdr:rowOff>
    </xdr:from>
    <xdr:ext cx="534377" cy="259045"/>
    <xdr:sp macro="" textlink="">
      <xdr:nvSpPr>
        <xdr:cNvPr id="578" name="教育費平均値テキスト">
          <a:extLst>
            <a:ext uri="{FF2B5EF4-FFF2-40B4-BE49-F238E27FC236}">
              <a16:creationId xmlns:a16="http://schemas.microsoft.com/office/drawing/2014/main" xmlns="" id="{00000000-0008-0000-0700-000042020000}"/>
            </a:ext>
          </a:extLst>
        </xdr:cNvPr>
        <xdr:cNvSpPr txBox="1"/>
      </xdr:nvSpPr>
      <xdr:spPr>
        <a:xfrm>
          <a:off x="16370300" y="9421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139825</xdr:rowOff>
    </xdr:from>
    <xdr:to>
      <xdr:col>85</xdr:col>
      <xdr:colOff>177800</xdr:colOff>
      <xdr:row>56</xdr:row>
      <xdr:rowOff>69975</xdr:rowOff>
    </xdr:to>
    <xdr:sp macro="" textlink="">
      <xdr:nvSpPr>
        <xdr:cNvPr id="579" name="フローチャート: 判断 578">
          <a:extLst>
            <a:ext uri="{FF2B5EF4-FFF2-40B4-BE49-F238E27FC236}">
              <a16:creationId xmlns:a16="http://schemas.microsoft.com/office/drawing/2014/main" xmlns="" id="{00000000-0008-0000-0700-000043020000}"/>
            </a:ext>
          </a:extLst>
        </xdr:cNvPr>
        <xdr:cNvSpPr/>
      </xdr:nvSpPr>
      <xdr:spPr>
        <a:xfrm>
          <a:off x="16268700" y="956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119088</xdr:rowOff>
    </xdr:from>
    <xdr:to>
      <xdr:col>81</xdr:col>
      <xdr:colOff>50800</xdr:colOff>
      <xdr:row>57</xdr:row>
      <xdr:rowOff>33759</xdr:rowOff>
    </xdr:to>
    <xdr:cxnSp macro="">
      <xdr:nvCxnSpPr>
        <xdr:cNvPr id="580" name="直線コネクタ 579">
          <a:extLst>
            <a:ext uri="{FF2B5EF4-FFF2-40B4-BE49-F238E27FC236}">
              <a16:creationId xmlns:a16="http://schemas.microsoft.com/office/drawing/2014/main" xmlns="" id="{00000000-0008-0000-0700-000044020000}"/>
            </a:ext>
          </a:extLst>
        </xdr:cNvPr>
        <xdr:cNvCxnSpPr/>
      </xdr:nvCxnSpPr>
      <xdr:spPr>
        <a:xfrm flipV="1">
          <a:off x="14592300" y="9720288"/>
          <a:ext cx="889000" cy="86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195</xdr:rowOff>
    </xdr:from>
    <xdr:to>
      <xdr:col>81</xdr:col>
      <xdr:colOff>101600</xdr:colOff>
      <xdr:row>56</xdr:row>
      <xdr:rowOff>101795</xdr:rowOff>
    </xdr:to>
    <xdr:sp macro="" textlink="">
      <xdr:nvSpPr>
        <xdr:cNvPr id="581" name="フローチャート: 判断 580">
          <a:extLst>
            <a:ext uri="{FF2B5EF4-FFF2-40B4-BE49-F238E27FC236}">
              <a16:creationId xmlns:a16="http://schemas.microsoft.com/office/drawing/2014/main" xmlns="" id="{00000000-0008-0000-0700-000045020000}"/>
            </a:ext>
          </a:extLst>
        </xdr:cNvPr>
        <xdr:cNvSpPr/>
      </xdr:nvSpPr>
      <xdr:spPr>
        <a:xfrm>
          <a:off x="154305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118322</xdr:rowOff>
    </xdr:from>
    <xdr:ext cx="534377" cy="259045"/>
    <xdr:sp macro="" textlink="">
      <xdr:nvSpPr>
        <xdr:cNvPr id="582" name="テキスト ボックス 581">
          <a:extLst>
            <a:ext uri="{FF2B5EF4-FFF2-40B4-BE49-F238E27FC236}">
              <a16:creationId xmlns:a16="http://schemas.microsoft.com/office/drawing/2014/main" xmlns="" id="{00000000-0008-0000-0700-000046020000}"/>
            </a:ext>
          </a:extLst>
        </xdr:cNvPr>
        <xdr:cNvSpPr txBox="1"/>
      </xdr:nvSpPr>
      <xdr:spPr>
        <a:xfrm>
          <a:off x="15214111" y="937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79022</xdr:rowOff>
    </xdr:from>
    <xdr:to>
      <xdr:col>76</xdr:col>
      <xdr:colOff>114300</xdr:colOff>
      <xdr:row>57</xdr:row>
      <xdr:rowOff>33759</xdr:rowOff>
    </xdr:to>
    <xdr:cxnSp macro="">
      <xdr:nvCxnSpPr>
        <xdr:cNvPr id="583" name="直線コネクタ 582">
          <a:extLst>
            <a:ext uri="{FF2B5EF4-FFF2-40B4-BE49-F238E27FC236}">
              <a16:creationId xmlns:a16="http://schemas.microsoft.com/office/drawing/2014/main" xmlns="" id="{00000000-0008-0000-0700-000047020000}"/>
            </a:ext>
          </a:extLst>
        </xdr:cNvPr>
        <xdr:cNvCxnSpPr/>
      </xdr:nvCxnSpPr>
      <xdr:spPr>
        <a:xfrm>
          <a:off x="13703300" y="9680222"/>
          <a:ext cx="889000" cy="126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51950</xdr:rowOff>
    </xdr:from>
    <xdr:to>
      <xdr:col>76</xdr:col>
      <xdr:colOff>165100</xdr:colOff>
      <xdr:row>56</xdr:row>
      <xdr:rowOff>153550</xdr:rowOff>
    </xdr:to>
    <xdr:sp macro="" textlink="">
      <xdr:nvSpPr>
        <xdr:cNvPr id="584" name="フローチャート: 判断 583">
          <a:extLst>
            <a:ext uri="{FF2B5EF4-FFF2-40B4-BE49-F238E27FC236}">
              <a16:creationId xmlns:a16="http://schemas.microsoft.com/office/drawing/2014/main" xmlns="" id="{00000000-0008-0000-0700-000048020000}"/>
            </a:ext>
          </a:extLst>
        </xdr:cNvPr>
        <xdr:cNvSpPr/>
      </xdr:nvSpPr>
      <xdr:spPr>
        <a:xfrm>
          <a:off x="14541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170077</xdr:rowOff>
    </xdr:from>
    <xdr:ext cx="534377" cy="259045"/>
    <xdr:sp macro="" textlink="">
      <xdr:nvSpPr>
        <xdr:cNvPr id="585" name="テキスト ボックス 584">
          <a:extLst>
            <a:ext uri="{FF2B5EF4-FFF2-40B4-BE49-F238E27FC236}">
              <a16:creationId xmlns:a16="http://schemas.microsoft.com/office/drawing/2014/main" xmlns="" id="{00000000-0008-0000-0700-000049020000}"/>
            </a:ext>
          </a:extLst>
        </xdr:cNvPr>
        <xdr:cNvSpPr txBox="1"/>
      </xdr:nvSpPr>
      <xdr:spPr>
        <a:xfrm>
          <a:off x="14325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157698</xdr:rowOff>
    </xdr:from>
    <xdr:to>
      <xdr:col>71</xdr:col>
      <xdr:colOff>177800</xdr:colOff>
      <xdr:row>56</xdr:row>
      <xdr:rowOff>79022</xdr:rowOff>
    </xdr:to>
    <xdr:cxnSp macro="">
      <xdr:nvCxnSpPr>
        <xdr:cNvPr id="586" name="直線コネクタ 585">
          <a:extLst>
            <a:ext uri="{FF2B5EF4-FFF2-40B4-BE49-F238E27FC236}">
              <a16:creationId xmlns:a16="http://schemas.microsoft.com/office/drawing/2014/main" xmlns="" id="{00000000-0008-0000-0700-00004A020000}"/>
            </a:ext>
          </a:extLst>
        </xdr:cNvPr>
        <xdr:cNvCxnSpPr/>
      </xdr:nvCxnSpPr>
      <xdr:spPr>
        <a:xfrm>
          <a:off x="12814300" y="9587448"/>
          <a:ext cx="889000" cy="92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47402</xdr:rowOff>
    </xdr:from>
    <xdr:to>
      <xdr:col>72</xdr:col>
      <xdr:colOff>38100</xdr:colOff>
      <xdr:row>56</xdr:row>
      <xdr:rowOff>149002</xdr:rowOff>
    </xdr:to>
    <xdr:sp macro="" textlink="">
      <xdr:nvSpPr>
        <xdr:cNvPr id="587" name="フローチャート: 判断 586">
          <a:extLst>
            <a:ext uri="{FF2B5EF4-FFF2-40B4-BE49-F238E27FC236}">
              <a16:creationId xmlns:a16="http://schemas.microsoft.com/office/drawing/2014/main" xmlns="" id="{00000000-0008-0000-0700-00004B020000}"/>
            </a:ext>
          </a:extLst>
        </xdr:cNvPr>
        <xdr:cNvSpPr/>
      </xdr:nvSpPr>
      <xdr:spPr>
        <a:xfrm>
          <a:off x="13652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140129</xdr:rowOff>
    </xdr:from>
    <xdr:ext cx="534377" cy="259045"/>
    <xdr:sp macro="" textlink="">
      <xdr:nvSpPr>
        <xdr:cNvPr id="588" name="テキスト ボックス 587">
          <a:extLst>
            <a:ext uri="{FF2B5EF4-FFF2-40B4-BE49-F238E27FC236}">
              <a16:creationId xmlns:a16="http://schemas.microsoft.com/office/drawing/2014/main" xmlns="" id="{00000000-0008-0000-0700-00004C020000}"/>
            </a:ext>
          </a:extLst>
        </xdr:cNvPr>
        <xdr:cNvSpPr txBox="1"/>
      </xdr:nvSpPr>
      <xdr:spPr>
        <a:xfrm>
          <a:off x="13436111" y="9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51013</xdr:rowOff>
    </xdr:from>
    <xdr:to>
      <xdr:col>67</xdr:col>
      <xdr:colOff>101600</xdr:colOff>
      <xdr:row>56</xdr:row>
      <xdr:rowOff>152613</xdr:rowOff>
    </xdr:to>
    <xdr:sp macro="" textlink="">
      <xdr:nvSpPr>
        <xdr:cNvPr id="589" name="フローチャート: 判断 588">
          <a:extLst>
            <a:ext uri="{FF2B5EF4-FFF2-40B4-BE49-F238E27FC236}">
              <a16:creationId xmlns:a16="http://schemas.microsoft.com/office/drawing/2014/main" xmlns="" id="{00000000-0008-0000-0700-00004D020000}"/>
            </a:ext>
          </a:extLst>
        </xdr:cNvPr>
        <xdr:cNvSpPr/>
      </xdr:nvSpPr>
      <xdr:spPr>
        <a:xfrm>
          <a:off x="12763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143740</xdr:rowOff>
    </xdr:from>
    <xdr:ext cx="534377" cy="259045"/>
    <xdr:sp macro="" textlink="">
      <xdr:nvSpPr>
        <xdr:cNvPr id="590" name="テキスト ボックス 589">
          <a:extLst>
            <a:ext uri="{FF2B5EF4-FFF2-40B4-BE49-F238E27FC236}">
              <a16:creationId xmlns:a16="http://schemas.microsoft.com/office/drawing/2014/main" xmlns="" id="{00000000-0008-0000-0700-00004E020000}"/>
            </a:ext>
          </a:extLst>
        </xdr:cNvPr>
        <xdr:cNvSpPr txBox="1"/>
      </xdr:nvSpPr>
      <xdr:spPr>
        <a:xfrm>
          <a:off x="12547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xmlns=""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18209</xdr:rowOff>
    </xdr:from>
    <xdr:to>
      <xdr:col>85</xdr:col>
      <xdr:colOff>177800</xdr:colOff>
      <xdr:row>56</xdr:row>
      <xdr:rowOff>119809</xdr:rowOff>
    </xdr:to>
    <xdr:sp macro="" textlink="">
      <xdr:nvSpPr>
        <xdr:cNvPr id="596" name="楕円 595">
          <a:extLst>
            <a:ext uri="{FF2B5EF4-FFF2-40B4-BE49-F238E27FC236}">
              <a16:creationId xmlns:a16="http://schemas.microsoft.com/office/drawing/2014/main" xmlns="" id="{00000000-0008-0000-0700-000054020000}"/>
            </a:ext>
          </a:extLst>
        </xdr:cNvPr>
        <xdr:cNvSpPr/>
      </xdr:nvSpPr>
      <xdr:spPr>
        <a:xfrm>
          <a:off x="16268700" y="961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168086</xdr:rowOff>
    </xdr:from>
    <xdr:ext cx="534377" cy="259045"/>
    <xdr:sp macro="" textlink="">
      <xdr:nvSpPr>
        <xdr:cNvPr id="597" name="教育費該当値テキスト">
          <a:extLst>
            <a:ext uri="{FF2B5EF4-FFF2-40B4-BE49-F238E27FC236}">
              <a16:creationId xmlns:a16="http://schemas.microsoft.com/office/drawing/2014/main" xmlns="" id="{00000000-0008-0000-0700-000055020000}"/>
            </a:ext>
          </a:extLst>
        </xdr:cNvPr>
        <xdr:cNvSpPr txBox="1"/>
      </xdr:nvSpPr>
      <xdr:spPr>
        <a:xfrm>
          <a:off x="16370300" y="959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68288</xdr:rowOff>
    </xdr:from>
    <xdr:to>
      <xdr:col>81</xdr:col>
      <xdr:colOff>101600</xdr:colOff>
      <xdr:row>56</xdr:row>
      <xdr:rowOff>169888</xdr:rowOff>
    </xdr:to>
    <xdr:sp macro="" textlink="">
      <xdr:nvSpPr>
        <xdr:cNvPr id="598" name="楕円 597">
          <a:extLst>
            <a:ext uri="{FF2B5EF4-FFF2-40B4-BE49-F238E27FC236}">
              <a16:creationId xmlns:a16="http://schemas.microsoft.com/office/drawing/2014/main" xmlns="" id="{00000000-0008-0000-0700-000056020000}"/>
            </a:ext>
          </a:extLst>
        </xdr:cNvPr>
        <xdr:cNvSpPr/>
      </xdr:nvSpPr>
      <xdr:spPr>
        <a:xfrm>
          <a:off x="15430500" y="966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161015</xdr:rowOff>
    </xdr:from>
    <xdr:ext cx="534377" cy="259045"/>
    <xdr:sp macro="" textlink="">
      <xdr:nvSpPr>
        <xdr:cNvPr id="599" name="テキスト ボックス 598">
          <a:extLst>
            <a:ext uri="{FF2B5EF4-FFF2-40B4-BE49-F238E27FC236}">
              <a16:creationId xmlns:a16="http://schemas.microsoft.com/office/drawing/2014/main" xmlns="" id="{00000000-0008-0000-0700-000057020000}"/>
            </a:ext>
          </a:extLst>
        </xdr:cNvPr>
        <xdr:cNvSpPr txBox="1"/>
      </xdr:nvSpPr>
      <xdr:spPr>
        <a:xfrm>
          <a:off x="15214111" y="976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154409</xdr:rowOff>
    </xdr:from>
    <xdr:to>
      <xdr:col>76</xdr:col>
      <xdr:colOff>165100</xdr:colOff>
      <xdr:row>57</xdr:row>
      <xdr:rowOff>84559</xdr:rowOff>
    </xdr:to>
    <xdr:sp macro="" textlink="">
      <xdr:nvSpPr>
        <xdr:cNvPr id="600" name="楕円 599">
          <a:extLst>
            <a:ext uri="{FF2B5EF4-FFF2-40B4-BE49-F238E27FC236}">
              <a16:creationId xmlns:a16="http://schemas.microsoft.com/office/drawing/2014/main" xmlns="" id="{00000000-0008-0000-0700-000058020000}"/>
            </a:ext>
          </a:extLst>
        </xdr:cNvPr>
        <xdr:cNvSpPr/>
      </xdr:nvSpPr>
      <xdr:spPr>
        <a:xfrm>
          <a:off x="14541500" y="975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75686</xdr:rowOff>
    </xdr:from>
    <xdr:ext cx="534377" cy="259045"/>
    <xdr:sp macro="" textlink="">
      <xdr:nvSpPr>
        <xdr:cNvPr id="601" name="テキスト ボックス 600">
          <a:extLst>
            <a:ext uri="{FF2B5EF4-FFF2-40B4-BE49-F238E27FC236}">
              <a16:creationId xmlns:a16="http://schemas.microsoft.com/office/drawing/2014/main" xmlns="" id="{00000000-0008-0000-0700-000059020000}"/>
            </a:ext>
          </a:extLst>
        </xdr:cNvPr>
        <xdr:cNvSpPr txBox="1"/>
      </xdr:nvSpPr>
      <xdr:spPr>
        <a:xfrm>
          <a:off x="14325111" y="984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28222</xdr:rowOff>
    </xdr:from>
    <xdr:to>
      <xdr:col>72</xdr:col>
      <xdr:colOff>38100</xdr:colOff>
      <xdr:row>56</xdr:row>
      <xdr:rowOff>129822</xdr:rowOff>
    </xdr:to>
    <xdr:sp macro="" textlink="">
      <xdr:nvSpPr>
        <xdr:cNvPr id="602" name="楕円 601">
          <a:extLst>
            <a:ext uri="{FF2B5EF4-FFF2-40B4-BE49-F238E27FC236}">
              <a16:creationId xmlns:a16="http://schemas.microsoft.com/office/drawing/2014/main" xmlns="" id="{00000000-0008-0000-0700-00005A020000}"/>
            </a:ext>
          </a:extLst>
        </xdr:cNvPr>
        <xdr:cNvSpPr/>
      </xdr:nvSpPr>
      <xdr:spPr>
        <a:xfrm>
          <a:off x="13652500" y="962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146349</xdr:rowOff>
    </xdr:from>
    <xdr:ext cx="534377" cy="259045"/>
    <xdr:sp macro="" textlink="">
      <xdr:nvSpPr>
        <xdr:cNvPr id="603" name="テキスト ボックス 602">
          <a:extLst>
            <a:ext uri="{FF2B5EF4-FFF2-40B4-BE49-F238E27FC236}">
              <a16:creationId xmlns:a16="http://schemas.microsoft.com/office/drawing/2014/main" xmlns="" id="{00000000-0008-0000-0700-00005B020000}"/>
            </a:ext>
          </a:extLst>
        </xdr:cNvPr>
        <xdr:cNvSpPr txBox="1"/>
      </xdr:nvSpPr>
      <xdr:spPr>
        <a:xfrm>
          <a:off x="13436111" y="940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106898</xdr:rowOff>
    </xdr:from>
    <xdr:to>
      <xdr:col>67</xdr:col>
      <xdr:colOff>101600</xdr:colOff>
      <xdr:row>56</xdr:row>
      <xdr:rowOff>37048</xdr:rowOff>
    </xdr:to>
    <xdr:sp macro="" textlink="">
      <xdr:nvSpPr>
        <xdr:cNvPr id="604" name="楕円 603">
          <a:extLst>
            <a:ext uri="{FF2B5EF4-FFF2-40B4-BE49-F238E27FC236}">
              <a16:creationId xmlns:a16="http://schemas.microsoft.com/office/drawing/2014/main" xmlns="" id="{00000000-0008-0000-0700-00005C020000}"/>
            </a:ext>
          </a:extLst>
        </xdr:cNvPr>
        <xdr:cNvSpPr/>
      </xdr:nvSpPr>
      <xdr:spPr>
        <a:xfrm>
          <a:off x="12763500" y="953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53575</xdr:rowOff>
    </xdr:from>
    <xdr:ext cx="534377" cy="259045"/>
    <xdr:sp macro="" textlink="">
      <xdr:nvSpPr>
        <xdr:cNvPr id="605" name="テキスト ボックス 604">
          <a:extLst>
            <a:ext uri="{FF2B5EF4-FFF2-40B4-BE49-F238E27FC236}">
              <a16:creationId xmlns:a16="http://schemas.microsoft.com/office/drawing/2014/main" xmlns="" id="{00000000-0008-0000-0700-00005D020000}"/>
            </a:ext>
          </a:extLst>
        </xdr:cNvPr>
        <xdr:cNvSpPr txBox="1"/>
      </xdr:nvSpPr>
      <xdr:spPr>
        <a:xfrm>
          <a:off x="12547111" y="9311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xmlns=""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xmlns=""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xmlns=""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xmlns=""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xmlns=""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xmlns=""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xmlns=""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xmlns=""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xmlns=""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xmlns=""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xmlns="" id="{00000000-0008-0000-07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a:extLst>
            <a:ext uri="{FF2B5EF4-FFF2-40B4-BE49-F238E27FC236}">
              <a16:creationId xmlns:a16="http://schemas.microsoft.com/office/drawing/2014/main" xmlns="" id="{00000000-0008-0000-0700-00006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xmlns="" id="{00000000-0008-0000-07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a:extLst>
            <a:ext uri="{FF2B5EF4-FFF2-40B4-BE49-F238E27FC236}">
              <a16:creationId xmlns:a16="http://schemas.microsoft.com/office/drawing/2014/main" xmlns="" id="{00000000-0008-0000-0700-00006B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xmlns="" id="{00000000-0008-0000-07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a:extLst>
            <a:ext uri="{FF2B5EF4-FFF2-40B4-BE49-F238E27FC236}">
              <a16:creationId xmlns:a16="http://schemas.microsoft.com/office/drawing/2014/main" xmlns="" id="{00000000-0008-0000-0700-00006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xmlns="" id="{00000000-0008-0000-07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a:extLst>
            <a:ext uri="{FF2B5EF4-FFF2-40B4-BE49-F238E27FC236}">
              <a16:creationId xmlns:a16="http://schemas.microsoft.com/office/drawing/2014/main" xmlns="" id="{00000000-0008-0000-0700-00006F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xmlns="" id="{00000000-0008-0000-07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a:extLst>
            <a:ext uri="{FF2B5EF4-FFF2-40B4-BE49-F238E27FC236}">
              <a16:creationId xmlns:a16="http://schemas.microsoft.com/office/drawing/2014/main" xmlns="" id="{00000000-0008-0000-0700-000071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xmlns=""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xmlns=""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xmlns=""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137541</xdr:rowOff>
    </xdr:from>
    <xdr:to>
      <xdr:col>85</xdr:col>
      <xdr:colOff>126364</xdr:colOff>
      <xdr:row>79</xdr:row>
      <xdr:rowOff>44450</xdr:rowOff>
    </xdr:to>
    <xdr:cxnSp macro="">
      <xdr:nvCxnSpPr>
        <xdr:cNvPr id="629" name="直線コネクタ 628">
          <a:extLst>
            <a:ext uri="{FF2B5EF4-FFF2-40B4-BE49-F238E27FC236}">
              <a16:creationId xmlns:a16="http://schemas.microsoft.com/office/drawing/2014/main" xmlns="" id="{00000000-0008-0000-0700-000075020000}"/>
            </a:ext>
          </a:extLst>
        </xdr:cNvPr>
        <xdr:cNvCxnSpPr/>
      </xdr:nvCxnSpPr>
      <xdr:spPr>
        <a:xfrm flipV="1">
          <a:off x="16317595" y="12139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a:extLst>
            <a:ext uri="{FF2B5EF4-FFF2-40B4-BE49-F238E27FC236}">
              <a16:creationId xmlns:a16="http://schemas.microsoft.com/office/drawing/2014/main" xmlns="" id="{00000000-0008-0000-0700-000076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a:extLst>
            <a:ext uri="{FF2B5EF4-FFF2-40B4-BE49-F238E27FC236}">
              <a16:creationId xmlns:a16="http://schemas.microsoft.com/office/drawing/2014/main" xmlns="" id="{00000000-0008-0000-0700-000077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84218</xdr:rowOff>
    </xdr:from>
    <xdr:ext cx="599010" cy="259045"/>
    <xdr:sp macro="" textlink="">
      <xdr:nvSpPr>
        <xdr:cNvPr id="632" name="災害復旧費最大値テキスト">
          <a:extLst>
            <a:ext uri="{FF2B5EF4-FFF2-40B4-BE49-F238E27FC236}">
              <a16:creationId xmlns:a16="http://schemas.microsoft.com/office/drawing/2014/main" xmlns="" id="{00000000-0008-0000-0700-000078020000}"/>
            </a:ext>
          </a:extLst>
        </xdr:cNvPr>
        <xdr:cNvSpPr txBox="1"/>
      </xdr:nvSpPr>
      <xdr:spPr>
        <a:xfrm>
          <a:off x="16370300" y="1191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137541</xdr:rowOff>
    </xdr:from>
    <xdr:to>
      <xdr:col>86</xdr:col>
      <xdr:colOff>25400</xdr:colOff>
      <xdr:row>70</xdr:row>
      <xdr:rowOff>137541</xdr:rowOff>
    </xdr:to>
    <xdr:cxnSp macro="">
      <xdr:nvCxnSpPr>
        <xdr:cNvPr id="633" name="直線コネクタ 632">
          <a:extLst>
            <a:ext uri="{FF2B5EF4-FFF2-40B4-BE49-F238E27FC236}">
              <a16:creationId xmlns:a16="http://schemas.microsoft.com/office/drawing/2014/main" xmlns="" id="{00000000-0008-0000-0700-000079020000}"/>
            </a:ext>
          </a:extLst>
        </xdr:cNvPr>
        <xdr:cNvCxnSpPr/>
      </xdr:nvCxnSpPr>
      <xdr:spPr>
        <a:xfrm>
          <a:off x="16230600" y="1213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144399</xdr:rowOff>
    </xdr:from>
    <xdr:to>
      <xdr:col>85</xdr:col>
      <xdr:colOff>127000</xdr:colOff>
      <xdr:row>79</xdr:row>
      <xdr:rowOff>17247</xdr:rowOff>
    </xdr:to>
    <xdr:cxnSp macro="">
      <xdr:nvCxnSpPr>
        <xdr:cNvPr id="634" name="直線コネクタ 633">
          <a:extLst>
            <a:ext uri="{FF2B5EF4-FFF2-40B4-BE49-F238E27FC236}">
              <a16:creationId xmlns:a16="http://schemas.microsoft.com/office/drawing/2014/main" xmlns="" id="{00000000-0008-0000-0700-00007A020000}"/>
            </a:ext>
          </a:extLst>
        </xdr:cNvPr>
        <xdr:cNvCxnSpPr/>
      </xdr:nvCxnSpPr>
      <xdr:spPr>
        <a:xfrm flipV="1">
          <a:off x="15481300" y="13517499"/>
          <a:ext cx="838200" cy="44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71010</xdr:rowOff>
    </xdr:from>
    <xdr:ext cx="469744" cy="259045"/>
    <xdr:sp macro="" textlink="">
      <xdr:nvSpPr>
        <xdr:cNvPr id="635" name="災害復旧費平均値テキスト">
          <a:extLst>
            <a:ext uri="{FF2B5EF4-FFF2-40B4-BE49-F238E27FC236}">
              <a16:creationId xmlns:a16="http://schemas.microsoft.com/office/drawing/2014/main" xmlns="" id="{00000000-0008-0000-0700-00007B020000}"/>
            </a:ext>
          </a:extLst>
        </xdr:cNvPr>
        <xdr:cNvSpPr txBox="1"/>
      </xdr:nvSpPr>
      <xdr:spPr>
        <a:xfrm>
          <a:off x="16370300" y="1327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48133</xdr:rowOff>
    </xdr:from>
    <xdr:to>
      <xdr:col>85</xdr:col>
      <xdr:colOff>177800</xdr:colOff>
      <xdr:row>78</xdr:row>
      <xdr:rowOff>149733</xdr:rowOff>
    </xdr:to>
    <xdr:sp macro="" textlink="">
      <xdr:nvSpPr>
        <xdr:cNvPr id="636" name="フローチャート: 判断 635">
          <a:extLst>
            <a:ext uri="{FF2B5EF4-FFF2-40B4-BE49-F238E27FC236}">
              <a16:creationId xmlns:a16="http://schemas.microsoft.com/office/drawing/2014/main" xmlns="" id="{00000000-0008-0000-0700-00007C020000}"/>
            </a:ext>
          </a:extLst>
        </xdr:cNvPr>
        <xdr:cNvSpPr/>
      </xdr:nvSpPr>
      <xdr:spPr>
        <a:xfrm>
          <a:off x="16268700" y="1342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17247</xdr:rowOff>
    </xdr:from>
    <xdr:to>
      <xdr:col>81</xdr:col>
      <xdr:colOff>50800</xdr:colOff>
      <xdr:row>79</xdr:row>
      <xdr:rowOff>37821</xdr:rowOff>
    </xdr:to>
    <xdr:cxnSp macro="">
      <xdr:nvCxnSpPr>
        <xdr:cNvPr id="637" name="直線コネクタ 636">
          <a:extLst>
            <a:ext uri="{FF2B5EF4-FFF2-40B4-BE49-F238E27FC236}">
              <a16:creationId xmlns:a16="http://schemas.microsoft.com/office/drawing/2014/main" xmlns="" id="{00000000-0008-0000-0700-00007D020000}"/>
            </a:ext>
          </a:extLst>
        </xdr:cNvPr>
        <xdr:cNvCxnSpPr/>
      </xdr:nvCxnSpPr>
      <xdr:spPr>
        <a:xfrm flipV="1">
          <a:off x="14592300" y="13561797"/>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36615</xdr:rowOff>
    </xdr:from>
    <xdr:to>
      <xdr:col>81</xdr:col>
      <xdr:colOff>101600</xdr:colOff>
      <xdr:row>78</xdr:row>
      <xdr:rowOff>138215</xdr:rowOff>
    </xdr:to>
    <xdr:sp macro="" textlink="">
      <xdr:nvSpPr>
        <xdr:cNvPr id="638" name="フローチャート: 判断 637">
          <a:extLst>
            <a:ext uri="{FF2B5EF4-FFF2-40B4-BE49-F238E27FC236}">
              <a16:creationId xmlns:a16="http://schemas.microsoft.com/office/drawing/2014/main" xmlns="" id="{00000000-0008-0000-0700-00007E020000}"/>
            </a:ext>
          </a:extLst>
        </xdr:cNvPr>
        <xdr:cNvSpPr/>
      </xdr:nvSpPr>
      <xdr:spPr>
        <a:xfrm>
          <a:off x="15430500" y="134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154742</xdr:rowOff>
    </xdr:from>
    <xdr:ext cx="534377" cy="259045"/>
    <xdr:sp macro="" textlink="">
      <xdr:nvSpPr>
        <xdr:cNvPr id="639" name="テキスト ボックス 638">
          <a:extLst>
            <a:ext uri="{FF2B5EF4-FFF2-40B4-BE49-F238E27FC236}">
              <a16:creationId xmlns:a16="http://schemas.microsoft.com/office/drawing/2014/main" xmlns="" id="{00000000-0008-0000-0700-00007F020000}"/>
            </a:ext>
          </a:extLst>
        </xdr:cNvPr>
        <xdr:cNvSpPr txBox="1"/>
      </xdr:nvSpPr>
      <xdr:spPr>
        <a:xfrm>
          <a:off x="15214111" y="1318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37821</xdr:rowOff>
    </xdr:from>
    <xdr:to>
      <xdr:col>76</xdr:col>
      <xdr:colOff>114300</xdr:colOff>
      <xdr:row>79</xdr:row>
      <xdr:rowOff>41897</xdr:rowOff>
    </xdr:to>
    <xdr:cxnSp macro="">
      <xdr:nvCxnSpPr>
        <xdr:cNvPr id="640" name="直線コネクタ 639">
          <a:extLst>
            <a:ext uri="{FF2B5EF4-FFF2-40B4-BE49-F238E27FC236}">
              <a16:creationId xmlns:a16="http://schemas.microsoft.com/office/drawing/2014/main" xmlns="" id="{00000000-0008-0000-0700-000080020000}"/>
            </a:ext>
          </a:extLst>
        </xdr:cNvPr>
        <xdr:cNvCxnSpPr/>
      </xdr:nvCxnSpPr>
      <xdr:spPr>
        <a:xfrm flipV="1">
          <a:off x="13703300" y="13582371"/>
          <a:ext cx="889000" cy="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49403</xdr:rowOff>
    </xdr:from>
    <xdr:to>
      <xdr:col>76</xdr:col>
      <xdr:colOff>165100</xdr:colOff>
      <xdr:row>78</xdr:row>
      <xdr:rowOff>151003</xdr:rowOff>
    </xdr:to>
    <xdr:sp macro="" textlink="">
      <xdr:nvSpPr>
        <xdr:cNvPr id="641" name="フローチャート: 判断 640">
          <a:extLst>
            <a:ext uri="{FF2B5EF4-FFF2-40B4-BE49-F238E27FC236}">
              <a16:creationId xmlns:a16="http://schemas.microsoft.com/office/drawing/2014/main" xmlns="" id="{00000000-0008-0000-0700-000081020000}"/>
            </a:ext>
          </a:extLst>
        </xdr:cNvPr>
        <xdr:cNvSpPr/>
      </xdr:nvSpPr>
      <xdr:spPr>
        <a:xfrm>
          <a:off x="145415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167530</xdr:rowOff>
    </xdr:from>
    <xdr:ext cx="469744" cy="259045"/>
    <xdr:sp macro="" textlink="">
      <xdr:nvSpPr>
        <xdr:cNvPr id="642" name="テキスト ボックス 641">
          <a:extLst>
            <a:ext uri="{FF2B5EF4-FFF2-40B4-BE49-F238E27FC236}">
              <a16:creationId xmlns:a16="http://schemas.microsoft.com/office/drawing/2014/main" xmlns="" id="{00000000-0008-0000-0700-000082020000}"/>
            </a:ext>
          </a:extLst>
        </xdr:cNvPr>
        <xdr:cNvSpPr txBox="1"/>
      </xdr:nvSpPr>
      <xdr:spPr>
        <a:xfrm>
          <a:off x="14357428" y="1319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12585</xdr:rowOff>
    </xdr:from>
    <xdr:to>
      <xdr:col>71</xdr:col>
      <xdr:colOff>177800</xdr:colOff>
      <xdr:row>79</xdr:row>
      <xdr:rowOff>41897</xdr:rowOff>
    </xdr:to>
    <xdr:cxnSp macro="">
      <xdr:nvCxnSpPr>
        <xdr:cNvPr id="643" name="直線コネクタ 642">
          <a:extLst>
            <a:ext uri="{FF2B5EF4-FFF2-40B4-BE49-F238E27FC236}">
              <a16:creationId xmlns:a16="http://schemas.microsoft.com/office/drawing/2014/main" xmlns="" id="{00000000-0008-0000-0700-000083020000}"/>
            </a:ext>
          </a:extLst>
        </xdr:cNvPr>
        <xdr:cNvCxnSpPr/>
      </xdr:nvCxnSpPr>
      <xdr:spPr>
        <a:xfrm>
          <a:off x="12814300" y="13557135"/>
          <a:ext cx="889000" cy="29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97346</xdr:rowOff>
    </xdr:from>
    <xdr:to>
      <xdr:col>72</xdr:col>
      <xdr:colOff>38100</xdr:colOff>
      <xdr:row>79</xdr:row>
      <xdr:rowOff>27496</xdr:rowOff>
    </xdr:to>
    <xdr:sp macro="" textlink="">
      <xdr:nvSpPr>
        <xdr:cNvPr id="644" name="フローチャート: 判断 643">
          <a:extLst>
            <a:ext uri="{FF2B5EF4-FFF2-40B4-BE49-F238E27FC236}">
              <a16:creationId xmlns:a16="http://schemas.microsoft.com/office/drawing/2014/main" xmlns="" id="{00000000-0008-0000-0700-000084020000}"/>
            </a:ext>
          </a:extLst>
        </xdr:cNvPr>
        <xdr:cNvSpPr/>
      </xdr:nvSpPr>
      <xdr:spPr>
        <a:xfrm>
          <a:off x="13652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44023</xdr:rowOff>
    </xdr:from>
    <xdr:ext cx="469744" cy="259045"/>
    <xdr:sp macro="" textlink="">
      <xdr:nvSpPr>
        <xdr:cNvPr id="645" name="テキスト ボックス 644">
          <a:extLst>
            <a:ext uri="{FF2B5EF4-FFF2-40B4-BE49-F238E27FC236}">
              <a16:creationId xmlns:a16="http://schemas.microsoft.com/office/drawing/2014/main" xmlns="" id="{00000000-0008-0000-0700-000085020000}"/>
            </a:ext>
          </a:extLst>
        </xdr:cNvPr>
        <xdr:cNvSpPr txBox="1"/>
      </xdr:nvSpPr>
      <xdr:spPr>
        <a:xfrm>
          <a:off x="13468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111785</xdr:rowOff>
    </xdr:from>
    <xdr:to>
      <xdr:col>67</xdr:col>
      <xdr:colOff>101600</xdr:colOff>
      <xdr:row>79</xdr:row>
      <xdr:rowOff>41935</xdr:rowOff>
    </xdr:to>
    <xdr:sp macro="" textlink="">
      <xdr:nvSpPr>
        <xdr:cNvPr id="646" name="フローチャート: 判断 645">
          <a:extLst>
            <a:ext uri="{FF2B5EF4-FFF2-40B4-BE49-F238E27FC236}">
              <a16:creationId xmlns:a16="http://schemas.microsoft.com/office/drawing/2014/main" xmlns="" id="{00000000-0008-0000-0700-000086020000}"/>
            </a:ext>
          </a:extLst>
        </xdr:cNvPr>
        <xdr:cNvSpPr/>
      </xdr:nvSpPr>
      <xdr:spPr>
        <a:xfrm>
          <a:off x="12763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58462</xdr:rowOff>
    </xdr:from>
    <xdr:ext cx="469744" cy="259045"/>
    <xdr:sp macro="" textlink="">
      <xdr:nvSpPr>
        <xdr:cNvPr id="647" name="テキスト ボックス 646">
          <a:extLst>
            <a:ext uri="{FF2B5EF4-FFF2-40B4-BE49-F238E27FC236}">
              <a16:creationId xmlns:a16="http://schemas.microsoft.com/office/drawing/2014/main" xmlns="" id="{00000000-0008-0000-0700-000087020000}"/>
            </a:ext>
          </a:extLst>
        </xdr:cNvPr>
        <xdr:cNvSpPr txBox="1"/>
      </xdr:nvSpPr>
      <xdr:spPr>
        <a:xfrm>
          <a:off x="12579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xmlns=""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xmlns=""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93599</xdr:rowOff>
    </xdr:from>
    <xdr:to>
      <xdr:col>85</xdr:col>
      <xdr:colOff>177800</xdr:colOff>
      <xdr:row>79</xdr:row>
      <xdr:rowOff>23749</xdr:rowOff>
    </xdr:to>
    <xdr:sp macro="" textlink="">
      <xdr:nvSpPr>
        <xdr:cNvPr id="653" name="楕円 652">
          <a:extLst>
            <a:ext uri="{FF2B5EF4-FFF2-40B4-BE49-F238E27FC236}">
              <a16:creationId xmlns:a16="http://schemas.microsoft.com/office/drawing/2014/main" xmlns="" id="{00000000-0008-0000-0700-00008D020000}"/>
            </a:ext>
          </a:extLst>
        </xdr:cNvPr>
        <xdr:cNvSpPr/>
      </xdr:nvSpPr>
      <xdr:spPr>
        <a:xfrm>
          <a:off x="16268700" y="1346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26560</xdr:rowOff>
    </xdr:from>
    <xdr:ext cx="469744" cy="259045"/>
    <xdr:sp macro="" textlink="">
      <xdr:nvSpPr>
        <xdr:cNvPr id="654" name="災害復旧費該当値テキスト">
          <a:extLst>
            <a:ext uri="{FF2B5EF4-FFF2-40B4-BE49-F238E27FC236}">
              <a16:creationId xmlns:a16="http://schemas.microsoft.com/office/drawing/2014/main" xmlns="" id="{00000000-0008-0000-0700-00008E020000}"/>
            </a:ext>
          </a:extLst>
        </xdr:cNvPr>
        <xdr:cNvSpPr txBox="1"/>
      </xdr:nvSpPr>
      <xdr:spPr>
        <a:xfrm>
          <a:off x="16370300" y="1339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137897</xdr:rowOff>
    </xdr:from>
    <xdr:to>
      <xdr:col>81</xdr:col>
      <xdr:colOff>101600</xdr:colOff>
      <xdr:row>79</xdr:row>
      <xdr:rowOff>68047</xdr:rowOff>
    </xdr:to>
    <xdr:sp macro="" textlink="">
      <xdr:nvSpPr>
        <xdr:cNvPr id="655" name="楕円 654">
          <a:extLst>
            <a:ext uri="{FF2B5EF4-FFF2-40B4-BE49-F238E27FC236}">
              <a16:creationId xmlns:a16="http://schemas.microsoft.com/office/drawing/2014/main" xmlns="" id="{00000000-0008-0000-0700-00008F020000}"/>
            </a:ext>
          </a:extLst>
        </xdr:cNvPr>
        <xdr:cNvSpPr/>
      </xdr:nvSpPr>
      <xdr:spPr>
        <a:xfrm>
          <a:off x="15430500" y="1351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59174</xdr:rowOff>
    </xdr:from>
    <xdr:ext cx="469744" cy="259045"/>
    <xdr:sp macro="" textlink="">
      <xdr:nvSpPr>
        <xdr:cNvPr id="656" name="テキスト ボックス 655">
          <a:extLst>
            <a:ext uri="{FF2B5EF4-FFF2-40B4-BE49-F238E27FC236}">
              <a16:creationId xmlns:a16="http://schemas.microsoft.com/office/drawing/2014/main" xmlns="" id="{00000000-0008-0000-0700-000090020000}"/>
            </a:ext>
          </a:extLst>
        </xdr:cNvPr>
        <xdr:cNvSpPr txBox="1"/>
      </xdr:nvSpPr>
      <xdr:spPr>
        <a:xfrm>
          <a:off x="15246428" y="13603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158471</xdr:rowOff>
    </xdr:from>
    <xdr:to>
      <xdr:col>76</xdr:col>
      <xdr:colOff>165100</xdr:colOff>
      <xdr:row>79</xdr:row>
      <xdr:rowOff>88621</xdr:rowOff>
    </xdr:to>
    <xdr:sp macro="" textlink="">
      <xdr:nvSpPr>
        <xdr:cNvPr id="657" name="楕円 656">
          <a:extLst>
            <a:ext uri="{FF2B5EF4-FFF2-40B4-BE49-F238E27FC236}">
              <a16:creationId xmlns:a16="http://schemas.microsoft.com/office/drawing/2014/main" xmlns="" id="{00000000-0008-0000-0700-000091020000}"/>
            </a:ext>
          </a:extLst>
        </xdr:cNvPr>
        <xdr:cNvSpPr/>
      </xdr:nvSpPr>
      <xdr:spPr>
        <a:xfrm>
          <a:off x="14541500" y="1353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79748</xdr:rowOff>
    </xdr:from>
    <xdr:ext cx="378565" cy="259045"/>
    <xdr:sp macro="" textlink="">
      <xdr:nvSpPr>
        <xdr:cNvPr id="658" name="テキスト ボックス 657">
          <a:extLst>
            <a:ext uri="{FF2B5EF4-FFF2-40B4-BE49-F238E27FC236}">
              <a16:creationId xmlns:a16="http://schemas.microsoft.com/office/drawing/2014/main" xmlns="" id="{00000000-0008-0000-0700-000092020000}"/>
            </a:ext>
          </a:extLst>
        </xdr:cNvPr>
        <xdr:cNvSpPr txBox="1"/>
      </xdr:nvSpPr>
      <xdr:spPr>
        <a:xfrm>
          <a:off x="14403017" y="13624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162547</xdr:rowOff>
    </xdr:from>
    <xdr:to>
      <xdr:col>72</xdr:col>
      <xdr:colOff>38100</xdr:colOff>
      <xdr:row>79</xdr:row>
      <xdr:rowOff>92697</xdr:rowOff>
    </xdr:to>
    <xdr:sp macro="" textlink="">
      <xdr:nvSpPr>
        <xdr:cNvPr id="659" name="楕円 658">
          <a:extLst>
            <a:ext uri="{FF2B5EF4-FFF2-40B4-BE49-F238E27FC236}">
              <a16:creationId xmlns:a16="http://schemas.microsoft.com/office/drawing/2014/main" xmlns="" id="{00000000-0008-0000-0700-000093020000}"/>
            </a:ext>
          </a:extLst>
        </xdr:cNvPr>
        <xdr:cNvSpPr/>
      </xdr:nvSpPr>
      <xdr:spPr>
        <a:xfrm>
          <a:off x="13652500" y="1353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83824</xdr:rowOff>
    </xdr:from>
    <xdr:ext cx="378565" cy="259045"/>
    <xdr:sp macro="" textlink="">
      <xdr:nvSpPr>
        <xdr:cNvPr id="660" name="テキスト ボックス 659">
          <a:extLst>
            <a:ext uri="{FF2B5EF4-FFF2-40B4-BE49-F238E27FC236}">
              <a16:creationId xmlns:a16="http://schemas.microsoft.com/office/drawing/2014/main" xmlns="" id="{00000000-0008-0000-0700-000094020000}"/>
            </a:ext>
          </a:extLst>
        </xdr:cNvPr>
        <xdr:cNvSpPr txBox="1"/>
      </xdr:nvSpPr>
      <xdr:spPr>
        <a:xfrm>
          <a:off x="13514017" y="13628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133235</xdr:rowOff>
    </xdr:from>
    <xdr:to>
      <xdr:col>67</xdr:col>
      <xdr:colOff>101600</xdr:colOff>
      <xdr:row>79</xdr:row>
      <xdr:rowOff>63385</xdr:rowOff>
    </xdr:to>
    <xdr:sp macro="" textlink="">
      <xdr:nvSpPr>
        <xdr:cNvPr id="661" name="楕円 660">
          <a:extLst>
            <a:ext uri="{FF2B5EF4-FFF2-40B4-BE49-F238E27FC236}">
              <a16:creationId xmlns:a16="http://schemas.microsoft.com/office/drawing/2014/main" xmlns="" id="{00000000-0008-0000-0700-000095020000}"/>
            </a:ext>
          </a:extLst>
        </xdr:cNvPr>
        <xdr:cNvSpPr/>
      </xdr:nvSpPr>
      <xdr:spPr>
        <a:xfrm>
          <a:off x="12763500" y="1350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54512</xdr:rowOff>
    </xdr:from>
    <xdr:ext cx="469744" cy="259045"/>
    <xdr:sp macro="" textlink="">
      <xdr:nvSpPr>
        <xdr:cNvPr id="662" name="テキスト ボックス 661">
          <a:extLst>
            <a:ext uri="{FF2B5EF4-FFF2-40B4-BE49-F238E27FC236}">
              <a16:creationId xmlns:a16="http://schemas.microsoft.com/office/drawing/2014/main" xmlns="" id="{00000000-0008-0000-0700-000096020000}"/>
            </a:ext>
          </a:extLst>
        </xdr:cNvPr>
        <xdr:cNvSpPr txBox="1"/>
      </xdr:nvSpPr>
      <xdr:spPr>
        <a:xfrm>
          <a:off x="12579428" y="13599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xmlns=""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xmlns=""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xmlns=""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xmlns=""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xmlns=""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xmlns=""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xmlns=""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xmlns=""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xmlns=""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xmlns=""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a:extLst>
            <a:ext uri="{FF2B5EF4-FFF2-40B4-BE49-F238E27FC236}">
              <a16:creationId xmlns:a16="http://schemas.microsoft.com/office/drawing/2014/main" xmlns="" id="{00000000-0008-0000-0700-0000A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a:extLst>
            <a:ext uri="{FF2B5EF4-FFF2-40B4-BE49-F238E27FC236}">
              <a16:creationId xmlns:a16="http://schemas.microsoft.com/office/drawing/2014/main" xmlns="" id="{00000000-0008-0000-0700-0000A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a:extLst>
            <a:ext uri="{FF2B5EF4-FFF2-40B4-BE49-F238E27FC236}">
              <a16:creationId xmlns:a16="http://schemas.microsoft.com/office/drawing/2014/main" xmlns="" id="{00000000-0008-0000-0700-0000A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6" name="テキスト ボックス 675">
          <a:extLst>
            <a:ext uri="{FF2B5EF4-FFF2-40B4-BE49-F238E27FC236}">
              <a16:creationId xmlns:a16="http://schemas.microsoft.com/office/drawing/2014/main" xmlns="" id="{00000000-0008-0000-0700-0000A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a:extLst>
            <a:ext uri="{FF2B5EF4-FFF2-40B4-BE49-F238E27FC236}">
              <a16:creationId xmlns:a16="http://schemas.microsoft.com/office/drawing/2014/main" xmlns="" id="{00000000-0008-0000-0700-0000A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a:extLst>
            <a:ext uri="{FF2B5EF4-FFF2-40B4-BE49-F238E27FC236}">
              <a16:creationId xmlns:a16="http://schemas.microsoft.com/office/drawing/2014/main" xmlns="" id="{00000000-0008-0000-0700-0000A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a:extLst>
            <a:ext uri="{FF2B5EF4-FFF2-40B4-BE49-F238E27FC236}">
              <a16:creationId xmlns:a16="http://schemas.microsoft.com/office/drawing/2014/main" xmlns="" id="{00000000-0008-0000-0700-0000A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a:extLst>
            <a:ext uri="{FF2B5EF4-FFF2-40B4-BE49-F238E27FC236}">
              <a16:creationId xmlns:a16="http://schemas.microsoft.com/office/drawing/2014/main" xmlns="" id="{00000000-0008-0000-0700-0000A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a:extLst>
            <a:ext uri="{FF2B5EF4-FFF2-40B4-BE49-F238E27FC236}">
              <a16:creationId xmlns:a16="http://schemas.microsoft.com/office/drawing/2014/main" xmlns="" id="{00000000-0008-0000-0700-0000A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a:extLst>
            <a:ext uri="{FF2B5EF4-FFF2-40B4-BE49-F238E27FC236}">
              <a16:creationId xmlns:a16="http://schemas.microsoft.com/office/drawing/2014/main" xmlns="" id="{00000000-0008-0000-0700-0000A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a:extLst>
            <a:ext uri="{FF2B5EF4-FFF2-40B4-BE49-F238E27FC236}">
              <a16:creationId xmlns:a16="http://schemas.microsoft.com/office/drawing/2014/main" xmlns="" id="{00000000-0008-0000-0700-0000A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a:extLst>
            <a:ext uri="{FF2B5EF4-FFF2-40B4-BE49-F238E27FC236}">
              <a16:creationId xmlns:a16="http://schemas.microsoft.com/office/drawing/2014/main" xmlns="" id="{00000000-0008-0000-0700-0000A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xmlns=""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xmlns=""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135455</xdr:rowOff>
    </xdr:from>
    <xdr:to>
      <xdr:col>85</xdr:col>
      <xdr:colOff>126364</xdr:colOff>
      <xdr:row>99</xdr:row>
      <xdr:rowOff>4319</xdr:rowOff>
    </xdr:to>
    <xdr:cxnSp macro="">
      <xdr:nvCxnSpPr>
        <xdr:cNvPr id="688" name="直線コネクタ 687">
          <a:extLst>
            <a:ext uri="{FF2B5EF4-FFF2-40B4-BE49-F238E27FC236}">
              <a16:creationId xmlns:a16="http://schemas.microsoft.com/office/drawing/2014/main" xmlns="" id="{00000000-0008-0000-0700-0000B0020000}"/>
            </a:ext>
          </a:extLst>
        </xdr:cNvPr>
        <xdr:cNvCxnSpPr/>
      </xdr:nvCxnSpPr>
      <xdr:spPr>
        <a:xfrm flipV="1">
          <a:off x="16317595" y="15565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8146</xdr:rowOff>
    </xdr:from>
    <xdr:ext cx="534377" cy="259045"/>
    <xdr:sp macro="" textlink="">
      <xdr:nvSpPr>
        <xdr:cNvPr id="689" name="公債費最小値テキスト">
          <a:extLst>
            <a:ext uri="{FF2B5EF4-FFF2-40B4-BE49-F238E27FC236}">
              <a16:creationId xmlns:a16="http://schemas.microsoft.com/office/drawing/2014/main" xmlns="" id="{00000000-0008-0000-0700-0000B1020000}"/>
            </a:ext>
          </a:extLst>
        </xdr:cNvPr>
        <xdr:cNvSpPr txBox="1"/>
      </xdr:nvSpPr>
      <xdr:spPr>
        <a:xfrm>
          <a:off x="16370300" y="169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4319</xdr:rowOff>
    </xdr:from>
    <xdr:to>
      <xdr:col>86</xdr:col>
      <xdr:colOff>25400</xdr:colOff>
      <xdr:row>99</xdr:row>
      <xdr:rowOff>4319</xdr:rowOff>
    </xdr:to>
    <xdr:cxnSp macro="">
      <xdr:nvCxnSpPr>
        <xdr:cNvPr id="690" name="直線コネクタ 689">
          <a:extLst>
            <a:ext uri="{FF2B5EF4-FFF2-40B4-BE49-F238E27FC236}">
              <a16:creationId xmlns:a16="http://schemas.microsoft.com/office/drawing/2014/main" xmlns="" id="{00000000-0008-0000-0700-0000B2020000}"/>
            </a:ext>
          </a:extLst>
        </xdr:cNvPr>
        <xdr:cNvCxnSpPr/>
      </xdr:nvCxnSpPr>
      <xdr:spPr>
        <a:xfrm>
          <a:off x="16230600" y="16977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82132</xdr:rowOff>
    </xdr:from>
    <xdr:ext cx="599010" cy="259045"/>
    <xdr:sp macro="" textlink="">
      <xdr:nvSpPr>
        <xdr:cNvPr id="691" name="公債費最大値テキスト">
          <a:extLst>
            <a:ext uri="{FF2B5EF4-FFF2-40B4-BE49-F238E27FC236}">
              <a16:creationId xmlns:a16="http://schemas.microsoft.com/office/drawing/2014/main" xmlns="" id="{00000000-0008-0000-0700-0000B3020000}"/>
            </a:ext>
          </a:extLst>
        </xdr:cNvPr>
        <xdr:cNvSpPr txBox="1"/>
      </xdr:nvSpPr>
      <xdr:spPr>
        <a:xfrm>
          <a:off x="16370300" y="1534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135455</xdr:rowOff>
    </xdr:from>
    <xdr:to>
      <xdr:col>86</xdr:col>
      <xdr:colOff>25400</xdr:colOff>
      <xdr:row>90</xdr:row>
      <xdr:rowOff>135455</xdr:rowOff>
    </xdr:to>
    <xdr:cxnSp macro="">
      <xdr:nvCxnSpPr>
        <xdr:cNvPr id="692" name="直線コネクタ 691">
          <a:extLst>
            <a:ext uri="{FF2B5EF4-FFF2-40B4-BE49-F238E27FC236}">
              <a16:creationId xmlns:a16="http://schemas.microsoft.com/office/drawing/2014/main" xmlns="" id="{00000000-0008-0000-0700-0000B4020000}"/>
            </a:ext>
          </a:extLst>
        </xdr:cNvPr>
        <xdr:cNvCxnSpPr/>
      </xdr:nvCxnSpPr>
      <xdr:spPr>
        <a:xfrm>
          <a:off x="16230600" y="155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31392</xdr:rowOff>
    </xdr:from>
    <xdr:to>
      <xdr:col>85</xdr:col>
      <xdr:colOff>127000</xdr:colOff>
      <xdr:row>98</xdr:row>
      <xdr:rowOff>36624</xdr:rowOff>
    </xdr:to>
    <xdr:cxnSp macro="">
      <xdr:nvCxnSpPr>
        <xdr:cNvPr id="693" name="直線コネクタ 692">
          <a:extLst>
            <a:ext uri="{FF2B5EF4-FFF2-40B4-BE49-F238E27FC236}">
              <a16:creationId xmlns:a16="http://schemas.microsoft.com/office/drawing/2014/main" xmlns="" id="{00000000-0008-0000-0700-0000B5020000}"/>
            </a:ext>
          </a:extLst>
        </xdr:cNvPr>
        <xdr:cNvCxnSpPr/>
      </xdr:nvCxnSpPr>
      <xdr:spPr>
        <a:xfrm>
          <a:off x="15481300" y="16833492"/>
          <a:ext cx="838200" cy="5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139113</xdr:rowOff>
    </xdr:from>
    <xdr:ext cx="534377" cy="259045"/>
    <xdr:sp macro="" textlink="">
      <xdr:nvSpPr>
        <xdr:cNvPr id="694" name="公債費平均値テキスト">
          <a:extLst>
            <a:ext uri="{FF2B5EF4-FFF2-40B4-BE49-F238E27FC236}">
              <a16:creationId xmlns:a16="http://schemas.microsoft.com/office/drawing/2014/main" xmlns="" id="{00000000-0008-0000-0700-0000B6020000}"/>
            </a:ext>
          </a:extLst>
        </xdr:cNvPr>
        <xdr:cNvSpPr txBox="1"/>
      </xdr:nvSpPr>
      <xdr:spPr>
        <a:xfrm>
          <a:off x="16370300" y="16769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160686</xdr:rowOff>
    </xdr:from>
    <xdr:to>
      <xdr:col>85</xdr:col>
      <xdr:colOff>177800</xdr:colOff>
      <xdr:row>98</xdr:row>
      <xdr:rowOff>90836</xdr:rowOff>
    </xdr:to>
    <xdr:sp macro="" textlink="">
      <xdr:nvSpPr>
        <xdr:cNvPr id="695" name="フローチャート: 判断 694">
          <a:extLst>
            <a:ext uri="{FF2B5EF4-FFF2-40B4-BE49-F238E27FC236}">
              <a16:creationId xmlns:a16="http://schemas.microsoft.com/office/drawing/2014/main" xmlns="" id="{00000000-0008-0000-0700-0000B7020000}"/>
            </a:ext>
          </a:extLst>
        </xdr:cNvPr>
        <xdr:cNvSpPr/>
      </xdr:nvSpPr>
      <xdr:spPr>
        <a:xfrm>
          <a:off x="162687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20197</xdr:rowOff>
    </xdr:from>
    <xdr:to>
      <xdr:col>81</xdr:col>
      <xdr:colOff>50800</xdr:colOff>
      <xdr:row>98</xdr:row>
      <xdr:rowOff>31392</xdr:rowOff>
    </xdr:to>
    <xdr:cxnSp macro="">
      <xdr:nvCxnSpPr>
        <xdr:cNvPr id="696" name="直線コネクタ 695">
          <a:extLst>
            <a:ext uri="{FF2B5EF4-FFF2-40B4-BE49-F238E27FC236}">
              <a16:creationId xmlns:a16="http://schemas.microsoft.com/office/drawing/2014/main" xmlns="" id="{00000000-0008-0000-0700-0000B8020000}"/>
            </a:ext>
          </a:extLst>
        </xdr:cNvPr>
        <xdr:cNvCxnSpPr/>
      </xdr:nvCxnSpPr>
      <xdr:spPr>
        <a:xfrm>
          <a:off x="14592300" y="16822297"/>
          <a:ext cx="889000" cy="11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165060</xdr:rowOff>
    </xdr:from>
    <xdr:to>
      <xdr:col>81</xdr:col>
      <xdr:colOff>101600</xdr:colOff>
      <xdr:row>98</xdr:row>
      <xdr:rowOff>95210</xdr:rowOff>
    </xdr:to>
    <xdr:sp macro="" textlink="">
      <xdr:nvSpPr>
        <xdr:cNvPr id="697" name="フローチャート: 判断 696">
          <a:extLst>
            <a:ext uri="{FF2B5EF4-FFF2-40B4-BE49-F238E27FC236}">
              <a16:creationId xmlns:a16="http://schemas.microsoft.com/office/drawing/2014/main" xmlns="" id="{00000000-0008-0000-0700-0000B9020000}"/>
            </a:ext>
          </a:extLst>
        </xdr:cNvPr>
        <xdr:cNvSpPr/>
      </xdr:nvSpPr>
      <xdr:spPr>
        <a:xfrm>
          <a:off x="15430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86337</xdr:rowOff>
    </xdr:from>
    <xdr:ext cx="534377" cy="259045"/>
    <xdr:sp macro="" textlink="">
      <xdr:nvSpPr>
        <xdr:cNvPr id="698" name="テキスト ボックス 697">
          <a:extLst>
            <a:ext uri="{FF2B5EF4-FFF2-40B4-BE49-F238E27FC236}">
              <a16:creationId xmlns:a16="http://schemas.microsoft.com/office/drawing/2014/main" xmlns="" id="{00000000-0008-0000-0700-0000BA020000}"/>
            </a:ext>
          </a:extLst>
        </xdr:cNvPr>
        <xdr:cNvSpPr txBox="1"/>
      </xdr:nvSpPr>
      <xdr:spPr>
        <a:xfrm>
          <a:off x="15214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6090</xdr:rowOff>
    </xdr:from>
    <xdr:to>
      <xdr:col>76</xdr:col>
      <xdr:colOff>114300</xdr:colOff>
      <xdr:row>98</xdr:row>
      <xdr:rowOff>20197</xdr:rowOff>
    </xdr:to>
    <xdr:cxnSp macro="">
      <xdr:nvCxnSpPr>
        <xdr:cNvPr id="699" name="直線コネクタ 698">
          <a:extLst>
            <a:ext uri="{FF2B5EF4-FFF2-40B4-BE49-F238E27FC236}">
              <a16:creationId xmlns:a16="http://schemas.microsoft.com/office/drawing/2014/main" xmlns="" id="{00000000-0008-0000-0700-0000BB020000}"/>
            </a:ext>
          </a:extLst>
        </xdr:cNvPr>
        <xdr:cNvCxnSpPr/>
      </xdr:nvCxnSpPr>
      <xdr:spPr>
        <a:xfrm>
          <a:off x="13703300" y="16808190"/>
          <a:ext cx="889000" cy="1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162902</xdr:rowOff>
    </xdr:from>
    <xdr:to>
      <xdr:col>76</xdr:col>
      <xdr:colOff>165100</xdr:colOff>
      <xdr:row>98</xdr:row>
      <xdr:rowOff>93052</xdr:rowOff>
    </xdr:to>
    <xdr:sp macro="" textlink="">
      <xdr:nvSpPr>
        <xdr:cNvPr id="700" name="フローチャート: 判断 699">
          <a:extLst>
            <a:ext uri="{FF2B5EF4-FFF2-40B4-BE49-F238E27FC236}">
              <a16:creationId xmlns:a16="http://schemas.microsoft.com/office/drawing/2014/main" xmlns="" id="{00000000-0008-0000-0700-0000BC020000}"/>
            </a:ext>
          </a:extLst>
        </xdr:cNvPr>
        <xdr:cNvSpPr/>
      </xdr:nvSpPr>
      <xdr:spPr>
        <a:xfrm>
          <a:off x="14541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84179</xdr:rowOff>
    </xdr:from>
    <xdr:ext cx="534377" cy="259045"/>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4325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6090</xdr:rowOff>
    </xdr:from>
    <xdr:to>
      <xdr:col>71</xdr:col>
      <xdr:colOff>177800</xdr:colOff>
      <xdr:row>98</xdr:row>
      <xdr:rowOff>12824</xdr:rowOff>
    </xdr:to>
    <xdr:cxnSp macro="">
      <xdr:nvCxnSpPr>
        <xdr:cNvPr id="702" name="直線コネクタ 701">
          <a:extLst>
            <a:ext uri="{FF2B5EF4-FFF2-40B4-BE49-F238E27FC236}">
              <a16:creationId xmlns:a16="http://schemas.microsoft.com/office/drawing/2014/main" xmlns="" id="{00000000-0008-0000-0700-0000BE020000}"/>
            </a:ext>
          </a:extLst>
        </xdr:cNvPr>
        <xdr:cNvCxnSpPr/>
      </xdr:nvCxnSpPr>
      <xdr:spPr>
        <a:xfrm flipV="1">
          <a:off x="12814300" y="16808190"/>
          <a:ext cx="889000" cy="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162140</xdr:rowOff>
    </xdr:from>
    <xdr:to>
      <xdr:col>72</xdr:col>
      <xdr:colOff>38100</xdr:colOff>
      <xdr:row>98</xdr:row>
      <xdr:rowOff>92290</xdr:rowOff>
    </xdr:to>
    <xdr:sp macro="" textlink="">
      <xdr:nvSpPr>
        <xdr:cNvPr id="703" name="フローチャート: 判断 702">
          <a:extLst>
            <a:ext uri="{FF2B5EF4-FFF2-40B4-BE49-F238E27FC236}">
              <a16:creationId xmlns:a16="http://schemas.microsoft.com/office/drawing/2014/main" xmlns="" id="{00000000-0008-0000-0700-0000BF020000}"/>
            </a:ext>
          </a:extLst>
        </xdr:cNvPr>
        <xdr:cNvSpPr/>
      </xdr:nvSpPr>
      <xdr:spPr>
        <a:xfrm>
          <a:off x="13652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83417</xdr:rowOff>
    </xdr:from>
    <xdr:ext cx="534377" cy="259045"/>
    <xdr:sp macro="" textlink="">
      <xdr:nvSpPr>
        <xdr:cNvPr id="704" name="テキスト ボックス 703">
          <a:extLst>
            <a:ext uri="{FF2B5EF4-FFF2-40B4-BE49-F238E27FC236}">
              <a16:creationId xmlns:a16="http://schemas.microsoft.com/office/drawing/2014/main" xmlns="" id="{00000000-0008-0000-0700-0000C0020000}"/>
            </a:ext>
          </a:extLst>
        </xdr:cNvPr>
        <xdr:cNvSpPr txBox="1"/>
      </xdr:nvSpPr>
      <xdr:spPr>
        <a:xfrm>
          <a:off x="13436111" y="168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159446</xdr:rowOff>
    </xdr:from>
    <xdr:to>
      <xdr:col>67</xdr:col>
      <xdr:colOff>101600</xdr:colOff>
      <xdr:row>98</xdr:row>
      <xdr:rowOff>89596</xdr:rowOff>
    </xdr:to>
    <xdr:sp macro="" textlink="">
      <xdr:nvSpPr>
        <xdr:cNvPr id="705" name="フローチャート: 判断 704">
          <a:extLst>
            <a:ext uri="{FF2B5EF4-FFF2-40B4-BE49-F238E27FC236}">
              <a16:creationId xmlns:a16="http://schemas.microsoft.com/office/drawing/2014/main" xmlns="" id="{00000000-0008-0000-0700-0000C1020000}"/>
            </a:ext>
          </a:extLst>
        </xdr:cNvPr>
        <xdr:cNvSpPr/>
      </xdr:nvSpPr>
      <xdr:spPr>
        <a:xfrm>
          <a:off x="12763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80723</xdr:rowOff>
    </xdr:from>
    <xdr:ext cx="534377" cy="259045"/>
    <xdr:sp macro="" textlink="">
      <xdr:nvSpPr>
        <xdr:cNvPr id="706" name="テキスト ボックス 705">
          <a:extLst>
            <a:ext uri="{FF2B5EF4-FFF2-40B4-BE49-F238E27FC236}">
              <a16:creationId xmlns:a16="http://schemas.microsoft.com/office/drawing/2014/main" xmlns="" id="{00000000-0008-0000-0700-0000C2020000}"/>
            </a:ext>
          </a:extLst>
        </xdr:cNvPr>
        <xdr:cNvSpPr txBox="1"/>
      </xdr:nvSpPr>
      <xdr:spPr>
        <a:xfrm>
          <a:off x="12547111" y="1688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xmlns=""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xmlns=""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xmlns=""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xmlns=""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157274</xdr:rowOff>
    </xdr:from>
    <xdr:to>
      <xdr:col>85</xdr:col>
      <xdr:colOff>177800</xdr:colOff>
      <xdr:row>98</xdr:row>
      <xdr:rowOff>87424</xdr:rowOff>
    </xdr:to>
    <xdr:sp macro="" textlink="">
      <xdr:nvSpPr>
        <xdr:cNvPr id="712" name="楕円 711">
          <a:extLst>
            <a:ext uri="{FF2B5EF4-FFF2-40B4-BE49-F238E27FC236}">
              <a16:creationId xmlns:a16="http://schemas.microsoft.com/office/drawing/2014/main" xmlns="" id="{00000000-0008-0000-0700-0000C8020000}"/>
            </a:ext>
          </a:extLst>
        </xdr:cNvPr>
        <xdr:cNvSpPr/>
      </xdr:nvSpPr>
      <xdr:spPr>
        <a:xfrm>
          <a:off x="16268700" y="1678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8701</xdr:rowOff>
    </xdr:from>
    <xdr:ext cx="534377" cy="259045"/>
    <xdr:sp macro="" textlink="">
      <xdr:nvSpPr>
        <xdr:cNvPr id="713" name="公債費該当値テキスト">
          <a:extLst>
            <a:ext uri="{FF2B5EF4-FFF2-40B4-BE49-F238E27FC236}">
              <a16:creationId xmlns:a16="http://schemas.microsoft.com/office/drawing/2014/main" xmlns="" id="{00000000-0008-0000-0700-0000C9020000}"/>
            </a:ext>
          </a:extLst>
        </xdr:cNvPr>
        <xdr:cNvSpPr txBox="1"/>
      </xdr:nvSpPr>
      <xdr:spPr>
        <a:xfrm>
          <a:off x="16370300" y="1663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152042</xdr:rowOff>
    </xdr:from>
    <xdr:to>
      <xdr:col>81</xdr:col>
      <xdr:colOff>101600</xdr:colOff>
      <xdr:row>98</xdr:row>
      <xdr:rowOff>82192</xdr:rowOff>
    </xdr:to>
    <xdr:sp macro="" textlink="">
      <xdr:nvSpPr>
        <xdr:cNvPr id="714" name="楕円 713">
          <a:extLst>
            <a:ext uri="{FF2B5EF4-FFF2-40B4-BE49-F238E27FC236}">
              <a16:creationId xmlns:a16="http://schemas.microsoft.com/office/drawing/2014/main" xmlns="" id="{00000000-0008-0000-0700-0000CA020000}"/>
            </a:ext>
          </a:extLst>
        </xdr:cNvPr>
        <xdr:cNvSpPr/>
      </xdr:nvSpPr>
      <xdr:spPr>
        <a:xfrm>
          <a:off x="15430500" y="1678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98719</xdr:rowOff>
    </xdr:from>
    <xdr:ext cx="534377" cy="259045"/>
    <xdr:sp macro="" textlink="">
      <xdr:nvSpPr>
        <xdr:cNvPr id="715" name="テキスト ボックス 714">
          <a:extLst>
            <a:ext uri="{FF2B5EF4-FFF2-40B4-BE49-F238E27FC236}">
              <a16:creationId xmlns:a16="http://schemas.microsoft.com/office/drawing/2014/main" xmlns="" id="{00000000-0008-0000-0700-0000CB020000}"/>
            </a:ext>
          </a:extLst>
        </xdr:cNvPr>
        <xdr:cNvSpPr txBox="1"/>
      </xdr:nvSpPr>
      <xdr:spPr>
        <a:xfrm>
          <a:off x="15214111" y="1655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140847</xdr:rowOff>
    </xdr:from>
    <xdr:to>
      <xdr:col>76</xdr:col>
      <xdr:colOff>165100</xdr:colOff>
      <xdr:row>98</xdr:row>
      <xdr:rowOff>70997</xdr:rowOff>
    </xdr:to>
    <xdr:sp macro="" textlink="">
      <xdr:nvSpPr>
        <xdr:cNvPr id="716" name="楕円 715">
          <a:extLst>
            <a:ext uri="{FF2B5EF4-FFF2-40B4-BE49-F238E27FC236}">
              <a16:creationId xmlns:a16="http://schemas.microsoft.com/office/drawing/2014/main" xmlns="" id="{00000000-0008-0000-0700-0000CC020000}"/>
            </a:ext>
          </a:extLst>
        </xdr:cNvPr>
        <xdr:cNvSpPr/>
      </xdr:nvSpPr>
      <xdr:spPr>
        <a:xfrm>
          <a:off x="14541500" y="1677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87524</xdr:rowOff>
    </xdr:from>
    <xdr:ext cx="534377" cy="259045"/>
    <xdr:sp macro="" textlink="">
      <xdr:nvSpPr>
        <xdr:cNvPr id="717" name="テキスト ボックス 716">
          <a:extLst>
            <a:ext uri="{FF2B5EF4-FFF2-40B4-BE49-F238E27FC236}">
              <a16:creationId xmlns:a16="http://schemas.microsoft.com/office/drawing/2014/main" xmlns="" id="{00000000-0008-0000-0700-0000CD020000}"/>
            </a:ext>
          </a:extLst>
        </xdr:cNvPr>
        <xdr:cNvSpPr txBox="1"/>
      </xdr:nvSpPr>
      <xdr:spPr>
        <a:xfrm>
          <a:off x="14325111" y="1654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126740</xdr:rowOff>
    </xdr:from>
    <xdr:to>
      <xdr:col>72</xdr:col>
      <xdr:colOff>38100</xdr:colOff>
      <xdr:row>98</xdr:row>
      <xdr:rowOff>56890</xdr:rowOff>
    </xdr:to>
    <xdr:sp macro="" textlink="">
      <xdr:nvSpPr>
        <xdr:cNvPr id="718" name="楕円 717">
          <a:extLst>
            <a:ext uri="{FF2B5EF4-FFF2-40B4-BE49-F238E27FC236}">
              <a16:creationId xmlns:a16="http://schemas.microsoft.com/office/drawing/2014/main" xmlns="" id="{00000000-0008-0000-0700-0000CE020000}"/>
            </a:ext>
          </a:extLst>
        </xdr:cNvPr>
        <xdr:cNvSpPr/>
      </xdr:nvSpPr>
      <xdr:spPr>
        <a:xfrm>
          <a:off x="13652500" y="1675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73417</xdr:rowOff>
    </xdr:from>
    <xdr:ext cx="534377" cy="259045"/>
    <xdr:sp macro="" textlink="">
      <xdr:nvSpPr>
        <xdr:cNvPr id="719" name="テキスト ボックス 718">
          <a:extLst>
            <a:ext uri="{FF2B5EF4-FFF2-40B4-BE49-F238E27FC236}">
              <a16:creationId xmlns:a16="http://schemas.microsoft.com/office/drawing/2014/main" xmlns="" id="{00000000-0008-0000-0700-0000CF020000}"/>
            </a:ext>
          </a:extLst>
        </xdr:cNvPr>
        <xdr:cNvSpPr txBox="1"/>
      </xdr:nvSpPr>
      <xdr:spPr>
        <a:xfrm>
          <a:off x="13436111" y="1653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133474</xdr:rowOff>
    </xdr:from>
    <xdr:to>
      <xdr:col>67</xdr:col>
      <xdr:colOff>101600</xdr:colOff>
      <xdr:row>98</xdr:row>
      <xdr:rowOff>63624</xdr:rowOff>
    </xdr:to>
    <xdr:sp macro="" textlink="">
      <xdr:nvSpPr>
        <xdr:cNvPr id="720" name="楕円 719">
          <a:extLst>
            <a:ext uri="{FF2B5EF4-FFF2-40B4-BE49-F238E27FC236}">
              <a16:creationId xmlns:a16="http://schemas.microsoft.com/office/drawing/2014/main" xmlns="" id="{00000000-0008-0000-0700-0000D0020000}"/>
            </a:ext>
          </a:extLst>
        </xdr:cNvPr>
        <xdr:cNvSpPr/>
      </xdr:nvSpPr>
      <xdr:spPr>
        <a:xfrm>
          <a:off x="12763500" y="1676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80151</xdr:rowOff>
    </xdr:from>
    <xdr:ext cx="534377" cy="259045"/>
    <xdr:sp macro="" textlink="">
      <xdr:nvSpPr>
        <xdr:cNvPr id="721" name="テキスト ボックス 720">
          <a:extLst>
            <a:ext uri="{FF2B5EF4-FFF2-40B4-BE49-F238E27FC236}">
              <a16:creationId xmlns:a16="http://schemas.microsoft.com/office/drawing/2014/main" xmlns="" id="{00000000-0008-0000-0700-0000D1020000}"/>
            </a:ext>
          </a:extLst>
        </xdr:cNvPr>
        <xdr:cNvSpPr txBox="1"/>
      </xdr:nvSpPr>
      <xdr:spPr>
        <a:xfrm>
          <a:off x="12547111" y="1653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xmlns=""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xmlns=""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xmlns=""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xmlns=""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xmlns=""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xmlns=""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xmlns=""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xmlns=""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xmlns=""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xmlns=""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xmlns=""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xmlns=""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xmlns=""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xmlns="" id="{00000000-0008-0000-07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xmlns=""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xmlns=""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xmlns=""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xmlns=""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xmlns=""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xmlns=""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xmlns=""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xmlns=""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xmlns=""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149416</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xmlns="" id="{00000000-0008-0000-0700-0000E9020000}"/>
            </a:ext>
          </a:extLst>
        </xdr:cNvPr>
        <xdr:cNvCxnSpPr/>
      </xdr:nvCxnSpPr>
      <xdr:spPr>
        <a:xfrm flipV="1">
          <a:off x="22159595" y="5121466"/>
          <a:ext cx="1269" cy="1609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73360</xdr:rowOff>
    </xdr:from>
    <xdr:ext cx="249299" cy="259045"/>
    <xdr:sp macro="" textlink="">
      <xdr:nvSpPr>
        <xdr:cNvPr id="746" name="諸支出金最小値テキスト">
          <a:extLst>
            <a:ext uri="{FF2B5EF4-FFF2-40B4-BE49-F238E27FC236}">
              <a16:creationId xmlns:a16="http://schemas.microsoft.com/office/drawing/2014/main" xmlns="" id="{00000000-0008-0000-0700-0000EA020000}"/>
            </a:ext>
          </a:extLst>
        </xdr:cNvPr>
        <xdr:cNvSpPr txBox="1"/>
      </xdr:nvSpPr>
      <xdr:spPr>
        <a:xfrm>
          <a:off x="22212300" y="6759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xmlns=""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96093</xdr:rowOff>
    </xdr:from>
    <xdr:ext cx="469744" cy="259045"/>
    <xdr:sp macro="" textlink="">
      <xdr:nvSpPr>
        <xdr:cNvPr id="748" name="諸支出金最大値テキスト">
          <a:extLst>
            <a:ext uri="{FF2B5EF4-FFF2-40B4-BE49-F238E27FC236}">
              <a16:creationId xmlns:a16="http://schemas.microsoft.com/office/drawing/2014/main" xmlns="" id="{00000000-0008-0000-0700-0000EC020000}"/>
            </a:ext>
          </a:extLst>
        </xdr:cNvPr>
        <xdr:cNvSpPr txBox="1"/>
      </xdr:nvSpPr>
      <xdr:spPr>
        <a:xfrm>
          <a:off x="22212300" y="48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149416</xdr:rowOff>
    </xdr:from>
    <xdr:to>
      <xdr:col>116</xdr:col>
      <xdr:colOff>152400</xdr:colOff>
      <xdr:row>29</xdr:row>
      <xdr:rowOff>149416</xdr:rowOff>
    </xdr:to>
    <xdr:cxnSp macro="">
      <xdr:nvCxnSpPr>
        <xdr:cNvPr id="749" name="直線コネクタ 748">
          <a:extLst>
            <a:ext uri="{FF2B5EF4-FFF2-40B4-BE49-F238E27FC236}">
              <a16:creationId xmlns:a16="http://schemas.microsoft.com/office/drawing/2014/main" xmlns="" id="{00000000-0008-0000-0700-0000ED020000}"/>
            </a:ext>
          </a:extLst>
        </xdr:cNvPr>
        <xdr:cNvCxnSpPr/>
      </xdr:nvCxnSpPr>
      <xdr:spPr>
        <a:xfrm>
          <a:off x="22072600" y="512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xmlns="" id="{00000000-0008-0000-0700-0000E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162259</xdr:rowOff>
    </xdr:from>
    <xdr:ext cx="378565" cy="259045"/>
    <xdr:sp macro="" textlink="">
      <xdr:nvSpPr>
        <xdr:cNvPr id="751" name="諸支出金平均値テキスト">
          <a:extLst>
            <a:ext uri="{FF2B5EF4-FFF2-40B4-BE49-F238E27FC236}">
              <a16:creationId xmlns:a16="http://schemas.microsoft.com/office/drawing/2014/main" xmlns="" id="{00000000-0008-0000-0700-0000EF020000}"/>
            </a:ext>
          </a:extLst>
        </xdr:cNvPr>
        <xdr:cNvSpPr txBox="1"/>
      </xdr:nvSpPr>
      <xdr:spPr>
        <a:xfrm>
          <a:off x="22212300" y="65059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139382</xdr:rowOff>
    </xdr:from>
    <xdr:to>
      <xdr:col>116</xdr:col>
      <xdr:colOff>114300</xdr:colOff>
      <xdr:row>39</xdr:row>
      <xdr:rowOff>69532</xdr:rowOff>
    </xdr:to>
    <xdr:sp macro="" textlink="">
      <xdr:nvSpPr>
        <xdr:cNvPr id="752" name="フローチャート: 判断 751">
          <a:extLst>
            <a:ext uri="{FF2B5EF4-FFF2-40B4-BE49-F238E27FC236}">
              <a16:creationId xmlns:a16="http://schemas.microsoft.com/office/drawing/2014/main" xmlns="" id="{00000000-0008-0000-0700-0000F0020000}"/>
            </a:ext>
          </a:extLst>
        </xdr:cNvPr>
        <xdr:cNvSpPr/>
      </xdr:nvSpPr>
      <xdr:spPr>
        <a:xfrm>
          <a:off x="221107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xmlns="" id="{00000000-0008-0000-0700-0000F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142240</xdr:rowOff>
    </xdr:from>
    <xdr:to>
      <xdr:col>112</xdr:col>
      <xdr:colOff>38100</xdr:colOff>
      <xdr:row>39</xdr:row>
      <xdr:rowOff>72390</xdr:rowOff>
    </xdr:to>
    <xdr:sp macro="" textlink="">
      <xdr:nvSpPr>
        <xdr:cNvPr id="754" name="フローチャート: 判断 753">
          <a:extLst>
            <a:ext uri="{FF2B5EF4-FFF2-40B4-BE49-F238E27FC236}">
              <a16:creationId xmlns:a16="http://schemas.microsoft.com/office/drawing/2014/main" xmlns="" id="{00000000-0008-0000-0700-0000F2020000}"/>
            </a:ext>
          </a:extLst>
        </xdr:cNvPr>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88917</xdr:rowOff>
    </xdr:from>
    <xdr:ext cx="378565" cy="259045"/>
    <xdr:sp macro="" textlink="">
      <xdr:nvSpPr>
        <xdr:cNvPr id="755" name="テキスト ボックス 754">
          <a:extLst>
            <a:ext uri="{FF2B5EF4-FFF2-40B4-BE49-F238E27FC236}">
              <a16:creationId xmlns:a16="http://schemas.microsoft.com/office/drawing/2014/main" xmlns="" id="{00000000-0008-0000-0700-0000F3020000}"/>
            </a:ext>
          </a:extLst>
        </xdr:cNvPr>
        <xdr:cNvSpPr txBox="1"/>
      </xdr:nvSpPr>
      <xdr:spPr>
        <a:xfrm>
          <a:off x="21134017" y="6432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xmlns="" id="{00000000-0008-0000-07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134430</xdr:rowOff>
    </xdr:from>
    <xdr:to>
      <xdr:col>107</xdr:col>
      <xdr:colOff>101600</xdr:colOff>
      <xdr:row>39</xdr:row>
      <xdr:rowOff>64580</xdr:rowOff>
    </xdr:to>
    <xdr:sp macro="" textlink="">
      <xdr:nvSpPr>
        <xdr:cNvPr id="757" name="フローチャート: 判断 756">
          <a:extLst>
            <a:ext uri="{FF2B5EF4-FFF2-40B4-BE49-F238E27FC236}">
              <a16:creationId xmlns:a16="http://schemas.microsoft.com/office/drawing/2014/main" xmlns="" id="{00000000-0008-0000-0700-0000F5020000}"/>
            </a:ext>
          </a:extLst>
        </xdr:cNvPr>
        <xdr:cNvSpPr/>
      </xdr:nvSpPr>
      <xdr:spPr>
        <a:xfrm>
          <a:off x="20383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81106</xdr:rowOff>
    </xdr:from>
    <xdr:ext cx="378565" cy="259045"/>
    <xdr:sp macro="" textlink="">
      <xdr:nvSpPr>
        <xdr:cNvPr id="758" name="テキスト ボックス 757">
          <a:extLst>
            <a:ext uri="{FF2B5EF4-FFF2-40B4-BE49-F238E27FC236}">
              <a16:creationId xmlns:a16="http://schemas.microsoft.com/office/drawing/2014/main" xmlns="" id="{00000000-0008-0000-0700-0000F6020000}"/>
            </a:ext>
          </a:extLst>
        </xdr:cNvPr>
        <xdr:cNvSpPr txBox="1"/>
      </xdr:nvSpPr>
      <xdr:spPr>
        <a:xfrm>
          <a:off x="20245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xmlns="" id="{00000000-0008-0000-0700-0000F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89091</xdr:rowOff>
    </xdr:from>
    <xdr:to>
      <xdr:col>102</xdr:col>
      <xdr:colOff>165100</xdr:colOff>
      <xdr:row>39</xdr:row>
      <xdr:rowOff>19241</xdr:rowOff>
    </xdr:to>
    <xdr:sp macro="" textlink="">
      <xdr:nvSpPr>
        <xdr:cNvPr id="760" name="フローチャート: 判断 759">
          <a:extLst>
            <a:ext uri="{FF2B5EF4-FFF2-40B4-BE49-F238E27FC236}">
              <a16:creationId xmlns:a16="http://schemas.microsoft.com/office/drawing/2014/main" xmlns="" id="{00000000-0008-0000-0700-0000F8020000}"/>
            </a:ext>
          </a:extLst>
        </xdr:cNvPr>
        <xdr:cNvSpPr/>
      </xdr:nvSpPr>
      <xdr:spPr>
        <a:xfrm>
          <a:off x="19494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35768</xdr:rowOff>
    </xdr:from>
    <xdr:ext cx="378565" cy="259045"/>
    <xdr:sp macro="" textlink="">
      <xdr:nvSpPr>
        <xdr:cNvPr id="761" name="テキスト ボックス 760">
          <a:extLst>
            <a:ext uri="{FF2B5EF4-FFF2-40B4-BE49-F238E27FC236}">
              <a16:creationId xmlns:a16="http://schemas.microsoft.com/office/drawing/2014/main" xmlns="" id="{00000000-0008-0000-0700-0000F9020000}"/>
            </a:ext>
          </a:extLst>
        </xdr:cNvPr>
        <xdr:cNvSpPr txBox="1"/>
      </xdr:nvSpPr>
      <xdr:spPr>
        <a:xfrm>
          <a:off x="19356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141097</xdr:rowOff>
    </xdr:from>
    <xdr:to>
      <xdr:col>98</xdr:col>
      <xdr:colOff>38100</xdr:colOff>
      <xdr:row>39</xdr:row>
      <xdr:rowOff>71247</xdr:rowOff>
    </xdr:to>
    <xdr:sp macro="" textlink="">
      <xdr:nvSpPr>
        <xdr:cNvPr id="762" name="フローチャート: 判断 761">
          <a:extLst>
            <a:ext uri="{FF2B5EF4-FFF2-40B4-BE49-F238E27FC236}">
              <a16:creationId xmlns:a16="http://schemas.microsoft.com/office/drawing/2014/main" xmlns="" id="{00000000-0008-0000-0700-0000FA020000}"/>
            </a:ext>
          </a:extLst>
        </xdr:cNvPr>
        <xdr:cNvSpPr/>
      </xdr:nvSpPr>
      <xdr:spPr>
        <a:xfrm>
          <a:off x="18605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87774</xdr:rowOff>
    </xdr:from>
    <xdr:ext cx="378565" cy="259045"/>
    <xdr:sp macro="" textlink="">
      <xdr:nvSpPr>
        <xdr:cNvPr id="763" name="テキスト ボックス 762">
          <a:extLst>
            <a:ext uri="{FF2B5EF4-FFF2-40B4-BE49-F238E27FC236}">
              <a16:creationId xmlns:a16="http://schemas.microsoft.com/office/drawing/2014/main" xmlns="" id="{00000000-0008-0000-0700-0000FB020000}"/>
            </a:ext>
          </a:extLst>
        </xdr:cNvPr>
        <xdr:cNvSpPr txBox="1"/>
      </xdr:nvSpPr>
      <xdr:spPr>
        <a:xfrm>
          <a:off x="18467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xmlns=""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xmlns=""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xmlns=""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xmlns=""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xmlns=""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xmlns=""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117810</xdr:rowOff>
    </xdr:from>
    <xdr:ext cx="249299" cy="259045"/>
    <xdr:sp macro="" textlink="">
      <xdr:nvSpPr>
        <xdr:cNvPr id="770" name="諸支出金該当値テキスト">
          <a:extLst>
            <a:ext uri="{FF2B5EF4-FFF2-40B4-BE49-F238E27FC236}">
              <a16:creationId xmlns:a16="http://schemas.microsoft.com/office/drawing/2014/main" xmlns="" id="{00000000-0008-0000-0700-000002030000}"/>
            </a:ext>
          </a:extLst>
        </xdr:cNvPr>
        <xdr:cNvSpPr txBox="1"/>
      </xdr:nvSpPr>
      <xdr:spPr>
        <a:xfrm>
          <a:off x="22212300" y="6632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xmlns=""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xmlns="" id="{00000000-0008-0000-0700-000004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xmlns=""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xmlns="" id="{00000000-0008-0000-07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xmlns=""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xmlns="" id="{00000000-0008-0000-07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xmlns=""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xmlns="" id="{00000000-0008-0000-0700-00000A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xmlns=""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xmlns=""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xmlns=""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xmlns=""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xmlns=""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xmlns=""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xmlns=""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xmlns=""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xmlns=""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xmlns=""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a:extLst>
            <a:ext uri="{FF2B5EF4-FFF2-40B4-BE49-F238E27FC236}">
              <a16:creationId xmlns:a16="http://schemas.microsoft.com/office/drawing/2014/main" xmlns="" id="{00000000-0008-0000-0700-000015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a:extLst>
            <a:ext uri="{FF2B5EF4-FFF2-40B4-BE49-F238E27FC236}">
              <a16:creationId xmlns:a16="http://schemas.microsoft.com/office/drawing/2014/main" xmlns="" id="{00000000-0008-0000-0700-000016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a:extLst>
            <a:ext uri="{FF2B5EF4-FFF2-40B4-BE49-F238E27FC236}">
              <a16:creationId xmlns:a16="http://schemas.microsoft.com/office/drawing/2014/main" xmlns="" id="{00000000-0008-0000-0700-000017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a:extLst>
            <a:ext uri="{FF2B5EF4-FFF2-40B4-BE49-F238E27FC236}">
              <a16:creationId xmlns:a16="http://schemas.microsoft.com/office/drawing/2014/main" xmlns="" id="{00000000-0008-0000-0700-000018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xmlns=""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a:extLst>
            <a:ext uri="{FF2B5EF4-FFF2-40B4-BE49-F238E27FC236}">
              <a16:creationId xmlns:a16="http://schemas.microsoft.com/office/drawing/2014/main" xmlns="" id="{00000000-0008-0000-0700-00001A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a:extLst>
            <a:ext uri="{FF2B5EF4-FFF2-40B4-BE49-F238E27FC236}">
              <a16:creationId xmlns:a16="http://schemas.microsoft.com/office/drawing/2014/main" xmlns="" id="{00000000-0008-0000-0700-00001B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a:extLst>
            <a:ext uri="{FF2B5EF4-FFF2-40B4-BE49-F238E27FC236}">
              <a16:creationId xmlns:a16="http://schemas.microsoft.com/office/drawing/2014/main" xmlns="" id="{00000000-0008-0000-0700-00001C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a:extLst>
            <a:ext uri="{FF2B5EF4-FFF2-40B4-BE49-F238E27FC236}">
              <a16:creationId xmlns:a16="http://schemas.microsoft.com/office/drawing/2014/main" xmlns="" id="{00000000-0008-0000-0700-00001D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a:extLst>
            <a:ext uri="{FF2B5EF4-FFF2-40B4-BE49-F238E27FC236}">
              <a16:creationId xmlns:a16="http://schemas.microsoft.com/office/drawing/2014/main" xmlns="" id="{00000000-0008-0000-0700-00001E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xmlns=""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a:extLst>
            <a:ext uri="{FF2B5EF4-FFF2-40B4-BE49-F238E27FC236}">
              <a16:creationId xmlns:a16="http://schemas.microsoft.com/office/drawing/2014/main" xmlns="" id="{00000000-0008-0000-0700-00002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a:extLst>
            <a:ext uri="{FF2B5EF4-FFF2-40B4-BE49-F238E27FC236}">
              <a16:creationId xmlns:a16="http://schemas.microsoft.com/office/drawing/2014/main" xmlns=""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168021</xdr:rowOff>
    </xdr:from>
    <xdr:to>
      <xdr:col>116</xdr:col>
      <xdr:colOff>62864</xdr:colOff>
      <xdr:row>59</xdr:row>
      <xdr:rowOff>44450</xdr:rowOff>
    </xdr:to>
    <xdr:cxnSp macro="">
      <xdr:nvCxnSpPr>
        <xdr:cNvPr id="802" name="直線コネクタ 801">
          <a:extLst>
            <a:ext uri="{FF2B5EF4-FFF2-40B4-BE49-F238E27FC236}">
              <a16:creationId xmlns:a16="http://schemas.microsoft.com/office/drawing/2014/main" xmlns="" id="{00000000-0008-0000-0700-000022030000}"/>
            </a:ext>
          </a:extLst>
        </xdr:cNvPr>
        <xdr:cNvCxnSpPr/>
      </xdr:nvCxnSpPr>
      <xdr:spPr>
        <a:xfrm flipV="1">
          <a:off x="22159595" y="8740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92219</xdr:rowOff>
    </xdr:from>
    <xdr:ext cx="249299" cy="259045"/>
    <xdr:sp macro="" textlink="">
      <xdr:nvSpPr>
        <xdr:cNvPr id="803" name="前年度繰上充用金最小値テキスト">
          <a:extLst>
            <a:ext uri="{FF2B5EF4-FFF2-40B4-BE49-F238E27FC236}">
              <a16:creationId xmlns:a16="http://schemas.microsoft.com/office/drawing/2014/main" xmlns="" id="{00000000-0008-0000-0700-000023030000}"/>
            </a:ext>
          </a:extLst>
        </xdr:cNvPr>
        <xdr:cNvSpPr txBox="1"/>
      </xdr:nvSpPr>
      <xdr:spPr>
        <a:xfrm>
          <a:off x="22212300" y="10207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a:extLst>
            <a:ext uri="{FF2B5EF4-FFF2-40B4-BE49-F238E27FC236}">
              <a16:creationId xmlns:a16="http://schemas.microsoft.com/office/drawing/2014/main" xmlns="" id="{00000000-0008-0000-0700-000024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114698</xdr:rowOff>
    </xdr:from>
    <xdr:ext cx="534377" cy="259045"/>
    <xdr:sp macro="" textlink="">
      <xdr:nvSpPr>
        <xdr:cNvPr id="805" name="前年度繰上充用金最大値テキスト">
          <a:extLst>
            <a:ext uri="{FF2B5EF4-FFF2-40B4-BE49-F238E27FC236}">
              <a16:creationId xmlns:a16="http://schemas.microsoft.com/office/drawing/2014/main" xmlns="" id="{00000000-0008-0000-0700-000025030000}"/>
            </a:ext>
          </a:extLst>
        </xdr:cNvPr>
        <xdr:cNvSpPr txBox="1"/>
      </xdr:nvSpPr>
      <xdr:spPr>
        <a:xfrm>
          <a:off x="22212300" y="851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11,177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168021</xdr:rowOff>
    </xdr:from>
    <xdr:to>
      <xdr:col>116</xdr:col>
      <xdr:colOff>152400</xdr:colOff>
      <xdr:row>50</xdr:row>
      <xdr:rowOff>168021</xdr:rowOff>
    </xdr:to>
    <xdr:cxnSp macro="">
      <xdr:nvCxnSpPr>
        <xdr:cNvPr id="806" name="直線コネクタ 805">
          <a:extLst>
            <a:ext uri="{FF2B5EF4-FFF2-40B4-BE49-F238E27FC236}">
              <a16:creationId xmlns:a16="http://schemas.microsoft.com/office/drawing/2014/main" xmlns="" id="{00000000-0008-0000-0700-000026030000}"/>
            </a:ext>
          </a:extLst>
        </xdr:cNvPr>
        <xdr:cNvCxnSpPr/>
      </xdr:nvCxnSpPr>
      <xdr:spPr>
        <a:xfrm>
          <a:off x="22072600" y="874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a:extLst>
            <a:ext uri="{FF2B5EF4-FFF2-40B4-BE49-F238E27FC236}">
              <a16:creationId xmlns:a16="http://schemas.microsoft.com/office/drawing/2014/main" xmlns="" id="{00000000-0008-0000-0700-000027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9669</xdr:rowOff>
    </xdr:from>
    <xdr:ext cx="313932" cy="259045"/>
    <xdr:sp macro="" textlink="">
      <xdr:nvSpPr>
        <xdr:cNvPr id="808" name="前年度繰上充用金平均値テキスト">
          <a:extLst>
            <a:ext uri="{FF2B5EF4-FFF2-40B4-BE49-F238E27FC236}">
              <a16:creationId xmlns:a16="http://schemas.microsoft.com/office/drawing/2014/main" xmlns="" id="{00000000-0008-0000-0700-000028030000}"/>
            </a:ext>
          </a:extLst>
        </xdr:cNvPr>
        <xdr:cNvSpPr txBox="1"/>
      </xdr:nvSpPr>
      <xdr:spPr>
        <a:xfrm>
          <a:off x="22212300" y="9953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158242</xdr:rowOff>
    </xdr:from>
    <xdr:to>
      <xdr:col>116</xdr:col>
      <xdr:colOff>114300</xdr:colOff>
      <xdr:row>59</xdr:row>
      <xdr:rowOff>88392</xdr:rowOff>
    </xdr:to>
    <xdr:sp macro="" textlink="">
      <xdr:nvSpPr>
        <xdr:cNvPr id="809" name="フローチャート: 判断 808">
          <a:extLst>
            <a:ext uri="{FF2B5EF4-FFF2-40B4-BE49-F238E27FC236}">
              <a16:creationId xmlns:a16="http://schemas.microsoft.com/office/drawing/2014/main" xmlns="" id="{00000000-0008-0000-0700-000029030000}"/>
            </a:ext>
          </a:extLst>
        </xdr:cNvPr>
        <xdr:cNvSpPr/>
      </xdr:nvSpPr>
      <xdr:spPr>
        <a:xfrm>
          <a:off x="221107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a:extLst>
            <a:ext uri="{FF2B5EF4-FFF2-40B4-BE49-F238E27FC236}">
              <a16:creationId xmlns:a16="http://schemas.microsoft.com/office/drawing/2014/main" xmlns="" id="{00000000-0008-0000-0700-00002A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156972</xdr:rowOff>
    </xdr:from>
    <xdr:to>
      <xdr:col>112</xdr:col>
      <xdr:colOff>38100</xdr:colOff>
      <xdr:row>59</xdr:row>
      <xdr:rowOff>87122</xdr:rowOff>
    </xdr:to>
    <xdr:sp macro="" textlink="">
      <xdr:nvSpPr>
        <xdr:cNvPr id="811" name="フローチャート: 判断 810">
          <a:extLst>
            <a:ext uri="{FF2B5EF4-FFF2-40B4-BE49-F238E27FC236}">
              <a16:creationId xmlns:a16="http://schemas.microsoft.com/office/drawing/2014/main" xmlns="" id="{00000000-0008-0000-0700-00002B030000}"/>
            </a:ext>
          </a:extLst>
        </xdr:cNvPr>
        <xdr:cNvSpPr/>
      </xdr:nvSpPr>
      <xdr:spPr>
        <a:xfrm>
          <a:off x="21272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103649</xdr:rowOff>
    </xdr:from>
    <xdr:ext cx="313932" cy="259045"/>
    <xdr:sp macro="" textlink="">
      <xdr:nvSpPr>
        <xdr:cNvPr id="812" name="テキスト ボックス 811">
          <a:extLst>
            <a:ext uri="{FF2B5EF4-FFF2-40B4-BE49-F238E27FC236}">
              <a16:creationId xmlns:a16="http://schemas.microsoft.com/office/drawing/2014/main" xmlns="" id="{00000000-0008-0000-0700-00002C030000}"/>
            </a:ext>
          </a:extLst>
        </xdr:cNvPr>
        <xdr:cNvSpPr txBox="1"/>
      </xdr:nvSpPr>
      <xdr:spPr>
        <a:xfrm>
          <a:off x="21166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a:extLst>
            <a:ext uri="{FF2B5EF4-FFF2-40B4-BE49-F238E27FC236}">
              <a16:creationId xmlns:a16="http://schemas.microsoft.com/office/drawing/2014/main" xmlns="" id="{00000000-0008-0000-0700-00002D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156718</xdr:rowOff>
    </xdr:from>
    <xdr:to>
      <xdr:col>107</xdr:col>
      <xdr:colOff>101600</xdr:colOff>
      <xdr:row>59</xdr:row>
      <xdr:rowOff>86868</xdr:rowOff>
    </xdr:to>
    <xdr:sp macro="" textlink="">
      <xdr:nvSpPr>
        <xdr:cNvPr id="814" name="フローチャート: 判断 813">
          <a:extLst>
            <a:ext uri="{FF2B5EF4-FFF2-40B4-BE49-F238E27FC236}">
              <a16:creationId xmlns:a16="http://schemas.microsoft.com/office/drawing/2014/main" xmlns="" id="{00000000-0008-0000-0700-00002E030000}"/>
            </a:ext>
          </a:extLst>
        </xdr:cNvPr>
        <xdr:cNvSpPr/>
      </xdr:nvSpPr>
      <xdr:spPr>
        <a:xfrm>
          <a:off x="20383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103395</xdr:rowOff>
    </xdr:from>
    <xdr:ext cx="313932" cy="259045"/>
    <xdr:sp macro="" textlink="">
      <xdr:nvSpPr>
        <xdr:cNvPr id="815" name="テキスト ボックス 814">
          <a:extLst>
            <a:ext uri="{FF2B5EF4-FFF2-40B4-BE49-F238E27FC236}">
              <a16:creationId xmlns:a16="http://schemas.microsoft.com/office/drawing/2014/main" xmlns="" id="{00000000-0008-0000-0700-00002F030000}"/>
            </a:ext>
          </a:extLst>
        </xdr:cNvPr>
        <xdr:cNvSpPr txBox="1"/>
      </xdr:nvSpPr>
      <xdr:spPr>
        <a:xfrm>
          <a:off x="20277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a:extLst>
            <a:ext uri="{FF2B5EF4-FFF2-40B4-BE49-F238E27FC236}">
              <a16:creationId xmlns:a16="http://schemas.microsoft.com/office/drawing/2014/main" xmlns="" id="{00000000-0008-0000-0700-000030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157353</xdr:rowOff>
    </xdr:from>
    <xdr:to>
      <xdr:col>102</xdr:col>
      <xdr:colOff>165100</xdr:colOff>
      <xdr:row>59</xdr:row>
      <xdr:rowOff>87503</xdr:rowOff>
    </xdr:to>
    <xdr:sp macro="" textlink="">
      <xdr:nvSpPr>
        <xdr:cNvPr id="817" name="フローチャート: 判断 816">
          <a:extLst>
            <a:ext uri="{FF2B5EF4-FFF2-40B4-BE49-F238E27FC236}">
              <a16:creationId xmlns:a16="http://schemas.microsoft.com/office/drawing/2014/main" xmlns="" id="{00000000-0008-0000-0700-000031030000}"/>
            </a:ext>
          </a:extLst>
        </xdr:cNvPr>
        <xdr:cNvSpPr/>
      </xdr:nvSpPr>
      <xdr:spPr>
        <a:xfrm>
          <a:off x="19494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104030</xdr:rowOff>
    </xdr:from>
    <xdr:ext cx="313932" cy="259045"/>
    <xdr:sp macro="" textlink="">
      <xdr:nvSpPr>
        <xdr:cNvPr id="818" name="テキスト ボックス 817">
          <a:extLst>
            <a:ext uri="{FF2B5EF4-FFF2-40B4-BE49-F238E27FC236}">
              <a16:creationId xmlns:a16="http://schemas.microsoft.com/office/drawing/2014/main" xmlns="" id="{00000000-0008-0000-0700-000032030000}"/>
            </a:ext>
          </a:extLst>
        </xdr:cNvPr>
        <xdr:cNvSpPr txBox="1"/>
      </xdr:nvSpPr>
      <xdr:spPr>
        <a:xfrm>
          <a:off x="19388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158115</xdr:rowOff>
    </xdr:from>
    <xdr:to>
      <xdr:col>98</xdr:col>
      <xdr:colOff>38100</xdr:colOff>
      <xdr:row>59</xdr:row>
      <xdr:rowOff>88265</xdr:rowOff>
    </xdr:to>
    <xdr:sp macro="" textlink="">
      <xdr:nvSpPr>
        <xdr:cNvPr id="819" name="フローチャート: 判断 818">
          <a:extLst>
            <a:ext uri="{FF2B5EF4-FFF2-40B4-BE49-F238E27FC236}">
              <a16:creationId xmlns:a16="http://schemas.microsoft.com/office/drawing/2014/main" xmlns="" id="{00000000-0008-0000-0700-000033030000}"/>
            </a:ext>
          </a:extLst>
        </xdr:cNvPr>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104792</xdr:rowOff>
    </xdr:from>
    <xdr:ext cx="313932" cy="259045"/>
    <xdr:sp macro="" textlink="">
      <xdr:nvSpPr>
        <xdr:cNvPr id="820" name="テキスト ボックス 819">
          <a:extLst>
            <a:ext uri="{FF2B5EF4-FFF2-40B4-BE49-F238E27FC236}">
              <a16:creationId xmlns:a16="http://schemas.microsoft.com/office/drawing/2014/main" xmlns="" id="{00000000-0008-0000-0700-000034030000}"/>
            </a:ext>
          </a:extLst>
        </xdr:cNvPr>
        <xdr:cNvSpPr txBox="1"/>
      </xdr:nvSpPr>
      <xdr:spPr>
        <a:xfrm>
          <a:off x="18499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xmlns=""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xmlns=""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xmlns=""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xmlns=""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xmlns=""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a:extLst>
            <a:ext uri="{FF2B5EF4-FFF2-40B4-BE49-F238E27FC236}">
              <a16:creationId xmlns:a16="http://schemas.microsoft.com/office/drawing/2014/main" xmlns="" id="{00000000-0008-0000-0700-00003A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136669</xdr:rowOff>
    </xdr:from>
    <xdr:ext cx="249299" cy="259045"/>
    <xdr:sp macro="" textlink="">
      <xdr:nvSpPr>
        <xdr:cNvPr id="827" name="前年度繰上充用金該当値テキスト">
          <a:extLst>
            <a:ext uri="{FF2B5EF4-FFF2-40B4-BE49-F238E27FC236}">
              <a16:creationId xmlns:a16="http://schemas.microsoft.com/office/drawing/2014/main" xmlns="" id="{00000000-0008-0000-0700-00003B030000}"/>
            </a:ext>
          </a:extLst>
        </xdr:cNvPr>
        <xdr:cNvSpPr txBox="1"/>
      </xdr:nvSpPr>
      <xdr:spPr>
        <a:xfrm>
          <a:off x="22212300" y="10080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a:extLst>
            <a:ext uri="{FF2B5EF4-FFF2-40B4-BE49-F238E27FC236}">
              <a16:creationId xmlns:a16="http://schemas.microsoft.com/office/drawing/2014/main" xmlns="" id="{00000000-0008-0000-0700-00003C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xmlns="" id="{00000000-0008-0000-0700-00003D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a:extLst>
            <a:ext uri="{FF2B5EF4-FFF2-40B4-BE49-F238E27FC236}">
              <a16:creationId xmlns:a16="http://schemas.microsoft.com/office/drawing/2014/main" xmlns="" id="{00000000-0008-0000-0700-00003E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a:extLst>
            <a:ext uri="{FF2B5EF4-FFF2-40B4-BE49-F238E27FC236}">
              <a16:creationId xmlns:a16="http://schemas.microsoft.com/office/drawing/2014/main" xmlns="" id="{00000000-0008-0000-0700-00003F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a:extLst>
            <a:ext uri="{FF2B5EF4-FFF2-40B4-BE49-F238E27FC236}">
              <a16:creationId xmlns:a16="http://schemas.microsoft.com/office/drawing/2014/main" xmlns="" id="{00000000-0008-0000-0700-000040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a:extLst>
            <a:ext uri="{FF2B5EF4-FFF2-40B4-BE49-F238E27FC236}">
              <a16:creationId xmlns:a16="http://schemas.microsoft.com/office/drawing/2014/main" xmlns="" id="{00000000-0008-0000-0700-000041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a:extLst>
            <a:ext uri="{FF2B5EF4-FFF2-40B4-BE49-F238E27FC236}">
              <a16:creationId xmlns:a16="http://schemas.microsoft.com/office/drawing/2014/main" xmlns="" id="{00000000-0008-0000-0700-000042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a:extLst>
            <a:ext uri="{FF2B5EF4-FFF2-40B4-BE49-F238E27FC236}">
              <a16:creationId xmlns:a16="http://schemas.microsoft.com/office/drawing/2014/main" xmlns="" id="{00000000-0008-0000-0700-000043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a:extLst>
            <a:ext uri="{FF2B5EF4-FFF2-40B4-BE49-F238E27FC236}">
              <a16:creationId xmlns:a16="http://schemas.microsoft.com/office/drawing/2014/main" xmlns=""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a:extLst>
            <a:ext uri="{FF2B5EF4-FFF2-40B4-BE49-F238E27FC236}">
              <a16:creationId xmlns:a16="http://schemas.microsoft.com/office/drawing/2014/main" xmlns=""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a:extLst>
            <a:ext uri="{FF2B5EF4-FFF2-40B4-BE49-F238E27FC236}">
              <a16:creationId xmlns:a16="http://schemas.microsoft.com/office/drawing/2014/main" xmlns=""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総務費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一人当たりコストが倍増しているが、特別定額給付金の支出</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億円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を行ったことによるものである。これを除くと一人当たりコストは</a:t>
          </a:r>
          <a:r>
            <a:rPr kumimoji="1" lang="en-US" altLang="ja-JP" sz="1300">
              <a:latin typeface="ＭＳ Ｐゴシック" panose="020B0600070205080204" pitchFamily="50" charset="-128"/>
              <a:ea typeface="ＭＳ Ｐゴシック" panose="020B0600070205080204" pitchFamily="50" charset="-128"/>
            </a:rPr>
            <a:t>102,685</a:t>
          </a:r>
          <a:r>
            <a:rPr kumimoji="1" lang="ja-JP" altLang="en-US" sz="1300">
              <a:latin typeface="ＭＳ Ｐゴシック" panose="020B0600070205080204" pitchFamily="50" charset="-128"/>
              <a:ea typeface="ＭＳ Ｐゴシック" panose="020B0600070205080204" pitchFamily="50" charset="-128"/>
            </a:rPr>
            <a:t>円となり、前年度よりやや減少している。また、その中では人件費が</a:t>
          </a:r>
          <a:r>
            <a:rPr kumimoji="1" lang="en-US" altLang="ja-JP" sz="1300">
              <a:latin typeface="ＭＳ Ｐゴシック" panose="020B0600070205080204" pitchFamily="50" charset="-128"/>
              <a:ea typeface="ＭＳ Ｐゴシック" panose="020B0600070205080204" pitchFamily="50" charset="-128"/>
            </a:rPr>
            <a:t>47,389</a:t>
          </a:r>
          <a:r>
            <a:rPr kumimoji="1" lang="ja-JP" altLang="en-US" sz="1300">
              <a:latin typeface="ＭＳ Ｐゴシック" panose="020B0600070205080204" pitchFamily="50" charset="-128"/>
              <a:ea typeface="ＭＳ Ｐゴシック" panose="020B0600070205080204" pitchFamily="50" charset="-128"/>
            </a:rPr>
            <a:t>円を占めており、引き続き職員の適正配置による削減努力を行う。</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農林水産業費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コロナ禍における支援事業を実施したほか、相島漁港施設の整備工事（</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千万円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の実施により、大きく増加している。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商工費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一人当たりコストが倍増しているが、コロナ禍において、観光産業や飲食事業者等への経済対策を実施したことにより補助費（</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億円増）及び貸付金が増加しているためである。また、温泉施設や道の駅施設の改修工事を実施したこともあり、類似団体平均を上回った。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土木費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類似団体平均および全国平均を下回る状況で推移しているが、広大な市域を有していることから、道路・橋りょうの維持管理に係る経費は年々増加している。また、令和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年度は公共下水道事業に係る負担金が増加し、類似団体平均との差が拡大した。</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教育費</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スクール整備事業の実施により支出が増加し、一人当たりコストも増加しているが、類似団体平均を下回っている。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山口県萩市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令和</a:t>
          </a:r>
          <a:r>
            <a:rPr kumimoji="1" lang="en-US" altLang="ja-JP" sz="1100">
              <a:latin typeface="ＭＳ ゴシック" pitchFamily="49" charset="-128"/>
              <a:ea typeface="ＭＳ ゴシック" pitchFamily="49" charset="-128"/>
            </a:rPr>
            <a:t>2</a:t>
          </a:r>
          <a:r>
            <a:rPr kumimoji="1" lang="ja-JP" altLang="en-US" sz="1100">
              <a:latin typeface="ＭＳ ゴシック" pitchFamily="49" charset="-128"/>
              <a:ea typeface="ＭＳ ゴシック" pitchFamily="49" charset="-128"/>
            </a:rPr>
            <a:t>年度はコロナ禍における支援金・給付金等の支出が多かったことから昨年度に比べて歳出規模が大きく増加した。市税収入や、施設の入館料等の収入は減少したものの、新型コロナウイルス感染症対応地方創生臨時交付金の交付があったことや、猶予特例債、減収補填債の発行を行ったことなどもあり、財政調整基金の取り崩しは行わず、実質収支・実質単年度収支はともに黒字となっ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財政調整基金を取り崩さなかったため、標準財政規模比は</a:t>
          </a:r>
          <a:r>
            <a:rPr kumimoji="1" lang="en-US" altLang="ja-JP" sz="1100">
              <a:latin typeface="ＭＳ ゴシック" pitchFamily="49" charset="-128"/>
              <a:ea typeface="ＭＳ ゴシック" pitchFamily="49" charset="-128"/>
            </a:rPr>
            <a:t>1.4</a:t>
          </a:r>
          <a:r>
            <a:rPr kumimoji="1" lang="ja-JP" altLang="en-US" sz="1100">
              <a:latin typeface="ＭＳ ゴシック" pitchFamily="49" charset="-128"/>
              <a:ea typeface="ＭＳ ゴシック" pitchFamily="49" charset="-128"/>
            </a:rPr>
            <a:t>ポイントの増加となった。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山口県萩市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〇現状：全ての会計で赤字が生じていない。</a:t>
          </a:r>
        </a:p>
        <a:p>
          <a:endParaRPr kumimoji="1" lang="ja-JP" altLang="en-US"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〇今後の対応：各会計で適正な財政運営、企業経営を行っていく。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35215960</v>
      </c>
      <c r="BO4" s="426"/>
      <c r="BP4" s="426"/>
      <c r="BQ4" s="426"/>
      <c r="BR4" s="426"/>
      <c r="BS4" s="426"/>
      <c r="BT4" s="426"/>
      <c r="BU4" s="427"/>
      <c r="BV4" s="425">
        <v>29782247</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3.3</v>
      </c>
      <c r="CU4" s="610"/>
      <c r="CV4" s="610"/>
      <c r="CW4" s="610"/>
      <c r="CX4" s="610"/>
      <c r="CY4" s="610"/>
      <c r="CZ4" s="610"/>
      <c r="DA4" s="611"/>
      <c r="DB4" s="609">
        <v>3.2</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34285409</v>
      </c>
      <c r="BO5" s="431"/>
      <c r="BP5" s="431"/>
      <c r="BQ5" s="431"/>
      <c r="BR5" s="431"/>
      <c r="BS5" s="431"/>
      <c r="BT5" s="431"/>
      <c r="BU5" s="432"/>
      <c r="BV5" s="430">
        <v>28950735</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92.1</v>
      </c>
      <c r="CU5" s="401"/>
      <c r="CV5" s="401"/>
      <c r="CW5" s="401"/>
      <c r="CX5" s="401"/>
      <c r="CY5" s="401"/>
      <c r="CZ5" s="401"/>
      <c r="DA5" s="402"/>
      <c r="DB5" s="400">
        <v>95.3</v>
      </c>
      <c r="DC5" s="401"/>
      <c r="DD5" s="401"/>
      <c r="DE5" s="401"/>
      <c r="DF5" s="401"/>
      <c r="DG5" s="401"/>
      <c r="DH5" s="401"/>
      <c r="DI5" s="402"/>
      <c r="DJ5" s="186"/>
      <c r="DK5" s="186"/>
      <c r="DL5" s="186"/>
      <c r="DM5" s="186"/>
      <c r="DN5" s="186"/>
      <c r="DO5" s="186"/>
    </row>
    <row r="6" spans="1:119" ht="18.75" customHeight="1" x14ac:dyDescent="0.15">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94</v>
      </c>
      <c r="AV6" s="488"/>
      <c r="AW6" s="488"/>
      <c r="AX6" s="488"/>
      <c r="AY6" s="410" t="s">
        <v>102</v>
      </c>
      <c r="AZ6" s="411"/>
      <c r="BA6" s="411"/>
      <c r="BB6" s="411"/>
      <c r="BC6" s="411"/>
      <c r="BD6" s="411"/>
      <c r="BE6" s="411"/>
      <c r="BF6" s="411"/>
      <c r="BG6" s="411"/>
      <c r="BH6" s="411"/>
      <c r="BI6" s="411"/>
      <c r="BJ6" s="411"/>
      <c r="BK6" s="411"/>
      <c r="BL6" s="411"/>
      <c r="BM6" s="412"/>
      <c r="BN6" s="430">
        <v>930551</v>
      </c>
      <c r="BO6" s="431"/>
      <c r="BP6" s="431"/>
      <c r="BQ6" s="431"/>
      <c r="BR6" s="431"/>
      <c r="BS6" s="431"/>
      <c r="BT6" s="431"/>
      <c r="BU6" s="432"/>
      <c r="BV6" s="430">
        <v>831512</v>
      </c>
      <c r="BW6" s="431"/>
      <c r="BX6" s="431"/>
      <c r="BY6" s="431"/>
      <c r="BZ6" s="431"/>
      <c r="CA6" s="431"/>
      <c r="CB6" s="431"/>
      <c r="CC6" s="432"/>
      <c r="CD6" s="439" t="s">
        <v>103</v>
      </c>
      <c r="CE6" s="440"/>
      <c r="CF6" s="440"/>
      <c r="CG6" s="440"/>
      <c r="CH6" s="440"/>
      <c r="CI6" s="440"/>
      <c r="CJ6" s="440"/>
      <c r="CK6" s="440"/>
      <c r="CL6" s="440"/>
      <c r="CM6" s="440"/>
      <c r="CN6" s="440"/>
      <c r="CO6" s="440"/>
      <c r="CP6" s="440"/>
      <c r="CQ6" s="440"/>
      <c r="CR6" s="440"/>
      <c r="CS6" s="441"/>
      <c r="CT6" s="583">
        <v>95.9</v>
      </c>
      <c r="CU6" s="584"/>
      <c r="CV6" s="584"/>
      <c r="CW6" s="584"/>
      <c r="CX6" s="584"/>
      <c r="CY6" s="584"/>
      <c r="CZ6" s="584"/>
      <c r="DA6" s="585"/>
      <c r="DB6" s="583">
        <v>98.5</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104</v>
      </c>
      <c r="AN7" s="404"/>
      <c r="AO7" s="404"/>
      <c r="AP7" s="404"/>
      <c r="AQ7" s="404"/>
      <c r="AR7" s="404"/>
      <c r="AS7" s="404"/>
      <c r="AT7" s="405"/>
      <c r="AU7" s="487" t="s">
        <v>105</v>
      </c>
      <c r="AV7" s="488"/>
      <c r="AW7" s="488"/>
      <c r="AX7" s="488"/>
      <c r="AY7" s="410" t="s">
        <v>106</v>
      </c>
      <c r="AZ7" s="411"/>
      <c r="BA7" s="411"/>
      <c r="BB7" s="411"/>
      <c r="BC7" s="411"/>
      <c r="BD7" s="411"/>
      <c r="BE7" s="411"/>
      <c r="BF7" s="411"/>
      <c r="BG7" s="411"/>
      <c r="BH7" s="411"/>
      <c r="BI7" s="411"/>
      <c r="BJ7" s="411"/>
      <c r="BK7" s="411"/>
      <c r="BL7" s="411"/>
      <c r="BM7" s="412"/>
      <c r="BN7" s="430">
        <v>351039</v>
      </c>
      <c r="BO7" s="431"/>
      <c r="BP7" s="431"/>
      <c r="BQ7" s="431"/>
      <c r="BR7" s="431"/>
      <c r="BS7" s="431"/>
      <c r="BT7" s="431"/>
      <c r="BU7" s="432"/>
      <c r="BV7" s="430">
        <v>284852</v>
      </c>
      <c r="BW7" s="431"/>
      <c r="BX7" s="431"/>
      <c r="BY7" s="431"/>
      <c r="BZ7" s="431"/>
      <c r="CA7" s="431"/>
      <c r="CB7" s="431"/>
      <c r="CC7" s="432"/>
      <c r="CD7" s="439" t="s">
        <v>107</v>
      </c>
      <c r="CE7" s="440"/>
      <c r="CF7" s="440"/>
      <c r="CG7" s="440"/>
      <c r="CH7" s="440"/>
      <c r="CI7" s="440"/>
      <c r="CJ7" s="440"/>
      <c r="CK7" s="440"/>
      <c r="CL7" s="440"/>
      <c r="CM7" s="440"/>
      <c r="CN7" s="440"/>
      <c r="CO7" s="440"/>
      <c r="CP7" s="440"/>
      <c r="CQ7" s="440"/>
      <c r="CR7" s="440"/>
      <c r="CS7" s="441"/>
      <c r="CT7" s="430">
        <v>17482883</v>
      </c>
      <c r="CU7" s="431"/>
      <c r="CV7" s="431"/>
      <c r="CW7" s="431"/>
      <c r="CX7" s="431"/>
      <c r="CY7" s="431"/>
      <c r="CZ7" s="431"/>
      <c r="DA7" s="432"/>
      <c r="DB7" s="430">
        <v>17346786</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108</v>
      </c>
      <c r="AN8" s="404"/>
      <c r="AO8" s="404"/>
      <c r="AP8" s="404"/>
      <c r="AQ8" s="404"/>
      <c r="AR8" s="404"/>
      <c r="AS8" s="404"/>
      <c r="AT8" s="405"/>
      <c r="AU8" s="487" t="s">
        <v>94</v>
      </c>
      <c r="AV8" s="488"/>
      <c r="AW8" s="488"/>
      <c r="AX8" s="488"/>
      <c r="AY8" s="410" t="s">
        <v>109</v>
      </c>
      <c r="AZ8" s="411"/>
      <c r="BA8" s="411"/>
      <c r="BB8" s="411"/>
      <c r="BC8" s="411"/>
      <c r="BD8" s="411"/>
      <c r="BE8" s="411"/>
      <c r="BF8" s="411"/>
      <c r="BG8" s="411"/>
      <c r="BH8" s="411"/>
      <c r="BI8" s="411"/>
      <c r="BJ8" s="411"/>
      <c r="BK8" s="411"/>
      <c r="BL8" s="411"/>
      <c r="BM8" s="412"/>
      <c r="BN8" s="430">
        <v>579512</v>
      </c>
      <c r="BO8" s="431"/>
      <c r="BP8" s="431"/>
      <c r="BQ8" s="431"/>
      <c r="BR8" s="431"/>
      <c r="BS8" s="431"/>
      <c r="BT8" s="431"/>
      <c r="BU8" s="432"/>
      <c r="BV8" s="430">
        <v>546660</v>
      </c>
      <c r="BW8" s="431"/>
      <c r="BX8" s="431"/>
      <c r="BY8" s="431"/>
      <c r="BZ8" s="431"/>
      <c r="CA8" s="431"/>
      <c r="CB8" s="431"/>
      <c r="CC8" s="432"/>
      <c r="CD8" s="439" t="s">
        <v>110</v>
      </c>
      <c r="CE8" s="440"/>
      <c r="CF8" s="440"/>
      <c r="CG8" s="440"/>
      <c r="CH8" s="440"/>
      <c r="CI8" s="440"/>
      <c r="CJ8" s="440"/>
      <c r="CK8" s="440"/>
      <c r="CL8" s="440"/>
      <c r="CM8" s="440"/>
      <c r="CN8" s="440"/>
      <c r="CO8" s="440"/>
      <c r="CP8" s="440"/>
      <c r="CQ8" s="440"/>
      <c r="CR8" s="440"/>
      <c r="CS8" s="441"/>
      <c r="CT8" s="543">
        <v>0.33</v>
      </c>
      <c r="CU8" s="544"/>
      <c r="CV8" s="544"/>
      <c r="CW8" s="544"/>
      <c r="CX8" s="544"/>
      <c r="CY8" s="544"/>
      <c r="CZ8" s="544"/>
      <c r="DA8" s="545"/>
      <c r="DB8" s="543">
        <v>0.32</v>
      </c>
      <c r="DC8" s="544"/>
      <c r="DD8" s="544"/>
      <c r="DE8" s="544"/>
      <c r="DF8" s="544"/>
      <c r="DG8" s="544"/>
      <c r="DH8" s="544"/>
      <c r="DI8" s="545"/>
      <c r="DJ8" s="186"/>
      <c r="DK8" s="186"/>
      <c r="DL8" s="186"/>
      <c r="DM8" s="186"/>
      <c r="DN8" s="186"/>
      <c r="DO8" s="186"/>
    </row>
    <row r="9" spans="1:119" ht="18.75" customHeight="1" thickBot="1" x14ac:dyDescent="0.2">
      <c r="A9" s="187"/>
      <c r="B9" s="572" t="s">
        <v>111</v>
      </c>
      <c r="C9" s="573"/>
      <c r="D9" s="573"/>
      <c r="E9" s="573"/>
      <c r="F9" s="573"/>
      <c r="G9" s="573"/>
      <c r="H9" s="573"/>
      <c r="I9" s="573"/>
      <c r="J9" s="573"/>
      <c r="K9" s="493"/>
      <c r="L9" s="574" t="s">
        <v>112</v>
      </c>
      <c r="M9" s="575"/>
      <c r="N9" s="575"/>
      <c r="O9" s="575"/>
      <c r="P9" s="575"/>
      <c r="Q9" s="576"/>
      <c r="R9" s="577">
        <v>44626</v>
      </c>
      <c r="S9" s="578"/>
      <c r="T9" s="578"/>
      <c r="U9" s="578"/>
      <c r="V9" s="579"/>
      <c r="W9" s="509" t="s">
        <v>113</v>
      </c>
      <c r="X9" s="510"/>
      <c r="Y9" s="510"/>
      <c r="Z9" s="510"/>
      <c r="AA9" s="510"/>
      <c r="AB9" s="510"/>
      <c r="AC9" s="510"/>
      <c r="AD9" s="510"/>
      <c r="AE9" s="510"/>
      <c r="AF9" s="510"/>
      <c r="AG9" s="510"/>
      <c r="AH9" s="510"/>
      <c r="AI9" s="510"/>
      <c r="AJ9" s="510"/>
      <c r="AK9" s="510"/>
      <c r="AL9" s="580"/>
      <c r="AM9" s="499" t="s">
        <v>114</v>
      </c>
      <c r="AN9" s="404"/>
      <c r="AO9" s="404"/>
      <c r="AP9" s="404"/>
      <c r="AQ9" s="404"/>
      <c r="AR9" s="404"/>
      <c r="AS9" s="404"/>
      <c r="AT9" s="405"/>
      <c r="AU9" s="487" t="s">
        <v>94</v>
      </c>
      <c r="AV9" s="488"/>
      <c r="AW9" s="488"/>
      <c r="AX9" s="488"/>
      <c r="AY9" s="410" t="s">
        <v>115</v>
      </c>
      <c r="AZ9" s="411"/>
      <c r="BA9" s="411"/>
      <c r="BB9" s="411"/>
      <c r="BC9" s="411"/>
      <c r="BD9" s="411"/>
      <c r="BE9" s="411"/>
      <c r="BF9" s="411"/>
      <c r="BG9" s="411"/>
      <c r="BH9" s="411"/>
      <c r="BI9" s="411"/>
      <c r="BJ9" s="411"/>
      <c r="BK9" s="411"/>
      <c r="BL9" s="411"/>
      <c r="BM9" s="412"/>
      <c r="BN9" s="430">
        <v>32852</v>
      </c>
      <c r="BO9" s="431"/>
      <c r="BP9" s="431"/>
      <c r="BQ9" s="431"/>
      <c r="BR9" s="431"/>
      <c r="BS9" s="431"/>
      <c r="BT9" s="431"/>
      <c r="BU9" s="432"/>
      <c r="BV9" s="430">
        <v>-30422</v>
      </c>
      <c r="BW9" s="431"/>
      <c r="BX9" s="431"/>
      <c r="BY9" s="431"/>
      <c r="BZ9" s="431"/>
      <c r="CA9" s="431"/>
      <c r="CB9" s="431"/>
      <c r="CC9" s="432"/>
      <c r="CD9" s="439" t="s">
        <v>116</v>
      </c>
      <c r="CE9" s="440"/>
      <c r="CF9" s="440"/>
      <c r="CG9" s="440"/>
      <c r="CH9" s="440"/>
      <c r="CI9" s="440"/>
      <c r="CJ9" s="440"/>
      <c r="CK9" s="440"/>
      <c r="CL9" s="440"/>
      <c r="CM9" s="440"/>
      <c r="CN9" s="440"/>
      <c r="CO9" s="440"/>
      <c r="CP9" s="440"/>
      <c r="CQ9" s="440"/>
      <c r="CR9" s="440"/>
      <c r="CS9" s="441"/>
      <c r="CT9" s="400">
        <v>14.5</v>
      </c>
      <c r="CU9" s="401"/>
      <c r="CV9" s="401"/>
      <c r="CW9" s="401"/>
      <c r="CX9" s="401"/>
      <c r="CY9" s="401"/>
      <c r="CZ9" s="401"/>
      <c r="DA9" s="402"/>
      <c r="DB9" s="400">
        <v>15.6</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117</v>
      </c>
      <c r="M10" s="404"/>
      <c r="N10" s="404"/>
      <c r="O10" s="404"/>
      <c r="P10" s="404"/>
      <c r="Q10" s="405"/>
      <c r="R10" s="406">
        <v>49560</v>
      </c>
      <c r="S10" s="407"/>
      <c r="T10" s="407"/>
      <c r="U10" s="407"/>
      <c r="V10" s="409"/>
      <c r="W10" s="581"/>
      <c r="X10" s="392"/>
      <c r="Y10" s="392"/>
      <c r="Z10" s="392"/>
      <c r="AA10" s="392"/>
      <c r="AB10" s="392"/>
      <c r="AC10" s="392"/>
      <c r="AD10" s="392"/>
      <c r="AE10" s="392"/>
      <c r="AF10" s="392"/>
      <c r="AG10" s="392"/>
      <c r="AH10" s="392"/>
      <c r="AI10" s="392"/>
      <c r="AJ10" s="392"/>
      <c r="AK10" s="392"/>
      <c r="AL10" s="582"/>
      <c r="AM10" s="499" t="s">
        <v>118</v>
      </c>
      <c r="AN10" s="404"/>
      <c r="AO10" s="404"/>
      <c r="AP10" s="404"/>
      <c r="AQ10" s="404"/>
      <c r="AR10" s="404"/>
      <c r="AS10" s="404"/>
      <c r="AT10" s="405"/>
      <c r="AU10" s="487" t="s">
        <v>119</v>
      </c>
      <c r="AV10" s="488"/>
      <c r="AW10" s="488"/>
      <c r="AX10" s="488"/>
      <c r="AY10" s="410" t="s">
        <v>120</v>
      </c>
      <c r="AZ10" s="411"/>
      <c r="BA10" s="411"/>
      <c r="BB10" s="411"/>
      <c r="BC10" s="411"/>
      <c r="BD10" s="411"/>
      <c r="BE10" s="411"/>
      <c r="BF10" s="411"/>
      <c r="BG10" s="411"/>
      <c r="BH10" s="411"/>
      <c r="BI10" s="411"/>
      <c r="BJ10" s="411"/>
      <c r="BK10" s="411"/>
      <c r="BL10" s="411"/>
      <c r="BM10" s="412"/>
      <c r="BN10" s="430">
        <v>277205</v>
      </c>
      <c r="BO10" s="431"/>
      <c r="BP10" s="431"/>
      <c r="BQ10" s="431"/>
      <c r="BR10" s="431"/>
      <c r="BS10" s="431"/>
      <c r="BT10" s="431"/>
      <c r="BU10" s="432"/>
      <c r="BV10" s="430">
        <v>292555</v>
      </c>
      <c r="BW10" s="431"/>
      <c r="BX10" s="431"/>
      <c r="BY10" s="431"/>
      <c r="BZ10" s="431"/>
      <c r="CA10" s="431"/>
      <c r="CB10" s="431"/>
      <c r="CC10" s="432"/>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122</v>
      </c>
      <c r="M11" s="477"/>
      <c r="N11" s="477"/>
      <c r="O11" s="477"/>
      <c r="P11" s="477"/>
      <c r="Q11" s="478"/>
      <c r="R11" s="569" t="s">
        <v>123</v>
      </c>
      <c r="S11" s="570"/>
      <c r="T11" s="570"/>
      <c r="U11" s="570"/>
      <c r="V11" s="571"/>
      <c r="W11" s="581"/>
      <c r="X11" s="392"/>
      <c r="Y11" s="392"/>
      <c r="Z11" s="392"/>
      <c r="AA11" s="392"/>
      <c r="AB11" s="392"/>
      <c r="AC11" s="392"/>
      <c r="AD11" s="392"/>
      <c r="AE11" s="392"/>
      <c r="AF11" s="392"/>
      <c r="AG11" s="392"/>
      <c r="AH11" s="392"/>
      <c r="AI11" s="392"/>
      <c r="AJ11" s="392"/>
      <c r="AK11" s="392"/>
      <c r="AL11" s="582"/>
      <c r="AM11" s="499" t="s">
        <v>124</v>
      </c>
      <c r="AN11" s="404"/>
      <c r="AO11" s="404"/>
      <c r="AP11" s="404"/>
      <c r="AQ11" s="404"/>
      <c r="AR11" s="404"/>
      <c r="AS11" s="404"/>
      <c r="AT11" s="405"/>
      <c r="AU11" s="487" t="s">
        <v>119</v>
      </c>
      <c r="AV11" s="488"/>
      <c r="AW11" s="488"/>
      <c r="AX11" s="488"/>
      <c r="AY11" s="410" t="s">
        <v>125</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126</v>
      </c>
      <c r="CE11" s="440"/>
      <c r="CF11" s="440"/>
      <c r="CG11" s="440"/>
      <c r="CH11" s="440"/>
      <c r="CI11" s="440"/>
      <c r="CJ11" s="440"/>
      <c r="CK11" s="440"/>
      <c r="CL11" s="440"/>
      <c r="CM11" s="440"/>
      <c r="CN11" s="440"/>
      <c r="CO11" s="440"/>
      <c r="CP11" s="440"/>
      <c r="CQ11" s="440"/>
      <c r="CR11" s="440"/>
      <c r="CS11" s="441"/>
      <c r="CT11" s="543" t="s">
        <v>127</v>
      </c>
      <c r="CU11" s="544"/>
      <c r="CV11" s="544"/>
      <c r="CW11" s="544"/>
      <c r="CX11" s="544"/>
      <c r="CY11" s="544"/>
      <c r="CZ11" s="544"/>
      <c r="DA11" s="545"/>
      <c r="DB11" s="543" t="s">
        <v>128</v>
      </c>
      <c r="DC11" s="544"/>
      <c r="DD11" s="544"/>
      <c r="DE11" s="544"/>
      <c r="DF11" s="544"/>
      <c r="DG11" s="544"/>
      <c r="DH11" s="544"/>
      <c r="DI11" s="545"/>
      <c r="DJ11" s="186"/>
      <c r="DK11" s="186"/>
      <c r="DL11" s="186"/>
      <c r="DM11" s="186"/>
      <c r="DN11" s="186"/>
      <c r="DO11" s="186"/>
    </row>
    <row r="12" spans="1:119" ht="18.75" customHeight="1" x14ac:dyDescent="0.15">
      <c r="A12" s="187"/>
      <c r="B12" s="546" t="s">
        <v>129</v>
      </c>
      <c r="C12" s="547"/>
      <c r="D12" s="547"/>
      <c r="E12" s="547"/>
      <c r="F12" s="547"/>
      <c r="G12" s="547"/>
      <c r="H12" s="547"/>
      <c r="I12" s="547"/>
      <c r="J12" s="547"/>
      <c r="K12" s="548"/>
      <c r="L12" s="555" t="s">
        <v>130</v>
      </c>
      <c r="M12" s="556"/>
      <c r="N12" s="556"/>
      <c r="O12" s="556"/>
      <c r="P12" s="556"/>
      <c r="Q12" s="557"/>
      <c r="R12" s="558">
        <v>45508</v>
      </c>
      <c r="S12" s="559"/>
      <c r="T12" s="559"/>
      <c r="U12" s="559"/>
      <c r="V12" s="560"/>
      <c r="W12" s="561" t="s">
        <v>1</v>
      </c>
      <c r="X12" s="488"/>
      <c r="Y12" s="488"/>
      <c r="Z12" s="488"/>
      <c r="AA12" s="488"/>
      <c r="AB12" s="562"/>
      <c r="AC12" s="563" t="s">
        <v>131</v>
      </c>
      <c r="AD12" s="564"/>
      <c r="AE12" s="564"/>
      <c r="AF12" s="564"/>
      <c r="AG12" s="565"/>
      <c r="AH12" s="563" t="s">
        <v>132</v>
      </c>
      <c r="AI12" s="564"/>
      <c r="AJ12" s="564"/>
      <c r="AK12" s="564"/>
      <c r="AL12" s="566"/>
      <c r="AM12" s="499" t="s">
        <v>133</v>
      </c>
      <c r="AN12" s="404"/>
      <c r="AO12" s="404"/>
      <c r="AP12" s="404"/>
      <c r="AQ12" s="404"/>
      <c r="AR12" s="404"/>
      <c r="AS12" s="404"/>
      <c r="AT12" s="405"/>
      <c r="AU12" s="487" t="s">
        <v>134</v>
      </c>
      <c r="AV12" s="488"/>
      <c r="AW12" s="488"/>
      <c r="AX12" s="488"/>
      <c r="AY12" s="410" t="s">
        <v>135</v>
      </c>
      <c r="AZ12" s="411"/>
      <c r="BA12" s="411"/>
      <c r="BB12" s="411"/>
      <c r="BC12" s="411"/>
      <c r="BD12" s="411"/>
      <c r="BE12" s="411"/>
      <c r="BF12" s="411"/>
      <c r="BG12" s="411"/>
      <c r="BH12" s="411"/>
      <c r="BI12" s="411"/>
      <c r="BJ12" s="411"/>
      <c r="BK12" s="411"/>
      <c r="BL12" s="411"/>
      <c r="BM12" s="412"/>
      <c r="BN12" s="430">
        <v>0</v>
      </c>
      <c r="BO12" s="431"/>
      <c r="BP12" s="431"/>
      <c r="BQ12" s="431"/>
      <c r="BR12" s="431"/>
      <c r="BS12" s="431"/>
      <c r="BT12" s="431"/>
      <c r="BU12" s="432"/>
      <c r="BV12" s="430">
        <v>400000</v>
      </c>
      <c r="BW12" s="431"/>
      <c r="BX12" s="431"/>
      <c r="BY12" s="431"/>
      <c r="BZ12" s="431"/>
      <c r="CA12" s="431"/>
      <c r="CB12" s="431"/>
      <c r="CC12" s="432"/>
      <c r="CD12" s="439" t="s">
        <v>136</v>
      </c>
      <c r="CE12" s="440"/>
      <c r="CF12" s="440"/>
      <c r="CG12" s="440"/>
      <c r="CH12" s="440"/>
      <c r="CI12" s="440"/>
      <c r="CJ12" s="440"/>
      <c r="CK12" s="440"/>
      <c r="CL12" s="440"/>
      <c r="CM12" s="440"/>
      <c r="CN12" s="440"/>
      <c r="CO12" s="440"/>
      <c r="CP12" s="440"/>
      <c r="CQ12" s="440"/>
      <c r="CR12" s="440"/>
      <c r="CS12" s="441"/>
      <c r="CT12" s="543" t="s">
        <v>137</v>
      </c>
      <c r="CU12" s="544"/>
      <c r="CV12" s="544"/>
      <c r="CW12" s="544"/>
      <c r="CX12" s="544"/>
      <c r="CY12" s="544"/>
      <c r="CZ12" s="544"/>
      <c r="DA12" s="545"/>
      <c r="DB12" s="543" t="s">
        <v>128</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138</v>
      </c>
      <c r="N13" s="531"/>
      <c r="O13" s="531"/>
      <c r="P13" s="531"/>
      <c r="Q13" s="532"/>
      <c r="R13" s="533">
        <v>45100</v>
      </c>
      <c r="S13" s="534"/>
      <c r="T13" s="534"/>
      <c r="U13" s="534"/>
      <c r="V13" s="535"/>
      <c r="W13" s="521" t="s">
        <v>139</v>
      </c>
      <c r="X13" s="443"/>
      <c r="Y13" s="443"/>
      <c r="Z13" s="443"/>
      <c r="AA13" s="443"/>
      <c r="AB13" s="444"/>
      <c r="AC13" s="406">
        <v>3256</v>
      </c>
      <c r="AD13" s="407"/>
      <c r="AE13" s="407"/>
      <c r="AF13" s="407"/>
      <c r="AG13" s="408"/>
      <c r="AH13" s="406">
        <v>3698</v>
      </c>
      <c r="AI13" s="407"/>
      <c r="AJ13" s="407"/>
      <c r="AK13" s="407"/>
      <c r="AL13" s="409"/>
      <c r="AM13" s="499" t="s">
        <v>140</v>
      </c>
      <c r="AN13" s="404"/>
      <c r="AO13" s="404"/>
      <c r="AP13" s="404"/>
      <c r="AQ13" s="404"/>
      <c r="AR13" s="404"/>
      <c r="AS13" s="404"/>
      <c r="AT13" s="405"/>
      <c r="AU13" s="487" t="s">
        <v>119</v>
      </c>
      <c r="AV13" s="488"/>
      <c r="AW13" s="488"/>
      <c r="AX13" s="488"/>
      <c r="AY13" s="410" t="s">
        <v>141</v>
      </c>
      <c r="AZ13" s="411"/>
      <c r="BA13" s="411"/>
      <c r="BB13" s="411"/>
      <c r="BC13" s="411"/>
      <c r="BD13" s="411"/>
      <c r="BE13" s="411"/>
      <c r="BF13" s="411"/>
      <c r="BG13" s="411"/>
      <c r="BH13" s="411"/>
      <c r="BI13" s="411"/>
      <c r="BJ13" s="411"/>
      <c r="BK13" s="411"/>
      <c r="BL13" s="411"/>
      <c r="BM13" s="412"/>
      <c r="BN13" s="430">
        <v>310057</v>
      </c>
      <c r="BO13" s="431"/>
      <c r="BP13" s="431"/>
      <c r="BQ13" s="431"/>
      <c r="BR13" s="431"/>
      <c r="BS13" s="431"/>
      <c r="BT13" s="431"/>
      <c r="BU13" s="432"/>
      <c r="BV13" s="430">
        <v>-137867</v>
      </c>
      <c r="BW13" s="431"/>
      <c r="BX13" s="431"/>
      <c r="BY13" s="431"/>
      <c r="BZ13" s="431"/>
      <c r="CA13" s="431"/>
      <c r="CB13" s="431"/>
      <c r="CC13" s="432"/>
      <c r="CD13" s="439" t="s">
        <v>142</v>
      </c>
      <c r="CE13" s="440"/>
      <c r="CF13" s="440"/>
      <c r="CG13" s="440"/>
      <c r="CH13" s="440"/>
      <c r="CI13" s="440"/>
      <c r="CJ13" s="440"/>
      <c r="CK13" s="440"/>
      <c r="CL13" s="440"/>
      <c r="CM13" s="440"/>
      <c r="CN13" s="440"/>
      <c r="CO13" s="440"/>
      <c r="CP13" s="440"/>
      <c r="CQ13" s="440"/>
      <c r="CR13" s="440"/>
      <c r="CS13" s="441"/>
      <c r="CT13" s="400">
        <v>5.7</v>
      </c>
      <c r="CU13" s="401"/>
      <c r="CV13" s="401"/>
      <c r="CW13" s="401"/>
      <c r="CX13" s="401"/>
      <c r="CY13" s="401"/>
      <c r="CZ13" s="401"/>
      <c r="DA13" s="402"/>
      <c r="DB13" s="400">
        <v>6.3</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143</v>
      </c>
      <c r="M14" s="567"/>
      <c r="N14" s="567"/>
      <c r="O14" s="567"/>
      <c r="P14" s="567"/>
      <c r="Q14" s="568"/>
      <c r="R14" s="533">
        <v>46439</v>
      </c>
      <c r="S14" s="534"/>
      <c r="T14" s="534"/>
      <c r="U14" s="534"/>
      <c r="V14" s="535"/>
      <c r="W14" s="536"/>
      <c r="X14" s="446"/>
      <c r="Y14" s="446"/>
      <c r="Z14" s="446"/>
      <c r="AA14" s="446"/>
      <c r="AB14" s="447"/>
      <c r="AC14" s="526">
        <v>13.3</v>
      </c>
      <c r="AD14" s="527"/>
      <c r="AE14" s="527"/>
      <c r="AF14" s="527"/>
      <c r="AG14" s="528"/>
      <c r="AH14" s="526">
        <v>14.4</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144</v>
      </c>
      <c r="CE14" s="437"/>
      <c r="CF14" s="437"/>
      <c r="CG14" s="437"/>
      <c r="CH14" s="437"/>
      <c r="CI14" s="437"/>
      <c r="CJ14" s="437"/>
      <c r="CK14" s="437"/>
      <c r="CL14" s="437"/>
      <c r="CM14" s="437"/>
      <c r="CN14" s="437"/>
      <c r="CO14" s="437"/>
      <c r="CP14" s="437"/>
      <c r="CQ14" s="437"/>
      <c r="CR14" s="437"/>
      <c r="CS14" s="438"/>
      <c r="CT14" s="537">
        <v>1.8</v>
      </c>
      <c r="CU14" s="538"/>
      <c r="CV14" s="538"/>
      <c r="CW14" s="538"/>
      <c r="CX14" s="538"/>
      <c r="CY14" s="538"/>
      <c r="CZ14" s="538"/>
      <c r="DA14" s="539"/>
      <c r="DB14" s="537" t="s">
        <v>128</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138</v>
      </c>
      <c r="N15" s="531"/>
      <c r="O15" s="531"/>
      <c r="P15" s="531"/>
      <c r="Q15" s="532"/>
      <c r="R15" s="533">
        <v>45958</v>
      </c>
      <c r="S15" s="534"/>
      <c r="T15" s="534"/>
      <c r="U15" s="534"/>
      <c r="V15" s="535"/>
      <c r="W15" s="521" t="s">
        <v>145</v>
      </c>
      <c r="X15" s="443"/>
      <c r="Y15" s="443"/>
      <c r="Z15" s="443"/>
      <c r="AA15" s="443"/>
      <c r="AB15" s="444"/>
      <c r="AC15" s="406">
        <v>4591</v>
      </c>
      <c r="AD15" s="407"/>
      <c r="AE15" s="407"/>
      <c r="AF15" s="407"/>
      <c r="AG15" s="408"/>
      <c r="AH15" s="406">
        <v>4948</v>
      </c>
      <c r="AI15" s="407"/>
      <c r="AJ15" s="407"/>
      <c r="AK15" s="407"/>
      <c r="AL15" s="409"/>
      <c r="AM15" s="499"/>
      <c r="AN15" s="404"/>
      <c r="AO15" s="404"/>
      <c r="AP15" s="404"/>
      <c r="AQ15" s="404"/>
      <c r="AR15" s="404"/>
      <c r="AS15" s="404"/>
      <c r="AT15" s="405"/>
      <c r="AU15" s="487"/>
      <c r="AV15" s="488"/>
      <c r="AW15" s="488"/>
      <c r="AX15" s="488"/>
      <c r="AY15" s="422" t="s">
        <v>146</v>
      </c>
      <c r="AZ15" s="423"/>
      <c r="BA15" s="423"/>
      <c r="BB15" s="423"/>
      <c r="BC15" s="423"/>
      <c r="BD15" s="423"/>
      <c r="BE15" s="423"/>
      <c r="BF15" s="423"/>
      <c r="BG15" s="423"/>
      <c r="BH15" s="423"/>
      <c r="BI15" s="423"/>
      <c r="BJ15" s="423"/>
      <c r="BK15" s="423"/>
      <c r="BL15" s="423"/>
      <c r="BM15" s="424"/>
      <c r="BN15" s="425">
        <v>5159291</v>
      </c>
      <c r="BO15" s="426"/>
      <c r="BP15" s="426"/>
      <c r="BQ15" s="426"/>
      <c r="BR15" s="426"/>
      <c r="BS15" s="426"/>
      <c r="BT15" s="426"/>
      <c r="BU15" s="427"/>
      <c r="BV15" s="425">
        <v>4945778</v>
      </c>
      <c r="BW15" s="426"/>
      <c r="BX15" s="426"/>
      <c r="BY15" s="426"/>
      <c r="BZ15" s="426"/>
      <c r="CA15" s="426"/>
      <c r="CB15" s="426"/>
      <c r="CC15" s="427"/>
      <c r="CD15" s="540" t="s">
        <v>147</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148</v>
      </c>
      <c r="M16" s="524"/>
      <c r="N16" s="524"/>
      <c r="O16" s="524"/>
      <c r="P16" s="524"/>
      <c r="Q16" s="525"/>
      <c r="R16" s="518" t="s">
        <v>149</v>
      </c>
      <c r="S16" s="519"/>
      <c r="T16" s="519"/>
      <c r="U16" s="519"/>
      <c r="V16" s="520"/>
      <c r="W16" s="536"/>
      <c r="X16" s="446"/>
      <c r="Y16" s="446"/>
      <c r="Z16" s="446"/>
      <c r="AA16" s="446"/>
      <c r="AB16" s="447"/>
      <c r="AC16" s="526">
        <v>18.8</v>
      </c>
      <c r="AD16" s="527"/>
      <c r="AE16" s="527"/>
      <c r="AF16" s="527"/>
      <c r="AG16" s="528"/>
      <c r="AH16" s="526">
        <v>19.2</v>
      </c>
      <c r="AI16" s="527"/>
      <c r="AJ16" s="527"/>
      <c r="AK16" s="527"/>
      <c r="AL16" s="529"/>
      <c r="AM16" s="499"/>
      <c r="AN16" s="404"/>
      <c r="AO16" s="404"/>
      <c r="AP16" s="404"/>
      <c r="AQ16" s="404"/>
      <c r="AR16" s="404"/>
      <c r="AS16" s="404"/>
      <c r="AT16" s="405"/>
      <c r="AU16" s="487"/>
      <c r="AV16" s="488"/>
      <c r="AW16" s="488"/>
      <c r="AX16" s="488"/>
      <c r="AY16" s="410" t="s">
        <v>150</v>
      </c>
      <c r="AZ16" s="411"/>
      <c r="BA16" s="411"/>
      <c r="BB16" s="411"/>
      <c r="BC16" s="411"/>
      <c r="BD16" s="411"/>
      <c r="BE16" s="411"/>
      <c r="BF16" s="411"/>
      <c r="BG16" s="411"/>
      <c r="BH16" s="411"/>
      <c r="BI16" s="411"/>
      <c r="BJ16" s="411"/>
      <c r="BK16" s="411"/>
      <c r="BL16" s="411"/>
      <c r="BM16" s="412"/>
      <c r="BN16" s="430">
        <v>15681949</v>
      </c>
      <c r="BO16" s="431"/>
      <c r="BP16" s="431"/>
      <c r="BQ16" s="431"/>
      <c r="BR16" s="431"/>
      <c r="BS16" s="431"/>
      <c r="BT16" s="431"/>
      <c r="BU16" s="432"/>
      <c r="BV16" s="430">
        <v>15391637</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151</v>
      </c>
      <c r="N17" s="516"/>
      <c r="O17" s="516"/>
      <c r="P17" s="516"/>
      <c r="Q17" s="517"/>
      <c r="R17" s="518" t="s">
        <v>152</v>
      </c>
      <c r="S17" s="519"/>
      <c r="T17" s="519"/>
      <c r="U17" s="519"/>
      <c r="V17" s="520"/>
      <c r="W17" s="521" t="s">
        <v>153</v>
      </c>
      <c r="X17" s="443"/>
      <c r="Y17" s="443"/>
      <c r="Z17" s="443"/>
      <c r="AA17" s="443"/>
      <c r="AB17" s="444"/>
      <c r="AC17" s="406">
        <v>16563</v>
      </c>
      <c r="AD17" s="407"/>
      <c r="AE17" s="407"/>
      <c r="AF17" s="407"/>
      <c r="AG17" s="408"/>
      <c r="AH17" s="406">
        <v>17090</v>
      </c>
      <c r="AI17" s="407"/>
      <c r="AJ17" s="407"/>
      <c r="AK17" s="407"/>
      <c r="AL17" s="409"/>
      <c r="AM17" s="499"/>
      <c r="AN17" s="404"/>
      <c r="AO17" s="404"/>
      <c r="AP17" s="404"/>
      <c r="AQ17" s="404"/>
      <c r="AR17" s="404"/>
      <c r="AS17" s="404"/>
      <c r="AT17" s="405"/>
      <c r="AU17" s="487"/>
      <c r="AV17" s="488"/>
      <c r="AW17" s="488"/>
      <c r="AX17" s="488"/>
      <c r="AY17" s="410" t="s">
        <v>154</v>
      </c>
      <c r="AZ17" s="411"/>
      <c r="BA17" s="411"/>
      <c r="BB17" s="411"/>
      <c r="BC17" s="411"/>
      <c r="BD17" s="411"/>
      <c r="BE17" s="411"/>
      <c r="BF17" s="411"/>
      <c r="BG17" s="411"/>
      <c r="BH17" s="411"/>
      <c r="BI17" s="411"/>
      <c r="BJ17" s="411"/>
      <c r="BK17" s="411"/>
      <c r="BL17" s="411"/>
      <c r="BM17" s="412"/>
      <c r="BN17" s="430">
        <v>6434032</v>
      </c>
      <c r="BO17" s="431"/>
      <c r="BP17" s="431"/>
      <c r="BQ17" s="431"/>
      <c r="BR17" s="431"/>
      <c r="BS17" s="431"/>
      <c r="BT17" s="431"/>
      <c r="BU17" s="432"/>
      <c r="BV17" s="430">
        <v>6227812</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155</v>
      </c>
      <c r="C18" s="493"/>
      <c r="D18" s="493"/>
      <c r="E18" s="494"/>
      <c r="F18" s="494"/>
      <c r="G18" s="494"/>
      <c r="H18" s="494"/>
      <c r="I18" s="494"/>
      <c r="J18" s="494"/>
      <c r="K18" s="494"/>
      <c r="L18" s="495">
        <v>698.31</v>
      </c>
      <c r="M18" s="495"/>
      <c r="N18" s="495"/>
      <c r="O18" s="495"/>
      <c r="P18" s="495"/>
      <c r="Q18" s="495"/>
      <c r="R18" s="496"/>
      <c r="S18" s="496"/>
      <c r="T18" s="496"/>
      <c r="U18" s="496"/>
      <c r="V18" s="497"/>
      <c r="W18" s="511"/>
      <c r="X18" s="512"/>
      <c r="Y18" s="512"/>
      <c r="Z18" s="512"/>
      <c r="AA18" s="512"/>
      <c r="AB18" s="522"/>
      <c r="AC18" s="394">
        <v>67.900000000000006</v>
      </c>
      <c r="AD18" s="395"/>
      <c r="AE18" s="395"/>
      <c r="AF18" s="395"/>
      <c r="AG18" s="498"/>
      <c r="AH18" s="394">
        <v>66.400000000000006</v>
      </c>
      <c r="AI18" s="395"/>
      <c r="AJ18" s="395"/>
      <c r="AK18" s="395"/>
      <c r="AL18" s="396"/>
      <c r="AM18" s="499"/>
      <c r="AN18" s="404"/>
      <c r="AO18" s="404"/>
      <c r="AP18" s="404"/>
      <c r="AQ18" s="404"/>
      <c r="AR18" s="404"/>
      <c r="AS18" s="404"/>
      <c r="AT18" s="405"/>
      <c r="AU18" s="487"/>
      <c r="AV18" s="488"/>
      <c r="AW18" s="488"/>
      <c r="AX18" s="488"/>
      <c r="AY18" s="410" t="s">
        <v>156</v>
      </c>
      <c r="AZ18" s="411"/>
      <c r="BA18" s="411"/>
      <c r="BB18" s="411"/>
      <c r="BC18" s="411"/>
      <c r="BD18" s="411"/>
      <c r="BE18" s="411"/>
      <c r="BF18" s="411"/>
      <c r="BG18" s="411"/>
      <c r="BH18" s="411"/>
      <c r="BI18" s="411"/>
      <c r="BJ18" s="411"/>
      <c r="BK18" s="411"/>
      <c r="BL18" s="411"/>
      <c r="BM18" s="412"/>
      <c r="BN18" s="430">
        <v>16244124</v>
      </c>
      <c r="BO18" s="431"/>
      <c r="BP18" s="431"/>
      <c r="BQ18" s="431"/>
      <c r="BR18" s="431"/>
      <c r="BS18" s="431"/>
      <c r="BT18" s="431"/>
      <c r="BU18" s="432"/>
      <c r="BV18" s="430">
        <v>16693827</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157</v>
      </c>
      <c r="C19" s="493"/>
      <c r="D19" s="493"/>
      <c r="E19" s="494"/>
      <c r="F19" s="494"/>
      <c r="G19" s="494"/>
      <c r="H19" s="494"/>
      <c r="I19" s="494"/>
      <c r="J19" s="494"/>
      <c r="K19" s="494"/>
      <c r="L19" s="500">
        <v>64</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158</v>
      </c>
      <c r="AZ19" s="411"/>
      <c r="BA19" s="411"/>
      <c r="BB19" s="411"/>
      <c r="BC19" s="411"/>
      <c r="BD19" s="411"/>
      <c r="BE19" s="411"/>
      <c r="BF19" s="411"/>
      <c r="BG19" s="411"/>
      <c r="BH19" s="411"/>
      <c r="BI19" s="411"/>
      <c r="BJ19" s="411"/>
      <c r="BK19" s="411"/>
      <c r="BL19" s="411"/>
      <c r="BM19" s="412"/>
      <c r="BN19" s="430">
        <v>21512810</v>
      </c>
      <c r="BO19" s="431"/>
      <c r="BP19" s="431"/>
      <c r="BQ19" s="431"/>
      <c r="BR19" s="431"/>
      <c r="BS19" s="431"/>
      <c r="BT19" s="431"/>
      <c r="BU19" s="432"/>
      <c r="BV19" s="430">
        <v>20713717</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159</v>
      </c>
      <c r="C20" s="493"/>
      <c r="D20" s="493"/>
      <c r="E20" s="494"/>
      <c r="F20" s="494"/>
      <c r="G20" s="494"/>
      <c r="H20" s="494"/>
      <c r="I20" s="494"/>
      <c r="J20" s="494"/>
      <c r="K20" s="494"/>
      <c r="L20" s="500">
        <v>20432</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160</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161</v>
      </c>
      <c r="C22" s="460"/>
      <c r="D22" s="461"/>
      <c r="E22" s="468" t="s">
        <v>1</v>
      </c>
      <c r="F22" s="443"/>
      <c r="G22" s="443"/>
      <c r="H22" s="443"/>
      <c r="I22" s="443"/>
      <c r="J22" s="443"/>
      <c r="K22" s="444"/>
      <c r="L22" s="468" t="s">
        <v>162</v>
      </c>
      <c r="M22" s="443"/>
      <c r="N22" s="443"/>
      <c r="O22" s="443"/>
      <c r="P22" s="444"/>
      <c r="Q22" s="453" t="s">
        <v>163</v>
      </c>
      <c r="R22" s="454"/>
      <c r="S22" s="454"/>
      <c r="T22" s="454"/>
      <c r="U22" s="454"/>
      <c r="V22" s="469"/>
      <c r="W22" s="471" t="s">
        <v>164</v>
      </c>
      <c r="X22" s="460"/>
      <c r="Y22" s="461"/>
      <c r="Z22" s="468" t="s">
        <v>1</v>
      </c>
      <c r="AA22" s="443"/>
      <c r="AB22" s="443"/>
      <c r="AC22" s="443"/>
      <c r="AD22" s="443"/>
      <c r="AE22" s="443"/>
      <c r="AF22" s="443"/>
      <c r="AG22" s="444"/>
      <c r="AH22" s="442" t="s">
        <v>165</v>
      </c>
      <c r="AI22" s="443"/>
      <c r="AJ22" s="443"/>
      <c r="AK22" s="443"/>
      <c r="AL22" s="444"/>
      <c r="AM22" s="442" t="s">
        <v>166</v>
      </c>
      <c r="AN22" s="448"/>
      <c r="AO22" s="448"/>
      <c r="AP22" s="448"/>
      <c r="AQ22" s="448"/>
      <c r="AR22" s="449"/>
      <c r="AS22" s="453" t="s">
        <v>163</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167</v>
      </c>
      <c r="AZ23" s="423"/>
      <c r="BA23" s="423"/>
      <c r="BB23" s="423"/>
      <c r="BC23" s="423"/>
      <c r="BD23" s="423"/>
      <c r="BE23" s="423"/>
      <c r="BF23" s="423"/>
      <c r="BG23" s="423"/>
      <c r="BH23" s="423"/>
      <c r="BI23" s="423"/>
      <c r="BJ23" s="423"/>
      <c r="BK23" s="423"/>
      <c r="BL23" s="423"/>
      <c r="BM23" s="424"/>
      <c r="BN23" s="430">
        <v>24456930</v>
      </c>
      <c r="BO23" s="431"/>
      <c r="BP23" s="431"/>
      <c r="BQ23" s="431"/>
      <c r="BR23" s="431"/>
      <c r="BS23" s="431"/>
      <c r="BT23" s="431"/>
      <c r="BU23" s="432"/>
      <c r="BV23" s="430">
        <v>25190053</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168</v>
      </c>
      <c r="F24" s="404"/>
      <c r="G24" s="404"/>
      <c r="H24" s="404"/>
      <c r="I24" s="404"/>
      <c r="J24" s="404"/>
      <c r="K24" s="405"/>
      <c r="L24" s="406">
        <v>1</v>
      </c>
      <c r="M24" s="407"/>
      <c r="N24" s="407"/>
      <c r="O24" s="407"/>
      <c r="P24" s="408"/>
      <c r="Q24" s="406">
        <v>8200</v>
      </c>
      <c r="R24" s="407"/>
      <c r="S24" s="407"/>
      <c r="T24" s="407"/>
      <c r="U24" s="407"/>
      <c r="V24" s="408"/>
      <c r="W24" s="472"/>
      <c r="X24" s="463"/>
      <c r="Y24" s="464"/>
      <c r="Z24" s="403" t="s">
        <v>169</v>
      </c>
      <c r="AA24" s="404"/>
      <c r="AB24" s="404"/>
      <c r="AC24" s="404"/>
      <c r="AD24" s="404"/>
      <c r="AE24" s="404"/>
      <c r="AF24" s="404"/>
      <c r="AG24" s="405"/>
      <c r="AH24" s="406">
        <v>584</v>
      </c>
      <c r="AI24" s="407"/>
      <c r="AJ24" s="407"/>
      <c r="AK24" s="407"/>
      <c r="AL24" s="408"/>
      <c r="AM24" s="406">
        <v>1876392</v>
      </c>
      <c r="AN24" s="407"/>
      <c r="AO24" s="407"/>
      <c r="AP24" s="407"/>
      <c r="AQ24" s="407"/>
      <c r="AR24" s="408"/>
      <c r="AS24" s="406">
        <v>3213</v>
      </c>
      <c r="AT24" s="407"/>
      <c r="AU24" s="407"/>
      <c r="AV24" s="407"/>
      <c r="AW24" s="407"/>
      <c r="AX24" s="409"/>
      <c r="AY24" s="397" t="s">
        <v>170</v>
      </c>
      <c r="AZ24" s="398"/>
      <c r="BA24" s="398"/>
      <c r="BB24" s="398"/>
      <c r="BC24" s="398"/>
      <c r="BD24" s="398"/>
      <c r="BE24" s="398"/>
      <c r="BF24" s="398"/>
      <c r="BG24" s="398"/>
      <c r="BH24" s="398"/>
      <c r="BI24" s="398"/>
      <c r="BJ24" s="398"/>
      <c r="BK24" s="398"/>
      <c r="BL24" s="398"/>
      <c r="BM24" s="399"/>
      <c r="BN24" s="430">
        <v>13514197</v>
      </c>
      <c r="BO24" s="431"/>
      <c r="BP24" s="431"/>
      <c r="BQ24" s="431"/>
      <c r="BR24" s="431"/>
      <c r="BS24" s="431"/>
      <c r="BT24" s="431"/>
      <c r="BU24" s="432"/>
      <c r="BV24" s="430">
        <v>13594993</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171</v>
      </c>
      <c r="F25" s="404"/>
      <c r="G25" s="404"/>
      <c r="H25" s="404"/>
      <c r="I25" s="404"/>
      <c r="J25" s="404"/>
      <c r="K25" s="405"/>
      <c r="L25" s="406">
        <v>2</v>
      </c>
      <c r="M25" s="407"/>
      <c r="N25" s="407"/>
      <c r="O25" s="407"/>
      <c r="P25" s="408"/>
      <c r="Q25" s="406">
        <v>6500</v>
      </c>
      <c r="R25" s="407"/>
      <c r="S25" s="407"/>
      <c r="T25" s="407"/>
      <c r="U25" s="407"/>
      <c r="V25" s="408"/>
      <c r="W25" s="472"/>
      <c r="X25" s="463"/>
      <c r="Y25" s="464"/>
      <c r="Z25" s="403" t="s">
        <v>172</v>
      </c>
      <c r="AA25" s="404"/>
      <c r="AB25" s="404"/>
      <c r="AC25" s="404"/>
      <c r="AD25" s="404"/>
      <c r="AE25" s="404"/>
      <c r="AF25" s="404"/>
      <c r="AG25" s="405"/>
      <c r="AH25" s="406">
        <v>90</v>
      </c>
      <c r="AI25" s="407"/>
      <c r="AJ25" s="407"/>
      <c r="AK25" s="407"/>
      <c r="AL25" s="408"/>
      <c r="AM25" s="406">
        <v>272970</v>
      </c>
      <c r="AN25" s="407"/>
      <c r="AO25" s="407"/>
      <c r="AP25" s="407"/>
      <c r="AQ25" s="407"/>
      <c r="AR25" s="408"/>
      <c r="AS25" s="406">
        <v>3033</v>
      </c>
      <c r="AT25" s="407"/>
      <c r="AU25" s="407"/>
      <c r="AV25" s="407"/>
      <c r="AW25" s="407"/>
      <c r="AX25" s="409"/>
      <c r="AY25" s="422" t="s">
        <v>173</v>
      </c>
      <c r="AZ25" s="423"/>
      <c r="BA25" s="423"/>
      <c r="BB25" s="423"/>
      <c r="BC25" s="423"/>
      <c r="BD25" s="423"/>
      <c r="BE25" s="423"/>
      <c r="BF25" s="423"/>
      <c r="BG25" s="423"/>
      <c r="BH25" s="423"/>
      <c r="BI25" s="423"/>
      <c r="BJ25" s="423"/>
      <c r="BK25" s="423"/>
      <c r="BL25" s="423"/>
      <c r="BM25" s="424"/>
      <c r="BN25" s="425">
        <v>1199449</v>
      </c>
      <c r="BO25" s="426"/>
      <c r="BP25" s="426"/>
      <c r="BQ25" s="426"/>
      <c r="BR25" s="426"/>
      <c r="BS25" s="426"/>
      <c r="BT25" s="426"/>
      <c r="BU25" s="427"/>
      <c r="BV25" s="425">
        <v>817104</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174</v>
      </c>
      <c r="F26" s="404"/>
      <c r="G26" s="404"/>
      <c r="H26" s="404"/>
      <c r="I26" s="404"/>
      <c r="J26" s="404"/>
      <c r="K26" s="405"/>
      <c r="L26" s="406">
        <v>1</v>
      </c>
      <c r="M26" s="407"/>
      <c r="N26" s="407"/>
      <c r="O26" s="407"/>
      <c r="P26" s="408"/>
      <c r="Q26" s="406">
        <v>6000</v>
      </c>
      <c r="R26" s="407"/>
      <c r="S26" s="407"/>
      <c r="T26" s="407"/>
      <c r="U26" s="407"/>
      <c r="V26" s="408"/>
      <c r="W26" s="472"/>
      <c r="X26" s="463"/>
      <c r="Y26" s="464"/>
      <c r="Z26" s="403" t="s">
        <v>175</v>
      </c>
      <c r="AA26" s="485"/>
      <c r="AB26" s="485"/>
      <c r="AC26" s="485"/>
      <c r="AD26" s="485"/>
      <c r="AE26" s="485"/>
      <c r="AF26" s="485"/>
      <c r="AG26" s="486"/>
      <c r="AH26" s="406">
        <v>34</v>
      </c>
      <c r="AI26" s="407"/>
      <c r="AJ26" s="407"/>
      <c r="AK26" s="407"/>
      <c r="AL26" s="408"/>
      <c r="AM26" s="406">
        <v>99586</v>
      </c>
      <c r="AN26" s="407"/>
      <c r="AO26" s="407"/>
      <c r="AP26" s="407"/>
      <c r="AQ26" s="407"/>
      <c r="AR26" s="408"/>
      <c r="AS26" s="406">
        <v>2929</v>
      </c>
      <c r="AT26" s="407"/>
      <c r="AU26" s="407"/>
      <c r="AV26" s="407"/>
      <c r="AW26" s="407"/>
      <c r="AX26" s="409"/>
      <c r="AY26" s="439" t="s">
        <v>176</v>
      </c>
      <c r="AZ26" s="440"/>
      <c r="BA26" s="440"/>
      <c r="BB26" s="440"/>
      <c r="BC26" s="440"/>
      <c r="BD26" s="440"/>
      <c r="BE26" s="440"/>
      <c r="BF26" s="440"/>
      <c r="BG26" s="440"/>
      <c r="BH26" s="440"/>
      <c r="BI26" s="440"/>
      <c r="BJ26" s="440"/>
      <c r="BK26" s="440"/>
      <c r="BL26" s="440"/>
      <c r="BM26" s="441"/>
      <c r="BN26" s="430" t="s">
        <v>128</v>
      </c>
      <c r="BO26" s="431"/>
      <c r="BP26" s="431"/>
      <c r="BQ26" s="431"/>
      <c r="BR26" s="431"/>
      <c r="BS26" s="431"/>
      <c r="BT26" s="431"/>
      <c r="BU26" s="432"/>
      <c r="BV26" s="430" t="s">
        <v>177</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178</v>
      </c>
      <c r="F27" s="404"/>
      <c r="G27" s="404"/>
      <c r="H27" s="404"/>
      <c r="I27" s="404"/>
      <c r="J27" s="404"/>
      <c r="K27" s="405"/>
      <c r="L27" s="406">
        <v>1</v>
      </c>
      <c r="M27" s="407"/>
      <c r="N27" s="407"/>
      <c r="O27" s="407"/>
      <c r="P27" s="408"/>
      <c r="Q27" s="406">
        <v>4200</v>
      </c>
      <c r="R27" s="407"/>
      <c r="S27" s="407"/>
      <c r="T27" s="407"/>
      <c r="U27" s="407"/>
      <c r="V27" s="408"/>
      <c r="W27" s="472"/>
      <c r="X27" s="463"/>
      <c r="Y27" s="464"/>
      <c r="Z27" s="403" t="s">
        <v>179</v>
      </c>
      <c r="AA27" s="404"/>
      <c r="AB27" s="404"/>
      <c r="AC27" s="404"/>
      <c r="AD27" s="404"/>
      <c r="AE27" s="404"/>
      <c r="AF27" s="404"/>
      <c r="AG27" s="405"/>
      <c r="AH27" s="406" t="s">
        <v>128</v>
      </c>
      <c r="AI27" s="407"/>
      <c r="AJ27" s="407"/>
      <c r="AK27" s="407"/>
      <c r="AL27" s="408"/>
      <c r="AM27" s="406" t="s">
        <v>128</v>
      </c>
      <c r="AN27" s="407"/>
      <c r="AO27" s="407"/>
      <c r="AP27" s="407"/>
      <c r="AQ27" s="407"/>
      <c r="AR27" s="408"/>
      <c r="AS27" s="406" t="s">
        <v>128</v>
      </c>
      <c r="AT27" s="407"/>
      <c r="AU27" s="407"/>
      <c r="AV27" s="407"/>
      <c r="AW27" s="407"/>
      <c r="AX27" s="409"/>
      <c r="AY27" s="436" t="s">
        <v>180</v>
      </c>
      <c r="AZ27" s="437"/>
      <c r="BA27" s="437"/>
      <c r="BB27" s="437"/>
      <c r="BC27" s="437"/>
      <c r="BD27" s="437"/>
      <c r="BE27" s="437"/>
      <c r="BF27" s="437"/>
      <c r="BG27" s="437"/>
      <c r="BH27" s="437"/>
      <c r="BI27" s="437"/>
      <c r="BJ27" s="437"/>
      <c r="BK27" s="437"/>
      <c r="BL27" s="437"/>
      <c r="BM27" s="438"/>
      <c r="BN27" s="433">
        <v>1293109</v>
      </c>
      <c r="BO27" s="434"/>
      <c r="BP27" s="434"/>
      <c r="BQ27" s="434"/>
      <c r="BR27" s="434"/>
      <c r="BS27" s="434"/>
      <c r="BT27" s="434"/>
      <c r="BU27" s="435"/>
      <c r="BV27" s="433">
        <v>1292296</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181</v>
      </c>
      <c r="F28" s="404"/>
      <c r="G28" s="404"/>
      <c r="H28" s="404"/>
      <c r="I28" s="404"/>
      <c r="J28" s="404"/>
      <c r="K28" s="405"/>
      <c r="L28" s="406">
        <v>1</v>
      </c>
      <c r="M28" s="407"/>
      <c r="N28" s="407"/>
      <c r="O28" s="407"/>
      <c r="P28" s="408"/>
      <c r="Q28" s="406">
        <v>3450</v>
      </c>
      <c r="R28" s="407"/>
      <c r="S28" s="407"/>
      <c r="T28" s="407"/>
      <c r="U28" s="407"/>
      <c r="V28" s="408"/>
      <c r="W28" s="472"/>
      <c r="X28" s="463"/>
      <c r="Y28" s="464"/>
      <c r="Z28" s="403" t="s">
        <v>182</v>
      </c>
      <c r="AA28" s="404"/>
      <c r="AB28" s="404"/>
      <c r="AC28" s="404"/>
      <c r="AD28" s="404"/>
      <c r="AE28" s="404"/>
      <c r="AF28" s="404"/>
      <c r="AG28" s="405"/>
      <c r="AH28" s="406" t="s">
        <v>177</v>
      </c>
      <c r="AI28" s="407"/>
      <c r="AJ28" s="407"/>
      <c r="AK28" s="407"/>
      <c r="AL28" s="408"/>
      <c r="AM28" s="406" t="s">
        <v>128</v>
      </c>
      <c r="AN28" s="407"/>
      <c r="AO28" s="407"/>
      <c r="AP28" s="407"/>
      <c r="AQ28" s="407"/>
      <c r="AR28" s="408"/>
      <c r="AS28" s="406" t="s">
        <v>137</v>
      </c>
      <c r="AT28" s="407"/>
      <c r="AU28" s="407"/>
      <c r="AV28" s="407"/>
      <c r="AW28" s="407"/>
      <c r="AX28" s="409"/>
      <c r="AY28" s="413" t="s">
        <v>183</v>
      </c>
      <c r="AZ28" s="414"/>
      <c r="BA28" s="414"/>
      <c r="BB28" s="415"/>
      <c r="BC28" s="422" t="s">
        <v>48</v>
      </c>
      <c r="BD28" s="423"/>
      <c r="BE28" s="423"/>
      <c r="BF28" s="423"/>
      <c r="BG28" s="423"/>
      <c r="BH28" s="423"/>
      <c r="BI28" s="423"/>
      <c r="BJ28" s="423"/>
      <c r="BK28" s="423"/>
      <c r="BL28" s="423"/>
      <c r="BM28" s="424"/>
      <c r="BN28" s="425">
        <v>4411718</v>
      </c>
      <c r="BO28" s="426"/>
      <c r="BP28" s="426"/>
      <c r="BQ28" s="426"/>
      <c r="BR28" s="426"/>
      <c r="BS28" s="426"/>
      <c r="BT28" s="426"/>
      <c r="BU28" s="427"/>
      <c r="BV28" s="425">
        <v>4134513</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184</v>
      </c>
      <c r="F29" s="404"/>
      <c r="G29" s="404"/>
      <c r="H29" s="404"/>
      <c r="I29" s="404"/>
      <c r="J29" s="404"/>
      <c r="K29" s="405"/>
      <c r="L29" s="406">
        <v>18</v>
      </c>
      <c r="M29" s="407"/>
      <c r="N29" s="407"/>
      <c r="O29" s="407"/>
      <c r="P29" s="408"/>
      <c r="Q29" s="406">
        <v>3200</v>
      </c>
      <c r="R29" s="407"/>
      <c r="S29" s="407"/>
      <c r="T29" s="407"/>
      <c r="U29" s="407"/>
      <c r="V29" s="408"/>
      <c r="W29" s="473"/>
      <c r="X29" s="474"/>
      <c r="Y29" s="475"/>
      <c r="Z29" s="403" t="s">
        <v>185</v>
      </c>
      <c r="AA29" s="404"/>
      <c r="AB29" s="404"/>
      <c r="AC29" s="404"/>
      <c r="AD29" s="404"/>
      <c r="AE29" s="404"/>
      <c r="AF29" s="404"/>
      <c r="AG29" s="405"/>
      <c r="AH29" s="406">
        <v>584</v>
      </c>
      <c r="AI29" s="407"/>
      <c r="AJ29" s="407"/>
      <c r="AK29" s="407"/>
      <c r="AL29" s="408"/>
      <c r="AM29" s="406">
        <v>1876392</v>
      </c>
      <c r="AN29" s="407"/>
      <c r="AO29" s="407"/>
      <c r="AP29" s="407"/>
      <c r="AQ29" s="407"/>
      <c r="AR29" s="408"/>
      <c r="AS29" s="406">
        <v>3213</v>
      </c>
      <c r="AT29" s="407"/>
      <c r="AU29" s="407"/>
      <c r="AV29" s="407"/>
      <c r="AW29" s="407"/>
      <c r="AX29" s="409"/>
      <c r="AY29" s="416"/>
      <c r="AZ29" s="417"/>
      <c r="BA29" s="417"/>
      <c r="BB29" s="418"/>
      <c r="BC29" s="410" t="s">
        <v>186</v>
      </c>
      <c r="BD29" s="411"/>
      <c r="BE29" s="411"/>
      <c r="BF29" s="411"/>
      <c r="BG29" s="411"/>
      <c r="BH29" s="411"/>
      <c r="BI29" s="411"/>
      <c r="BJ29" s="411"/>
      <c r="BK29" s="411"/>
      <c r="BL29" s="411"/>
      <c r="BM29" s="412"/>
      <c r="BN29" s="430">
        <v>885152</v>
      </c>
      <c r="BO29" s="431"/>
      <c r="BP29" s="431"/>
      <c r="BQ29" s="431"/>
      <c r="BR29" s="431"/>
      <c r="BS29" s="431"/>
      <c r="BT29" s="431"/>
      <c r="BU29" s="432"/>
      <c r="BV29" s="430">
        <v>884657</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187</v>
      </c>
      <c r="X30" s="483"/>
      <c r="Y30" s="483"/>
      <c r="Z30" s="483"/>
      <c r="AA30" s="483"/>
      <c r="AB30" s="483"/>
      <c r="AC30" s="483"/>
      <c r="AD30" s="483"/>
      <c r="AE30" s="483"/>
      <c r="AF30" s="483"/>
      <c r="AG30" s="484"/>
      <c r="AH30" s="394">
        <v>98.7</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6450372</v>
      </c>
      <c r="BO30" s="434"/>
      <c r="BP30" s="434"/>
      <c r="BQ30" s="434"/>
      <c r="BR30" s="434"/>
      <c r="BS30" s="434"/>
      <c r="BT30" s="434"/>
      <c r="BU30" s="435"/>
      <c r="BV30" s="433">
        <v>6492649</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194</v>
      </c>
      <c r="D33" s="393"/>
      <c r="E33" s="392" t="s">
        <v>195</v>
      </c>
      <c r="F33" s="392"/>
      <c r="G33" s="392"/>
      <c r="H33" s="392"/>
      <c r="I33" s="392"/>
      <c r="J33" s="392"/>
      <c r="K33" s="392"/>
      <c r="L33" s="392"/>
      <c r="M33" s="392"/>
      <c r="N33" s="392"/>
      <c r="O33" s="392"/>
      <c r="P33" s="392"/>
      <c r="Q33" s="392"/>
      <c r="R33" s="392"/>
      <c r="S33" s="392"/>
      <c r="T33" s="216"/>
      <c r="U33" s="393" t="s">
        <v>196</v>
      </c>
      <c r="V33" s="393"/>
      <c r="W33" s="392" t="s">
        <v>195</v>
      </c>
      <c r="X33" s="392"/>
      <c r="Y33" s="392"/>
      <c r="Z33" s="392"/>
      <c r="AA33" s="392"/>
      <c r="AB33" s="392"/>
      <c r="AC33" s="392"/>
      <c r="AD33" s="392"/>
      <c r="AE33" s="392"/>
      <c r="AF33" s="392"/>
      <c r="AG33" s="392"/>
      <c r="AH33" s="392"/>
      <c r="AI33" s="392"/>
      <c r="AJ33" s="392"/>
      <c r="AK33" s="392"/>
      <c r="AL33" s="216"/>
      <c r="AM33" s="393" t="s">
        <v>194</v>
      </c>
      <c r="AN33" s="393"/>
      <c r="AO33" s="392" t="s">
        <v>197</v>
      </c>
      <c r="AP33" s="392"/>
      <c r="AQ33" s="392"/>
      <c r="AR33" s="392"/>
      <c r="AS33" s="392"/>
      <c r="AT33" s="392"/>
      <c r="AU33" s="392"/>
      <c r="AV33" s="392"/>
      <c r="AW33" s="392"/>
      <c r="AX33" s="392"/>
      <c r="AY33" s="392"/>
      <c r="AZ33" s="392"/>
      <c r="BA33" s="392"/>
      <c r="BB33" s="392"/>
      <c r="BC33" s="392"/>
      <c r="BD33" s="217"/>
      <c r="BE33" s="392" t="s">
        <v>198</v>
      </c>
      <c r="BF33" s="392"/>
      <c r="BG33" s="392" t="s">
        <v>199</v>
      </c>
      <c r="BH33" s="392"/>
      <c r="BI33" s="392"/>
      <c r="BJ33" s="392"/>
      <c r="BK33" s="392"/>
      <c r="BL33" s="392"/>
      <c r="BM33" s="392"/>
      <c r="BN33" s="392"/>
      <c r="BO33" s="392"/>
      <c r="BP33" s="392"/>
      <c r="BQ33" s="392"/>
      <c r="BR33" s="392"/>
      <c r="BS33" s="392"/>
      <c r="BT33" s="392"/>
      <c r="BU33" s="392"/>
      <c r="BV33" s="217"/>
      <c r="BW33" s="393" t="s">
        <v>198</v>
      </c>
      <c r="BX33" s="393"/>
      <c r="BY33" s="392" t="s">
        <v>200</v>
      </c>
      <c r="BZ33" s="392"/>
      <c r="CA33" s="392"/>
      <c r="CB33" s="392"/>
      <c r="CC33" s="392"/>
      <c r="CD33" s="392"/>
      <c r="CE33" s="392"/>
      <c r="CF33" s="392"/>
      <c r="CG33" s="392"/>
      <c r="CH33" s="392"/>
      <c r="CI33" s="392"/>
      <c r="CJ33" s="392"/>
      <c r="CK33" s="392"/>
      <c r="CL33" s="392"/>
      <c r="CM33" s="392"/>
      <c r="CN33" s="216"/>
      <c r="CO33" s="393" t="s">
        <v>194</v>
      </c>
      <c r="CP33" s="393"/>
      <c r="CQ33" s="392" t="s">
        <v>201</v>
      </c>
      <c r="CR33" s="392"/>
      <c r="CS33" s="392"/>
      <c r="CT33" s="392"/>
      <c r="CU33" s="392"/>
      <c r="CV33" s="392"/>
      <c r="CW33" s="392"/>
      <c r="CX33" s="392"/>
      <c r="CY33" s="392"/>
      <c r="CZ33" s="392"/>
      <c r="DA33" s="392"/>
      <c r="DB33" s="392"/>
      <c r="DC33" s="392"/>
      <c r="DD33" s="392"/>
      <c r="DE33" s="392"/>
      <c r="DF33" s="216"/>
      <c r="DG33" s="391" t="s">
        <v>202</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4</v>
      </c>
      <c r="V34" s="389"/>
      <c r="W34" s="388" t="str">
        <f>IF('各会計、関係団体の財政状況及び健全化判断比率'!B28="","",'各会計、関係団体の財政状況及び健全化判断比率'!B28)</f>
        <v>国民健康保険事業（事業勘定）特別会計</v>
      </c>
      <c r="X34" s="388"/>
      <c r="Y34" s="388"/>
      <c r="Z34" s="388"/>
      <c r="AA34" s="388"/>
      <c r="AB34" s="388"/>
      <c r="AC34" s="388"/>
      <c r="AD34" s="388"/>
      <c r="AE34" s="388"/>
      <c r="AF34" s="388"/>
      <c r="AG34" s="388"/>
      <c r="AH34" s="388"/>
      <c r="AI34" s="388"/>
      <c r="AJ34" s="388"/>
      <c r="AK34" s="388"/>
      <c r="AL34" s="214"/>
      <c r="AM34" s="389">
        <f>IF(AO34="","",MAX(C34:D43,U34:V43)+1)</f>
        <v>8</v>
      </c>
      <c r="AN34" s="389"/>
      <c r="AO34" s="388" t="str">
        <f>IF('各会計、関係団体の財政状況及び健全化判断比率'!B32="","",'各会計、関係団体の財政状況及び健全化判断比率'!B32)</f>
        <v>水道事業会計</v>
      </c>
      <c r="AP34" s="388"/>
      <c r="AQ34" s="388"/>
      <c r="AR34" s="388"/>
      <c r="AS34" s="388"/>
      <c r="AT34" s="388"/>
      <c r="AU34" s="388"/>
      <c r="AV34" s="388"/>
      <c r="AW34" s="388"/>
      <c r="AX34" s="388"/>
      <c r="AY34" s="388"/>
      <c r="AZ34" s="388"/>
      <c r="BA34" s="388"/>
      <c r="BB34" s="388"/>
      <c r="BC34" s="388"/>
      <c r="BD34" s="214"/>
      <c r="BE34" s="389" t="str">
        <f>IF(BG34="","",MAX(C34:D43,U34:V43,AM34:AN43)+1)</f>
        <v/>
      </c>
      <c r="BF34" s="389"/>
      <c r="BG34" s="388"/>
      <c r="BH34" s="388"/>
      <c r="BI34" s="388"/>
      <c r="BJ34" s="388"/>
      <c r="BK34" s="388"/>
      <c r="BL34" s="388"/>
      <c r="BM34" s="388"/>
      <c r="BN34" s="388"/>
      <c r="BO34" s="388"/>
      <c r="BP34" s="388"/>
      <c r="BQ34" s="388"/>
      <c r="BR34" s="388"/>
      <c r="BS34" s="388"/>
      <c r="BT34" s="388"/>
      <c r="BU34" s="388"/>
      <c r="BV34" s="214"/>
      <c r="BW34" s="389">
        <f>IF(BY34="","",MAX(C34:D43,U34:V43,AM34:AN43,BE34:BF43)+1)</f>
        <v>11</v>
      </c>
      <c r="BX34" s="389"/>
      <c r="BY34" s="388" t="str">
        <f>IF('各会計、関係団体の財政状況及び健全化判断比率'!B68="","",'各会計、関係団体の財政状況及び健全化判断比率'!B68)</f>
        <v>山口県市町総合事務組合（一般会計）</v>
      </c>
      <c r="BZ34" s="388"/>
      <c r="CA34" s="388"/>
      <c r="CB34" s="388"/>
      <c r="CC34" s="388"/>
      <c r="CD34" s="388"/>
      <c r="CE34" s="388"/>
      <c r="CF34" s="388"/>
      <c r="CG34" s="388"/>
      <c r="CH34" s="388"/>
      <c r="CI34" s="388"/>
      <c r="CJ34" s="388"/>
      <c r="CK34" s="388"/>
      <c r="CL34" s="388"/>
      <c r="CM34" s="388"/>
      <c r="CN34" s="214"/>
      <c r="CO34" s="389">
        <f>IF(CQ34="","",MAX(C34:D43,U34:V43,AM34:AN43,BE34:BF43,BW34:BX43)+1)</f>
        <v>16</v>
      </c>
      <c r="CP34" s="389"/>
      <c r="CQ34" s="388" t="str">
        <f>IF('各会計、関係団体の財政状況及び健全化判断比率'!BS7="","",'各会計、関係団体の財政状況及び健全化判断比率'!BS7)</f>
        <v>マリーナ萩</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f>IF(E35="","",C34+1)</f>
        <v>2</v>
      </c>
      <c r="D35" s="389"/>
      <c r="E35" s="388" t="str">
        <f>IF('各会計、関係団体の財政状況及び健全化判断比率'!B8="","",'各会計、関係団体の財政状況及び健全化判断比率'!B8)</f>
        <v>土地取得事業特別会計</v>
      </c>
      <c r="F35" s="388"/>
      <c r="G35" s="388"/>
      <c r="H35" s="388"/>
      <c r="I35" s="388"/>
      <c r="J35" s="388"/>
      <c r="K35" s="388"/>
      <c r="L35" s="388"/>
      <c r="M35" s="388"/>
      <c r="N35" s="388"/>
      <c r="O35" s="388"/>
      <c r="P35" s="388"/>
      <c r="Q35" s="388"/>
      <c r="R35" s="388"/>
      <c r="S35" s="388"/>
      <c r="T35" s="214"/>
      <c r="U35" s="389">
        <f>IF(W35="","",U34+1)</f>
        <v>5</v>
      </c>
      <c r="V35" s="389"/>
      <c r="W35" s="388" t="str">
        <f>IF('各会計、関係団体の財政状況及び健全化判断比率'!B29="","",'各会計、関係団体の財政状況及び健全化判断比率'!B29)</f>
        <v>国民健康保険事業（直診勘定）特別会計</v>
      </c>
      <c r="X35" s="388"/>
      <c r="Y35" s="388"/>
      <c r="Z35" s="388"/>
      <c r="AA35" s="388"/>
      <c r="AB35" s="388"/>
      <c r="AC35" s="388"/>
      <c r="AD35" s="388"/>
      <c r="AE35" s="388"/>
      <c r="AF35" s="388"/>
      <c r="AG35" s="388"/>
      <c r="AH35" s="388"/>
      <c r="AI35" s="388"/>
      <c r="AJ35" s="388"/>
      <c r="AK35" s="388"/>
      <c r="AL35" s="214"/>
      <c r="AM35" s="389">
        <f t="shared" ref="AM35:AM43" si="0">IF(AO35="","",AM34+1)</f>
        <v>9</v>
      </c>
      <c r="AN35" s="389"/>
      <c r="AO35" s="388" t="str">
        <f>IF('各会計、関係団体の財政状況及び健全化判断比率'!B33="","",'各会計、関係団体の財政状況及び健全化判断比率'!B33)</f>
        <v>病院事業会計</v>
      </c>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12</v>
      </c>
      <c r="BX35" s="389"/>
      <c r="BY35" s="388" t="str">
        <f>IF('各会計、関係団体の財政状況及び健全化判断比率'!B69="","",'各会計、関係団体の財政状況及び健全化判断比率'!B69)</f>
        <v>山口県市町総合事務組合（山口県自治会館管理特別会計）</v>
      </c>
      <c r="BZ35" s="388"/>
      <c r="CA35" s="388"/>
      <c r="CB35" s="388"/>
      <c r="CC35" s="388"/>
      <c r="CD35" s="388"/>
      <c r="CE35" s="388"/>
      <c r="CF35" s="388"/>
      <c r="CG35" s="388"/>
      <c r="CH35" s="388"/>
      <c r="CI35" s="388"/>
      <c r="CJ35" s="388"/>
      <c r="CK35" s="388"/>
      <c r="CL35" s="388"/>
      <c r="CM35" s="388"/>
      <c r="CN35" s="214"/>
      <c r="CO35" s="389">
        <f t="shared" ref="CO35:CO43" si="3">IF(CQ35="","",CO34+1)</f>
        <v>17</v>
      </c>
      <c r="CP35" s="389"/>
      <c r="CQ35" s="388" t="str">
        <f>IF('各会計、関係団体の財政状況及び健全化判断比率'!BS8="","",'各会計、関係団体の財政状況及び健全化判断比率'!BS8)</f>
        <v>萩公共サービス</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f>IF(E36="","",C35+1)</f>
        <v>3</v>
      </c>
      <c r="D36" s="389"/>
      <c r="E36" s="388" t="str">
        <f>IF('各会計、関係団体の財政状況及び健全化判断比率'!B9="","",'各会計、関係団体の財政状況及び健全化判断比率'!B9)</f>
        <v>休日急患診療事業特別会計</v>
      </c>
      <c r="F36" s="388"/>
      <c r="G36" s="388"/>
      <c r="H36" s="388"/>
      <c r="I36" s="388"/>
      <c r="J36" s="388"/>
      <c r="K36" s="388"/>
      <c r="L36" s="388"/>
      <c r="M36" s="388"/>
      <c r="N36" s="388"/>
      <c r="O36" s="388"/>
      <c r="P36" s="388"/>
      <c r="Q36" s="388"/>
      <c r="R36" s="388"/>
      <c r="S36" s="388"/>
      <c r="T36" s="214"/>
      <c r="U36" s="389">
        <f t="shared" ref="U36:U43" si="4">IF(W36="","",U35+1)</f>
        <v>6</v>
      </c>
      <c r="V36" s="389"/>
      <c r="W36" s="388" t="str">
        <f>IF('各会計、関係団体の財政状況及び健全化判断比率'!B30="","",'各会計、関係団体の財政状況及び健全化判断比率'!B30)</f>
        <v>後期高齢者医療事業特別会計</v>
      </c>
      <c r="X36" s="388"/>
      <c r="Y36" s="388"/>
      <c r="Z36" s="388"/>
      <c r="AA36" s="388"/>
      <c r="AB36" s="388"/>
      <c r="AC36" s="388"/>
      <c r="AD36" s="388"/>
      <c r="AE36" s="388"/>
      <c r="AF36" s="388"/>
      <c r="AG36" s="388"/>
      <c r="AH36" s="388"/>
      <c r="AI36" s="388"/>
      <c r="AJ36" s="388"/>
      <c r="AK36" s="388"/>
      <c r="AL36" s="214"/>
      <c r="AM36" s="389">
        <f t="shared" si="0"/>
        <v>10</v>
      </c>
      <c r="AN36" s="389"/>
      <c r="AO36" s="388" t="str">
        <f>IF('各会計、関係団体の財政状況及び健全化判断比率'!B34="","",'各会計、関係団体の財政状況及び健全化判断比率'!B34)</f>
        <v>下水道事業会計</v>
      </c>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13</v>
      </c>
      <c r="BX36" s="389"/>
      <c r="BY36" s="388" t="str">
        <f>IF('各会計、関係団体の財政状況及び健全化判断比率'!B70="","",'各会計、関係団体の財政状況及び健全化判断比率'!B70)</f>
        <v>山口県後期高齢者医療医療広域連合（一般会計）</v>
      </c>
      <c r="BZ36" s="388"/>
      <c r="CA36" s="388"/>
      <c r="CB36" s="388"/>
      <c r="CC36" s="388"/>
      <c r="CD36" s="388"/>
      <c r="CE36" s="388"/>
      <c r="CF36" s="388"/>
      <c r="CG36" s="388"/>
      <c r="CH36" s="388"/>
      <c r="CI36" s="388"/>
      <c r="CJ36" s="388"/>
      <c r="CK36" s="388"/>
      <c r="CL36" s="388"/>
      <c r="CM36" s="388"/>
      <c r="CN36" s="214"/>
      <c r="CO36" s="389">
        <f t="shared" si="3"/>
        <v>18</v>
      </c>
      <c r="CP36" s="389"/>
      <c r="CQ36" s="388" t="str">
        <f>IF('各会計、関係団体の財政状況及び健全化判断比率'!BS9="","",'各会計、関係団体の財政状況及び健全化判断比率'!BS9)</f>
        <v>萩海運</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f t="shared" si="4"/>
        <v>7</v>
      </c>
      <c r="V37" s="389"/>
      <c r="W37" s="388" t="str">
        <f>IF('各会計、関係団体の財政状況及び健全化判断比率'!B31="","",'各会計、関係団体の財政状況及び健全化判断比率'!B31)</f>
        <v>介護保険事業特別会計</v>
      </c>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14</v>
      </c>
      <c r="BX37" s="389"/>
      <c r="BY37" s="388" t="str">
        <f>IF('各会計、関係団体の財政状況及び健全化判断比率'!B71="","",'各会計、関係団体の財政状況及び健全化判断比率'!B71)</f>
        <v>山口県後期高齢者医療医療広域連合（後期高齢者医療特別会計）</v>
      </c>
      <c r="BZ37" s="388"/>
      <c r="CA37" s="388"/>
      <c r="CB37" s="388"/>
      <c r="CC37" s="388"/>
      <c r="CD37" s="388"/>
      <c r="CE37" s="388"/>
      <c r="CF37" s="388"/>
      <c r="CG37" s="388"/>
      <c r="CH37" s="388"/>
      <c r="CI37" s="388"/>
      <c r="CJ37" s="388"/>
      <c r="CK37" s="388"/>
      <c r="CL37" s="388"/>
      <c r="CM37" s="388"/>
      <c r="CN37" s="214"/>
      <c r="CO37" s="389">
        <f t="shared" si="3"/>
        <v>19</v>
      </c>
      <c r="CP37" s="389"/>
      <c r="CQ37" s="388" t="str">
        <f>IF('各会計、関係団体の財政状況及び健全化判断比率'!BS10="","",'各会計、関係団体の財政状況及び健全化判断比率'!BS10)</f>
        <v>萩市土地開発公社</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15</v>
      </c>
      <c r="BX38" s="389"/>
      <c r="BY38" s="388" t="str">
        <f>IF('各会計、関係団体の財政状況及び健全化判断比率'!B72="","",'各会計、関係団体の財政状況及び健全化判断比率'!B72)</f>
        <v>萩・長門一部事務組合（一般会計）</v>
      </c>
      <c r="BZ38" s="388"/>
      <c r="CA38" s="388"/>
      <c r="CB38" s="388"/>
      <c r="CC38" s="388"/>
      <c r="CD38" s="388"/>
      <c r="CE38" s="388"/>
      <c r="CF38" s="388"/>
      <c r="CG38" s="388"/>
      <c r="CH38" s="388"/>
      <c r="CI38" s="388"/>
      <c r="CJ38" s="388"/>
      <c r="CK38" s="388"/>
      <c r="CL38" s="388"/>
      <c r="CM38" s="388"/>
      <c r="CN38" s="214"/>
      <c r="CO38" s="389">
        <f t="shared" si="3"/>
        <v>20</v>
      </c>
      <c r="CP38" s="389"/>
      <c r="CQ38" s="388" t="str">
        <f>IF('各会計、関係団体の財政状況及び健全化判断比率'!BS11="","",'各会計、関係団体の財政状況及び健全化判断比率'!BS11)</f>
        <v>アクアグリーン川上</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t="str">
        <f t="shared" si="2"/>
        <v/>
      </c>
      <c r="BX39" s="389"/>
      <c r="BY39" s="388" t="str">
        <f>IF('各会計、関係団体の財政状況及び健全化判断比率'!B73="","",'各会計、関係団体の財政状況及び健全化判断比率'!B73)</f>
        <v/>
      </c>
      <c r="BZ39" s="388"/>
      <c r="CA39" s="388"/>
      <c r="CB39" s="388"/>
      <c r="CC39" s="388"/>
      <c r="CD39" s="388"/>
      <c r="CE39" s="388"/>
      <c r="CF39" s="388"/>
      <c r="CG39" s="388"/>
      <c r="CH39" s="388"/>
      <c r="CI39" s="388"/>
      <c r="CJ39" s="388"/>
      <c r="CK39" s="388"/>
      <c r="CL39" s="388"/>
      <c r="CM39" s="388"/>
      <c r="CN39" s="214"/>
      <c r="CO39" s="389">
        <f t="shared" si="3"/>
        <v>21</v>
      </c>
      <c r="CP39" s="389"/>
      <c r="CQ39" s="388" t="str">
        <f>IF('各会計、関係団体の財政状況及び健全化判断比率'!BS12="","",'各会計、関係団体の財政状況及び健全化判断比率'!BS12)</f>
        <v>たまがわ</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t="str">
        <f t="shared" si="2"/>
        <v/>
      </c>
      <c r="BX40" s="389"/>
      <c r="BY40" s="388" t="str">
        <f>IF('各会計、関係団体の財政状況及び健全化判断比率'!B74="","",'各会計、関係団体の財政状況及び健全化判断比率'!B74)</f>
        <v/>
      </c>
      <c r="BZ40" s="388"/>
      <c r="CA40" s="388"/>
      <c r="CB40" s="388"/>
      <c r="CC40" s="388"/>
      <c r="CD40" s="388"/>
      <c r="CE40" s="388"/>
      <c r="CF40" s="388"/>
      <c r="CG40" s="388"/>
      <c r="CH40" s="388"/>
      <c r="CI40" s="388"/>
      <c r="CJ40" s="388"/>
      <c r="CK40" s="388"/>
      <c r="CL40" s="388"/>
      <c r="CM40" s="388"/>
      <c r="CN40" s="214"/>
      <c r="CO40" s="389">
        <f t="shared" si="3"/>
        <v>22</v>
      </c>
      <c r="CP40" s="389"/>
      <c r="CQ40" s="388" t="str">
        <f>IF('各会計、関係団体の財政状況及び健全化判断比率'!BS13="","",'各会計、関係団体の財政状況及び健全化判断比率'!BS13)</f>
        <v>アスクむつみ</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t="str">
        <f t="shared" si="2"/>
        <v/>
      </c>
      <c r="BX41" s="389"/>
      <c r="BY41" s="388" t="str">
        <f>IF('各会計、関係団体の財政状況及び健全化判断比率'!B75="","",'各会計、関係団体の財政状況及び健全化判断比率'!B75)</f>
        <v/>
      </c>
      <c r="BZ41" s="388"/>
      <c r="CA41" s="388"/>
      <c r="CB41" s="388"/>
      <c r="CC41" s="388"/>
      <c r="CD41" s="388"/>
      <c r="CE41" s="388"/>
      <c r="CF41" s="388"/>
      <c r="CG41" s="388"/>
      <c r="CH41" s="388"/>
      <c r="CI41" s="388"/>
      <c r="CJ41" s="388"/>
      <c r="CK41" s="388"/>
      <c r="CL41" s="388"/>
      <c r="CM41" s="388"/>
      <c r="CN41" s="214"/>
      <c r="CO41" s="389">
        <f t="shared" si="3"/>
        <v>23</v>
      </c>
      <c r="CP41" s="389"/>
      <c r="CQ41" s="388" t="str">
        <f>IF('各会計、関係団体の財政状況及び健全化判断比率'!BS14="","",'各会計、関係団体の財政状況及び健全化判断比率'!BS14)</f>
        <v>旭開発</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f t="shared" si="3"/>
        <v>24</v>
      </c>
      <c r="CP42" s="389"/>
      <c r="CQ42" s="388" t="str">
        <f>IF('各会計、関係団体の財政状況及び健全化判断比率'!BS15="","",'各会計、関係団体の財政状況及び健全化判断比率'!BS15)</f>
        <v>グリンファーム旭</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f t="shared" si="3"/>
        <v>25</v>
      </c>
      <c r="CP43" s="389"/>
      <c r="CQ43" s="388" t="str">
        <f>IF('各会計、関係団体の財政状況及び健全化判断比率'!BS16="","",'各会計、関係団体の財政状況及び健全化判断比率'!BS16)</f>
        <v>ハピネスふくえ</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ooNNfoI7SsZnURFSoRuG3U7kjOkd5VueBfYNeoQmPUeY/xXo88KoE6mvIFniCsa43AJVdFDKxfLtUyjgd4LsoA==" saltValue="NXK8/tbdnUuqlxgfhCZuu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12" t="s">
        <v>568</v>
      </c>
      <c r="D34" s="1212"/>
      <c r="E34" s="1213"/>
      <c r="F34" s="32">
        <v>6.91</v>
      </c>
      <c r="G34" s="33">
        <v>8.4700000000000006</v>
      </c>
      <c r="H34" s="33">
        <v>9.41</v>
      </c>
      <c r="I34" s="33">
        <v>10.36</v>
      </c>
      <c r="J34" s="34">
        <v>11.4</v>
      </c>
      <c r="K34" s="22"/>
      <c r="L34" s="22"/>
      <c r="M34" s="22"/>
      <c r="N34" s="22"/>
      <c r="O34" s="22"/>
      <c r="P34" s="22"/>
    </row>
    <row r="35" spans="1:16" ht="39" customHeight="1" x14ac:dyDescent="0.15">
      <c r="A35" s="22"/>
      <c r="B35" s="35"/>
      <c r="C35" s="1206" t="s">
        <v>569</v>
      </c>
      <c r="D35" s="1207"/>
      <c r="E35" s="1208"/>
      <c r="F35" s="36">
        <v>6.47</v>
      </c>
      <c r="G35" s="37">
        <v>5.49</v>
      </c>
      <c r="H35" s="37">
        <v>5.01</v>
      </c>
      <c r="I35" s="37">
        <v>4.34</v>
      </c>
      <c r="J35" s="38">
        <v>4</v>
      </c>
      <c r="K35" s="22"/>
      <c r="L35" s="22"/>
      <c r="M35" s="22"/>
      <c r="N35" s="22"/>
      <c r="O35" s="22"/>
      <c r="P35" s="22"/>
    </row>
    <row r="36" spans="1:16" ht="39" customHeight="1" x14ac:dyDescent="0.15">
      <c r="A36" s="22"/>
      <c r="B36" s="35"/>
      <c r="C36" s="1206" t="s">
        <v>570</v>
      </c>
      <c r="D36" s="1207"/>
      <c r="E36" s="1208"/>
      <c r="F36" s="36">
        <v>3.89</v>
      </c>
      <c r="G36" s="37">
        <v>3.41</v>
      </c>
      <c r="H36" s="37">
        <v>3.27</v>
      </c>
      <c r="I36" s="37">
        <v>3.16</v>
      </c>
      <c r="J36" s="38">
        <v>3.31</v>
      </c>
      <c r="K36" s="22"/>
      <c r="L36" s="22"/>
      <c r="M36" s="22"/>
      <c r="N36" s="22"/>
      <c r="O36" s="22"/>
      <c r="P36" s="22"/>
    </row>
    <row r="37" spans="1:16" ht="39" customHeight="1" x14ac:dyDescent="0.15">
      <c r="A37" s="22"/>
      <c r="B37" s="35"/>
      <c r="C37" s="1206" t="s">
        <v>571</v>
      </c>
      <c r="D37" s="1207"/>
      <c r="E37" s="1208"/>
      <c r="F37" s="36" t="s">
        <v>519</v>
      </c>
      <c r="G37" s="37">
        <v>0.12</v>
      </c>
      <c r="H37" s="37">
        <v>0.67</v>
      </c>
      <c r="I37" s="37">
        <v>1.24</v>
      </c>
      <c r="J37" s="38">
        <v>1.73</v>
      </c>
      <c r="K37" s="22"/>
      <c r="L37" s="22"/>
      <c r="M37" s="22"/>
      <c r="N37" s="22"/>
      <c r="O37" s="22"/>
      <c r="P37" s="22"/>
    </row>
    <row r="38" spans="1:16" ht="39" customHeight="1" x14ac:dyDescent="0.15">
      <c r="A38" s="22"/>
      <c r="B38" s="35"/>
      <c r="C38" s="1206" t="s">
        <v>572</v>
      </c>
      <c r="D38" s="1207"/>
      <c r="E38" s="1208"/>
      <c r="F38" s="36">
        <v>0.86</v>
      </c>
      <c r="G38" s="37">
        <v>0.84</v>
      </c>
      <c r="H38" s="37">
        <v>1.03</v>
      </c>
      <c r="I38" s="37">
        <v>0.86</v>
      </c>
      <c r="J38" s="38">
        <v>0.82</v>
      </c>
      <c r="K38" s="22"/>
      <c r="L38" s="22"/>
      <c r="M38" s="22"/>
      <c r="N38" s="22"/>
      <c r="O38" s="22"/>
      <c r="P38" s="22"/>
    </row>
    <row r="39" spans="1:16" ht="39" customHeight="1" x14ac:dyDescent="0.15">
      <c r="A39" s="22"/>
      <c r="B39" s="35"/>
      <c r="C39" s="1206" t="s">
        <v>573</v>
      </c>
      <c r="D39" s="1207"/>
      <c r="E39" s="1208"/>
      <c r="F39" s="36">
        <v>0.79</v>
      </c>
      <c r="G39" s="37">
        <v>1.39</v>
      </c>
      <c r="H39" s="37">
        <v>0.75</v>
      </c>
      <c r="I39" s="37">
        <v>0.32</v>
      </c>
      <c r="J39" s="38">
        <v>0.56000000000000005</v>
      </c>
      <c r="K39" s="22"/>
      <c r="L39" s="22"/>
      <c r="M39" s="22"/>
      <c r="N39" s="22"/>
      <c r="O39" s="22"/>
      <c r="P39" s="22"/>
    </row>
    <row r="40" spans="1:16" ht="39" customHeight="1" x14ac:dyDescent="0.15">
      <c r="A40" s="22"/>
      <c r="B40" s="35"/>
      <c r="C40" s="1206" t="s">
        <v>574</v>
      </c>
      <c r="D40" s="1207"/>
      <c r="E40" s="1208"/>
      <c r="F40" s="36">
        <v>0</v>
      </c>
      <c r="G40" s="37">
        <v>0</v>
      </c>
      <c r="H40" s="37">
        <v>0</v>
      </c>
      <c r="I40" s="37">
        <v>0</v>
      </c>
      <c r="J40" s="38">
        <v>0</v>
      </c>
      <c r="K40" s="22"/>
      <c r="L40" s="22"/>
      <c r="M40" s="22"/>
      <c r="N40" s="22"/>
      <c r="O40" s="22"/>
      <c r="P40" s="22"/>
    </row>
    <row r="41" spans="1:16" ht="39" customHeight="1" x14ac:dyDescent="0.15">
      <c r="A41" s="22"/>
      <c r="B41" s="35"/>
      <c r="C41" s="1206" t="s">
        <v>575</v>
      </c>
      <c r="D41" s="1207"/>
      <c r="E41" s="1208"/>
      <c r="F41" s="36">
        <v>0</v>
      </c>
      <c r="G41" s="37">
        <v>0</v>
      </c>
      <c r="H41" s="37">
        <v>0</v>
      </c>
      <c r="I41" s="37">
        <v>0</v>
      </c>
      <c r="J41" s="38">
        <v>0</v>
      </c>
      <c r="K41" s="22"/>
      <c r="L41" s="22"/>
      <c r="M41" s="22"/>
      <c r="N41" s="22"/>
      <c r="O41" s="22"/>
      <c r="P41" s="22"/>
    </row>
    <row r="42" spans="1:16" ht="39" customHeight="1" x14ac:dyDescent="0.15">
      <c r="A42" s="22"/>
      <c r="B42" s="39"/>
      <c r="C42" s="1206" t="s">
        <v>576</v>
      </c>
      <c r="D42" s="1207"/>
      <c r="E42" s="1208"/>
      <c r="F42" s="36" t="s">
        <v>519</v>
      </c>
      <c r="G42" s="37" t="s">
        <v>519</v>
      </c>
      <c r="H42" s="37" t="s">
        <v>519</v>
      </c>
      <c r="I42" s="37" t="s">
        <v>519</v>
      </c>
      <c r="J42" s="38" t="s">
        <v>519</v>
      </c>
      <c r="K42" s="22"/>
      <c r="L42" s="22"/>
      <c r="M42" s="22"/>
      <c r="N42" s="22"/>
      <c r="O42" s="22"/>
      <c r="P42" s="22"/>
    </row>
    <row r="43" spans="1:16" ht="39" customHeight="1" thickBot="1" x14ac:dyDescent="0.2">
      <c r="A43" s="22"/>
      <c r="B43" s="40"/>
      <c r="C43" s="1209" t="s">
        <v>577</v>
      </c>
      <c r="D43" s="1210"/>
      <c r="E43" s="1211"/>
      <c r="F43" s="41">
        <v>0.08</v>
      </c>
      <c r="G43" s="42">
        <v>0.08</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0TsAXjZguS6TdvpGrd0p+iQ9+SZVZNlBH3cQhNNbPuvWZ0gRBx5hCTXkhfdiWkMX7HgoKjzh/g+VBzcy9wMFg==" saltValue="wyvtdDPrFDhZ0SnASXSU6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32" t="s">
        <v>11</v>
      </c>
      <c r="C45" s="1233"/>
      <c r="D45" s="58"/>
      <c r="E45" s="1238" t="s">
        <v>12</v>
      </c>
      <c r="F45" s="1238"/>
      <c r="G45" s="1238"/>
      <c r="H45" s="1238"/>
      <c r="I45" s="1238"/>
      <c r="J45" s="1239"/>
      <c r="K45" s="59">
        <v>3924</v>
      </c>
      <c r="L45" s="60">
        <v>3942</v>
      </c>
      <c r="M45" s="60">
        <v>3648</v>
      </c>
      <c r="N45" s="60">
        <v>3398</v>
      </c>
      <c r="O45" s="61">
        <v>3257</v>
      </c>
      <c r="P45" s="48"/>
      <c r="Q45" s="48"/>
      <c r="R45" s="48"/>
      <c r="S45" s="48"/>
      <c r="T45" s="48"/>
      <c r="U45" s="48"/>
    </row>
    <row r="46" spans="1:21" ht="30.75" customHeight="1" x14ac:dyDescent="0.15">
      <c r="A46" s="48"/>
      <c r="B46" s="1234"/>
      <c r="C46" s="1235"/>
      <c r="D46" s="62"/>
      <c r="E46" s="1216" t="s">
        <v>13</v>
      </c>
      <c r="F46" s="1216"/>
      <c r="G46" s="1216"/>
      <c r="H46" s="1216"/>
      <c r="I46" s="1216"/>
      <c r="J46" s="1217"/>
      <c r="K46" s="63" t="s">
        <v>519</v>
      </c>
      <c r="L46" s="64" t="s">
        <v>519</v>
      </c>
      <c r="M46" s="64" t="s">
        <v>519</v>
      </c>
      <c r="N46" s="64" t="s">
        <v>519</v>
      </c>
      <c r="O46" s="65" t="s">
        <v>519</v>
      </c>
      <c r="P46" s="48"/>
      <c r="Q46" s="48"/>
      <c r="R46" s="48"/>
      <c r="S46" s="48"/>
      <c r="T46" s="48"/>
      <c r="U46" s="48"/>
    </row>
    <row r="47" spans="1:21" ht="30.75" customHeight="1" x14ac:dyDescent="0.15">
      <c r="A47" s="48"/>
      <c r="B47" s="1234"/>
      <c r="C47" s="1235"/>
      <c r="D47" s="62"/>
      <c r="E47" s="1216" t="s">
        <v>14</v>
      </c>
      <c r="F47" s="1216"/>
      <c r="G47" s="1216"/>
      <c r="H47" s="1216"/>
      <c r="I47" s="1216"/>
      <c r="J47" s="1217"/>
      <c r="K47" s="63" t="s">
        <v>519</v>
      </c>
      <c r="L47" s="64" t="s">
        <v>519</v>
      </c>
      <c r="M47" s="64" t="s">
        <v>519</v>
      </c>
      <c r="N47" s="64" t="s">
        <v>519</v>
      </c>
      <c r="O47" s="65" t="s">
        <v>519</v>
      </c>
      <c r="P47" s="48"/>
      <c r="Q47" s="48"/>
      <c r="R47" s="48"/>
      <c r="S47" s="48"/>
      <c r="T47" s="48"/>
      <c r="U47" s="48"/>
    </row>
    <row r="48" spans="1:21" ht="30.75" customHeight="1" x14ac:dyDescent="0.15">
      <c r="A48" s="48"/>
      <c r="B48" s="1234"/>
      <c r="C48" s="1235"/>
      <c r="D48" s="62"/>
      <c r="E48" s="1216" t="s">
        <v>15</v>
      </c>
      <c r="F48" s="1216"/>
      <c r="G48" s="1216"/>
      <c r="H48" s="1216"/>
      <c r="I48" s="1216"/>
      <c r="J48" s="1217"/>
      <c r="K48" s="63">
        <v>1235</v>
      </c>
      <c r="L48" s="64">
        <v>1185</v>
      </c>
      <c r="M48" s="64">
        <v>1126</v>
      </c>
      <c r="N48" s="64">
        <v>1100</v>
      </c>
      <c r="O48" s="65">
        <v>1139</v>
      </c>
      <c r="P48" s="48"/>
      <c r="Q48" s="48"/>
      <c r="R48" s="48"/>
      <c r="S48" s="48"/>
      <c r="T48" s="48"/>
      <c r="U48" s="48"/>
    </row>
    <row r="49" spans="1:21" ht="30.75" customHeight="1" x14ac:dyDescent="0.15">
      <c r="A49" s="48"/>
      <c r="B49" s="1234"/>
      <c r="C49" s="1235"/>
      <c r="D49" s="62"/>
      <c r="E49" s="1216" t="s">
        <v>16</v>
      </c>
      <c r="F49" s="1216"/>
      <c r="G49" s="1216"/>
      <c r="H49" s="1216"/>
      <c r="I49" s="1216"/>
      <c r="J49" s="1217"/>
      <c r="K49" s="63" t="s">
        <v>519</v>
      </c>
      <c r="L49" s="64" t="s">
        <v>519</v>
      </c>
      <c r="M49" s="64" t="s">
        <v>519</v>
      </c>
      <c r="N49" s="64" t="s">
        <v>519</v>
      </c>
      <c r="O49" s="65" t="s">
        <v>519</v>
      </c>
      <c r="P49" s="48"/>
      <c r="Q49" s="48"/>
      <c r="R49" s="48"/>
      <c r="S49" s="48"/>
      <c r="T49" s="48"/>
      <c r="U49" s="48"/>
    </row>
    <row r="50" spans="1:21" ht="30.75" customHeight="1" x14ac:dyDescent="0.15">
      <c r="A50" s="48"/>
      <c r="B50" s="1234"/>
      <c r="C50" s="1235"/>
      <c r="D50" s="62"/>
      <c r="E50" s="1216" t="s">
        <v>17</v>
      </c>
      <c r="F50" s="1216"/>
      <c r="G50" s="1216"/>
      <c r="H50" s="1216"/>
      <c r="I50" s="1216"/>
      <c r="J50" s="1217"/>
      <c r="K50" s="63">
        <v>13</v>
      </c>
      <c r="L50" s="64">
        <v>11</v>
      </c>
      <c r="M50" s="64">
        <v>11</v>
      </c>
      <c r="N50" s="64">
        <v>10</v>
      </c>
      <c r="O50" s="65">
        <v>9</v>
      </c>
      <c r="P50" s="48"/>
      <c r="Q50" s="48"/>
      <c r="R50" s="48"/>
      <c r="S50" s="48"/>
      <c r="T50" s="48"/>
      <c r="U50" s="48"/>
    </row>
    <row r="51" spans="1:21" ht="30.75" customHeight="1" x14ac:dyDescent="0.15">
      <c r="A51" s="48"/>
      <c r="B51" s="1236"/>
      <c r="C51" s="1237"/>
      <c r="D51" s="66"/>
      <c r="E51" s="1216" t="s">
        <v>18</v>
      </c>
      <c r="F51" s="1216"/>
      <c r="G51" s="1216"/>
      <c r="H51" s="1216"/>
      <c r="I51" s="1216"/>
      <c r="J51" s="1217"/>
      <c r="K51" s="63" t="s">
        <v>519</v>
      </c>
      <c r="L51" s="64" t="s">
        <v>519</v>
      </c>
      <c r="M51" s="64" t="s">
        <v>519</v>
      </c>
      <c r="N51" s="64" t="s">
        <v>519</v>
      </c>
      <c r="O51" s="65" t="s">
        <v>519</v>
      </c>
      <c r="P51" s="48"/>
      <c r="Q51" s="48"/>
      <c r="R51" s="48"/>
      <c r="S51" s="48"/>
      <c r="T51" s="48"/>
      <c r="U51" s="48"/>
    </row>
    <row r="52" spans="1:21" ht="30.75" customHeight="1" x14ac:dyDescent="0.15">
      <c r="A52" s="48"/>
      <c r="B52" s="1214" t="s">
        <v>19</v>
      </c>
      <c r="C52" s="1215"/>
      <c r="D52" s="66"/>
      <c r="E52" s="1216" t="s">
        <v>20</v>
      </c>
      <c r="F52" s="1216"/>
      <c r="G52" s="1216"/>
      <c r="H52" s="1216"/>
      <c r="I52" s="1216"/>
      <c r="J52" s="1217"/>
      <c r="K52" s="63">
        <v>3989</v>
      </c>
      <c r="L52" s="64">
        <v>4109</v>
      </c>
      <c r="M52" s="64">
        <v>3860</v>
      </c>
      <c r="N52" s="64">
        <v>3758</v>
      </c>
      <c r="O52" s="65">
        <v>3624</v>
      </c>
      <c r="P52" s="48"/>
      <c r="Q52" s="48"/>
      <c r="R52" s="48"/>
      <c r="S52" s="48"/>
      <c r="T52" s="48"/>
      <c r="U52" s="48"/>
    </row>
    <row r="53" spans="1:21" ht="30.75" customHeight="1" thickBot="1" x14ac:dyDescent="0.2">
      <c r="A53" s="48"/>
      <c r="B53" s="1218" t="s">
        <v>21</v>
      </c>
      <c r="C53" s="1219"/>
      <c r="D53" s="67"/>
      <c r="E53" s="1220" t="s">
        <v>22</v>
      </c>
      <c r="F53" s="1220"/>
      <c r="G53" s="1220"/>
      <c r="H53" s="1220"/>
      <c r="I53" s="1220"/>
      <c r="J53" s="1221"/>
      <c r="K53" s="68">
        <v>1183</v>
      </c>
      <c r="L53" s="69">
        <v>1029</v>
      </c>
      <c r="M53" s="69">
        <v>925</v>
      </c>
      <c r="N53" s="69">
        <v>750</v>
      </c>
      <c r="O53" s="70">
        <v>781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15">
      <c r="B57" s="1222" t="s">
        <v>25</v>
      </c>
      <c r="C57" s="1223"/>
      <c r="D57" s="1226" t="s">
        <v>26</v>
      </c>
      <c r="E57" s="1227"/>
      <c r="F57" s="1227"/>
      <c r="G57" s="1227"/>
      <c r="H57" s="1227"/>
      <c r="I57" s="1227"/>
      <c r="J57" s="1228"/>
      <c r="K57" s="83"/>
      <c r="L57" s="84"/>
      <c r="M57" s="84"/>
      <c r="N57" s="84"/>
      <c r="O57" s="85"/>
    </row>
    <row r="58" spans="1:21" ht="31.5" customHeight="1" thickBot="1" x14ac:dyDescent="0.2">
      <c r="B58" s="1224"/>
      <c r="C58" s="1225"/>
      <c r="D58" s="1229" t="s">
        <v>27</v>
      </c>
      <c r="E58" s="1230"/>
      <c r="F58" s="1230"/>
      <c r="G58" s="1230"/>
      <c r="H58" s="1230"/>
      <c r="I58" s="1230"/>
      <c r="J58" s="1231"/>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0H+L2H8c64Tn3SlpUMoxI3z5ga0i1lIZ4aULyUyYoX12JxIX3PNOZ+BnHg2kGlcCe0cTdlPsd1we5HuT32fWPQ==" saltValue="mzlMwxPH8rF4F+kVF38Fm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8"/>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560</v>
      </c>
      <c r="J40" s="100" t="s">
        <v>561</v>
      </c>
      <c r="K40" s="100" t="s">
        <v>562</v>
      </c>
      <c r="L40" s="100" t="s">
        <v>563</v>
      </c>
      <c r="M40" s="101" t="s">
        <v>564</v>
      </c>
    </row>
    <row r="41" spans="2:13" ht="27.75" customHeight="1" x14ac:dyDescent="0.15">
      <c r="B41" s="1252" t="s">
        <v>30</v>
      </c>
      <c r="C41" s="1253"/>
      <c r="D41" s="102"/>
      <c r="E41" s="1254" t="s">
        <v>31</v>
      </c>
      <c r="F41" s="1254"/>
      <c r="G41" s="1254"/>
      <c r="H41" s="1255"/>
      <c r="I41" s="103">
        <v>27966</v>
      </c>
      <c r="J41" s="104">
        <v>26678</v>
      </c>
      <c r="K41" s="104">
        <v>25447</v>
      </c>
      <c r="L41" s="104">
        <v>25190</v>
      </c>
      <c r="M41" s="105">
        <v>24457</v>
      </c>
    </row>
    <row r="42" spans="2:13" ht="27.75" customHeight="1" x14ac:dyDescent="0.15">
      <c r="B42" s="1242"/>
      <c r="C42" s="1243"/>
      <c r="D42" s="106"/>
      <c r="E42" s="1246" t="s">
        <v>32</v>
      </c>
      <c r="F42" s="1246"/>
      <c r="G42" s="1246"/>
      <c r="H42" s="1247"/>
      <c r="I42" s="107">
        <v>53</v>
      </c>
      <c r="J42" s="108">
        <v>48</v>
      </c>
      <c r="K42" s="108">
        <v>43</v>
      </c>
      <c r="L42" s="108">
        <v>38</v>
      </c>
      <c r="M42" s="109">
        <v>33</v>
      </c>
    </row>
    <row r="43" spans="2:13" ht="27.75" customHeight="1" x14ac:dyDescent="0.15">
      <c r="B43" s="1242"/>
      <c r="C43" s="1243"/>
      <c r="D43" s="106"/>
      <c r="E43" s="1246" t="s">
        <v>33</v>
      </c>
      <c r="F43" s="1246"/>
      <c r="G43" s="1246"/>
      <c r="H43" s="1247"/>
      <c r="I43" s="107">
        <v>13286</v>
      </c>
      <c r="J43" s="108">
        <v>12552</v>
      </c>
      <c r="K43" s="108">
        <v>12745</v>
      </c>
      <c r="L43" s="108">
        <v>13873</v>
      </c>
      <c r="M43" s="109">
        <v>13491</v>
      </c>
    </row>
    <row r="44" spans="2:13" ht="27.75" customHeight="1" x14ac:dyDescent="0.15">
      <c r="B44" s="1242"/>
      <c r="C44" s="1243"/>
      <c r="D44" s="106"/>
      <c r="E44" s="1246" t="s">
        <v>34</v>
      </c>
      <c r="F44" s="1246"/>
      <c r="G44" s="1246"/>
      <c r="H44" s="1247"/>
      <c r="I44" s="107" t="s">
        <v>519</v>
      </c>
      <c r="J44" s="108" t="s">
        <v>519</v>
      </c>
      <c r="K44" s="108" t="s">
        <v>519</v>
      </c>
      <c r="L44" s="108" t="s">
        <v>519</v>
      </c>
      <c r="M44" s="109" t="s">
        <v>519</v>
      </c>
    </row>
    <row r="45" spans="2:13" ht="27.75" customHeight="1" x14ac:dyDescent="0.15">
      <c r="B45" s="1242"/>
      <c r="C45" s="1243"/>
      <c r="D45" s="106"/>
      <c r="E45" s="1246" t="s">
        <v>35</v>
      </c>
      <c r="F45" s="1246"/>
      <c r="G45" s="1246"/>
      <c r="H45" s="1247"/>
      <c r="I45" s="107">
        <v>5844</v>
      </c>
      <c r="J45" s="108">
        <v>5595</v>
      </c>
      <c r="K45" s="108">
        <v>5532</v>
      </c>
      <c r="L45" s="108">
        <v>5367</v>
      </c>
      <c r="M45" s="109">
        <v>5275</v>
      </c>
    </row>
    <row r="46" spans="2:13" ht="27.75" customHeight="1" x14ac:dyDescent="0.15">
      <c r="B46" s="1242"/>
      <c r="C46" s="1243"/>
      <c r="D46" s="110"/>
      <c r="E46" s="1246" t="s">
        <v>36</v>
      </c>
      <c r="F46" s="1246"/>
      <c r="G46" s="1246"/>
      <c r="H46" s="1247"/>
      <c r="I46" s="107">
        <v>271</v>
      </c>
      <c r="J46" s="108">
        <v>289</v>
      </c>
      <c r="K46" s="108">
        <v>270</v>
      </c>
      <c r="L46" s="108">
        <v>360</v>
      </c>
      <c r="M46" s="109">
        <v>540</v>
      </c>
    </row>
    <row r="47" spans="2:13" ht="27.75" customHeight="1" x14ac:dyDescent="0.15">
      <c r="B47" s="1242"/>
      <c r="C47" s="1243"/>
      <c r="D47" s="111"/>
      <c r="E47" s="1256" t="s">
        <v>37</v>
      </c>
      <c r="F47" s="1257"/>
      <c r="G47" s="1257"/>
      <c r="H47" s="1258"/>
      <c r="I47" s="107" t="s">
        <v>519</v>
      </c>
      <c r="J47" s="108" t="s">
        <v>519</v>
      </c>
      <c r="K47" s="108" t="s">
        <v>519</v>
      </c>
      <c r="L47" s="108" t="s">
        <v>519</v>
      </c>
      <c r="M47" s="109" t="s">
        <v>519</v>
      </c>
    </row>
    <row r="48" spans="2:13" ht="27.75" customHeight="1" x14ac:dyDescent="0.15">
      <c r="B48" s="1242"/>
      <c r="C48" s="1243"/>
      <c r="D48" s="106"/>
      <c r="E48" s="1246" t="s">
        <v>38</v>
      </c>
      <c r="F48" s="1246"/>
      <c r="G48" s="1246"/>
      <c r="H48" s="1247"/>
      <c r="I48" s="107" t="s">
        <v>519</v>
      </c>
      <c r="J48" s="108" t="s">
        <v>519</v>
      </c>
      <c r="K48" s="108" t="s">
        <v>519</v>
      </c>
      <c r="L48" s="108" t="s">
        <v>519</v>
      </c>
      <c r="M48" s="109" t="s">
        <v>519</v>
      </c>
    </row>
    <row r="49" spans="2:13" ht="27.75" customHeight="1" x14ac:dyDescent="0.15">
      <c r="B49" s="1244"/>
      <c r="C49" s="1245"/>
      <c r="D49" s="106"/>
      <c r="E49" s="1246" t="s">
        <v>39</v>
      </c>
      <c r="F49" s="1246"/>
      <c r="G49" s="1246"/>
      <c r="H49" s="1247"/>
      <c r="I49" s="107" t="s">
        <v>519</v>
      </c>
      <c r="J49" s="108" t="s">
        <v>519</v>
      </c>
      <c r="K49" s="108" t="s">
        <v>519</v>
      </c>
      <c r="L49" s="108" t="s">
        <v>519</v>
      </c>
      <c r="M49" s="109" t="s">
        <v>519</v>
      </c>
    </row>
    <row r="50" spans="2:13" ht="27.75" customHeight="1" x14ac:dyDescent="0.15">
      <c r="B50" s="1240" t="s">
        <v>40</v>
      </c>
      <c r="C50" s="1241"/>
      <c r="D50" s="112"/>
      <c r="E50" s="1246" t="s">
        <v>41</v>
      </c>
      <c r="F50" s="1246"/>
      <c r="G50" s="1246"/>
      <c r="H50" s="1247"/>
      <c r="I50" s="107">
        <v>10000</v>
      </c>
      <c r="J50" s="108">
        <v>10053</v>
      </c>
      <c r="K50" s="108">
        <v>10702</v>
      </c>
      <c r="L50" s="108">
        <v>10819</v>
      </c>
      <c r="M50" s="109">
        <v>11259</v>
      </c>
    </row>
    <row r="51" spans="2:13" ht="27.75" customHeight="1" x14ac:dyDescent="0.15">
      <c r="B51" s="1242"/>
      <c r="C51" s="1243"/>
      <c r="D51" s="106"/>
      <c r="E51" s="1246" t="s">
        <v>42</v>
      </c>
      <c r="F51" s="1246"/>
      <c r="G51" s="1246"/>
      <c r="H51" s="1247"/>
      <c r="I51" s="107">
        <v>4644</v>
      </c>
      <c r="J51" s="108">
        <v>4291</v>
      </c>
      <c r="K51" s="108">
        <v>4349</v>
      </c>
      <c r="L51" s="108">
        <v>4545</v>
      </c>
      <c r="M51" s="109">
        <v>3790</v>
      </c>
    </row>
    <row r="52" spans="2:13" ht="27.75" customHeight="1" x14ac:dyDescent="0.15">
      <c r="B52" s="1244"/>
      <c r="C52" s="1245"/>
      <c r="D52" s="106"/>
      <c r="E52" s="1246" t="s">
        <v>43</v>
      </c>
      <c r="F52" s="1246"/>
      <c r="G52" s="1246"/>
      <c r="H52" s="1247"/>
      <c r="I52" s="107">
        <v>31977</v>
      </c>
      <c r="J52" s="108">
        <v>31579</v>
      </c>
      <c r="K52" s="108">
        <v>30028</v>
      </c>
      <c r="L52" s="108">
        <v>29608</v>
      </c>
      <c r="M52" s="109">
        <v>28486</v>
      </c>
    </row>
    <row r="53" spans="2:13" ht="27.75" customHeight="1" thickBot="1" x14ac:dyDescent="0.2">
      <c r="B53" s="1248" t="s">
        <v>44</v>
      </c>
      <c r="C53" s="1249"/>
      <c r="D53" s="113"/>
      <c r="E53" s="1250" t="s">
        <v>45</v>
      </c>
      <c r="F53" s="1250"/>
      <c r="G53" s="1250"/>
      <c r="H53" s="1251"/>
      <c r="I53" s="114">
        <v>800</v>
      </c>
      <c r="J53" s="115">
        <v>-760</v>
      </c>
      <c r="K53" s="115">
        <v>-1041</v>
      </c>
      <c r="L53" s="115">
        <v>-143</v>
      </c>
      <c r="M53" s="116">
        <v>262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Mj9L7/X7ValOwr2LW3HsGX8dd0wFb3YACKXQC4B68SY8CWu31Hc/7nErbrb73Ca1hQ4EaQ092mHc9KpEMtwpNQ==" saltValue="iK5RvVONYErnxcK3mK+I/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562</v>
      </c>
      <c r="G54" s="125" t="s">
        <v>563</v>
      </c>
      <c r="H54" s="126" t="s">
        <v>564</v>
      </c>
    </row>
    <row r="55" spans="2:8" ht="52.5" customHeight="1" x14ac:dyDescent="0.15">
      <c r="B55" s="127"/>
      <c r="C55" s="1267" t="s">
        <v>48</v>
      </c>
      <c r="D55" s="1267"/>
      <c r="E55" s="1268"/>
      <c r="F55" s="128">
        <v>4242</v>
      </c>
      <c r="G55" s="128">
        <v>4135</v>
      </c>
      <c r="H55" s="129">
        <v>4412</v>
      </c>
    </row>
    <row r="56" spans="2:8" ht="52.5" customHeight="1" x14ac:dyDescent="0.15">
      <c r="B56" s="130"/>
      <c r="C56" s="1269" t="s">
        <v>49</v>
      </c>
      <c r="D56" s="1269"/>
      <c r="E56" s="1270"/>
      <c r="F56" s="131">
        <v>884</v>
      </c>
      <c r="G56" s="131">
        <v>885</v>
      </c>
      <c r="H56" s="132">
        <v>885</v>
      </c>
    </row>
    <row r="57" spans="2:8" ht="53.25" customHeight="1" x14ac:dyDescent="0.15">
      <c r="B57" s="130"/>
      <c r="C57" s="1271" t="s">
        <v>50</v>
      </c>
      <c r="D57" s="1271"/>
      <c r="E57" s="1272"/>
      <c r="F57" s="133">
        <v>6758</v>
      </c>
      <c r="G57" s="133">
        <v>6493</v>
      </c>
      <c r="H57" s="134">
        <v>6450</v>
      </c>
    </row>
    <row r="58" spans="2:8" ht="45.75" customHeight="1" x14ac:dyDescent="0.15">
      <c r="B58" s="135"/>
      <c r="C58" s="1259" t="s">
        <v>603</v>
      </c>
      <c r="D58" s="1260"/>
      <c r="E58" s="1261"/>
      <c r="F58" s="136">
        <v>3340</v>
      </c>
      <c r="G58" s="136">
        <v>3054</v>
      </c>
      <c r="H58" s="137">
        <v>2983</v>
      </c>
    </row>
    <row r="59" spans="2:8" ht="45.75" customHeight="1" x14ac:dyDescent="0.15">
      <c r="B59" s="135"/>
      <c r="C59" s="1259" t="s">
        <v>604</v>
      </c>
      <c r="D59" s="1260"/>
      <c r="E59" s="1261"/>
      <c r="F59" s="136">
        <v>908</v>
      </c>
      <c r="G59" s="136">
        <v>1008</v>
      </c>
      <c r="H59" s="137">
        <v>1109</v>
      </c>
    </row>
    <row r="60" spans="2:8" ht="45.75" customHeight="1" x14ac:dyDescent="0.15">
      <c r="B60" s="135"/>
      <c r="C60" s="1259" t="s">
        <v>605</v>
      </c>
      <c r="D60" s="1260"/>
      <c r="E60" s="1261"/>
      <c r="F60" s="136">
        <v>931</v>
      </c>
      <c r="G60" s="136">
        <v>932</v>
      </c>
      <c r="H60" s="137">
        <v>932</v>
      </c>
    </row>
    <row r="61" spans="2:8" ht="45.75" customHeight="1" x14ac:dyDescent="0.15">
      <c r="B61" s="135"/>
      <c r="C61" s="1259" t="s">
        <v>606</v>
      </c>
      <c r="D61" s="1260"/>
      <c r="E61" s="1261"/>
      <c r="F61" s="136">
        <v>626</v>
      </c>
      <c r="G61" s="136">
        <v>695</v>
      </c>
      <c r="H61" s="137">
        <v>645</v>
      </c>
    </row>
    <row r="62" spans="2:8" ht="45.75" customHeight="1" thickBot="1" x14ac:dyDescent="0.2">
      <c r="B62" s="138"/>
      <c r="C62" s="1262" t="s">
        <v>607</v>
      </c>
      <c r="D62" s="1263"/>
      <c r="E62" s="1264"/>
      <c r="F62" s="139">
        <v>465</v>
      </c>
      <c r="G62" s="139">
        <v>301</v>
      </c>
      <c r="H62" s="140">
        <v>234</v>
      </c>
    </row>
    <row r="63" spans="2:8" ht="52.5" customHeight="1" thickBot="1" x14ac:dyDescent="0.2">
      <c r="B63" s="141"/>
      <c r="C63" s="1265" t="s">
        <v>51</v>
      </c>
      <c r="D63" s="1265"/>
      <c r="E63" s="1266"/>
      <c r="F63" s="142">
        <v>11884</v>
      </c>
      <c r="G63" s="142">
        <v>11512</v>
      </c>
      <c r="H63" s="143">
        <v>11747</v>
      </c>
    </row>
    <row r="64" spans="2:8" ht="15" customHeight="1" x14ac:dyDescent="0.15"/>
  </sheetData>
  <sheetProtection algorithmName="SHA-512" hashValue="tnjqZic1V8l6pLI7/I+vDh0KHuKqEMKdys36CCKEjEZ7dowSQcUOwKVedjdkVq6YGgT8mrpN/g2+WYXZT4fK0g==" saltValue="fqUE348EI54WTR/buFC8w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557</v>
      </c>
      <c r="G2" s="157"/>
      <c r="H2" s="158"/>
    </row>
    <row r="3" spans="1:8" x14ac:dyDescent="0.15">
      <c r="A3" s="154" t="s">
        <v>550</v>
      </c>
      <c r="B3" s="159"/>
      <c r="C3" s="160"/>
      <c r="D3" s="161">
        <v>70914</v>
      </c>
      <c r="E3" s="162"/>
      <c r="F3" s="163">
        <v>83280</v>
      </c>
      <c r="G3" s="164"/>
      <c r="H3" s="165"/>
    </row>
    <row r="4" spans="1:8" x14ac:dyDescent="0.15">
      <c r="A4" s="166"/>
      <c r="B4" s="167"/>
      <c r="C4" s="168"/>
      <c r="D4" s="169">
        <v>41511</v>
      </c>
      <c r="E4" s="170"/>
      <c r="F4" s="171">
        <v>43123</v>
      </c>
      <c r="G4" s="172"/>
      <c r="H4" s="173"/>
    </row>
    <row r="5" spans="1:8" x14ac:dyDescent="0.15">
      <c r="A5" s="154" t="s">
        <v>552</v>
      </c>
      <c r="B5" s="159"/>
      <c r="C5" s="160"/>
      <c r="D5" s="161">
        <v>76495</v>
      </c>
      <c r="E5" s="162"/>
      <c r="F5" s="163">
        <v>88968</v>
      </c>
      <c r="G5" s="164"/>
      <c r="H5" s="165"/>
    </row>
    <row r="6" spans="1:8" x14ac:dyDescent="0.15">
      <c r="A6" s="166"/>
      <c r="B6" s="167"/>
      <c r="C6" s="168"/>
      <c r="D6" s="169">
        <v>50988</v>
      </c>
      <c r="E6" s="170"/>
      <c r="F6" s="171">
        <v>45482</v>
      </c>
      <c r="G6" s="172"/>
      <c r="H6" s="173"/>
    </row>
    <row r="7" spans="1:8" x14ac:dyDescent="0.15">
      <c r="A7" s="154" t="s">
        <v>553</v>
      </c>
      <c r="B7" s="159"/>
      <c r="C7" s="160"/>
      <c r="D7" s="161">
        <v>54068</v>
      </c>
      <c r="E7" s="162"/>
      <c r="F7" s="163">
        <v>85173</v>
      </c>
      <c r="G7" s="164"/>
      <c r="H7" s="165"/>
    </row>
    <row r="8" spans="1:8" x14ac:dyDescent="0.15">
      <c r="A8" s="166"/>
      <c r="B8" s="167"/>
      <c r="C8" s="168"/>
      <c r="D8" s="169">
        <v>38019</v>
      </c>
      <c r="E8" s="170"/>
      <c r="F8" s="171">
        <v>43913</v>
      </c>
      <c r="G8" s="172"/>
      <c r="H8" s="173"/>
    </row>
    <row r="9" spans="1:8" x14ac:dyDescent="0.15">
      <c r="A9" s="154" t="s">
        <v>554</v>
      </c>
      <c r="B9" s="159"/>
      <c r="C9" s="160"/>
      <c r="D9" s="161">
        <v>71187</v>
      </c>
      <c r="E9" s="162"/>
      <c r="F9" s="163">
        <v>94081</v>
      </c>
      <c r="G9" s="164"/>
      <c r="H9" s="165"/>
    </row>
    <row r="10" spans="1:8" x14ac:dyDescent="0.15">
      <c r="A10" s="166"/>
      <c r="B10" s="167"/>
      <c r="C10" s="168"/>
      <c r="D10" s="169">
        <v>48056</v>
      </c>
      <c r="E10" s="170"/>
      <c r="F10" s="171">
        <v>48949</v>
      </c>
      <c r="G10" s="172"/>
      <c r="H10" s="173"/>
    </row>
    <row r="11" spans="1:8" x14ac:dyDescent="0.15">
      <c r="A11" s="154" t="s">
        <v>555</v>
      </c>
      <c r="B11" s="159"/>
      <c r="C11" s="160"/>
      <c r="D11" s="161">
        <v>61773</v>
      </c>
      <c r="E11" s="162"/>
      <c r="F11" s="163">
        <v>92632</v>
      </c>
      <c r="G11" s="164"/>
      <c r="H11" s="165"/>
    </row>
    <row r="12" spans="1:8" x14ac:dyDescent="0.15">
      <c r="A12" s="166"/>
      <c r="B12" s="167"/>
      <c r="C12" s="174"/>
      <c r="D12" s="169">
        <v>30250</v>
      </c>
      <c r="E12" s="170"/>
      <c r="F12" s="171">
        <v>47978</v>
      </c>
      <c r="G12" s="172"/>
      <c r="H12" s="173"/>
    </row>
    <row r="13" spans="1:8" x14ac:dyDescent="0.15">
      <c r="A13" s="154"/>
      <c r="B13" s="159"/>
      <c r="C13" s="175"/>
      <c r="D13" s="176">
        <v>66887</v>
      </c>
      <c r="E13" s="177"/>
      <c r="F13" s="178">
        <v>88827</v>
      </c>
      <c r="G13" s="179"/>
      <c r="H13" s="165"/>
    </row>
    <row r="14" spans="1:8" x14ac:dyDescent="0.15">
      <c r="A14" s="166"/>
      <c r="B14" s="167"/>
      <c r="C14" s="168"/>
      <c r="D14" s="169">
        <v>41765</v>
      </c>
      <c r="E14" s="170"/>
      <c r="F14" s="171">
        <v>45889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3.9</v>
      </c>
      <c r="C19" s="180">
        <f>ROUND(VALUE(SUBSTITUTE(実質収支比率等に係る経年分析!G$48,"▲","-")),2)</f>
        <v>3.41</v>
      </c>
      <c r="D19" s="180">
        <f>ROUND(VALUE(SUBSTITUTE(実質収支比率等に係る経年分析!H$48,"▲","-")),2)</f>
        <v>3.27</v>
      </c>
      <c r="E19" s="180">
        <f>ROUND(VALUE(SUBSTITUTE(実質収支比率等に係る経年分析!I$48,"▲","-")),2)</f>
        <v>3.15</v>
      </c>
      <c r="F19" s="180">
        <f>ROUND(VALUE(SUBSTITUTE(実質収支比率等に係る経年分析!J$48,"▲","-")),2)</f>
        <v>3.31</v>
      </c>
    </row>
    <row r="20" spans="1:11" x14ac:dyDescent="0.15">
      <c r="A20" s="180" t="s">
        <v>55</v>
      </c>
      <c r="B20" s="180">
        <f>ROUND(VALUE(SUBSTITUTE(実質収支比率等に係る経年分析!F$47,"▲","-")),2)</f>
        <v>23.34</v>
      </c>
      <c r="C20" s="180">
        <f>ROUND(VALUE(SUBSTITUTE(実質収支比率等に係る経年分析!G$47,"▲","-")),2)</f>
        <v>23.26</v>
      </c>
      <c r="D20" s="180">
        <f>ROUND(VALUE(SUBSTITUTE(実質収支比率等に係る経年分析!H$47,"▲","-")),2)</f>
        <v>24.02</v>
      </c>
      <c r="E20" s="180">
        <f>ROUND(VALUE(SUBSTITUTE(実質収支比率等に係る経年分析!I$47,"▲","-")),2)</f>
        <v>23.83</v>
      </c>
      <c r="F20" s="180">
        <f>ROUND(VALUE(SUBSTITUTE(実質収支比率等に係る経年分析!J$47,"▲","-")),2)</f>
        <v>25.23</v>
      </c>
    </row>
    <row r="21" spans="1:11" x14ac:dyDescent="0.15">
      <c r="A21" s="180" t="s">
        <v>56</v>
      </c>
      <c r="B21" s="180">
        <f>IF(ISNUMBER(VALUE(SUBSTITUTE(実質収支比率等に係る経年分析!F$49,"▲","-"))),ROUND(VALUE(SUBSTITUTE(実質収支比率等に係る経年分析!F$49,"▲","-")),2),NA())</f>
        <v>2</v>
      </c>
      <c r="C21" s="180">
        <f>IF(ISNUMBER(VALUE(SUBSTITUTE(実質収支比率等に係る経年分析!G$49,"▲","-"))),ROUND(VALUE(SUBSTITUTE(実質収支比率等に係る経年分析!G$49,"▲","-")),2),NA())</f>
        <v>-1.32</v>
      </c>
      <c r="D21" s="180">
        <f>IF(ISNUMBER(VALUE(SUBSTITUTE(実質収支比率等に係る経年分析!H$49,"▲","-"))),ROUND(VALUE(SUBSTITUTE(実質収支比率等に係る経年分析!H$49,"▲","-")),2),NA())</f>
        <v>-0.16</v>
      </c>
      <c r="E21" s="180">
        <f>IF(ISNUMBER(VALUE(SUBSTITUTE(実質収支比率等に係る経年分析!I$49,"▲","-"))),ROUND(VALUE(SUBSTITUTE(実質収支比率等に係る経年分析!I$49,"▲","-")),2),NA())</f>
        <v>-0.79</v>
      </c>
      <c r="F21" s="180">
        <f>IF(ISNUMBER(VALUE(SUBSTITUTE(実質収支比率等に係る経年分析!J$49,"▲","-"))),ROUND(VALUE(SUBSTITUTE(実質収支比率等に係る経年分析!J$49,"▲","-")),2),NA())</f>
        <v>1.77</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0.08</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休日急患診療事業特別会計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土地取得事業特別会計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国民健康保険事業（事業勘定）特別会計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0.79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1.39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0.75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0.32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0.56000000000000005</v>
      </c>
    </row>
    <row r="32" spans="1:11" x14ac:dyDescent="0.15">
      <c r="A32" s="181" t="str">
        <f>IF(連結実質赤字比率に係る赤字・黒字の構成分析!C$38="",NA(),連結実質赤字比率に係る赤字・黒字の構成分析!C$38)</f>
        <v>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0.86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0.84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1.03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0.86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0.82</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0.67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1.24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1.73</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3.89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3.41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3.27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3.16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3.31</v>
      </c>
    </row>
    <row r="35" spans="1:16" x14ac:dyDescent="0.15">
      <c r="A35" s="181" t="str">
        <f>IF(連結実質赤字比率に係る赤字・黒字の構成分析!C$35="",NA(),連結実質赤字比率に係る赤字・黒字の構成分析!C$35)</f>
        <v>病院事業会計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6.47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5.49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5.01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4.34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6.91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8.4700000000000006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9.41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10.36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11.4</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3989</v>
      </c>
      <c r="E42" s="182"/>
      <c r="F42" s="182"/>
      <c r="G42" s="182">
        <f>'実質公債費比率（分子）の構造'!L$52</f>
        <v>4109</v>
      </c>
      <c r="H42" s="182"/>
      <c r="I42" s="182"/>
      <c r="J42" s="182">
        <f>'実質公債費比率（分子）の構造'!M$52</f>
        <v>3860</v>
      </c>
      <c r="K42" s="182"/>
      <c r="L42" s="182"/>
      <c r="M42" s="182">
        <f>'実質公債費比率（分子）の構造'!N$52</f>
        <v>3758</v>
      </c>
      <c r="N42" s="182"/>
      <c r="O42" s="182"/>
      <c r="P42" s="182">
        <f>'実質公債費比率（分子）の構造'!O$52</f>
        <v>3624</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13</v>
      </c>
      <c r="C44" s="182"/>
      <c r="D44" s="182"/>
      <c r="E44" s="182">
        <f>'実質公債費比率（分子）の構造'!L$50</f>
        <v>11</v>
      </c>
      <c r="F44" s="182"/>
      <c r="G44" s="182"/>
      <c r="H44" s="182">
        <f>'実質公債費比率（分子）の構造'!M$50</f>
        <v>11</v>
      </c>
      <c r="I44" s="182"/>
      <c r="J44" s="182"/>
      <c r="K44" s="182">
        <f>'実質公債費比率（分子）の構造'!N$50</f>
        <v>10</v>
      </c>
      <c r="L44" s="182"/>
      <c r="M44" s="182"/>
      <c r="N44" s="182">
        <f>'実質公債費比率（分子）の構造'!O$50</f>
        <v>9</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1235</v>
      </c>
      <c r="C46" s="182"/>
      <c r="D46" s="182"/>
      <c r="E46" s="182">
        <f>'実質公債費比率（分子）の構造'!L$48</f>
        <v>1185</v>
      </c>
      <c r="F46" s="182"/>
      <c r="G46" s="182"/>
      <c r="H46" s="182">
        <f>'実質公債費比率（分子）の構造'!M$48</f>
        <v>1126</v>
      </c>
      <c r="I46" s="182"/>
      <c r="J46" s="182"/>
      <c r="K46" s="182">
        <f>'実質公債費比率（分子）の構造'!N$48</f>
        <v>1100</v>
      </c>
      <c r="L46" s="182"/>
      <c r="M46" s="182"/>
      <c r="N46" s="182">
        <f>'実質公債費比率（分子）の構造'!O$48</f>
        <v>1139</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3924</v>
      </c>
      <c r="C49" s="182"/>
      <c r="D49" s="182"/>
      <c r="E49" s="182">
        <f>'実質公債費比率（分子）の構造'!L$45</f>
        <v>3942</v>
      </c>
      <c r="F49" s="182"/>
      <c r="G49" s="182"/>
      <c r="H49" s="182">
        <f>'実質公債費比率（分子）の構造'!M$45</f>
        <v>3648</v>
      </c>
      <c r="I49" s="182"/>
      <c r="J49" s="182"/>
      <c r="K49" s="182">
        <f>'実質公債費比率（分子）の構造'!N$45</f>
        <v>3398</v>
      </c>
      <c r="L49" s="182"/>
      <c r="M49" s="182"/>
      <c r="N49" s="182">
        <f>'実質公債費比率（分子）の構造'!O$45</f>
        <v>3257</v>
      </c>
      <c r="O49" s="182"/>
      <c r="P49" s="182"/>
    </row>
    <row r="50" spans="1:16" x14ac:dyDescent="0.15">
      <c r="A50" s="182" t="s">
        <v>71</v>
      </c>
      <c r="B50" s="182" t="e">
        <f>NA()</f>
        <v>#N/A</v>
      </c>
      <c r="C50" s="182">
        <f>IF(ISNUMBER('実質公債費比率（分子）の構造'!K$53),'実質公債費比率（分子）の構造'!K$53,NA())</f>
        <v>1183</v>
      </c>
      <c r="D50" s="182" t="e">
        <f>NA()</f>
        <v>#N/A</v>
      </c>
      <c r="E50" s="182" t="e">
        <f>NA()</f>
        <v>#N/A</v>
      </c>
      <c r="F50" s="182">
        <f>IF(ISNUMBER('実質公債費比率（分子）の構造'!L$53),'実質公債費比率（分子）の構造'!L$53,NA())</f>
        <v>1029</v>
      </c>
      <c r="G50" s="182" t="e">
        <f>NA()</f>
        <v>#N/A</v>
      </c>
      <c r="H50" s="182" t="e">
        <f>NA()</f>
        <v>#N/A</v>
      </c>
      <c r="I50" s="182">
        <f>IF(ISNUMBER('実質公債費比率（分子）の構造'!M$53),'実質公債費比率（分子）の構造'!M$53,NA())</f>
        <v>925</v>
      </c>
      <c r="J50" s="182" t="e">
        <f>NA()</f>
        <v>#N/A</v>
      </c>
      <c r="K50" s="182" t="e">
        <f>NA()</f>
        <v>#N/A</v>
      </c>
      <c r="L50" s="182">
        <f>IF(ISNUMBER('実質公債費比率（分子）の構造'!N$53),'実質公債費比率（分子）の構造'!N$53,NA())</f>
        <v>750</v>
      </c>
      <c r="M50" s="182" t="e">
        <f>NA()</f>
        <v>#N/A</v>
      </c>
      <c r="N50" s="182" t="e">
        <f>NA()</f>
        <v>#N/A</v>
      </c>
      <c r="O50" s="182">
        <f>IF(ISNUMBER('実質公債費比率（分子）の構造'!O$53),'実質公債費比率（分子）の構造'!O$53,NA())</f>
        <v>781</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31977</v>
      </c>
      <c r="E56" s="181"/>
      <c r="F56" s="181"/>
      <c r="G56" s="181">
        <f>'将来負担比率（分子）の構造'!J$52</f>
        <v>31579</v>
      </c>
      <c r="H56" s="181"/>
      <c r="I56" s="181"/>
      <c r="J56" s="181">
        <f>'将来負担比率（分子）の構造'!K$52</f>
        <v>30028</v>
      </c>
      <c r="K56" s="181"/>
      <c r="L56" s="181"/>
      <c r="M56" s="181">
        <f>'将来負担比率（分子）の構造'!L$52</f>
        <v>29608</v>
      </c>
      <c r="N56" s="181"/>
      <c r="O56" s="181"/>
      <c r="P56" s="181">
        <f>'将来負担比率（分子）の構造'!M$52</f>
        <v>28486</v>
      </c>
    </row>
    <row r="57" spans="1:16" x14ac:dyDescent="0.15">
      <c r="A57" s="181" t="s">
        <v>42</v>
      </c>
      <c r="B57" s="181"/>
      <c r="C57" s="181"/>
      <c r="D57" s="181">
        <f>'将来負担比率（分子）の構造'!I$51</f>
        <v>4644</v>
      </c>
      <c r="E57" s="181"/>
      <c r="F57" s="181"/>
      <c r="G57" s="181">
        <f>'将来負担比率（分子）の構造'!J$51</f>
        <v>4291</v>
      </c>
      <c r="H57" s="181"/>
      <c r="I57" s="181"/>
      <c r="J57" s="181">
        <f>'将来負担比率（分子）の構造'!K$51</f>
        <v>4349</v>
      </c>
      <c r="K57" s="181"/>
      <c r="L57" s="181"/>
      <c r="M57" s="181">
        <f>'将来負担比率（分子）の構造'!L$51</f>
        <v>4545</v>
      </c>
      <c r="N57" s="181"/>
      <c r="O57" s="181"/>
      <c r="P57" s="181">
        <f>'将来負担比率（分子）の構造'!M$51</f>
        <v>3790</v>
      </c>
    </row>
    <row r="58" spans="1:16" x14ac:dyDescent="0.15">
      <c r="A58" s="181" t="s">
        <v>41</v>
      </c>
      <c r="B58" s="181"/>
      <c r="C58" s="181"/>
      <c r="D58" s="181">
        <f>'将来負担比率（分子）の構造'!I$50</f>
        <v>10000</v>
      </c>
      <c r="E58" s="181"/>
      <c r="F58" s="181"/>
      <c r="G58" s="181">
        <f>'将来負担比率（分子）の構造'!J$50</f>
        <v>10053</v>
      </c>
      <c r="H58" s="181"/>
      <c r="I58" s="181"/>
      <c r="J58" s="181">
        <f>'将来負担比率（分子）の構造'!K$50</f>
        <v>10702</v>
      </c>
      <c r="K58" s="181"/>
      <c r="L58" s="181"/>
      <c r="M58" s="181">
        <f>'将来負担比率（分子）の構造'!L$50</f>
        <v>10819</v>
      </c>
      <c r="N58" s="181"/>
      <c r="O58" s="181"/>
      <c r="P58" s="181">
        <f>'将来負担比率（分子）の構造'!M$50</f>
        <v>11259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271</v>
      </c>
      <c r="C61" s="181"/>
      <c r="D61" s="181"/>
      <c r="E61" s="181">
        <f>'将来負担比率（分子）の構造'!J$46</f>
        <v>289</v>
      </c>
      <c r="F61" s="181"/>
      <c r="G61" s="181"/>
      <c r="H61" s="181">
        <f>'将来負担比率（分子）の構造'!K$46</f>
        <v>270</v>
      </c>
      <c r="I61" s="181"/>
      <c r="J61" s="181"/>
      <c r="K61" s="181">
        <f>'将来負担比率（分子）の構造'!L$46</f>
        <v>360</v>
      </c>
      <c r="L61" s="181"/>
      <c r="M61" s="181"/>
      <c r="N61" s="181">
        <f>'将来負担比率（分子）の構造'!M$46</f>
        <v>540</v>
      </c>
      <c r="O61" s="181"/>
      <c r="P61" s="181"/>
    </row>
    <row r="62" spans="1:16" x14ac:dyDescent="0.15">
      <c r="A62" s="181" t="s">
        <v>35</v>
      </c>
      <c r="B62" s="181">
        <f>'将来負担比率（分子）の構造'!I$45</f>
        <v>5844</v>
      </c>
      <c r="C62" s="181"/>
      <c r="D62" s="181"/>
      <c r="E62" s="181">
        <f>'将来負担比率（分子）の構造'!J$45</f>
        <v>5595</v>
      </c>
      <c r="F62" s="181"/>
      <c r="G62" s="181"/>
      <c r="H62" s="181">
        <f>'将来負担比率（分子）の構造'!K$45</f>
        <v>5532</v>
      </c>
      <c r="I62" s="181"/>
      <c r="J62" s="181"/>
      <c r="K62" s="181">
        <f>'将来負担比率（分子）の構造'!L$45</f>
        <v>5367</v>
      </c>
      <c r="L62" s="181"/>
      <c r="M62" s="181"/>
      <c r="N62" s="181">
        <f>'将来負担比率（分子）の構造'!M$45</f>
        <v>5275</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13286</v>
      </c>
      <c r="C64" s="181"/>
      <c r="D64" s="181"/>
      <c r="E64" s="181">
        <f>'将来負担比率（分子）の構造'!J$43</f>
        <v>12552</v>
      </c>
      <c r="F64" s="181"/>
      <c r="G64" s="181"/>
      <c r="H64" s="181">
        <f>'将来負担比率（分子）の構造'!K$43</f>
        <v>12745</v>
      </c>
      <c r="I64" s="181"/>
      <c r="J64" s="181"/>
      <c r="K64" s="181">
        <f>'将来負担比率（分子）の構造'!L$43</f>
        <v>13873</v>
      </c>
      <c r="L64" s="181"/>
      <c r="M64" s="181"/>
      <c r="N64" s="181">
        <f>'将来負担比率（分子）の構造'!M$43</f>
        <v>13491</v>
      </c>
      <c r="O64" s="181"/>
      <c r="P64" s="181"/>
    </row>
    <row r="65" spans="1:16" x14ac:dyDescent="0.15">
      <c r="A65" s="181" t="s">
        <v>32</v>
      </c>
      <c r="B65" s="181">
        <f>'将来負担比率（分子）の構造'!I$42</f>
        <v>53</v>
      </c>
      <c r="C65" s="181"/>
      <c r="D65" s="181"/>
      <c r="E65" s="181">
        <f>'将来負担比率（分子）の構造'!J$42</f>
        <v>48</v>
      </c>
      <c r="F65" s="181"/>
      <c r="G65" s="181"/>
      <c r="H65" s="181">
        <f>'将来負担比率（分子）の構造'!K$42</f>
        <v>43</v>
      </c>
      <c r="I65" s="181"/>
      <c r="J65" s="181"/>
      <c r="K65" s="181">
        <f>'将来負担比率（分子）の構造'!L$42</f>
        <v>38</v>
      </c>
      <c r="L65" s="181"/>
      <c r="M65" s="181"/>
      <c r="N65" s="181">
        <f>'将来負担比率（分子）の構造'!M$42</f>
        <v>33</v>
      </c>
      <c r="O65" s="181"/>
      <c r="P65" s="181"/>
    </row>
    <row r="66" spans="1:16" x14ac:dyDescent="0.15">
      <c r="A66" s="181" t="s">
        <v>31</v>
      </c>
      <c r="B66" s="181">
        <f>'将来負担比率（分子）の構造'!I$41</f>
        <v>27966</v>
      </c>
      <c r="C66" s="181"/>
      <c r="D66" s="181"/>
      <c r="E66" s="181">
        <f>'将来負担比率（分子）の構造'!J$41</f>
        <v>26678</v>
      </c>
      <c r="F66" s="181"/>
      <c r="G66" s="181"/>
      <c r="H66" s="181">
        <f>'将来負担比率（分子）の構造'!K$41</f>
        <v>25447</v>
      </c>
      <c r="I66" s="181"/>
      <c r="J66" s="181"/>
      <c r="K66" s="181">
        <f>'将来負担比率（分子）の構造'!L$41</f>
        <v>25190</v>
      </c>
      <c r="L66" s="181"/>
      <c r="M66" s="181"/>
      <c r="N66" s="181">
        <f>'将来負担比率（分子）の構造'!M$41</f>
        <v>24457</v>
      </c>
      <c r="O66" s="181"/>
      <c r="P66" s="181"/>
    </row>
    <row r="67" spans="1:16" x14ac:dyDescent="0.15">
      <c r="A67" s="181" t="s">
        <v>75</v>
      </c>
      <c r="B67" s="181" t="e">
        <f>NA()</f>
        <v>#N/A</v>
      </c>
      <c r="C67" s="181">
        <f>IF(ISNUMBER('将来負担比率（分子）の構造'!I$53), IF('将来負担比率（分子）の構造'!I$53 &lt; 0, 0, '将来負担比率（分子）の構造'!I$53), NA())</f>
        <v>800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262</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4242</v>
      </c>
      <c r="C72" s="185">
        <f>基金残高に係る経年分析!G55</f>
        <v>4135</v>
      </c>
      <c r="D72" s="185">
        <f>基金残高に係る経年分析!H55</f>
        <v>4412</v>
      </c>
    </row>
    <row r="73" spans="1:16" x14ac:dyDescent="0.15">
      <c r="A73" s="184" t="s">
        <v>78</v>
      </c>
      <c r="B73" s="185">
        <f>基金残高に係る経年分析!F56</f>
        <v>884</v>
      </c>
      <c r="C73" s="185">
        <f>基金残高に係る経年分析!G56</f>
        <v>885</v>
      </c>
      <c r="D73" s="185">
        <f>基金残高に係る経年分析!H56</f>
        <v>885</v>
      </c>
    </row>
    <row r="74" spans="1:16" x14ac:dyDescent="0.15">
      <c r="A74" s="184" t="s">
        <v>79</v>
      </c>
      <c r="B74" s="185">
        <f>基金残高に係る経年分析!F57</f>
        <v>6758</v>
      </c>
      <c r="C74" s="185">
        <f>基金残高に係る経年分析!G57</f>
        <v>6493</v>
      </c>
      <c r="D74" s="185">
        <f>基金残高に係る経年分析!H57</f>
        <v>6450</v>
      </c>
    </row>
  </sheetData>
  <sheetProtection algorithmName="SHA-512" hashValue="y2KVo8SkwjNXQ2lqsABOJ0oBb6HORv89l1U+yabxvb7gwOBe48w5a2EIJ+PiWEOrnpLleI5MQ+ldJ0H9nZ7C3Q==" saltValue="OYDQFTCZ+ZhBumu7preNV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211</v>
      </c>
      <c r="DI1" s="762"/>
      <c r="DJ1" s="762"/>
      <c r="DK1" s="762"/>
      <c r="DL1" s="762"/>
      <c r="DM1" s="762"/>
      <c r="DN1" s="763"/>
      <c r="DO1" s="226"/>
      <c r="DP1" s="761" t="s">
        <v>212</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214</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215</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216</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217</v>
      </c>
      <c r="S4" s="704"/>
      <c r="T4" s="704"/>
      <c r="U4" s="704"/>
      <c r="V4" s="704"/>
      <c r="W4" s="704"/>
      <c r="X4" s="704"/>
      <c r="Y4" s="705"/>
      <c r="Z4" s="703" t="s">
        <v>218</v>
      </c>
      <c r="AA4" s="704"/>
      <c r="AB4" s="704"/>
      <c r="AC4" s="705"/>
      <c r="AD4" s="703" t="s">
        <v>219</v>
      </c>
      <c r="AE4" s="704"/>
      <c r="AF4" s="704"/>
      <c r="AG4" s="704"/>
      <c r="AH4" s="704"/>
      <c r="AI4" s="704"/>
      <c r="AJ4" s="704"/>
      <c r="AK4" s="705"/>
      <c r="AL4" s="703" t="s">
        <v>218</v>
      </c>
      <c r="AM4" s="704"/>
      <c r="AN4" s="704"/>
      <c r="AO4" s="705"/>
      <c r="AP4" s="764" t="s">
        <v>220</v>
      </c>
      <c r="AQ4" s="764"/>
      <c r="AR4" s="764"/>
      <c r="AS4" s="764"/>
      <c r="AT4" s="764"/>
      <c r="AU4" s="764"/>
      <c r="AV4" s="764"/>
      <c r="AW4" s="764"/>
      <c r="AX4" s="764"/>
      <c r="AY4" s="764"/>
      <c r="AZ4" s="764"/>
      <c r="BA4" s="764"/>
      <c r="BB4" s="764"/>
      <c r="BC4" s="764"/>
      <c r="BD4" s="764"/>
      <c r="BE4" s="764"/>
      <c r="BF4" s="764"/>
      <c r="BG4" s="764" t="s">
        <v>221</v>
      </c>
      <c r="BH4" s="764"/>
      <c r="BI4" s="764"/>
      <c r="BJ4" s="764"/>
      <c r="BK4" s="764"/>
      <c r="BL4" s="764"/>
      <c r="BM4" s="764"/>
      <c r="BN4" s="764"/>
      <c r="BO4" s="764" t="s">
        <v>218</v>
      </c>
      <c r="BP4" s="764"/>
      <c r="BQ4" s="764"/>
      <c r="BR4" s="764"/>
      <c r="BS4" s="764" t="s">
        <v>222</v>
      </c>
      <c r="BT4" s="764"/>
      <c r="BU4" s="764"/>
      <c r="BV4" s="764"/>
      <c r="BW4" s="764"/>
      <c r="BX4" s="764"/>
      <c r="BY4" s="764"/>
      <c r="BZ4" s="764"/>
      <c r="CA4" s="764"/>
      <c r="CB4" s="764"/>
      <c r="CD4" s="746" t="s">
        <v>223</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224</v>
      </c>
      <c r="C5" s="709"/>
      <c r="D5" s="709"/>
      <c r="E5" s="709"/>
      <c r="F5" s="709"/>
      <c r="G5" s="709"/>
      <c r="H5" s="709"/>
      <c r="I5" s="709"/>
      <c r="J5" s="709"/>
      <c r="K5" s="709"/>
      <c r="L5" s="709"/>
      <c r="M5" s="709"/>
      <c r="N5" s="709"/>
      <c r="O5" s="709"/>
      <c r="P5" s="709"/>
      <c r="Q5" s="710"/>
      <c r="R5" s="697">
        <v>5084389</v>
      </c>
      <c r="S5" s="698"/>
      <c r="T5" s="698"/>
      <c r="U5" s="698"/>
      <c r="V5" s="698"/>
      <c r="W5" s="698"/>
      <c r="X5" s="698"/>
      <c r="Y5" s="741"/>
      <c r="Z5" s="759">
        <v>14.4</v>
      </c>
      <c r="AA5" s="759"/>
      <c r="AB5" s="759"/>
      <c r="AC5" s="759"/>
      <c r="AD5" s="760">
        <v>4772463</v>
      </c>
      <c r="AE5" s="760"/>
      <c r="AF5" s="760"/>
      <c r="AG5" s="760"/>
      <c r="AH5" s="760"/>
      <c r="AI5" s="760"/>
      <c r="AJ5" s="760"/>
      <c r="AK5" s="760"/>
      <c r="AL5" s="742">
        <v>28.2</v>
      </c>
      <c r="AM5" s="713"/>
      <c r="AN5" s="713"/>
      <c r="AO5" s="743"/>
      <c r="AP5" s="708" t="s">
        <v>225</v>
      </c>
      <c r="AQ5" s="709"/>
      <c r="AR5" s="709"/>
      <c r="AS5" s="709"/>
      <c r="AT5" s="709"/>
      <c r="AU5" s="709"/>
      <c r="AV5" s="709"/>
      <c r="AW5" s="709"/>
      <c r="AX5" s="709"/>
      <c r="AY5" s="709"/>
      <c r="AZ5" s="709"/>
      <c r="BA5" s="709"/>
      <c r="BB5" s="709"/>
      <c r="BC5" s="709"/>
      <c r="BD5" s="709"/>
      <c r="BE5" s="709"/>
      <c r="BF5" s="710"/>
      <c r="BG5" s="642">
        <v>4752499</v>
      </c>
      <c r="BH5" s="643"/>
      <c r="BI5" s="643"/>
      <c r="BJ5" s="643"/>
      <c r="BK5" s="643"/>
      <c r="BL5" s="643"/>
      <c r="BM5" s="643"/>
      <c r="BN5" s="644"/>
      <c r="BO5" s="675">
        <v>93.5</v>
      </c>
      <c r="BP5" s="675"/>
      <c r="BQ5" s="675"/>
      <c r="BR5" s="675"/>
      <c r="BS5" s="676">
        <v>27749</v>
      </c>
      <c r="BT5" s="676"/>
      <c r="BU5" s="676"/>
      <c r="BV5" s="676"/>
      <c r="BW5" s="676"/>
      <c r="BX5" s="676"/>
      <c r="BY5" s="676"/>
      <c r="BZ5" s="676"/>
      <c r="CA5" s="676"/>
      <c r="CB5" s="739"/>
      <c r="CD5" s="746" t="s">
        <v>220</v>
      </c>
      <c r="CE5" s="747"/>
      <c r="CF5" s="747"/>
      <c r="CG5" s="747"/>
      <c r="CH5" s="747"/>
      <c r="CI5" s="747"/>
      <c r="CJ5" s="747"/>
      <c r="CK5" s="747"/>
      <c r="CL5" s="747"/>
      <c r="CM5" s="747"/>
      <c r="CN5" s="747"/>
      <c r="CO5" s="747"/>
      <c r="CP5" s="747"/>
      <c r="CQ5" s="748"/>
      <c r="CR5" s="746" t="s">
        <v>226</v>
      </c>
      <c r="CS5" s="747"/>
      <c r="CT5" s="747"/>
      <c r="CU5" s="747"/>
      <c r="CV5" s="747"/>
      <c r="CW5" s="747"/>
      <c r="CX5" s="747"/>
      <c r="CY5" s="748"/>
      <c r="CZ5" s="746" t="s">
        <v>218</v>
      </c>
      <c r="DA5" s="747"/>
      <c r="DB5" s="747"/>
      <c r="DC5" s="748"/>
      <c r="DD5" s="746" t="s">
        <v>227</v>
      </c>
      <c r="DE5" s="747"/>
      <c r="DF5" s="747"/>
      <c r="DG5" s="747"/>
      <c r="DH5" s="747"/>
      <c r="DI5" s="747"/>
      <c r="DJ5" s="747"/>
      <c r="DK5" s="747"/>
      <c r="DL5" s="747"/>
      <c r="DM5" s="747"/>
      <c r="DN5" s="747"/>
      <c r="DO5" s="747"/>
      <c r="DP5" s="748"/>
      <c r="DQ5" s="746" t="s">
        <v>228</v>
      </c>
      <c r="DR5" s="747"/>
      <c r="DS5" s="747"/>
      <c r="DT5" s="747"/>
      <c r="DU5" s="747"/>
      <c r="DV5" s="747"/>
      <c r="DW5" s="747"/>
      <c r="DX5" s="747"/>
      <c r="DY5" s="747"/>
      <c r="DZ5" s="747"/>
      <c r="EA5" s="747"/>
      <c r="EB5" s="747"/>
      <c r="EC5" s="748"/>
    </row>
    <row r="6" spans="2:143" ht="11.25" customHeight="1" x14ac:dyDescent="0.15">
      <c r="B6" s="639" t="s">
        <v>229</v>
      </c>
      <c r="C6" s="640"/>
      <c r="D6" s="640"/>
      <c r="E6" s="640"/>
      <c r="F6" s="640"/>
      <c r="G6" s="640"/>
      <c r="H6" s="640"/>
      <c r="I6" s="640"/>
      <c r="J6" s="640"/>
      <c r="K6" s="640"/>
      <c r="L6" s="640"/>
      <c r="M6" s="640"/>
      <c r="N6" s="640"/>
      <c r="O6" s="640"/>
      <c r="P6" s="640"/>
      <c r="Q6" s="641"/>
      <c r="R6" s="642">
        <v>368921</v>
      </c>
      <c r="S6" s="643"/>
      <c r="T6" s="643"/>
      <c r="U6" s="643"/>
      <c r="V6" s="643"/>
      <c r="W6" s="643"/>
      <c r="X6" s="643"/>
      <c r="Y6" s="644"/>
      <c r="Z6" s="675">
        <v>1</v>
      </c>
      <c r="AA6" s="675"/>
      <c r="AB6" s="675"/>
      <c r="AC6" s="675"/>
      <c r="AD6" s="676">
        <v>368921</v>
      </c>
      <c r="AE6" s="676"/>
      <c r="AF6" s="676"/>
      <c r="AG6" s="676"/>
      <c r="AH6" s="676"/>
      <c r="AI6" s="676"/>
      <c r="AJ6" s="676"/>
      <c r="AK6" s="676"/>
      <c r="AL6" s="645">
        <v>2.2000000000000002</v>
      </c>
      <c r="AM6" s="646"/>
      <c r="AN6" s="646"/>
      <c r="AO6" s="677"/>
      <c r="AP6" s="639" t="s">
        <v>230</v>
      </c>
      <c r="AQ6" s="640"/>
      <c r="AR6" s="640"/>
      <c r="AS6" s="640"/>
      <c r="AT6" s="640"/>
      <c r="AU6" s="640"/>
      <c r="AV6" s="640"/>
      <c r="AW6" s="640"/>
      <c r="AX6" s="640"/>
      <c r="AY6" s="640"/>
      <c r="AZ6" s="640"/>
      <c r="BA6" s="640"/>
      <c r="BB6" s="640"/>
      <c r="BC6" s="640"/>
      <c r="BD6" s="640"/>
      <c r="BE6" s="640"/>
      <c r="BF6" s="641"/>
      <c r="BG6" s="642">
        <v>4752499</v>
      </c>
      <c r="BH6" s="643"/>
      <c r="BI6" s="643"/>
      <c r="BJ6" s="643"/>
      <c r="BK6" s="643"/>
      <c r="BL6" s="643"/>
      <c r="BM6" s="643"/>
      <c r="BN6" s="644"/>
      <c r="BO6" s="675">
        <v>93.5</v>
      </c>
      <c r="BP6" s="675"/>
      <c r="BQ6" s="675"/>
      <c r="BR6" s="675"/>
      <c r="BS6" s="676">
        <v>27749</v>
      </c>
      <c r="BT6" s="676"/>
      <c r="BU6" s="676"/>
      <c r="BV6" s="676"/>
      <c r="BW6" s="676"/>
      <c r="BX6" s="676"/>
      <c r="BY6" s="676"/>
      <c r="BZ6" s="676"/>
      <c r="CA6" s="676"/>
      <c r="CB6" s="739"/>
      <c r="CD6" s="700" t="s">
        <v>231</v>
      </c>
      <c r="CE6" s="701"/>
      <c r="CF6" s="701"/>
      <c r="CG6" s="701"/>
      <c r="CH6" s="701"/>
      <c r="CI6" s="701"/>
      <c r="CJ6" s="701"/>
      <c r="CK6" s="701"/>
      <c r="CL6" s="701"/>
      <c r="CM6" s="701"/>
      <c r="CN6" s="701"/>
      <c r="CO6" s="701"/>
      <c r="CP6" s="701"/>
      <c r="CQ6" s="702"/>
      <c r="CR6" s="642">
        <v>172812</v>
      </c>
      <c r="CS6" s="643"/>
      <c r="CT6" s="643"/>
      <c r="CU6" s="643"/>
      <c r="CV6" s="643"/>
      <c r="CW6" s="643"/>
      <c r="CX6" s="643"/>
      <c r="CY6" s="644"/>
      <c r="CZ6" s="742">
        <v>0.5</v>
      </c>
      <c r="DA6" s="713"/>
      <c r="DB6" s="713"/>
      <c r="DC6" s="745"/>
      <c r="DD6" s="648" t="s">
        <v>232</v>
      </c>
      <c r="DE6" s="643"/>
      <c r="DF6" s="643"/>
      <c r="DG6" s="643"/>
      <c r="DH6" s="643"/>
      <c r="DI6" s="643"/>
      <c r="DJ6" s="643"/>
      <c r="DK6" s="643"/>
      <c r="DL6" s="643"/>
      <c r="DM6" s="643"/>
      <c r="DN6" s="643"/>
      <c r="DO6" s="643"/>
      <c r="DP6" s="644"/>
      <c r="DQ6" s="648">
        <v>172812</v>
      </c>
      <c r="DR6" s="643"/>
      <c r="DS6" s="643"/>
      <c r="DT6" s="643"/>
      <c r="DU6" s="643"/>
      <c r="DV6" s="643"/>
      <c r="DW6" s="643"/>
      <c r="DX6" s="643"/>
      <c r="DY6" s="643"/>
      <c r="DZ6" s="643"/>
      <c r="EA6" s="643"/>
      <c r="EB6" s="643"/>
      <c r="EC6" s="689"/>
    </row>
    <row r="7" spans="2:143" ht="11.25" customHeight="1" x14ac:dyDescent="0.15">
      <c r="B7" s="639" t="s">
        <v>233</v>
      </c>
      <c r="C7" s="640"/>
      <c r="D7" s="640"/>
      <c r="E7" s="640"/>
      <c r="F7" s="640"/>
      <c r="G7" s="640"/>
      <c r="H7" s="640"/>
      <c r="I7" s="640"/>
      <c r="J7" s="640"/>
      <c r="K7" s="640"/>
      <c r="L7" s="640"/>
      <c r="M7" s="640"/>
      <c r="N7" s="640"/>
      <c r="O7" s="640"/>
      <c r="P7" s="640"/>
      <c r="Q7" s="641"/>
      <c r="R7" s="642">
        <v>8335</v>
      </c>
      <c r="S7" s="643"/>
      <c r="T7" s="643"/>
      <c r="U7" s="643"/>
      <c r="V7" s="643"/>
      <c r="W7" s="643"/>
      <c r="X7" s="643"/>
      <c r="Y7" s="644"/>
      <c r="Z7" s="675">
        <v>0</v>
      </c>
      <c r="AA7" s="675"/>
      <c r="AB7" s="675"/>
      <c r="AC7" s="675"/>
      <c r="AD7" s="676">
        <v>8335</v>
      </c>
      <c r="AE7" s="676"/>
      <c r="AF7" s="676"/>
      <c r="AG7" s="676"/>
      <c r="AH7" s="676"/>
      <c r="AI7" s="676"/>
      <c r="AJ7" s="676"/>
      <c r="AK7" s="676"/>
      <c r="AL7" s="645">
        <v>0</v>
      </c>
      <c r="AM7" s="646"/>
      <c r="AN7" s="646"/>
      <c r="AO7" s="677"/>
      <c r="AP7" s="639" t="s">
        <v>234</v>
      </c>
      <c r="AQ7" s="640"/>
      <c r="AR7" s="640"/>
      <c r="AS7" s="640"/>
      <c r="AT7" s="640"/>
      <c r="AU7" s="640"/>
      <c r="AV7" s="640"/>
      <c r="AW7" s="640"/>
      <c r="AX7" s="640"/>
      <c r="AY7" s="640"/>
      <c r="AZ7" s="640"/>
      <c r="BA7" s="640"/>
      <c r="BB7" s="640"/>
      <c r="BC7" s="640"/>
      <c r="BD7" s="640"/>
      <c r="BE7" s="640"/>
      <c r="BF7" s="641"/>
      <c r="BG7" s="642">
        <v>1998907</v>
      </c>
      <c r="BH7" s="643"/>
      <c r="BI7" s="643"/>
      <c r="BJ7" s="643"/>
      <c r="BK7" s="643"/>
      <c r="BL7" s="643"/>
      <c r="BM7" s="643"/>
      <c r="BN7" s="644"/>
      <c r="BO7" s="675">
        <v>39.299999999999997</v>
      </c>
      <c r="BP7" s="675"/>
      <c r="BQ7" s="675"/>
      <c r="BR7" s="675"/>
      <c r="BS7" s="676">
        <v>27749</v>
      </c>
      <c r="BT7" s="676"/>
      <c r="BU7" s="676"/>
      <c r="BV7" s="676"/>
      <c r="BW7" s="676"/>
      <c r="BX7" s="676"/>
      <c r="BY7" s="676"/>
      <c r="BZ7" s="676"/>
      <c r="CA7" s="676"/>
      <c r="CB7" s="739"/>
      <c r="CD7" s="681" t="s">
        <v>235</v>
      </c>
      <c r="CE7" s="682"/>
      <c r="CF7" s="682"/>
      <c r="CG7" s="682"/>
      <c r="CH7" s="682"/>
      <c r="CI7" s="682"/>
      <c r="CJ7" s="682"/>
      <c r="CK7" s="682"/>
      <c r="CL7" s="682"/>
      <c r="CM7" s="682"/>
      <c r="CN7" s="682"/>
      <c r="CO7" s="682"/>
      <c r="CP7" s="682"/>
      <c r="CQ7" s="683"/>
      <c r="CR7" s="642">
        <v>9282165</v>
      </c>
      <c r="CS7" s="643"/>
      <c r="CT7" s="643"/>
      <c r="CU7" s="643"/>
      <c r="CV7" s="643"/>
      <c r="CW7" s="643"/>
      <c r="CX7" s="643"/>
      <c r="CY7" s="644"/>
      <c r="CZ7" s="675">
        <v>27.1</v>
      </c>
      <c r="DA7" s="675"/>
      <c r="DB7" s="675"/>
      <c r="DC7" s="675"/>
      <c r="DD7" s="648">
        <v>469359</v>
      </c>
      <c r="DE7" s="643"/>
      <c r="DF7" s="643"/>
      <c r="DG7" s="643"/>
      <c r="DH7" s="643"/>
      <c r="DI7" s="643"/>
      <c r="DJ7" s="643"/>
      <c r="DK7" s="643"/>
      <c r="DL7" s="643"/>
      <c r="DM7" s="643"/>
      <c r="DN7" s="643"/>
      <c r="DO7" s="643"/>
      <c r="DP7" s="644"/>
      <c r="DQ7" s="648">
        <v>3540697</v>
      </c>
      <c r="DR7" s="643"/>
      <c r="DS7" s="643"/>
      <c r="DT7" s="643"/>
      <c r="DU7" s="643"/>
      <c r="DV7" s="643"/>
      <c r="DW7" s="643"/>
      <c r="DX7" s="643"/>
      <c r="DY7" s="643"/>
      <c r="DZ7" s="643"/>
      <c r="EA7" s="643"/>
      <c r="EB7" s="643"/>
      <c r="EC7" s="689"/>
    </row>
    <row r="8" spans="2:143" ht="11.25" customHeight="1" x14ac:dyDescent="0.15">
      <c r="B8" s="639" t="s">
        <v>236</v>
      </c>
      <c r="C8" s="640"/>
      <c r="D8" s="640"/>
      <c r="E8" s="640"/>
      <c r="F8" s="640"/>
      <c r="G8" s="640"/>
      <c r="H8" s="640"/>
      <c r="I8" s="640"/>
      <c r="J8" s="640"/>
      <c r="K8" s="640"/>
      <c r="L8" s="640"/>
      <c r="M8" s="640"/>
      <c r="N8" s="640"/>
      <c r="O8" s="640"/>
      <c r="P8" s="640"/>
      <c r="Q8" s="641"/>
      <c r="R8" s="642">
        <v>18080</v>
      </c>
      <c r="S8" s="643"/>
      <c r="T8" s="643"/>
      <c r="U8" s="643"/>
      <c r="V8" s="643"/>
      <c r="W8" s="643"/>
      <c r="X8" s="643"/>
      <c r="Y8" s="644"/>
      <c r="Z8" s="675">
        <v>0.1</v>
      </c>
      <c r="AA8" s="675"/>
      <c r="AB8" s="675"/>
      <c r="AC8" s="675"/>
      <c r="AD8" s="676">
        <v>18080</v>
      </c>
      <c r="AE8" s="676"/>
      <c r="AF8" s="676"/>
      <c r="AG8" s="676"/>
      <c r="AH8" s="676"/>
      <c r="AI8" s="676"/>
      <c r="AJ8" s="676"/>
      <c r="AK8" s="676"/>
      <c r="AL8" s="645">
        <v>0.1</v>
      </c>
      <c r="AM8" s="646"/>
      <c r="AN8" s="646"/>
      <c r="AO8" s="677"/>
      <c r="AP8" s="639" t="s">
        <v>237</v>
      </c>
      <c r="AQ8" s="640"/>
      <c r="AR8" s="640"/>
      <c r="AS8" s="640"/>
      <c r="AT8" s="640"/>
      <c r="AU8" s="640"/>
      <c r="AV8" s="640"/>
      <c r="AW8" s="640"/>
      <c r="AX8" s="640"/>
      <c r="AY8" s="640"/>
      <c r="AZ8" s="640"/>
      <c r="BA8" s="640"/>
      <c r="BB8" s="640"/>
      <c r="BC8" s="640"/>
      <c r="BD8" s="640"/>
      <c r="BE8" s="640"/>
      <c r="BF8" s="641"/>
      <c r="BG8" s="642">
        <v>79272</v>
      </c>
      <c r="BH8" s="643"/>
      <c r="BI8" s="643"/>
      <c r="BJ8" s="643"/>
      <c r="BK8" s="643"/>
      <c r="BL8" s="643"/>
      <c r="BM8" s="643"/>
      <c r="BN8" s="644"/>
      <c r="BO8" s="675">
        <v>1.6</v>
      </c>
      <c r="BP8" s="675"/>
      <c r="BQ8" s="675"/>
      <c r="BR8" s="675"/>
      <c r="BS8" s="648" t="s">
        <v>137</v>
      </c>
      <c r="BT8" s="643"/>
      <c r="BU8" s="643"/>
      <c r="BV8" s="643"/>
      <c r="BW8" s="643"/>
      <c r="BX8" s="643"/>
      <c r="BY8" s="643"/>
      <c r="BZ8" s="643"/>
      <c r="CA8" s="643"/>
      <c r="CB8" s="689"/>
      <c r="CD8" s="681" t="s">
        <v>238</v>
      </c>
      <c r="CE8" s="682"/>
      <c r="CF8" s="682"/>
      <c r="CG8" s="682"/>
      <c r="CH8" s="682"/>
      <c r="CI8" s="682"/>
      <c r="CJ8" s="682"/>
      <c r="CK8" s="682"/>
      <c r="CL8" s="682"/>
      <c r="CM8" s="682"/>
      <c r="CN8" s="682"/>
      <c r="CO8" s="682"/>
      <c r="CP8" s="682"/>
      <c r="CQ8" s="683"/>
      <c r="CR8" s="642">
        <v>8800581</v>
      </c>
      <c r="CS8" s="643"/>
      <c r="CT8" s="643"/>
      <c r="CU8" s="643"/>
      <c r="CV8" s="643"/>
      <c r="CW8" s="643"/>
      <c r="CX8" s="643"/>
      <c r="CY8" s="644"/>
      <c r="CZ8" s="675">
        <v>25.7</v>
      </c>
      <c r="DA8" s="675"/>
      <c r="DB8" s="675"/>
      <c r="DC8" s="675"/>
      <c r="DD8" s="648">
        <v>173645</v>
      </c>
      <c r="DE8" s="643"/>
      <c r="DF8" s="643"/>
      <c r="DG8" s="643"/>
      <c r="DH8" s="643"/>
      <c r="DI8" s="643"/>
      <c r="DJ8" s="643"/>
      <c r="DK8" s="643"/>
      <c r="DL8" s="643"/>
      <c r="DM8" s="643"/>
      <c r="DN8" s="643"/>
      <c r="DO8" s="643"/>
      <c r="DP8" s="644"/>
      <c r="DQ8" s="648">
        <v>4905427</v>
      </c>
      <c r="DR8" s="643"/>
      <c r="DS8" s="643"/>
      <c r="DT8" s="643"/>
      <c r="DU8" s="643"/>
      <c r="DV8" s="643"/>
      <c r="DW8" s="643"/>
      <c r="DX8" s="643"/>
      <c r="DY8" s="643"/>
      <c r="DZ8" s="643"/>
      <c r="EA8" s="643"/>
      <c r="EB8" s="643"/>
      <c r="EC8" s="689"/>
    </row>
    <row r="9" spans="2:143" ht="11.25" customHeight="1" x14ac:dyDescent="0.15">
      <c r="B9" s="639" t="s">
        <v>239</v>
      </c>
      <c r="C9" s="640"/>
      <c r="D9" s="640"/>
      <c r="E9" s="640"/>
      <c r="F9" s="640"/>
      <c r="G9" s="640"/>
      <c r="H9" s="640"/>
      <c r="I9" s="640"/>
      <c r="J9" s="640"/>
      <c r="K9" s="640"/>
      <c r="L9" s="640"/>
      <c r="M9" s="640"/>
      <c r="N9" s="640"/>
      <c r="O9" s="640"/>
      <c r="P9" s="640"/>
      <c r="Q9" s="641"/>
      <c r="R9" s="642">
        <v>20335</v>
      </c>
      <c r="S9" s="643"/>
      <c r="T9" s="643"/>
      <c r="U9" s="643"/>
      <c r="V9" s="643"/>
      <c r="W9" s="643"/>
      <c r="X9" s="643"/>
      <c r="Y9" s="644"/>
      <c r="Z9" s="675">
        <v>0.1</v>
      </c>
      <c r="AA9" s="675"/>
      <c r="AB9" s="675"/>
      <c r="AC9" s="675"/>
      <c r="AD9" s="676">
        <v>20335</v>
      </c>
      <c r="AE9" s="676"/>
      <c r="AF9" s="676"/>
      <c r="AG9" s="676"/>
      <c r="AH9" s="676"/>
      <c r="AI9" s="676"/>
      <c r="AJ9" s="676"/>
      <c r="AK9" s="676"/>
      <c r="AL9" s="645">
        <v>0.1</v>
      </c>
      <c r="AM9" s="646"/>
      <c r="AN9" s="646"/>
      <c r="AO9" s="677"/>
      <c r="AP9" s="639" t="s">
        <v>240</v>
      </c>
      <c r="AQ9" s="640"/>
      <c r="AR9" s="640"/>
      <c r="AS9" s="640"/>
      <c r="AT9" s="640"/>
      <c r="AU9" s="640"/>
      <c r="AV9" s="640"/>
      <c r="AW9" s="640"/>
      <c r="AX9" s="640"/>
      <c r="AY9" s="640"/>
      <c r="AZ9" s="640"/>
      <c r="BA9" s="640"/>
      <c r="BB9" s="640"/>
      <c r="BC9" s="640"/>
      <c r="BD9" s="640"/>
      <c r="BE9" s="640"/>
      <c r="BF9" s="641"/>
      <c r="BG9" s="642">
        <v>1683868</v>
      </c>
      <c r="BH9" s="643"/>
      <c r="BI9" s="643"/>
      <c r="BJ9" s="643"/>
      <c r="BK9" s="643"/>
      <c r="BL9" s="643"/>
      <c r="BM9" s="643"/>
      <c r="BN9" s="644"/>
      <c r="BO9" s="675">
        <v>33.1</v>
      </c>
      <c r="BP9" s="675"/>
      <c r="BQ9" s="675"/>
      <c r="BR9" s="675"/>
      <c r="BS9" s="648" t="s">
        <v>232</v>
      </c>
      <c r="BT9" s="643"/>
      <c r="BU9" s="643"/>
      <c r="BV9" s="643"/>
      <c r="BW9" s="643"/>
      <c r="BX9" s="643"/>
      <c r="BY9" s="643"/>
      <c r="BZ9" s="643"/>
      <c r="CA9" s="643"/>
      <c r="CB9" s="689"/>
      <c r="CD9" s="681" t="s">
        <v>241</v>
      </c>
      <c r="CE9" s="682"/>
      <c r="CF9" s="682"/>
      <c r="CG9" s="682"/>
      <c r="CH9" s="682"/>
      <c r="CI9" s="682"/>
      <c r="CJ9" s="682"/>
      <c r="CK9" s="682"/>
      <c r="CL9" s="682"/>
      <c r="CM9" s="682"/>
      <c r="CN9" s="682"/>
      <c r="CO9" s="682"/>
      <c r="CP9" s="682"/>
      <c r="CQ9" s="683"/>
      <c r="CR9" s="642">
        <v>2538154</v>
      </c>
      <c r="CS9" s="643"/>
      <c r="CT9" s="643"/>
      <c r="CU9" s="643"/>
      <c r="CV9" s="643"/>
      <c r="CW9" s="643"/>
      <c r="CX9" s="643"/>
      <c r="CY9" s="644"/>
      <c r="CZ9" s="675">
        <v>7.4</v>
      </c>
      <c r="DA9" s="675"/>
      <c r="DB9" s="675"/>
      <c r="DC9" s="675"/>
      <c r="DD9" s="648">
        <v>23272</v>
      </c>
      <c r="DE9" s="643"/>
      <c r="DF9" s="643"/>
      <c r="DG9" s="643"/>
      <c r="DH9" s="643"/>
      <c r="DI9" s="643"/>
      <c r="DJ9" s="643"/>
      <c r="DK9" s="643"/>
      <c r="DL9" s="643"/>
      <c r="DM9" s="643"/>
      <c r="DN9" s="643"/>
      <c r="DO9" s="643"/>
      <c r="DP9" s="644"/>
      <c r="DQ9" s="648">
        <v>2293482</v>
      </c>
      <c r="DR9" s="643"/>
      <c r="DS9" s="643"/>
      <c r="DT9" s="643"/>
      <c r="DU9" s="643"/>
      <c r="DV9" s="643"/>
      <c r="DW9" s="643"/>
      <c r="DX9" s="643"/>
      <c r="DY9" s="643"/>
      <c r="DZ9" s="643"/>
      <c r="EA9" s="643"/>
      <c r="EB9" s="643"/>
      <c r="EC9" s="689"/>
    </row>
    <row r="10" spans="2:143" ht="11.25" customHeight="1" x14ac:dyDescent="0.15">
      <c r="B10" s="639" t="s">
        <v>242</v>
      </c>
      <c r="C10" s="640"/>
      <c r="D10" s="640"/>
      <c r="E10" s="640"/>
      <c r="F10" s="640"/>
      <c r="G10" s="640"/>
      <c r="H10" s="640"/>
      <c r="I10" s="640"/>
      <c r="J10" s="640"/>
      <c r="K10" s="640"/>
      <c r="L10" s="640"/>
      <c r="M10" s="640"/>
      <c r="N10" s="640"/>
      <c r="O10" s="640"/>
      <c r="P10" s="640"/>
      <c r="Q10" s="641"/>
      <c r="R10" s="642" t="s">
        <v>137</v>
      </c>
      <c r="S10" s="643"/>
      <c r="T10" s="643"/>
      <c r="U10" s="643"/>
      <c r="V10" s="643"/>
      <c r="W10" s="643"/>
      <c r="X10" s="643"/>
      <c r="Y10" s="644"/>
      <c r="Z10" s="675" t="s">
        <v>232</v>
      </c>
      <c r="AA10" s="675"/>
      <c r="AB10" s="675"/>
      <c r="AC10" s="675"/>
      <c r="AD10" s="676" t="s">
        <v>137</v>
      </c>
      <c r="AE10" s="676"/>
      <c r="AF10" s="676"/>
      <c r="AG10" s="676"/>
      <c r="AH10" s="676"/>
      <c r="AI10" s="676"/>
      <c r="AJ10" s="676"/>
      <c r="AK10" s="676"/>
      <c r="AL10" s="645" t="s">
        <v>137</v>
      </c>
      <c r="AM10" s="646"/>
      <c r="AN10" s="646"/>
      <c r="AO10" s="677"/>
      <c r="AP10" s="639" t="s">
        <v>243</v>
      </c>
      <c r="AQ10" s="640"/>
      <c r="AR10" s="640"/>
      <c r="AS10" s="640"/>
      <c r="AT10" s="640"/>
      <c r="AU10" s="640"/>
      <c r="AV10" s="640"/>
      <c r="AW10" s="640"/>
      <c r="AX10" s="640"/>
      <c r="AY10" s="640"/>
      <c r="AZ10" s="640"/>
      <c r="BA10" s="640"/>
      <c r="BB10" s="640"/>
      <c r="BC10" s="640"/>
      <c r="BD10" s="640"/>
      <c r="BE10" s="640"/>
      <c r="BF10" s="641"/>
      <c r="BG10" s="642">
        <v>118185</v>
      </c>
      <c r="BH10" s="643"/>
      <c r="BI10" s="643"/>
      <c r="BJ10" s="643"/>
      <c r="BK10" s="643"/>
      <c r="BL10" s="643"/>
      <c r="BM10" s="643"/>
      <c r="BN10" s="644"/>
      <c r="BO10" s="675">
        <v>2.2999999999999998</v>
      </c>
      <c r="BP10" s="675"/>
      <c r="BQ10" s="675"/>
      <c r="BR10" s="675"/>
      <c r="BS10" s="648" t="s">
        <v>232</v>
      </c>
      <c r="BT10" s="643"/>
      <c r="BU10" s="643"/>
      <c r="BV10" s="643"/>
      <c r="BW10" s="643"/>
      <c r="BX10" s="643"/>
      <c r="BY10" s="643"/>
      <c r="BZ10" s="643"/>
      <c r="CA10" s="643"/>
      <c r="CB10" s="689"/>
      <c r="CD10" s="681" t="s">
        <v>244</v>
      </c>
      <c r="CE10" s="682"/>
      <c r="CF10" s="682"/>
      <c r="CG10" s="682"/>
      <c r="CH10" s="682"/>
      <c r="CI10" s="682"/>
      <c r="CJ10" s="682"/>
      <c r="CK10" s="682"/>
      <c r="CL10" s="682"/>
      <c r="CM10" s="682"/>
      <c r="CN10" s="682"/>
      <c r="CO10" s="682"/>
      <c r="CP10" s="682"/>
      <c r="CQ10" s="683"/>
      <c r="CR10" s="642">
        <v>30200</v>
      </c>
      <c r="CS10" s="643"/>
      <c r="CT10" s="643"/>
      <c r="CU10" s="643"/>
      <c r="CV10" s="643"/>
      <c r="CW10" s="643"/>
      <c r="CX10" s="643"/>
      <c r="CY10" s="644"/>
      <c r="CZ10" s="675">
        <v>0.1</v>
      </c>
      <c r="DA10" s="675"/>
      <c r="DB10" s="675"/>
      <c r="DC10" s="675"/>
      <c r="DD10" s="648" t="s">
        <v>232</v>
      </c>
      <c r="DE10" s="643"/>
      <c r="DF10" s="643"/>
      <c r="DG10" s="643"/>
      <c r="DH10" s="643"/>
      <c r="DI10" s="643"/>
      <c r="DJ10" s="643"/>
      <c r="DK10" s="643"/>
      <c r="DL10" s="643"/>
      <c r="DM10" s="643"/>
      <c r="DN10" s="643"/>
      <c r="DO10" s="643"/>
      <c r="DP10" s="644"/>
      <c r="DQ10" s="648">
        <v>27625</v>
      </c>
      <c r="DR10" s="643"/>
      <c r="DS10" s="643"/>
      <c r="DT10" s="643"/>
      <c r="DU10" s="643"/>
      <c r="DV10" s="643"/>
      <c r="DW10" s="643"/>
      <c r="DX10" s="643"/>
      <c r="DY10" s="643"/>
      <c r="DZ10" s="643"/>
      <c r="EA10" s="643"/>
      <c r="EB10" s="643"/>
      <c r="EC10" s="689"/>
    </row>
    <row r="11" spans="2:143" ht="11.25" customHeight="1" x14ac:dyDescent="0.15">
      <c r="B11" s="639" t="s">
        <v>245</v>
      </c>
      <c r="C11" s="640"/>
      <c r="D11" s="640"/>
      <c r="E11" s="640"/>
      <c r="F11" s="640"/>
      <c r="G11" s="640"/>
      <c r="H11" s="640"/>
      <c r="I11" s="640"/>
      <c r="J11" s="640"/>
      <c r="K11" s="640"/>
      <c r="L11" s="640"/>
      <c r="M11" s="640"/>
      <c r="N11" s="640"/>
      <c r="O11" s="640"/>
      <c r="P11" s="640"/>
      <c r="Q11" s="641"/>
      <c r="R11" s="642">
        <v>1045110</v>
      </c>
      <c r="S11" s="643"/>
      <c r="T11" s="643"/>
      <c r="U11" s="643"/>
      <c r="V11" s="643"/>
      <c r="W11" s="643"/>
      <c r="X11" s="643"/>
      <c r="Y11" s="644"/>
      <c r="Z11" s="645">
        <v>3</v>
      </c>
      <c r="AA11" s="646"/>
      <c r="AB11" s="646"/>
      <c r="AC11" s="647"/>
      <c r="AD11" s="648">
        <v>1045110</v>
      </c>
      <c r="AE11" s="643"/>
      <c r="AF11" s="643"/>
      <c r="AG11" s="643"/>
      <c r="AH11" s="643"/>
      <c r="AI11" s="643"/>
      <c r="AJ11" s="643"/>
      <c r="AK11" s="644"/>
      <c r="AL11" s="645">
        <v>6.2</v>
      </c>
      <c r="AM11" s="646"/>
      <c r="AN11" s="646"/>
      <c r="AO11" s="677"/>
      <c r="AP11" s="639" t="s">
        <v>246</v>
      </c>
      <c r="AQ11" s="640"/>
      <c r="AR11" s="640"/>
      <c r="AS11" s="640"/>
      <c r="AT11" s="640"/>
      <c r="AU11" s="640"/>
      <c r="AV11" s="640"/>
      <c r="AW11" s="640"/>
      <c r="AX11" s="640"/>
      <c r="AY11" s="640"/>
      <c r="AZ11" s="640"/>
      <c r="BA11" s="640"/>
      <c r="BB11" s="640"/>
      <c r="BC11" s="640"/>
      <c r="BD11" s="640"/>
      <c r="BE11" s="640"/>
      <c r="BF11" s="641"/>
      <c r="BG11" s="642">
        <v>117582</v>
      </c>
      <c r="BH11" s="643"/>
      <c r="BI11" s="643"/>
      <c r="BJ11" s="643"/>
      <c r="BK11" s="643"/>
      <c r="BL11" s="643"/>
      <c r="BM11" s="643"/>
      <c r="BN11" s="644"/>
      <c r="BO11" s="675">
        <v>2.2999999999999998</v>
      </c>
      <c r="BP11" s="675"/>
      <c r="BQ11" s="675"/>
      <c r="BR11" s="675"/>
      <c r="BS11" s="648">
        <v>27749</v>
      </c>
      <c r="BT11" s="643"/>
      <c r="BU11" s="643"/>
      <c r="BV11" s="643"/>
      <c r="BW11" s="643"/>
      <c r="BX11" s="643"/>
      <c r="BY11" s="643"/>
      <c r="BZ11" s="643"/>
      <c r="CA11" s="643"/>
      <c r="CB11" s="689"/>
      <c r="CD11" s="681" t="s">
        <v>247</v>
      </c>
      <c r="CE11" s="682"/>
      <c r="CF11" s="682"/>
      <c r="CG11" s="682"/>
      <c r="CH11" s="682"/>
      <c r="CI11" s="682"/>
      <c r="CJ11" s="682"/>
      <c r="CK11" s="682"/>
      <c r="CL11" s="682"/>
      <c r="CM11" s="682"/>
      <c r="CN11" s="682"/>
      <c r="CO11" s="682"/>
      <c r="CP11" s="682"/>
      <c r="CQ11" s="683"/>
      <c r="CR11" s="642">
        <v>2020837</v>
      </c>
      <c r="CS11" s="643"/>
      <c r="CT11" s="643"/>
      <c r="CU11" s="643"/>
      <c r="CV11" s="643"/>
      <c r="CW11" s="643"/>
      <c r="CX11" s="643"/>
      <c r="CY11" s="644"/>
      <c r="CZ11" s="675">
        <v>5.9</v>
      </c>
      <c r="DA11" s="675"/>
      <c r="DB11" s="675"/>
      <c r="DC11" s="675"/>
      <c r="DD11" s="648">
        <v>456756</v>
      </c>
      <c r="DE11" s="643"/>
      <c r="DF11" s="643"/>
      <c r="DG11" s="643"/>
      <c r="DH11" s="643"/>
      <c r="DI11" s="643"/>
      <c r="DJ11" s="643"/>
      <c r="DK11" s="643"/>
      <c r="DL11" s="643"/>
      <c r="DM11" s="643"/>
      <c r="DN11" s="643"/>
      <c r="DO11" s="643"/>
      <c r="DP11" s="644"/>
      <c r="DQ11" s="648">
        <v>1160959</v>
      </c>
      <c r="DR11" s="643"/>
      <c r="DS11" s="643"/>
      <c r="DT11" s="643"/>
      <c r="DU11" s="643"/>
      <c r="DV11" s="643"/>
      <c r="DW11" s="643"/>
      <c r="DX11" s="643"/>
      <c r="DY11" s="643"/>
      <c r="DZ11" s="643"/>
      <c r="EA11" s="643"/>
      <c r="EB11" s="643"/>
      <c r="EC11" s="689"/>
    </row>
    <row r="12" spans="2:143" ht="11.25" customHeight="1" x14ac:dyDescent="0.15">
      <c r="B12" s="639" t="s">
        <v>248</v>
      </c>
      <c r="C12" s="640"/>
      <c r="D12" s="640"/>
      <c r="E12" s="640"/>
      <c r="F12" s="640"/>
      <c r="G12" s="640"/>
      <c r="H12" s="640"/>
      <c r="I12" s="640"/>
      <c r="J12" s="640"/>
      <c r="K12" s="640"/>
      <c r="L12" s="640"/>
      <c r="M12" s="640"/>
      <c r="N12" s="640"/>
      <c r="O12" s="640"/>
      <c r="P12" s="640"/>
      <c r="Q12" s="641"/>
      <c r="R12" s="642">
        <v>3598</v>
      </c>
      <c r="S12" s="643"/>
      <c r="T12" s="643"/>
      <c r="U12" s="643"/>
      <c r="V12" s="643"/>
      <c r="W12" s="643"/>
      <c r="X12" s="643"/>
      <c r="Y12" s="644"/>
      <c r="Z12" s="675">
        <v>0</v>
      </c>
      <c r="AA12" s="675"/>
      <c r="AB12" s="675"/>
      <c r="AC12" s="675"/>
      <c r="AD12" s="676">
        <v>3598</v>
      </c>
      <c r="AE12" s="676"/>
      <c r="AF12" s="676"/>
      <c r="AG12" s="676"/>
      <c r="AH12" s="676"/>
      <c r="AI12" s="676"/>
      <c r="AJ12" s="676"/>
      <c r="AK12" s="676"/>
      <c r="AL12" s="645">
        <v>0</v>
      </c>
      <c r="AM12" s="646"/>
      <c r="AN12" s="646"/>
      <c r="AO12" s="677"/>
      <c r="AP12" s="639" t="s">
        <v>249</v>
      </c>
      <c r="AQ12" s="640"/>
      <c r="AR12" s="640"/>
      <c r="AS12" s="640"/>
      <c r="AT12" s="640"/>
      <c r="AU12" s="640"/>
      <c r="AV12" s="640"/>
      <c r="AW12" s="640"/>
      <c r="AX12" s="640"/>
      <c r="AY12" s="640"/>
      <c r="AZ12" s="640"/>
      <c r="BA12" s="640"/>
      <c r="BB12" s="640"/>
      <c r="BC12" s="640"/>
      <c r="BD12" s="640"/>
      <c r="BE12" s="640"/>
      <c r="BF12" s="641"/>
      <c r="BG12" s="642">
        <v>2330649</v>
      </c>
      <c r="BH12" s="643"/>
      <c r="BI12" s="643"/>
      <c r="BJ12" s="643"/>
      <c r="BK12" s="643"/>
      <c r="BL12" s="643"/>
      <c r="BM12" s="643"/>
      <c r="BN12" s="644"/>
      <c r="BO12" s="675">
        <v>45.8</v>
      </c>
      <c r="BP12" s="675"/>
      <c r="BQ12" s="675"/>
      <c r="BR12" s="675"/>
      <c r="BS12" s="648" t="s">
        <v>177</v>
      </c>
      <c r="BT12" s="643"/>
      <c r="BU12" s="643"/>
      <c r="BV12" s="643"/>
      <c r="BW12" s="643"/>
      <c r="BX12" s="643"/>
      <c r="BY12" s="643"/>
      <c r="BZ12" s="643"/>
      <c r="CA12" s="643"/>
      <c r="CB12" s="689"/>
      <c r="CD12" s="681" t="s">
        <v>250</v>
      </c>
      <c r="CE12" s="682"/>
      <c r="CF12" s="682"/>
      <c r="CG12" s="682"/>
      <c r="CH12" s="682"/>
      <c r="CI12" s="682"/>
      <c r="CJ12" s="682"/>
      <c r="CK12" s="682"/>
      <c r="CL12" s="682"/>
      <c r="CM12" s="682"/>
      <c r="CN12" s="682"/>
      <c r="CO12" s="682"/>
      <c r="CP12" s="682"/>
      <c r="CQ12" s="683"/>
      <c r="CR12" s="642">
        <v>1958184</v>
      </c>
      <c r="CS12" s="643"/>
      <c r="CT12" s="643"/>
      <c r="CU12" s="643"/>
      <c r="CV12" s="643"/>
      <c r="CW12" s="643"/>
      <c r="CX12" s="643"/>
      <c r="CY12" s="644"/>
      <c r="CZ12" s="675">
        <v>5.7</v>
      </c>
      <c r="DA12" s="675"/>
      <c r="DB12" s="675"/>
      <c r="DC12" s="675"/>
      <c r="DD12" s="648">
        <v>79236</v>
      </c>
      <c r="DE12" s="643"/>
      <c r="DF12" s="643"/>
      <c r="DG12" s="643"/>
      <c r="DH12" s="643"/>
      <c r="DI12" s="643"/>
      <c r="DJ12" s="643"/>
      <c r="DK12" s="643"/>
      <c r="DL12" s="643"/>
      <c r="DM12" s="643"/>
      <c r="DN12" s="643"/>
      <c r="DO12" s="643"/>
      <c r="DP12" s="644"/>
      <c r="DQ12" s="648">
        <v>1395131</v>
      </c>
      <c r="DR12" s="643"/>
      <c r="DS12" s="643"/>
      <c r="DT12" s="643"/>
      <c r="DU12" s="643"/>
      <c r="DV12" s="643"/>
      <c r="DW12" s="643"/>
      <c r="DX12" s="643"/>
      <c r="DY12" s="643"/>
      <c r="DZ12" s="643"/>
      <c r="EA12" s="643"/>
      <c r="EB12" s="643"/>
      <c r="EC12" s="689"/>
    </row>
    <row r="13" spans="2:143" ht="11.25" customHeight="1" x14ac:dyDescent="0.15">
      <c r="B13" s="639" t="s">
        <v>251</v>
      </c>
      <c r="C13" s="640"/>
      <c r="D13" s="640"/>
      <c r="E13" s="640"/>
      <c r="F13" s="640"/>
      <c r="G13" s="640"/>
      <c r="H13" s="640"/>
      <c r="I13" s="640"/>
      <c r="J13" s="640"/>
      <c r="K13" s="640"/>
      <c r="L13" s="640"/>
      <c r="M13" s="640"/>
      <c r="N13" s="640"/>
      <c r="O13" s="640"/>
      <c r="P13" s="640"/>
      <c r="Q13" s="641"/>
      <c r="R13" s="642" t="s">
        <v>232</v>
      </c>
      <c r="S13" s="643"/>
      <c r="T13" s="643"/>
      <c r="U13" s="643"/>
      <c r="V13" s="643"/>
      <c r="W13" s="643"/>
      <c r="X13" s="643"/>
      <c r="Y13" s="644"/>
      <c r="Z13" s="675" t="s">
        <v>232</v>
      </c>
      <c r="AA13" s="675"/>
      <c r="AB13" s="675"/>
      <c r="AC13" s="675"/>
      <c r="AD13" s="676" t="s">
        <v>137</v>
      </c>
      <c r="AE13" s="676"/>
      <c r="AF13" s="676"/>
      <c r="AG13" s="676"/>
      <c r="AH13" s="676"/>
      <c r="AI13" s="676"/>
      <c r="AJ13" s="676"/>
      <c r="AK13" s="676"/>
      <c r="AL13" s="645" t="s">
        <v>232</v>
      </c>
      <c r="AM13" s="646"/>
      <c r="AN13" s="646"/>
      <c r="AO13" s="677"/>
      <c r="AP13" s="639" t="s">
        <v>252</v>
      </c>
      <c r="AQ13" s="640"/>
      <c r="AR13" s="640"/>
      <c r="AS13" s="640"/>
      <c r="AT13" s="640"/>
      <c r="AU13" s="640"/>
      <c r="AV13" s="640"/>
      <c r="AW13" s="640"/>
      <c r="AX13" s="640"/>
      <c r="AY13" s="640"/>
      <c r="AZ13" s="640"/>
      <c r="BA13" s="640"/>
      <c r="BB13" s="640"/>
      <c r="BC13" s="640"/>
      <c r="BD13" s="640"/>
      <c r="BE13" s="640"/>
      <c r="BF13" s="641"/>
      <c r="BG13" s="642">
        <v>2283336</v>
      </c>
      <c r="BH13" s="643"/>
      <c r="BI13" s="643"/>
      <c r="BJ13" s="643"/>
      <c r="BK13" s="643"/>
      <c r="BL13" s="643"/>
      <c r="BM13" s="643"/>
      <c r="BN13" s="644"/>
      <c r="BO13" s="675">
        <v>44.9</v>
      </c>
      <c r="BP13" s="675"/>
      <c r="BQ13" s="675"/>
      <c r="BR13" s="675"/>
      <c r="BS13" s="648" t="s">
        <v>232</v>
      </c>
      <c r="BT13" s="643"/>
      <c r="BU13" s="643"/>
      <c r="BV13" s="643"/>
      <c r="BW13" s="643"/>
      <c r="BX13" s="643"/>
      <c r="BY13" s="643"/>
      <c r="BZ13" s="643"/>
      <c r="CA13" s="643"/>
      <c r="CB13" s="689"/>
      <c r="CD13" s="681" t="s">
        <v>253</v>
      </c>
      <c r="CE13" s="682"/>
      <c r="CF13" s="682"/>
      <c r="CG13" s="682"/>
      <c r="CH13" s="682"/>
      <c r="CI13" s="682"/>
      <c r="CJ13" s="682"/>
      <c r="CK13" s="682"/>
      <c r="CL13" s="682"/>
      <c r="CM13" s="682"/>
      <c r="CN13" s="682"/>
      <c r="CO13" s="682"/>
      <c r="CP13" s="682"/>
      <c r="CQ13" s="683"/>
      <c r="CR13" s="642">
        <v>1666683</v>
      </c>
      <c r="CS13" s="643"/>
      <c r="CT13" s="643"/>
      <c r="CU13" s="643"/>
      <c r="CV13" s="643"/>
      <c r="CW13" s="643"/>
      <c r="CX13" s="643"/>
      <c r="CY13" s="644"/>
      <c r="CZ13" s="675">
        <v>4.9000000000000004</v>
      </c>
      <c r="DA13" s="675"/>
      <c r="DB13" s="675"/>
      <c r="DC13" s="675"/>
      <c r="DD13" s="648">
        <v>454440</v>
      </c>
      <c r="DE13" s="643"/>
      <c r="DF13" s="643"/>
      <c r="DG13" s="643"/>
      <c r="DH13" s="643"/>
      <c r="DI13" s="643"/>
      <c r="DJ13" s="643"/>
      <c r="DK13" s="643"/>
      <c r="DL13" s="643"/>
      <c r="DM13" s="643"/>
      <c r="DN13" s="643"/>
      <c r="DO13" s="643"/>
      <c r="DP13" s="644"/>
      <c r="DQ13" s="648">
        <v>1168184</v>
      </c>
      <c r="DR13" s="643"/>
      <c r="DS13" s="643"/>
      <c r="DT13" s="643"/>
      <c r="DU13" s="643"/>
      <c r="DV13" s="643"/>
      <c r="DW13" s="643"/>
      <c r="DX13" s="643"/>
      <c r="DY13" s="643"/>
      <c r="DZ13" s="643"/>
      <c r="EA13" s="643"/>
      <c r="EB13" s="643"/>
      <c r="EC13" s="689"/>
    </row>
    <row r="14" spans="2:143" ht="11.25" customHeight="1" x14ac:dyDescent="0.15">
      <c r="B14" s="639" t="s">
        <v>254</v>
      </c>
      <c r="C14" s="640"/>
      <c r="D14" s="640"/>
      <c r="E14" s="640"/>
      <c r="F14" s="640"/>
      <c r="G14" s="640"/>
      <c r="H14" s="640"/>
      <c r="I14" s="640"/>
      <c r="J14" s="640"/>
      <c r="K14" s="640"/>
      <c r="L14" s="640"/>
      <c r="M14" s="640"/>
      <c r="N14" s="640"/>
      <c r="O14" s="640"/>
      <c r="P14" s="640"/>
      <c r="Q14" s="641"/>
      <c r="R14" s="642" t="s">
        <v>177</v>
      </c>
      <c r="S14" s="643"/>
      <c r="T14" s="643"/>
      <c r="U14" s="643"/>
      <c r="V14" s="643"/>
      <c r="W14" s="643"/>
      <c r="X14" s="643"/>
      <c r="Y14" s="644"/>
      <c r="Z14" s="675" t="s">
        <v>177</v>
      </c>
      <c r="AA14" s="675"/>
      <c r="AB14" s="675"/>
      <c r="AC14" s="675"/>
      <c r="AD14" s="676" t="s">
        <v>232</v>
      </c>
      <c r="AE14" s="676"/>
      <c r="AF14" s="676"/>
      <c r="AG14" s="676"/>
      <c r="AH14" s="676"/>
      <c r="AI14" s="676"/>
      <c r="AJ14" s="676"/>
      <c r="AK14" s="676"/>
      <c r="AL14" s="645" t="s">
        <v>232</v>
      </c>
      <c r="AM14" s="646"/>
      <c r="AN14" s="646"/>
      <c r="AO14" s="677"/>
      <c r="AP14" s="639" t="s">
        <v>255</v>
      </c>
      <c r="AQ14" s="640"/>
      <c r="AR14" s="640"/>
      <c r="AS14" s="640"/>
      <c r="AT14" s="640"/>
      <c r="AU14" s="640"/>
      <c r="AV14" s="640"/>
      <c r="AW14" s="640"/>
      <c r="AX14" s="640"/>
      <c r="AY14" s="640"/>
      <c r="AZ14" s="640"/>
      <c r="BA14" s="640"/>
      <c r="BB14" s="640"/>
      <c r="BC14" s="640"/>
      <c r="BD14" s="640"/>
      <c r="BE14" s="640"/>
      <c r="BF14" s="641"/>
      <c r="BG14" s="642">
        <v>167657</v>
      </c>
      <c r="BH14" s="643"/>
      <c r="BI14" s="643"/>
      <c r="BJ14" s="643"/>
      <c r="BK14" s="643"/>
      <c r="BL14" s="643"/>
      <c r="BM14" s="643"/>
      <c r="BN14" s="644"/>
      <c r="BO14" s="675">
        <v>3.3</v>
      </c>
      <c r="BP14" s="675"/>
      <c r="BQ14" s="675"/>
      <c r="BR14" s="675"/>
      <c r="BS14" s="648" t="s">
        <v>137</v>
      </c>
      <c r="BT14" s="643"/>
      <c r="BU14" s="643"/>
      <c r="BV14" s="643"/>
      <c r="BW14" s="643"/>
      <c r="BX14" s="643"/>
      <c r="BY14" s="643"/>
      <c r="BZ14" s="643"/>
      <c r="CA14" s="643"/>
      <c r="CB14" s="689"/>
      <c r="CD14" s="681" t="s">
        <v>256</v>
      </c>
      <c r="CE14" s="682"/>
      <c r="CF14" s="682"/>
      <c r="CG14" s="682"/>
      <c r="CH14" s="682"/>
      <c r="CI14" s="682"/>
      <c r="CJ14" s="682"/>
      <c r="CK14" s="682"/>
      <c r="CL14" s="682"/>
      <c r="CM14" s="682"/>
      <c r="CN14" s="682"/>
      <c r="CO14" s="682"/>
      <c r="CP14" s="682"/>
      <c r="CQ14" s="683"/>
      <c r="CR14" s="642">
        <v>1377805</v>
      </c>
      <c r="CS14" s="643"/>
      <c r="CT14" s="643"/>
      <c r="CU14" s="643"/>
      <c r="CV14" s="643"/>
      <c r="CW14" s="643"/>
      <c r="CX14" s="643"/>
      <c r="CY14" s="644"/>
      <c r="CZ14" s="675">
        <v>4</v>
      </c>
      <c r="DA14" s="675"/>
      <c r="DB14" s="675"/>
      <c r="DC14" s="675"/>
      <c r="DD14" s="648">
        <v>358073</v>
      </c>
      <c r="DE14" s="643"/>
      <c r="DF14" s="643"/>
      <c r="DG14" s="643"/>
      <c r="DH14" s="643"/>
      <c r="DI14" s="643"/>
      <c r="DJ14" s="643"/>
      <c r="DK14" s="643"/>
      <c r="DL14" s="643"/>
      <c r="DM14" s="643"/>
      <c r="DN14" s="643"/>
      <c r="DO14" s="643"/>
      <c r="DP14" s="644"/>
      <c r="DQ14" s="648">
        <v>930834</v>
      </c>
      <c r="DR14" s="643"/>
      <c r="DS14" s="643"/>
      <c r="DT14" s="643"/>
      <c r="DU14" s="643"/>
      <c r="DV14" s="643"/>
      <c r="DW14" s="643"/>
      <c r="DX14" s="643"/>
      <c r="DY14" s="643"/>
      <c r="DZ14" s="643"/>
      <c r="EA14" s="643"/>
      <c r="EB14" s="643"/>
      <c r="EC14" s="689"/>
    </row>
    <row r="15" spans="2:143" ht="11.25" customHeight="1" x14ac:dyDescent="0.15">
      <c r="B15" s="639" t="s">
        <v>257</v>
      </c>
      <c r="C15" s="640"/>
      <c r="D15" s="640"/>
      <c r="E15" s="640"/>
      <c r="F15" s="640"/>
      <c r="G15" s="640"/>
      <c r="H15" s="640"/>
      <c r="I15" s="640"/>
      <c r="J15" s="640"/>
      <c r="K15" s="640"/>
      <c r="L15" s="640"/>
      <c r="M15" s="640"/>
      <c r="N15" s="640"/>
      <c r="O15" s="640"/>
      <c r="P15" s="640"/>
      <c r="Q15" s="641"/>
      <c r="R15" s="642" t="s">
        <v>137</v>
      </c>
      <c r="S15" s="643"/>
      <c r="T15" s="643"/>
      <c r="U15" s="643"/>
      <c r="V15" s="643"/>
      <c r="W15" s="643"/>
      <c r="X15" s="643"/>
      <c r="Y15" s="644"/>
      <c r="Z15" s="675" t="s">
        <v>177</v>
      </c>
      <c r="AA15" s="675"/>
      <c r="AB15" s="675"/>
      <c r="AC15" s="675"/>
      <c r="AD15" s="676" t="s">
        <v>177</v>
      </c>
      <c r="AE15" s="676"/>
      <c r="AF15" s="676"/>
      <c r="AG15" s="676"/>
      <c r="AH15" s="676"/>
      <c r="AI15" s="676"/>
      <c r="AJ15" s="676"/>
      <c r="AK15" s="676"/>
      <c r="AL15" s="645" t="s">
        <v>232</v>
      </c>
      <c r="AM15" s="646"/>
      <c r="AN15" s="646"/>
      <c r="AO15" s="677"/>
      <c r="AP15" s="639" t="s">
        <v>258</v>
      </c>
      <c r="AQ15" s="640"/>
      <c r="AR15" s="640"/>
      <c r="AS15" s="640"/>
      <c r="AT15" s="640"/>
      <c r="AU15" s="640"/>
      <c r="AV15" s="640"/>
      <c r="AW15" s="640"/>
      <c r="AX15" s="640"/>
      <c r="AY15" s="640"/>
      <c r="AZ15" s="640"/>
      <c r="BA15" s="640"/>
      <c r="BB15" s="640"/>
      <c r="BC15" s="640"/>
      <c r="BD15" s="640"/>
      <c r="BE15" s="640"/>
      <c r="BF15" s="641"/>
      <c r="BG15" s="642">
        <v>255286</v>
      </c>
      <c r="BH15" s="643"/>
      <c r="BI15" s="643"/>
      <c r="BJ15" s="643"/>
      <c r="BK15" s="643"/>
      <c r="BL15" s="643"/>
      <c r="BM15" s="643"/>
      <c r="BN15" s="644"/>
      <c r="BO15" s="675">
        <v>5</v>
      </c>
      <c r="BP15" s="675"/>
      <c r="BQ15" s="675"/>
      <c r="BR15" s="675"/>
      <c r="BS15" s="648" t="s">
        <v>232</v>
      </c>
      <c r="BT15" s="643"/>
      <c r="BU15" s="643"/>
      <c r="BV15" s="643"/>
      <c r="BW15" s="643"/>
      <c r="BX15" s="643"/>
      <c r="BY15" s="643"/>
      <c r="BZ15" s="643"/>
      <c r="CA15" s="643"/>
      <c r="CB15" s="689"/>
      <c r="CD15" s="681" t="s">
        <v>259</v>
      </c>
      <c r="CE15" s="682"/>
      <c r="CF15" s="682"/>
      <c r="CG15" s="682"/>
      <c r="CH15" s="682"/>
      <c r="CI15" s="682"/>
      <c r="CJ15" s="682"/>
      <c r="CK15" s="682"/>
      <c r="CL15" s="682"/>
      <c r="CM15" s="682"/>
      <c r="CN15" s="682"/>
      <c r="CO15" s="682"/>
      <c r="CP15" s="682"/>
      <c r="CQ15" s="683"/>
      <c r="CR15" s="642">
        <v>2925096</v>
      </c>
      <c r="CS15" s="643"/>
      <c r="CT15" s="643"/>
      <c r="CU15" s="643"/>
      <c r="CV15" s="643"/>
      <c r="CW15" s="643"/>
      <c r="CX15" s="643"/>
      <c r="CY15" s="644"/>
      <c r="CZ15" s="675">
        <v>8.5</v>
      </c>
      <c r="DA15" s="675"/>
      <c r="DB15" s="675"/>
      <c r="DC15" s="675"/>
      <c r="DD15" s="648">
        <v>796379</v>
      </c>
      <c r="DE15" s="643"/>
      <c r="DF15" s="643"/>
      <c r="DG15" s="643"/>
      <c r="DH15" s="643"/>
      <c r="DI15" s="643"/>
      <c r="DJ15" s="643"/>
      <c r="DK15" s="643"/>
      <c r="DL15" s="643"/>
      <c r="DM15" s="643"/>
      <c r="DN15" s="643"/>
      <c r="DO15" s="643"/>
      <c r="DP15" s="644"/>
      <c r="DQ15" s="648">
        <v>1842999</v>
      </c>
      <c r="DR15" s="643"/>
      <c r="DS15" s="643"/>
      <c r="DT15" s="643"/>
      <c r="DU15" s="643"/>
      <c r="DV15" s="643"/>
      <c r="DW15" s="643"/>
      <c r="DX15" s="643"/>
      <c r="DY15" s="643"/>
      <c r="DZ15" s="643"/>
      <c r="EA15" s="643"/>
      <c r="EB15" s="643"/>
      <c r="EC15" s="689"/>
    </row>
    <row r="16" spans="2:143" ht="11.25" customHeight="1" x14ac:dyDescent="0.15">
      <c r="B16" s="639" t="s">
        <v>260</v>
      </c>
      <c r="C16" s="640"/>
      <c r="D16" s="640"/>
      <c r="E16" s="640"/>
      <c r="F16" s="640"/>
      <c r="G16" s="640"/>
      <c r="H16" s="640"/>
      <c r="I16" s="640"/>
      <c r="J16" s="640"/>
      <c r="K16" s="640"/>
      <c r="L16" s="640"/>
      <c r="M16" s="640"/>
      <c r="N16" s="640"/>
      <c r="O16" s="640"/>
      <c r="P16" s="640"/>
      <c r="Q16" s="641"/>
      <c r="R16" s="642">
        <v>32057</v>
      </c>
      <c r="S16" s="643"/>
      <c r="T16" s="643"/>
      <c r="U16" s="643"/>
      <c r="V16" s="643"/>
      <c r="W16" s="643"/>
      <c r="X16" s="643"/>
      <c r="Y16" s="644"/>
      <c r="Z16" s="675">
        <v>0.1</v>
      </c>
      <c r="AA16" s="675"/>
      <c r="AB16" s="675"/>
      <c r="AC16" s="675"/>
      <c r="AD16" s="676">
        <v>32057</v>
      </c>
      <c r="AE16" s="676"/>
      <c r="AF16" s="676"/>
      <c r="AG16" s="676"/>
      <c r="AH16" s="676"/>
      <c r="AI16" s="676"/>
      <c r="AJ16" s="676"/>
      <c r="AK16" s="676"/>
      <c r="AL16" s="645">
        <v>0.2</v>
      </c>
      <c r="AM16" s="646"/>
      <c r="AN16" s="646"/>
      <c r="AO16" s="677"/>
      <c r="AP16" s="639" t="s">
        <v>261</v>
      </c>
      <c r="AQ16" s="640"/>
      <c r="AR16" s="640"/>
      <c r="AS16" s="640"/>
      <c r="AT16" s="640"/>
      <c r="AU16" s="640"/>
      <c r="AV16" s="640"/>
      <c r="AW16" s="640"/>
      <c r="AX16" s="640"/>
      <c r="AY16" s="640"/>
      <c r="AZ16" s="640"/>
      <c r="BA16" s="640"/>
      <c r="BB16" s="640"/>
      <c r="BC16" s="640"/>
      <c r="BD16" s="640"/>
      <c r="BE16" s="640"/>
      <c r="BF16" s="641"/>
      <c r="BG16" s="642" t="s">
        <v>137</v>
      </c>
      <c r="BH16" s="643"/>
      <c r="BI16" s="643"/>
      <c r="BJ16" s="643"/>
      <c r="BK16" s="643"/>
      <c r="BL16" s="643"/>
      <c r="BM16" s="643"/>
      <c r="BN16" s="644"/>
      <c r="BO16" s="675" t="s">
        <v>137</v>
      </c>
      <c r="BP16" s="675"/>
      <c r="BQ16" s="675"/>
      <c r="BR16" s="675"/>
      <c r="BS16" s="648" t="s">
        <v>232</v>
      </c>
      <c r="BT16" s="643"/>
      <c r="BU16" s="643"/>
      <c r="BV16" s="643"/>
      <c r="BW16" s="643"/>
      <c r="BX16" s="643"/>
      <c r="BY16" s="643"/>
      <c r="BZ16" s="643"/>
      <c r="CA16" s="643"/>
      <c r="CB16" s="689"/>
      <c r="CD16" s="681" t="s">
        <v>262</v>
      </c>
      <c r="CE16" s="682"/>
      <c r="CF16" s="682"/>
      <c r="CG16" s="682"/>
      <c r="CH16" s="682"/>
      <c r="CI16" s="682"/>
      <c r="CJ16" s="682"/>
      <c r="CK16" s="682"/>
      <c r="CL16" s="682"/>
      <c r="CM16" s="682"/>
      <c r="CN16" s="682"/>
      <c r="CO16" s="682"/>
      <c r="CP16" s="682"/>
      <c r="CQ16" s="683"/>
      <c r="CR16" s="642">
        <v>256221</v>
      </c>
      <c r="CS16" s="643"/>
      <c r="CT16" s="643"/>
      <c r="CU16" s="643"/>
      <c r="CV16" s="643"/>
      <c r="CW16" s="643"/>
      <c r="CX16" s="643"/>
      <c r="CY16" s="644"/>
      <c r="CZ16" s="675">
        <v>0.7</v>
      </c>
      <c r="DA16" s="675"/>
      <c r="DB16" s="675"/>
      <c r="DC16" s="675"/>
      <c r="DD16" s="648" t="s">
        <v>137</v>
      </c>
      <c r="DE16" s="643"/>
      <c r="DF16" s="643"/>
      <c r="DG16" s="643"/>
      <c r="DH16" s="643"/>
      <c r="DI16" s="643"/>
      <c r="DJ16" s="643"/>
      <c r="DK16" s="643"/>
      <c r="DL16" s="643"/>
      <c r="DM16" s="643"/>
      <c r="DN16" s="643"/>
      <c r="DO16" s="643"/>
      <c r="DP16" s="644"/>
      <c r="DQ16" s="648">
        <v>21109</v>
      </c>
      <c r="DR16" s="643"/>
      <c r="DS16" s="643"/>
      <c r="DT16" s="643"/>
      <c r="DU16" s="643"/>
      <c r="DV16" s="643"/>
      <c r="DW16" s="643"/>
      <c r="DX16" s="643"/>
      <c r="DY16" s="643"/>
      <c r="DZ16" s="643"/>
      <c r="EA16" s="643"/>
      <c r="EB16" s="643"/>
      <c r="EC16" s="689"/>
    </row>
    <row r="17" spans="2:133" ht="11.25" customHeight="1" x14ac:dyDescent="0.15">
      <c r="B17" s="639" t="s">
        <v>263</v>
      </c>
      <c r="C17" s="640"/>
      <c r="D17" s="640"/>
      <c r="E17" s="640"/>
      <c r="F17" s="640"/>
      <c r="G17" s="640"/>
      <c r="H17" s="640"/>
      <c r="I17" s="640"/>
      <c r="J17" s="640"/>
      <c r="K17" s="640"/>
      <c r="L17" s="640"/>
      <c r="M17" s="640"/>
      <c r="N17" s="640"/>
      <c r="O17" s="640"/>
      <c r="P17" s="640"/>
      <c r="Q17" s="641"/>
      <c r="R17" s="642">
        <v>17838</v>
      </c>
      <c r="S17" s="643"/>
      <c r="T17" s="643"/>
      <c r="U17" s="643"/>
      <c r="V17" s="643"/>
      <c r="W17" s="643"/>
      <c r="X17" s="643"/>
      <c r="Y17" s="644"/>
      <c r="Z17" s="675">
        <v>0.1</v>
      </c>
      <c r="AA17" s="675"/>
      <c r="AB17" s="675"/>
      <c r="AC17" s="675"/>
      <c r="AD17" s="676">
        <v>17838</v>
      </c>
      <c r="AE17" s="676"/>
      <c r="AF17" s="676"/>
      <c r="AG17" s="676"/>
      <c r="AH17" s="676"/>
      <c r="AI17" s="676"/>
      <c r="AJ17" s="676"/>
      <c r="AK17" s="676"/>
      <c r="AL17" s="645">
        <v>0.1</v>
      </c>
      <c r="AM17" s="646"/>
      <c r="AN17" s="646"/>
      <c r="AO17" s="677"/>
      <c r="AP17" s="639" t="s">
        <v>264</v>
      </c>
      <c r="AQ17" s="640"/>
      <c r="AR17" s="640"/>
      <c r="AS17" s="640"/>
      <c r="AT17" s="640"/>
      <c r="AU17" s="640"/>
      <c r="AV17" s="640"/>
      <c r="AW17" s="640"/>
      <c r="AX17" s="640"/>
      <c r="AY17" s="640"/>
      <c r="AZ17" s="640"/>
      <c r="BA17" s="640"/>
      <c r="BB17" s="640"/>
      <c r="BC17" s="640"/>
      <c r="BD17" s="640"/>
      <c r="BE17" s="640"/>
      <c r="BF17" s="641"/>
      <c r="BG17" s="642" t="s">
        <v>232</v>
      </c>
      <c r="BH17" s="643"/>
      <c r="BI17" s="643"/>
      <c r="BJ17" s="643"/>
      <c r="BK17" s="643"/>
      <c r="BL17" s="643"/>
      <c r="BM17" s="643"/>
      <c r="BN17" s="644"/>
      <c r="BO17" s="675" t="s">
        <v>232</v>
      </c>
      <c r="BP17" s="675"/>
      <c r="BQ17" s="675"/>
      <c r="BR17" s="675"/>
      <c r="BS17" s="648" t="s">
        <v>137</v>
      </c>
      <c r="BT17" s="643"/>
      <c r="BU17" s="643"/>
      <c r="BV17" s="643"/>
      <c r="BW17" s="643"/>
      <c r="BX17" s="643"/>
      <c r="BY17" s="643"/>
      <c r="BZ17" s="643"/>
      <c r="CA17" s="643"/>
      <c r="CB17" s="689"/>
      <c r="CD17" s="681" t="s">
        <v>265</v>
      </c>
      <c r="CE17" s="682"/>
      <c r="CF17" s="682"/>
      <c r="CG17" s="682"/>
      <c r="CH17" s="682"/>
      <c r="CI17" s="682"/>
      <c r="CJ17" s="682"/>
      <c r="CK17" s="682"/>
      <c r="CL17" s="682"/>
      <c r="CM17" s="682"/>
      <c r="CN17" s="682"/>
      <c r="CO17" s="682"/>
      <c r="CP17" s="682"/>
      <c r="CQ17" s="683"/>
      <c r="CR17" s="642">
        <v>3256671</v>
      </c>
      <c r="CS17" s="643"/>
      <c r="CT17" s="643"/>
      <c r="CU17" s="643"/>
      <c r="CV17" s="643"/>
      <c r="CW17" s="643"/>
      <c r="CX17" s="643"/>
      <c r="CY17" s="644"/>
      <c r="CZ17" s="675">
        <v>9.5</v>
      </c>
      <c r="DA17" s="675"/>
      <c r="DB17" s="675"/>
      <c r="DC17" s="675"/>
      <c r="DD17" s="648" t="s">
        <v>232</v>
      </c>
      <c r="DE17" s="643"/>
      <c r="DF17" s="643"/>
      <c r="DG17" s="643"/>
      <c r="DH17" s="643"/>
      <c r="DI17" s="643"/>
      <c r="DJ17" s="643"/>
      <c r="DK17" s="643"/>
      <c r="DL17" s="643"/>
      <c r="DM17" s="643"/>
      <c r="DN17" s="643"/>
      <c r="DO17" s="643"/>
      <c r="DP17" s="644"/>
      <c r="DQ17" s="648">
        <v>3123000</v>
      </c>
      <c r="DR17" s="643"/>
      <c r="DS17" s="643"/>
      <c r="DT17" s="643"/>
      <c r="DU17" s="643"/>
      <c r="DV17" s="643"/>
      <c r="DW17" s="643"/>
      <c r="DX17" s="643"/>
      <c r="DY17" s="643"/>
      <c r="DZ17" s="643"/>
      <c r="EA17" s="643"/>
      <c r="EB17" s="643"/>
      <c r="EC17" s="689"/>
    </row>
    <row r="18" spans="2:133" ht="11.25" customHeight="1" x14ac:dyDescent="0.15">
      <c r="B18" s="639" t="s">
        <v>266</v>
      </c>
      <c r="C18" s="640"/>
      <c r="D18" s="640"/>
      <c r="E18" s="640"/>
      <c r="F18" s="640"/>
      <c r="G18" s="640"/>
      <c r="H18" s="640"/>
      <c r="I18" s="640"/>
      <c r="J18" s="640"/>
      <c r="K18" s="640"/>
      <c r="L18" s="640"/>
      <c r="M18" s="640"/>
      <c r="N18" s="640"/>
      <c r="O18" s="640"/>
      <c r="P18" s="640"/>
      <c r="Q18" s="641"/>
      <c r="R18" s="642">
        <v>40752</v>
      </c>
      <c r="S18" s="643"/>
      <c r="T18" s="643"/>
      <c r="U18" s="643"/>
      <c r="V18" s="643"/>
      <c r="W18" s="643"/>
      <c r="X18" s="643"/>
      <c r="Y18" s="644"/>
      <c r="Z18" s="675">
        <v>0.1</v>
      </c>
      <c r="AA18" s="675"/>
      <c r="AB18" s="675"/>
      <c r="AC18" s="675"/>
      <c r="AD18" s="676">
        <v>40752</v>
      </c>
      <c r="AE18" s="676"/>
      <c r="AF18" s="676"/>
      <c r="AG18" s="676"/>
      <c r="AH18" s="676"/>
      <c r="AI18" s="676"/>
      <c r="AJ18" s="676"/>
      <c r="AK18" s="676"/>
      <c r="AL18" s="645">
        <v>0.2</v>
      </c>
      <c r="AM18" s="646"/>
      <c r="AN18" s="646"/>
      <c r="AO18" s="677"/>
      <c r="AP18" s="639" t="s">
        <v>267</v>
      </c>
      <c r="AQ18" s="640"/>
      <c r="AR18" s="640"/>
      <c r="AS18" s="640"/>
      <c r="AT18" s="640"/>
      <c r="AU18" s="640"/>
      <c r="AV18" s="640"/>
      <c r="AW18" s="640"/>
      <c r="AX18" s="640"/>
      <c r="AY18" s="640"/>
      <c r="AZ18" s="640"/>
      <c r="BA18" s="640"/>
      <c r="BB18" s="640"/>
      <c r="BC18" s="640"/>
      <c r="BD18" s="640"/>
      <c r="BE18" s="640"/>
      <c r="BF18" s="641"/>
      <c r="BG18" s="642" t="s">
        <v>137</v>
      </c>
      <c r="BH18" s="643"/>
      <c r="BI18" s="643"/>
      <c r="BJ18" s="643"/>
      <c r="BK18" s="643"/>
      <c r="BL18" s="643"/>
      <c r="BM18" s="643"/>
      <c r="BN18" s="644"/>
      <c r="BO18" s="675" t="s">
        <v>232</v>
      </c>
      <c r="BP18" s="675"/>
      <c r="BQ18" s="675"/>
      <c r="BR18" s="675"/>
      <c r="BS18" s="648" t="s">
        <v>137</v>
      </c>
      <c r="BT18" s="643"/>
      <c r="BU18" s="643"/>
      <c r="BV18" s="643"/>
      <c r="BW18" s="643"/>
      <c r="BX18" s="643"/>
      <c r="BY18" s="643"/>
      <c r="BZ18" s="643"/>
      <c r="CA18" s="643"/>
      <c r="CB18" s="689"/>
      <c r="CD18" s="681" t="s">
        <v>268</v>
      </c>
      <c r="CE18" s="682"/>
      <c r="CF18" s="682"/>
      <c r="CG18" s="682"/>
      <c r="CH18" s="682"/>
      <c r="CI18" s="682"/>
      <c r="CJ18" s="682"/>
      <c r="CK18" s="682"/>
      <c r="CL18" s="682"/>
      <c r="CM18" s="682"/>
      <c r="CN18" s="682"/>
      <c r="CO18" s="682"/>
      <c r="CP18" s="682"/>
      <c r="CQ18" s="683"/>
      <c r="CR18" s="642" t="s">
        <v>137</v>
      </c>
      <c r="CS18" s="643"/>
      <c r="CT18" s="643"/>
      <c r="CU18" s="643"/>
      <c r="CV18" s="643"/>
      <c r="CW18" s="643"/>
      <c r="CX18" s="643"/>
      <c r="CY18" s="644"/>
      <c r="CZ18" s="675" t="s">
        <v>137</v>
      </c>
      <c r="DA18" s="675"/>
      <c r="DB18" s="675"/>
      <c r="DC18" s="675"/>
      <c r="DD18" s="648" t="s">
        <v>232</v>
      </c>
      <c r="DE18" s="643"/>
      <c r="DF18" s="643"/>
      <c r="DG18" s="643"/>
      <c r="DH18" s="643"/>
      <c r="DI18" s="643"/>
      <c r="DJ18" s="643"/>
      <c r="DK18" s="643"/>
      <c r="DL18" s="643"/>
      <c r="DM18" s="643"/>
      <c r="DN18" s="643"/>
      <c r="DO18" s="643"/>
      <c r="DP18" s="644"/>
      <c r="DQ18" s="648" t="s">
        <v>232</v>
      </c>
      <c r="DR18" s="643"/>
      <c r="DS18" s="643"/>
      <c r="DT18" s="643"/>
      <c r="DU18" s="643"/>
      <c r="DV18" s="643"/>
      <c r="DW18" s="643"/>
      <c r="DX18" s="643"/>
      <c r="DY18" s="643"/>
      <c r="DZ18" s="643"/>
      <c r="EA18" s="643"/>
      <c r="EB18" s="643"/>
      <c r="EC18" s="689"/>
    </row>
    <row r="19" spans="2:133" ht="11.25" customHeight="1" x14ac:dyDescent="0.15">
      <c r="B19" s="639" t="s">
        <v>269</v>
      </c>
      <c r="C19" s="640"/>
      <c r="D19" s="640"/>
      <c r="E19" s="640"/>
      <c r="F19" s="640"/>
      <c r="G19" s="640"/>
      <c r="H19" s="640"/>
      <c r="I19" s="640"/>
      <c r="J19" s="640"/>
      <c r="K19" s="640"/>
      <c r="L19" s="640"/>
      <c r="M19" s="640"/>
      <c r="N19" s="640"/>
      <c r="O19" s="640"/>
      <c r="P19" s="640"/>
      <c r="Q19" s="641"/>
      <c r="R19" s="642">
        <v>22350</v>
      </c>
      <c r="S19" s="643"/>
      <c r="T19" s="643"/>
      <c r="U19" s="643"/>
      <c r="V19" s="643"/>
      <c r="W19" s="643"/>
      <c r="X19" s="643"/>
      <c r="Y19" s="644"/>
      <c r="Z19" s="675">
        <v>0.1</v>
      </c>
      <c r="AA19" s="675"/>
      <c r="AB19" s="675"/>
      <c r="AC19" s="675"/>
      <c r="AD19" s="676">
        <v>22350</v>
      </c>
      <c r="AE19" s="676"/>
      <c r="AF19" s="676"/>
      <c r="AG19" s="676"/>
      <c r="AH19" s="676"/>
      <c r="AI19" s="676"/>
      <c r="AJ19" s="676"/>
      <c r="AK19" s="676"/>
      <c r="AL19" s="645">
        <v>0.1</v>
      </c>
      <c r="AM19" s="646"/>
      <c r="AN19" s="646"/>
      <c r="AO19" s="677"/>
      <c r="AP19" s="639" t="s">
        <v>270</v>
      </c>
      <c r="AQ19" s="640"/>
      <c r="AR19" s="640"/>
      <c r="AS19" s="640"/>
      <c r="AT19" s="640"/>
      <c r="AU19" s="640"/>
      <c r="AV19" s="640"/>
      <c r="AW19" s="640"/>
      <c r="AX19" s="640"/>
      <c r="AY19" s="640"/>
      <c r="AZ19" s="640"/>
      <c r="BA19" s="640"/>
      <c r="BB19" s="640"/>
      <c r="BC19" s="640"/>
      <c r="BD19" s="640"/>
      <c r="BE19" s="640"/>
      <c r="BF19" s="641"/>
      <c r="BG19" s="642">
        <v>331890</v>
      </c>
      <c r="BH19" s="643"/>
      <c r="BI19" s="643"/>
      <c r="BJ19" s="643"/>
      <c r="BK19" s="643"/>
      <c r="BL19" s="643"/>
      <c r="BM19" s="643"/>
      <c r="BN19" s="644"/>
      <c r="BO19" s="675">
        <v>6.5</v>
      </c>
      <c r="BP19" s="675"/>
      <c r="BQ19" s="675"/>
      <c r="BR19" s="675"/>
      <c r="BS19" s="648" t="s">
        <v>137</v>
      </c>
      <c r="BT19" s="643"/>
      <c r="BU19" s="643"/>
      <c r="BV19" s="643"/>
      <c r="BW19" s="643"/>
      <c r="BX19" s="643"/>
      <c r="BY19" s="643"/>
      <c r="BZ19" s="643"/>
      <c r="CA19" s="643"/>
      <c r="CB19" s="689"/>
      <c r="CD19" s="681" t="s">
        <v>271</v>
      </c>
      <c r="CE19" s="682"/>
      <c r="CF19" s="682"/>
      <c r="CG19" s="682"/>
      <c r="CH19" s="682"/>
      <c r="CI19" s="682"/>
      <c r="CJ19" s="682"/>
      <c r="CK19" s="682"/>
      <c r="CL19" s="682"/>
      <c r="CM19" s="682"/>
      <c r="CN19" s="682"/>
      <c r="CO19" s="682"/>
      <c r="CP19" s="682"/>
      <c r="CQ19" s="683"/>
      <c r="CR19" s="642" t="s">
        <v>137</v>
      </c>
      <c r="CS19" s="643"/>
      <c r="CT19" s="643"/>
      <c r="CU19" s="643"/>
      <c r="CV19" s="643"/>
      <c r="CW19" s="643"/>
      <c r="CX19" s="643"/>
      <c r="CY19" s="644"/>
      <c r="CZ19" s="675" t="s">
        <v>137</v>
      </c>
      <c r="DA19" s="675"/>
      <c r="DB19" s="675"/>
      <c r="DC19" s="675"/>
      <c r="DD19" s="648" t="s">
        <v>137</v>
      </c>
      <c r="DE19" s="643"/>
      <c r="DF19" s="643"/>
      <c r="DG19" s="643"/>
      <c r="DH19" s="643"/>
      <c r="DI19" s="643"/>
      <c r="DJ19" s="643"/>
      <c r="DK19" s="643"/>
      <c r="DL19" s="643"/>
      <c r="DM19" s="643"/>
      <c r="DN19" s="643"/>
      <c r="DO19" s="643"/>
      <c r="DP19" s="644"/>
      <c r="DQ19" s="648" t="s">
        <v>137</v>
      </c>
      <c r="DR19" s="643"/>
      <c r="DS19" s="643"/>
      <c r="DT19" s="643"/>
      <c r="DU19" s="643"/>
      <c r="DV19" s="643"/>
      <c r="DW19" s="643"/>
      <c r="DX19" s="643"/>
      <c r="DY19" s="643"/>
      <c r="DZ19" s="643"/>
      <c r="EA19" s="643"/>
      <c r="EB19" s="643"/>
      <c r="EC19" s="689"/>
    </row>
    <row r="20" spans="2:133" ht="11.25" customHeight="1" x14ac:dyDescent="0.15">
      <c r="B20" s="639" t="s">
        <v>272</v>
      </c>
      <c r="C20" s="640"/>
      <c r="D20" s="640"/>
      <c r="E20" s="640"/>
      <c r="F20" s="640"/>
      <c r="G20" s="640"/>
      <c r="H20" s="640"/>
      <c r="I20" s="640"/>
      <c r="J20" s="640"/>
      <c r="K20" s="640"/>
      <c r="L20" s="640"/>
      <c r="M20" s="640"/>
      <c r="N20" s="640"/>
      <c r="O20" s="640"/>
      <c r="P20" s="640"/>
      <c r="Q20" s="641"/>
      <c r="R20" s="642">
        <v>14910</v>
      </c>
      <c r="S20" s="643"/>
      <c r="T20" s="643"/>
      <c r="U20" s="643"/>
      <c r="V20" s="643"/>
      <c r="W20" s="643"/>
      <c r="X20" s="643"/>
      <c r="Y20" s="644"/>
      <c r="Z20" s="675">
        <v>0</v>
      </c>
      <c r="AA20" s="675"/>
      <c r="AB20" s="675"/>
      <c r="AC20" s="675"/>
      <c r="AD20" s="676">
        <v>14910</v>
      </c>
      <c r="AE20" s="676"/>
      <c r="AF20" s="676"/>
      <c r="AG20" s="676"/>
      <c r="AH20" s="676"/>
      <c r="AI20" s="676"/>
      <c r="AJ20" s="676"/>
      <c r="AK20" s="676"/>
      <c r="AL20" s="645">
        <v>0.1</v>
      </c>
      <c r="AM20" s="646"/>
      <c r="AN20" s="646"/>
      <c r="AO20" s="677"/>
      <c r="AP20" s="639" t="s">
        <v>273</v>
      </c>
      <c r="AQ20" s="640"/>
      <c r="AR20" s="640"/>
      <c r="AS20" s="640"/>
      <c r="AT20" s="640"/>
      <c r="AU20" s="640"/>
      <c r="AV20" s="640"/>
      <c r="AW20" s="640"/>
      <c r="AX20" s="640"/>
      <c r="AY20" s="640"/>
      <c r="AZ20" s="640"/>
      <c r="BA20" s="640"/>
      <c r="BB20" s="640"/>
      <c r="BC20" s="640"/>
      <c r="BD20" s="640"/>
      <c r="BE20" s="640"/>
      <c r="BF20" s="641"/>
      <c r="BG20" s="642">
        <v>331890</v>
      </c>
      <c r="BH20" s="643"/>
      <c r="BI20" s="643"/>
      <c r="BJ20" s="643"/>
      <c r="BK20" s="643"/>
      <c r="BL20" s="643"/>
      <c r="BM20" s="643"/>
      <c r="BN20" s="644"/>
      <c r="BO20" s="675">
        <v>6.5</v>
      </c>
      <c r="BP20" s="675"/>
      <c r="BQ20" s="675"/>
      <c r="BR20" s="675"/>
      <c r="BS20" s="648" t="s">
        <v>137</v>
      </c>
      <c r="BT20" s="643"/>
      <c r="BU20" s="643"/>
      <c r="BV20" s="643"/>
      <c r="BW20" s="643"/>
      <c r="BX20" s="643"/>
      <c r="BY20" s="643"/>
      <c r="BZ20" s="643"/>
      <c r="CA20" s="643"/>
      <c r="CB20" s="689"/>
      <c r="CD20" s="681" t="s">
        <v>274</v>
      </c>
      <c r="CE20" s="682"/>
      <c r="CF20" s="682"/>
      <c r="CG20" s="682"/>
      <c r="CH20" s="682"/>
      <c r="CI20" s="682"/>
      <c r="CJ20" s="682"/>
      <c r="CK20" s="682"/>
      <c r="CL20" s="682"/>
      <c r="CM20" s="682"/>
      <c r="CN20" s="682"/>
      <c r="CO20" s="682"/>
      <c r="CP20" s="682"/>
      <c r="CQ20" s="683"/>
      <c r="CR20" s="642">
        <v>34285409</v>
      </c>
      <c r="CS20" s="643"/>
      <c r="CT20" s="643"/>
      <c r="CU20" s="643"/>
      <c r="CV20" s="643"/>
      <c r="CW20" s="643"/>
      <c r="CX20" s="643"/>
      <c r="CY20" s="644"/>
      <c r="CZ20" s="675">
        <v>100</v>
      </c>
      <c r="DA20" s="675"/>
      <c r="DB20" s="675"/>
      <c r="DC20" s="675"/>
      <c r="DD20" s="648">
        <v>2811160</v>
      </c>
      <c r="DE20" s="643"/>
      <c r="DF20" s="643"/>
      <c r="DG20" s="643"/>
      <c r="DH20" s="643"/>
      <c r="DI20" s="643"/>
      <c r="DJ20" s="643"/>
      <c r="DK20" s="643"/>
      <c r="DL20" s="643"/>
      <c r="DM20" s="643"/>
      <c r="DN20" s="643"/>
      <c r="DO20" s="643"/>
      <c r="DP20" s="644"/>
      <c r="DQ20" s="648">
        <v>20582259</v>
      </c>
      <c r="DR20" s="643"/>
      <c r="DS20" s="643"/>
      <c r="DT20" s="643"/>
      <c r="DU20" s="643"/>
      <c r="DV20" s="643"/>
      <c r="DW20" s="643"/>
      <c r="DX20" s="643"/>
      <c r="DY20" s="643"/>
      <c r="DZ20" s="643"/>
      <c r="EA20" s="643"/>
      <c r="EB20" s="643"/>
      <c r="EC20" s="689"/>
    </row>
    <row r="21" spans="2:133" ht="11.25" customHeight="1" x14ac:dyDescent="0.15">
      <c r="B21" s="639" t="s">
        <v>275</v>
      </c>
      <c r="C21" s="640"/>
      <c r="D21" s="640"/>
      <c r="E21" s="640"/>
      <c r="F21" s="640"/>
      <c r="G21" s="640"/>
      <c r="H21" s="640"/>
      <c r="I21" s="640"/>
      <c r="J21" s="640"/>
      <c r="K21" s="640"/>
      <c r="L21" s="640"/>
      <c r="M21" s="640"/>
      <c r="N21" s="640"/>
      <c r="O21" s="640"/>
      <c r="P21" s="640"/>
      <c r="Q21" s="641"/>
      <c r="R21" s="642">
        <v>3492</v>
      </c>
      <c r="S21" s="643"/>
      <c r="T21" s="643"/>
      <c r="U21" s="643"/>
      <c r="V21" s="643"/>
      <c r="W21" s="643"/>
      <c r="X21" s="643"/>
      <c r="Y21" s="644"/>
      <c r="Z21" s="675">
        <v>0</v>
      </c>
      <c r="AA21" s="675"/>
      <c r="AB21" s="675"/>
      <c r="AC21" s="675"/>
      <c r="AD21" s="676">
        <v>3492</v>
      </c>
      <c r="AE21" s="676"/>
      <c r="AF21" s="676"/>
      <c r="AG21" s="676"/>
      <c r="AH21" s="676"/>
      <c r="AI21" s="676"/>
      <c r="AJ21" s="676"/>
      <c r="AK21" s="676"/>
      <c r="AL21" s="645">
        <v>0</v>
      </c>
      <c r="AM21" s="646"/>
      <c r="AN21" s="646"/>
      <c r="AO21" s="677"/>
      <c r="AP21" s="736" t="s">
        <v>276</v>
      </c>
      <c r="AQ21" s="744"/>
      <c r="AR21" s="744"/>
      <c r="AS21" s="744"/>
      <c r="AT21" s="744"/>
      <c r="AU21" s="744"/>
      <c r="AV21" s="744"/>
      <c r="AW21" s="744"/>
      <c r="AX21" s="744"/>
      <c r="AY21" s="744"/>
      <c r="AZ21" s="744"/>
      <c r="BA21" s="744"/>
      <c r="BB21" s="744"/>
      <c r="BC21" s="744"/>
      <c r="BD21" s="744"/>
      <c r="BE21" s="744"/>
      <c r="BF21" s="738"/>
      <c r="BG21" s="642">
        <v>19964</v>
      </c>
      <c r="BH21" s="643"/>
      <c r="BI21" s="643"/>
      <c r="BJ21" s="643"/>
      <c r="BK21" s="643"/>
      <c r="BL21" s="643"/>
      <c r="BM21" s="643"/>
      <c r="BN21" s="644"/>
      <c r="BO21" s="675">
        <v>0.4</v>
      </c>
      <c r="BP21" s="675"/>
      <c r="BQ21" s="675"/>
      <c r="BR21" s="675"/>
      <c r="BS21" s="648" t="s">
        <v>137</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277</v>
      </c>
      <c r="C22" s="640"/>
      <c r="D22" s="640"/>
      <c r="E22" s="640"/>
      <c r="F22" s="640"/>
      <c r="G22" s="640"/>
      <c r="H22" s="640"/>
      <c r="I22" s="640"/>
      <c r="J22" s="640"/>
      <c r="K22" s="640"/>
      <c r="L22" s="640"/>
      <c r="M22" s="640"/>
      <c r="N22" s="640"/>
      <c r="O22" s="640"/>
      <c r="P22" s="640"/>
      <c r="Q22" s="641"/>
      <c r="R22" s="642">
        <v>12046531</v>
      </c>
      <c r="S22" s="643"/>
      <c r="T22" s="643"/>
      <c r="U22" s="643"/>
      <c r="V22" s="643"/>
      <c r="W22" s="643"/>
      <c r="X22" s="643"/>
      <c r="Y22" s="644"/>
      <c r="Z22" s="675">
        <v>34.200000000000003</v>
      </c>
      <c r="AA22" s="675"/>
      <c r="AB22" s="675"/>
      <c r="AC22" s="675"/>
      <c r="AD22" s="676">
        <v>10491962</v>
      </c>
      <c r="AE22" s="676"/>
      <c r="AF22" s="676"/>
      <c r="AG22" s="676"/>
      <c r="AH22" s="676"/>
      <c r="AI22" s="676"/>
      <c r="AJ22" s="676"/>
      <c r="AK22" s="676"/>
      <c r="AL22" s="645">
        <v>61.9</v>
      </c>
      <c r="AM22" s="646"/>
      <c r="AN22" s="646"/>
      <c r="AO22" s="677"/>
      <c r="AP22" s="736" t="s">
        <v>278</v>
      </c>
      <c r="AQ22" s="744"/>
      <c r="AR22" s="744"/>
      <c r="AS22" s="744"/>
      <c r="AT22" s="744"/>
      <c r="AU22" s="744"/>
      <c r="AV22" s="744"/>
      <c r="AW22" s="744"/>
      <c r="AX22" s="744"/>
      <c r="AY22" s="744"/>
      <c r="AZ22" s="744"/>
      <c r="BA22" s="744"/>
      <c r="BB22" s="744"/>
      <c r="BC22" s="744"/>
      <c r="BD22" s="744"/>
      <c r="BE22" s="744"/>
      <c r="BF22" s="738"/>
      <c r="BG22" s="642" t="s">
        <v>232</v>
      </c>
      <c r="BH22" s="643"/>
      <c r="BI22" s="643"/>
      <c r="BJ22" s="643"/>
      <c r="BK22" s="643"/>
      <c r="BL22" s="643"/>
      <c r="BM22" s="643"/>
      <c r="BN22" s="644"/>
      <c r="BO22" s="675" t="s">
        <v>137</v>
      </c>
      <c r="BP22" s="675"/>
      <c r="BQ22" s="675"/>
      <c r="BR22" s="675"/>
      <c r="BS22" s="648" t="s">
        <v>177</v>
      </c>
      <c r="BT22" s="643"/>
      <c r="BU22" s="643"/>
      <c r="BV22" s="643"/>
      <c r="BW22" s="643"/>
      <c r="BX22" s="643"/>
      <c r="BY22" s="643"/>
      <c r="BZ22" s="643"/>
      <c r="CA22" s="643"/>
      <c r="CB22" s="689"/>
      <c r="CD22" s="746" t="s">
        <v>279</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280</v>
      </c>
      <c r="C23" s="640"/>
      <c r="D23" s="640"/>
      <c r="E23" s="640"/>
      <c r="F23" s="640"/>
      <c r="G23" s="640"/>
      <c r="H23" s="640"/>
      <c r="I23" s="640"/>
      <c r="J23" s="640"/>
      <c r="K23" s="640"/>
      <c r="L23" s="640"/>
      <c r="M23" s="640"/>
      <c r="N23" s="640"/>
      <c r="O23" s="640"/>
      <c r="P23" s="640"/>
      <c r="Q23" s="641"/>
      <c r="R23" s="642">
        <v>10491962</v>
      </c>
      <c r="S23" s="643"/>
      <c r="T23" s="643"/>
      <c r="U23" s="643"/>
      <c r="V23" s="643"/>
      <c r="W23" s="643"/>
      <c r="X23" s="643"/>
      <c r="Y23" s="644"/>
      <c r="Z23" s="675">
        <v>29.8</v>
      </c>
      <c r="AA23" s="675"/>
      <c r="AB23" s="675"/>
      <c r="AC23" s="675"/>
      <c r="AD23" s="676">
        <v>10491962</v>
      </c>
      <c r="AE23" s="676"/>
      <c r="AF23" s="676"/>
      <c r="AG23" s="676"/>
      <c r="AH23" s="676"/>
      <c r="AI23" s="676"/>
      <c r="AJ23" s="676"/>
      <c r="AK23" s="676"/>
      <c r="AL23" s="645">
        <v>61.9</v>
      </c>
      <c r="AM23" s="646"/>
      <c r="AN23" s="646"/>
      <c r="AO23" s="677"/>
      <c r="AP23" s="736" t="s">
        <v>281</v>
      </c>
      <c r="AQ23" s="744"/>
      <c r="AR23" s="744"/>
      <c r="AS23" s="744"/>
      <c r="AT23" s="744"/>
      <c r="AU23" s="744"/>
      <c r="AV23" s="744"/>
      <c r="AW23" s="744"/>
      <c r="AX23" s="744"/>
      <c r="AY23" s="744"/>
      <c r="AZ23" s="744"/>
      <c r="BA23" s="744"/>
      <c r="BB23" s="744"/>
      <c r="BC23" s="744"/>
      <c r="BD23" s="744"/>
      <c r="BE23" s="744"/>
      <c r="BF23" s="738"/>
      <c r="BG23" s="642">
        <v>311926</v>
      </c>
      <c r="BH23" s="643"/>
      <c r="BI23" s="643"/>
      <c r="BJ23" s="643"/>
      <c r="BK23" s="643"/>
      <c r="BL23" s="643"/>
      <c r="BM23" s="643"/>
      <c r="BN23" s="644"/>
      <c r="BO23" s="675">
        <v>6.1</v>
      </c>
      <c r="BP23" s="675"/>
      <c r="BQ23" s="675"/>
      <c r="BR23" s="675"/>
      <c r="BS23" s="648" t="s">
        <v>177</v>
      </c>
      <c r="BT23" s="643"/>
      <c r="BU23" s="643"/>
      <c r="BV23" s="643"/>
      <c r="BW23" s="643"/>
      <c r="BX23" s="643"/>
      <c r="BY23" s="643"/>
      <c r="BZ23" s="643"/>
      <c r="CA23" s="643"/>
      <c r="CB23" s="689"/>
      <c r="CD23" s="746" t="s">
        <v>220</v>
      </c>
      <c r="CE23" s="747"/>
      <c r="CF23" s="747"/>
      <c r="CG23" s="747"/>
      <c r="CH23" s="747"/>
      <c r="CI23" s="747"/>
      <c r="CJ23" s="747"/>
      <c r="CK23" s="747"/>
      <c r="CL23" s="747"/>
      <c r="CM23" s="747"/>
      <c r="CN23" s="747"/>
      <c r="CO23" s="747"/>
      <c r="CP23" s="747"/>
      <c r="CQ23" s="748"/>
      <c r="CR23" s="746" t="s">
        <v>282</v>
      </c>
      <c r="CS23" s="747"/>
      <c r="CT23" s="747"/>
      <c r="CU23" s="747"/>
      <c r="CV23" s="747"/>
      <c r="CW23" s="747"/>
      <c r="CX23" s="747"/>
      <c r="CY23" s="748"/>
      <c r="CZ23" s="746" t="s">
        <v>283</v>
      </c>
      <c r="DA23" s="747"/>
      <c r="DB23" s="747"/>
      <c r="DC23" s="748"/>
      <c r="DD23" s="746" t="s">
        <v>284</v>
      </c>
      <c r="DE23" s="747"/>
      <c r="DF23" s="747"/>
      <c r="DG23" s="747"/>
      <c r="DH23" s="747"/>
      <c r="DI23" s="747"/>
      <c r="DJ23" s="747"/>
      <c r="DK23" s="748"/>
      <c r="DL23" s="755" t="s">
        <v>285</v>
      </c>
      <c r="DM23" s="756"/>
      <c r="DN23" s="756"/>
      <c r="DO23" s="756"/>
      <c r="DP23" s="756"/>
      <c r="DQ23" s="756"/>
      <c r="DR23" s="756"/>
      <c r="DS23" s="756"/>
      <c r="DT23" s="756"/>
      <c r="DU23" s="756"/>
      <c r="DV23" s="757"/>
      <c r="DW23" s="746" t="s">
        <v>286</v>
      </c>
      <c r="DX23" s="747"/>
      <c r="DY23" s="747"/>
      <c r="DZ23" s="747"/>
      <c r="EA23" s="747"/>
      <c r="EB23" s="747"/>
      <c r="EC23" s="748"/>
    </row>
    <row r="24" spans="2:133" ht="11.25" customHeight="1" x14ac:dyDescent="0.15">
      <c r="B24" s="639" t="s">
        <v>287</v>
      </c>
      <c r="C24" s="640"/>
      <c r="D24" s="640"/>
      <c r="E24" s="640"/>
      <c r="F24" s="640"/>
      <c r="G24" s="640"/>
      <c r="H24" s="640"/>
      <c r="I24" s="640"/>
      <c r="J24" s="640"/>
      <c r="K24" s="640"/>
      <c r="L24" s="640"/>
      <c r="M24" s="640"/>
      <c r="N24" s="640"/>
      <c r="O24" s="640"/>
      <c r="P24" s="640"/>
      <c r="Q24" s="641"/>
      <c r="R24" s="642">
        <v>1554569</v>
      </c>
      <c r="S24" s="643"/>
      <c r="T24" s="643"/>
      <c r="U24" s="643"/>
      <c r="V24" s="643"/>
      <c r="W24" s="643"/>
      <c r="X24" s="643"/>
      <c r="Y24" s="644"/>
      <c r="Z24" s="675">
        <v>4.4000000000000004</v>
      </c>
      <c r="AA24" s="675"/>
      <c r="AB24" s="675"/>
      <c r="AC24" s="675"/>
      <c r="AD24" s="676" t="s">
        <v>137</v>
      </c>
      <c r="AE24" s="676"/>
      <c r="AF24" s="676"/>
      <c r="AG24" s="676"/>
      <c r="AH24" s="676"/>
      <c r="AI24" s="676"/>
      <c r="AJ24" s="676"/>
      <c r="AK24" s="676"/>
      <c r="AL24" s="645" t="s">
        <v>232</v>
      </c>
      <c r="AM24" s="646"/>
      <c r="AN24" s="646"/>
      <c r="AO24" s="677"/>
      <c r="AP24" s="736" t="s">
        <v>288</v>
      </c>
      <c r="AQ24" s="744"/>
      <c r="AR24" s="744"/>
      <c r="AS24" s="744"/>
      <c r="AT24" s="744"/>
      <c r="AU24" s="744"/>
      <c r="AV24" s="744"/>
      <c r="AW24" s="744"/>
      <c r="AX24" s="744"/>
      <c r="AY24" s="744"/>
      <c r="AZ24" s="744"/>
      <c r="BA24" s="744"/>
      <c r="BB24" s="744"/>
      <c r="BC24" s="744"/>
      <c r="BD24" s="744"/>
      <c r="BE24" s="744"/>
      <c r="BF24" s="738"/>
      <c r="BG24" s="642" t="s">
        <v>137</v>
      </c>
      <c r="BH24" s="643"/>
      <c r="BI24" s="643"/>
      <c r="BJ24" s="643"/>
      <c r="BK24" s="643"/>
      <c r="BL24" s="643"/>
      <c r="BM24" s="643"/>
      <c r="BN24" s="644"/>
      <c r="BO24" s="675" t="s">
        <v>137</v>
      </c>
      <c r="BP24" s="675"/>
      <c r="BQ24" s="675"/>
      <c r="BR24" s="675"/>
      <c r="BS24" s="648" t="s">
        <v>137</v>
      </c>
      <c r="BT24" s="643"/>
      <c r="BU24" s="643"/>
      <c r="BV24" s="643"/>
      <c r="BW24" s="643"/>
      <c r="BX24" s="643"/>
      <c r="BY24" s="643"/>
      <c r="BZ24" s="643"/>
      <c r="CA24" s="643"/>
      <c r="CB24" s="689"/>
      <c r="CD24" s="700" t="s">
        <v>289</v>
      </c>
      <c r="CE24" s="701"/>
      <c r="CF24" s="701"/>
      <c r="CG24" s="701"/>
      <c r="CH24" s="701"/>
      <c r="CI24" s="701"/>
      <c r="CJ24" s="701"/>
      <c r="CK24" s="701"/>
      <c r="CL24" s="701"/>
      <c r="CM24" s="701"/>
      <c r="CN24" s="701"/>
      <c r="CO24" s="701"/>
      <c r="CP24" s="701"/>
      <c r="CQ24" s="702"/>
      <c r="CR24" s="697">
        <v>13591478</v>
      </c>
      <c r="CS24" s="698"/>
      <c r="CT24" s="698"/>
      <c r="CU24" s="698"/>
      <c r="CV24" s="698"/>
      <c r="CW24" s="698"/>
      <c r="CX24" s="698"/>
      <c r="CY24" s="741"/>
      <c r="CZ24" s="742">
        <v>39.6</v>
      </c>
      <c r="DA24" s="713"/>
      <c r="DB24" s="713"/>
      <c r="DC24" s="745"/>
      <c r="DD24" s="740">
        <v>10090222</v>
      </c>
      <c r="DE24" s="698"/>
      <c r="DF24" s="698"/>
      <c r="DG24" s="698"/>
      <c r="DH24" s="698"/>
      <c r="DI24" s="698"/>
      <c r="DJ24" s="698"/>
      <c r="DK24" s="741"/>
      <c r="DL24" s="740">
        <v>9847670</v>
      </c>
      <c r="DM24" s="698"/>
      <c r="DN24" s="698"/>
      <c r="DO24" s="698"/>
      <c r="DP24" s="698"/>
      <c r="DQ24" s="698"/>
      <c r="DR24" s="698"/>
      <c r="DS24" s="698"/>
      <c r="DT24" s="698"/>
      <c r="DU24" s="698"/>
      <c r="DV24" s="741"/>
      <c r="DW24" s="742">
        <v>55.9</v>
      </c>
      <c r="DX24" s="713"/>
      <c r="DY24" s="713"/>
      <c r="DZ24" s="713"/>
      <c r="EA24" s="713"/>
      <c r="EB24" s="713"/>
      <c r="EC24" s="743"/>
    </row>
    <row r="25" spans="2:133" ht="11.25" customHeight="1" x14ac:dyDescent="0.15">
      <c r="B25" s="639" t="s">
        <v>290</v>
      </c>
      <c r="C25" s="640"/>
      <c r="D25" s="640"/>
      <c r="E25" s="640"/>
      <c r="F25" s="640"/>
      <c r="G25" s="640"/>
      <c r="H25" s="640"/>
      <c r="I25" s="640"/>
      <c r="J25" s="640"/>
      <c r="K25" s="640"/>
      <c r="L25" s="640"/>
      <c r="M25" s="640"/>
      <c r="N25" s="640"/>
      <c r="O25" s="640"/>
      <c r="P25" s="640"/>
      <c r="Q25" s="641"/>
      <c r="R25" s="642" t="s">
        <v>137</v>
      </c>
      <c r="S25" s="643"/>
      <c r="T25" s="643"/>
      <c r="U25" s="643"/>
      <c r="V25" s="643"/>
      <c r="W25" s="643"/>
      <c r="X25" s="643"/>
      <c r="Y25" s="644"/>
      <c r="Z25" s="675" t="s">
        <v>137</v>
      </c>
      <c r="AA25" s="675"/>
      <c r="AB25" s="675"/>
      <c r="AC25" s="675"/>
      <c r="AD25" s="676" t="s">
        <v>232</v>
      </c>
      <c r="AE25" s="676"/>
      <c r="AF25" s="676"/>
      <c r="AG25" s="676"/>
      <c r="AH25" s="676"/>
      <c r="AI25" s="676"/>
      <c r="AJ25" s="676"/>
      <c r="AK25" s="676"/>
      <c r="AL25" s="645" t="s">
        <v>137</v>
      </c>
      <c r="AM25" s="646"/>
      <c r="AN25" s="646"/>
      <c r="AO25" s="677"/>
      <c r="AP25" s="736" t="s">
        <v>291</v>
      </c>
      <c r="AQ25" s="744"/>
      <c r="AR25" s="744"/>
      <c r="AS25" s="744"/>
      <c r="AT25" s="744"/>
      <c r="AU25" s="744"/>
      <c r="AV25" s="744"/>
      <c r="AW25" s="744"/>
      <c r="AX25" s="744"/>
      <c r="AY25" s="744"/>
      <c r="AZ25" s="744"/>
      <c r="BA25" s="744"/>
      <c r="BB25" s="744"/>
      <c r="BC25" s="744"/>
      <c r="BD25" s="744"/>
      <c r="BE25" s="744"/>
      <c r="BF25" s="738"/>
      <c r="BG25" s="642" t="s">
        <v>232</v>
      </c>
      <c r="BH25" s="643"/>
      <c r="BI25" s="643"/>
      <c r="BJ25" s="643"/>
      <c r="BK25" s="643"/>
      <c r="BL25" s="643"/>
      <c r="BM25" s="643"/>
      <c r="BN25" s="644"/>
      <c r="BO25" s="675" t="s">
        <v>232</v>
      </c>
      <c r="BP25" s="675"/>
      <c r="BQ25" s="675"/>
      <c r="BR25" s="675"/>
      <c r="BS25" s="648" t="s">
        <v>137</v>
      </c>
      <c r="BT25" s="643"/>
      <c r="BU25" s="643"/>
      <c r="BV25" s="643"/>
      <c r="BW25" s="643"/>
      <c r="BX25" s="643"/>
      <c r="BY25" s="643"/>
      <c r="BZ25" s="643"/>
      <c r="CA25" s="643"/>
      <c r="CB25" s="689"/>
      <c r="CD25" s="681" t="s">
        <v>292</v>
      </c>
      <c r="CE25" s="682"/>
      <c r="CF25" s="682"/>
      <c r="CG25" s="682"/>
      <c r="CH25" s="682"/>
      <c r="CI25" s="682"/>
      <c r="CJ25" s="682"/>
      <c r="CK25" s="682"/>
      <c r="CL25" s="682"/>
      <c r="CM25" s="682"/>
      <c r="CN25" s="682"/>
      <c r="CO25" s="682"/>
      <c r="CP25" s="682"/>
      <c r="CQ25" s="683"/>
      <c r="CR25" s="642">
        <v>6014387</v>
      </c>
      <c r="CS25" s="661"/>
      <c r="CT25" s="661"/>
      <c r="CU25" s="661"/>
      <c r="CV25" s="661"/>
      <c r="CW25" s="661"/>
      <c r="CX25" s="661"/>
      <c r="CY25" s="662"/>
      <c r="CZ25" s="645">
        <v>17.5</v>
      </c>
      <c r="DA25" s="663"/>
      <c r="DB25" s="663"/>
      <c r="DC25" s="664"/>
      <c r="DD25" s="648">
        <v>5614554</v>
      </c>
      <c r="DE25" s="661"/>
      <c r="DF25" s="661"/>
      <c r="DG25" s="661"/>
      <c r="DH25" s="661"/>
      <c r="DI25" s="661"/>
      <c r="DJ25" s="661"/>
      <c r="DK25" s="662"/>
      <c r="DL25" s="648">
        <v>5405707</v>
      </c>
      <c r="DM25" s="661"/>
      <c r="DN25" s="661"/>
      <c r="DO25" s="661"/>
      <c r="DP25" s="661"/>
      <c r="DQ25" s="661"/>
      <c r="DR25" s="661"/>
      <c r="DS25" s="661"/>
      <c r="DT25" s="661"/>
      <c r="DU25" s="661"/>
      <c r="DV25" s="662"/>
      <c r="DW25" s="645">
        <v>30.7</v>
      </c>
      <c r="DX25" s="663"/>
      <c r="DY25" s="663"/>
      <c r="DZ25" s="663"/>
      <c r="EA25" s="663"/>
      <c r="EB25" s="663"/>
      <c r="EC25" s="684"/>
    </row>
    <row r="26" spans="2:133" ht="11.25" customHeight="1" x14ac:dyDescent="0.15">
      <c r="B26" s="639" t="s">
        <v>293</v>
      </c>
      <c r="C26" s="640"/>
      <c r="D26" s="640"/>
      <c r="E26" s="640"/>
      <c r="F26" s="640"/>
      <c r="G26" s="640"/>
      <c r="H26" s="640"/>
      <c r="I26" s="640"/>
      <c r="J26" s="640"/>
      <c r="K26" s="640"/>
      <c r="L26" s="640"/>
      <c r="M26" s="640"/>
      <c r="N26" s="640"/>
      <c r="O26" s="640"/>
      <c r="P26" s="640"/>
      <c r="Q26" s="641"/>
      <c r="R26" s="642">
        <v>18685946</v>
      </c>
      <c r="S26" s="643"/>
      <c r="T26" s="643"/>
      <c r="U26" s="643"/>
      <c r="V26" s="643"/>
      <c r="W26" s="643"/>
      <c r="X26" s="643"/>
      <c r="Y26" s="644"/>
      <c r="Z26" s="675">
        <v>53.1</v>
      </c>
      <c r="AA26" s="675"/>
      <c r="AB26" s="675"/>
      <c r="AC26" s="675"/>
      <c r="AD26" s="676">
        <v>16819451</v>
      </c>
      <c r="AE26" s="676"/>
      <c r="AF26" s="676"/>
      <c r="AG26" s="676"/>
      <c r="AH26" s="676"/>
      <c r="AI26" s="676"/>
      <c r="AJ26" s="676"/>
      <c r="AK26" s="676"/>
      <c r="AL26" s="645">
        <v>99.3</v>
      </c>
      <c r="AM26" s="646"/>
      <c r="AN26" s="646"/>
      <c r="AO26" s="677"/>
      <c r="AP26" s="736" t="s">
        <v>294</v>
      </c>
      <c r="AQ26" s="737"/>
      <c r="AR26" s="737"/>
      <c r="AS26" s="737"/>
      <c r="AT26" s="737"/>
      <c r="AU26" s="737"/>
      <c r="AV26" s="737"/>
      <c r="AW26" s="737"/>
      <c r="AX26" s="737"/>
      <c r="AY26" s="737"/>
      <c r="AZ26" s="737"/>
      <c r="BA26" s="737"/>
      <c r="BB26" s="737"/>
      <c r="BC26" s="737"/>
      <c r="BD26" s="737"/>
      <c r="BE26" s="737"/>
      <c r="BF26" s="738"/>
      <c r="BG26" s="642" t="s">
        <v>137</v>
      </c>
      <c r="BH26" s="643"/>
      <c r="BI26" s="643"/>
      <c r="BJ26" s="643"/>
      <c r="BK26" s="643"/>
      <c r="BL26" s="643"/>
      <c r="BM26" s="643"/>
      <c r="BN26" s="644"/>
      <c r="BO26" s="675" t="s">
        <v>232</v>
      </c>
      <c r="BP26" s="675"/>
      <c r="BQ26" s="675"/>
      <c r="BR26" s="675"/>
      <c r="BS26" s="648" t="s">
        <v>232</v>
      </c>
      <c r="BT26" s="643"/>
      <c r="BU26" s="643"/>
      <c r="BV26" s="643"/>
      <c r="BW26" s="643"/>
      <c r="BX26" s="643"/>
      <c r="BY26" s="643"/>
      <c r="BZ26" s="643"/>
      <c r="CA26" s="643"/>
      <c r="CB26" s="689"/>
      <c r="CD26" s="681" t="s">
        <v>295</v>
      </c>
      <c r="CE26" s="682"/>
      <c r="CF26" s="682"/>
      <c r="CG26" s="682"/>
      <c r="CH26" s="682"/>
      <c r="CI26" s="682"/>
      <c r="CJ26" s="682"/>
      <c r="CK26" s="682"/>
      <c r="CL26" s="682"/>
      <c r="CM26" s="682"/>
      <c r="CN26" s="682"/>
      <c r="CO26" s="682"/>
      <c r="CP26" s="682"/>
      <c r="CQ26" s="683"/>
      <c r="CR26" s="642">
        <v>3863764</v>
      </c>
      <c r="CS26" s="643"/>
      <c r="CT26" s="643"/>
      <c r="CU26" s="643"/>
      <c r="CV26" s="643"/>
      <c r="CW26" s="643"/>
      <c r="CX26" s="643"/>
      <c r="CY26" s="644"/>
      <c r="CZ26" s="645">
        <v>11.3</v>
      </c>
      <c r="DA26" s="663"/>
      <c r="DB26" s="663"/>
      <c r="DC26" s="664"/>
      <c r="DD26" s="648">
        <v>3570407</v>
      </c>
      <c r="DE26" s="643"/>
      <c r="DF26" s="643"/>
      <c r="DG26" s="643"/>
      <c r="DH26" s="643"/>
      <c r="DI26" s="643"/>
      <c r="DJ26" s="643"/>
      <c r="DK26" s="644"/>
      <c r="DL26" s="648" t="s">
        <v>137</v>
      </c>
      <c r="DM26" s="643"/>
      <c r="DN26" s="643"/>
      <c r="DO26" s="643"/>
      <c r="DP26" s="643"/>
      <c r="DQ26" s="643"/>
      <c r="DR26" s="643"/>
      <c r="DS26" s="643"/>
      <c r="DT26" s="643"/>
      <c r="DU26" s="643"/>
      <c r="DV26" s="644"/>
      <c r="DW26" s="645" t="s">
        <v>137</v>
      </c>
      <c r="DX26" s="663"/>
      <c r="DY26" s="663"/>
      <c r="DZ26" s="663"/>
      <c r="EA26" s="663"/>
      <c r="EB26" s="663"/>
      <c r="EC26" s="684"/>
    </row>
    <row r="27" spans="2:133" ht="11.25" customHeight="1" x14ac:dyDescent="0.15">
      <c r="B27" s="639" t="s">
        <v>296</v>
      </c>
      <c r="C27" s="640"/>
      <c r="D27" s="640"/>
      <c r="E27" s="640"/>
      <c r="F27" s="640"/>
      <c r="G27" s="640"/>
      <c r="H27" s="640"/>
      <c r="I27" s="640"/>
      <c r="J27" s="640"/>
      <c r="K27" s="640"/>
      <c r="L27" s="640"/>
      <c r="M27" s="640"/>
      <c r="N27" s="640"/>
      <c r="O27" s="640"/>
      <c r="P27" s="640"/>
      <c r="Q27" s="641"/>
      <c r="R27" s="642">
        <v>6302</v>
      </c>
      <c r="S27" s="643"/>
      <c r="T27" s="643"/>
      <c r="U27" s="643"/>
      <c r="V27" s="643"/>
      <c r="W27" s="643"/>
      <c r="X27" s="643"/>
      <c r="Y27" s="644"/>
      <c r="Z27" s="675">
        <v>0</v>
      </c>
      <c r="AA27" s="675"/>
      <c r="AB27" s="675"/>
      <c r="AC27" s="675"/>
      <c r="AD27" s="676">
        <v>6302</v>
      </c>
      <c r="AE27" s="676"/>
      <c r="AF27" s="676"/>
      <c r="AG27" s="676"/>
      <c r="AH27" s="676"/>
      <c r="AI27" s="676"/>
      <c r="AJ27" s="676"/>
      <c r="AK27" s="676"/>
      <c r="AL27" s="645">
        <v>0</v>
      </c>
      <c r="AM27" s="646"/>
      <c r="AN27" s="646"/>
      <c r="AO27" s="677"/>
      <c r="AP27" s="639" t="s">
        <v>297</v>
      </c>
      <c r="AQ27" s="640"/>
      <c r="AR27" s="640"/>
      <c r="AS27" s="640"/>
      <c r="AT27" s="640"/>
      <c r="AU27" s="640"/>
      <c r="AV27" s="640"/>
      <c r="AW27" s="640"/>
      <c r="AX27" s="640"/>
      <c r="AY27" s="640"/>
      <c r="AZ27" s="640"/>
      <c r="BA27" s="640"/>
      <c r="BB27" s="640"/>
      <c r="BC27" s="640"/>
      <c r="BD27" s="640"/>
      <c r="BE27" s="640"/>
      <c r="BF27" s="641"/>
      <c r="BG27" s="642">
        <v>5084389</v>
      </c>
      <c r="BH27" s="643"/>
      <c r="BI27" s="643"/>
      <c r="BJ27" s="643"/>
      <c r="BK27" s="643"/>
      <c r="BL27" s="643"/>
      <c r="BM27" s="643"/>
      <c r="BN27" s="644"/>
      <c r="BO27" s="675">
        <v>100</v>
      </c>
      <c r="BP27" s="675"/>
      <c r="BQ27" s="675"/>
      <c r="BR27" s="675"/>
      <c r="BS27" s="648">
        <v>27749</v>
      </c>
      <c r="BT27" s="643"/>
      <c r="BU27" s="643"/>
      <c r="BV27" s="643"/>
      <c r="BW27" s="643"/>
      <c r="BX27" s="643"/>
      <c r="BY27" s="643"/>
      <c r="BZ27" s="643"/>
      <c r="CA27" s="643"/>
      <c r="CB27" s="689"/>
      <c r="CD27" s="681" t="s">
        <v>298</v>
      </c>
      <c r="CE27" s="682"/>
      <c r="CF27" s="682"/>
      <c r="CG27" s="682"/>
      <c r="CH27" s="682"/>
      <c r="CI27" s="682"/>
      <c r="CJ27" s="682"/>
      <c r="CK27" s="682"/>
      <c r="CL27" s="682"/>
      <c r="CM27" s="682"/>
      <c r="CN27" s="682"/>
      <c r="CO27" s="682"/>
      <c r="CP27" s="682"/>
      <c r="CQ27" s="683"/>
      <c r="CR27" s="642">
        <v>4320420</v>
      </c>
      <c r="CS27" s="661"/>
      <c r="CT27" s="661"/>
      <c r="CU27" s="661"/>
      <c r="CV27" s="661"/>
      <c r="CW27" s="661"/>
      <c r="CX27" s="661"/>
      <c r="CY27" s="662"/>
      <c r="CZ27" s="645">
        <v>12.6</v>
      </c>
      <c r="DA27" s="663"/>
      <c r="DB27" s="663"/>
      <c r="DC27" s="664"/>
      <c r="DD27" s="648">
        <v>1352668</v>
      </c>
      <c r="DE27" s="661"/>
      <c r="DF27" s="661"/>
      <c r="DG27" s="661"/>
      <c r="DH27" s="661"/>
      <c r="DI27" s="661"/>
      <c r="DJ27" s="661"/>
      <c r="DK27" s="662"/>
      <c r="DL27" s="648">
        <v>1318963</v>
      </c>
      <c r="DM27" s="661"/>
      <c r="DN27" s="661"/>
      <c r="DO27" s="661"/>
      <c r="DP27" s="661"/>
      <c r="DQ27" s="661"/>
      <c r="DR27" s="661"/>
      <c r="DS27" s="661"/>
      <c r="DT27" s="661"/>
      <c r="DU27" s="661"/>
      <c r="DV27" s="662"/>
      <c r="DW27" s="645">
        <v>7.5</v>
      </c>
      <c r="DX27" s="663"/>
      <c r="DY27" s="663"/>
      <c r="DZ27" s="663"/>
      <c r="EA27" s="663"/>
      <c r="EB27" s="663"/>
      <c r="EC27" s="684"/>
    </row>
    <row r="28" spans="2:133" ht="11.25" customHeight="1" x14ac:dyDescent="0.15">
      <c r="B28" s="639" t="s">
        <v>299</v>
      </c>
      <c r="C28" s="640"/>
      <c r="D28" s="640"/>
      <c r="E28" s="640"/>
      <c r="F28" s="640"/>
      <c r="G28" s="640"/>
      <c r="H28" s="640"/>
      <c r="I28" s="640"/>
      <c r="J28" s="640"/>
      <c r="K28" s="640"/>
      <c r="L28" s="640"/>
      <c r="M28" s="640"/>
      <c r="N28" s="640"/>
      <c r="O28" s="640"/>
      <c r="P28" s="640"/>
      <c r="Q28" s="641"/>
      <c r="R28" s="642">
        <v>224747</v>
      </c>
      <c r="S28" s="643"/>
      <c r="T28" s="643"/>
      <c r="U28" s="643"/>
      <c r="V28" s="643"/>
      <c r="W28" s="643"/>
      <c r="X28" s="643"/>
      <c r="Y28" s="644"/>
      <c r="Z28" s="675">
        <v>0.6</v>
      </c>
      <c r="AA28" s="675"/>
      <c r="AB28" s="675"/>
      <c r="AC28" s="675"/>
      <c r="AD28" s="676" t="s">
        <v>177</v>
      </c>
      <c r="AE28" s="676"/>
      <c r="AF28" s="676"/>
      <c r="AG28" s="676"/>
      <c r="AH28" s="676"/>
      <c r="AI28" s="676"/>
      <c r="AJ28" s="676"/>
      <c r="AK28" s="676"/>
      <c r="AL28" s="645" t="s">
        <v>232</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300</v>
      </c>
      <c r="CE28" s="682"/>
      <c r="CF28" s="682"/>
      <c r="CG28" s="682"/>
      <c r="CH28" s="682"/>
      <c r="CI28" s="682"/>
      <c r="CJ28" s="682"/>
      <c r="CK28" s="682"/>
      <c r="CL28" s="682"/>
      <c r="CM28" s="682"/>
      <c r="CN28" s="682"/>
      <c r="CO28" s="682"/>
      <c r="CP28" s="682"/>
      <c r="CQ28" s="683"/>
      <c r="CR28" s="642">
        <v>3256671</v>
      </c>
      <c r="CS28" s="643"/>
      <c r="CT28" s="643"/>
      <c r="CU28" s="643"/>
      <c r="CV28" s="643"/>
      <c r="CW28" s="643"/>
      <c r="CX28" s="643"/>
      <c r="CY28" s="644"/>
      <c r="CZ28" s="645">
        <v>9.5</v>
      </c>
      <c r="DA28" s="663"/>
      <c r="DB28" s="663"/>
      <c r="DC28" s="664"/>
      <c r="DD28" s="648">
        <v>3123000</v>
      </c>
      <c r="DE28" s="643"/>
      <c r="DF28" s="643"/>
      <c r="DG28" s="643"/>
      <c r="DH28" s="643"/>
      <c r="DI28" s="643"/>
      <c r="DJ28" s="643"/>
      <c r="DK28" s="644"/>
      <c r="DL28" s="648">
        <v>3123000</v>
      </c>
      <c r="DM28" s="643"/>
      <c r="DN28" s="643"/>
      <c r="DO28" s="643"/>
      <c r="DP28" s="643"/>
      <c r="DQ28" s="643"/>
      <c r="DR28" s="643"/>
      <c r="DS28" s="643"/>
      <c r="DT28" s="643"/>
      <c r="DU28" s="643"/>
      <c r="DV28" s="644"/>
      <c r="DW28" s="645">
        <v>17.7</v>
      </c>
      <c r="DX28" s="663"/>
      <c r="DY28" s="663"/>
      <c r="DZ28" s="663"/>
      <c r="EA28" s="663"/>
      <c r="EB28" s="663"/>
      <c r="EC28" s="684"/>
    </row>
    <row r="29" spans="2:133" ht="11.25" customHeight="1" x14ac:dyDescent="0.15">
      <c r="B29" s="639" t="s">
        <v>301</v>
      </c>
      <c r="C29" s="640"/>
      <c r="D29" s="640"/>
      <c r="E29" s="640"/>
      <c r="F29" s="640"/>
      <c r="G29" s="640"/>
      <c r="H29" s="640"/>
      <c r="I29" s="640"/>
      <c r="J29" s="640"/>
      <c r="K29" s="640"/>
      <c r="L29" s="640"/>
      <c r="M29" s="640"/>
      <c r="N29" s="640"/>
      <c r="O29" s="640"/>
      <c r="P29" s="640"/>
      <c r="Q29" s="641"/>
      <c r="R29" s="642">
        <v>389476</v>
      </c>
      <c r="S29" s="643"/>
      <c r="T29" s="643"/>
      <c r="U29" s="643"/>
      <c r="V29" s="643"/>
      <c r="W29" s="643"/>
      <c r="X29" s="643"/>
      <c r="Y29" s="644"/>
      <c r="Z29" s="675">
        <v>1.1000000000000001</v>
      </c>
      <c r="AA29" s="675"/>
      <c r="AB29" s="675"/>
      <c r="AC29" s="675"/>
      <c r="AD29" s="676">
        <v>29101</v>
      </c>
      <c r="AE29" s="676"/>
      <c r="AF29" s="676"/>
      <c r="AG29" s="676"/>
      <c r="AH29" s="676"/>
      <c r="AI29" s="676"/>
      <c r="AJ29" s="676"/>
      <c r="AK29" s="676"/>
      <c r="AL29" s="645">
        <v>0.2</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27" t="s">
        <v>302</v>
      </c>
      <c r="CE29" s="728"/>
      <c r="CF29" s="681" t="s">
        <v>70</v>
      </c>
      <c r="CG29" s="682"/>
      <c r="CH29" s="682"/>
      <c r="CI29" s="682"/>
      <c r="CJ29" s="682"/>
      <c r="CK29" s="682"/>
      <c r="CL29" s="682"/>
      <c r="CM29" s="682"/>
      <c r="CN29" s="682"/>
      <c r="CO29" s="682"/>
      <c r="CP29" s="682"/>
      <c r="CQ29" s="683"/>
      <c r="CR29" s="642">
        <v>3256670</v>
      </c>
      <c r="CS29" s="661"/>
      <c r="CT29" s="661"/>
      <c r="CU29" s="661"/>
      <c r="CV29" s="661"/>
      <c r="CW29" s="661"/>
      <c r="CX29" s="661"/>
      <c r="CY29" s="662"/>
      <c r="CZ29" s="645">
        <v>9.5</v>
      </c>
      <c r="DA29" s="663"/>
      <c r="DB29" s="663"/>
      <c r="DC29" s="664"/>
      <c r="DD29" s="648">
        <v>3122999</v>
      </c>
      <c r="DE29" s="661"/>
      <c r="DF29" s="661"/>
      <c r="DG29" s="661"/>
      <c r="DH29" s="661"/>
      <c r="DI29" s="661"/>
      <c r="DJ29" s="661"/>
      <c r="DK29" s="662"/>
      <c r="DL29" s="648">
        <v>3122999</v>
      </c>
      <c r="DM29" s="661"/>
      <c r="DN29" s="661"/>
      <c r="DO29" s="661"/>
      <c r="DP29" s="661"/>
      <c r="DQ29" s="661"/>
      <c r="DR29" s="661"/>
      <c r="DS29" s="661"/>
      <c r="DT29" s="661"/>
      <c r="DU29" s="661"/>
      <c r="DV29" s="662"/>
      <c r="DW29" s="645">
        <v>17.7</v>
      </c>
      <c r="DX29" s="663"/>
      <c r="DY29" s="663"/>
      <c r="DZ29" s="663"/>
      <c r="EA29" s="663"/>
      <c r="EB29" s="663"/>
      <c r="EC29" s="684"/>
    </row>
    <row r="30" spans="2:133" ht="11.25" customHeight="1" x14ac:dyDescent="0.15">
      <c r="B30" s="639" t="s">
        <v>303</v>
      </c>
      <c r="C30" s="640"/>
      <c r="D30" s="640"/>
      <c r="E30" s="640"/>
      <c r="F30" s="640"/>
      <c r="G30" s="640"/>
      <c r="H30" s="640"/>
      <c r="I30" s="640"/>
      <c r="J30" s="640"/>
      <c r="K30" s="640"/>
      <c r="L30" s="640"/>
      <c r="M30" s="640"/>
      <c r="N30" s="640"/>
      <c r="O30" s="640"/>
      <c r="P30" s="640"/>
      <c r="Q30" s="641"/>
      <c r="R30" s="642">
        <v>97334</v>
      </c>
      <c r="S30" s="643"/>
      <c r="T30" s="643"/>
      <c r="U30" s="643"/>
      <c r="V30" s="643"/>
      <c r="W30" s="643"/>
      <c r="X30" s="643"/>
      <c r="Y30" s="644"/>
      <c r="Z30" s="675">
        <v>0.3</v>
      </c>
      <c r="AA30" s="675"/>
      <c r="AB30" s="675"/>
      <c r="AC30" s="675"/>
      <c r="AD30" s="676" t="s">
        <v>232</v>
      </c>
      <c r="AE30" s="676"/>
      <c r="AF30" s="676"/>
      <c r="AG30" s="676"/>
      <c r="AH30" s="676"/>
      <c r="AI30" s="676"/>
      <c r="AJ30" s="676"/>
      <c r="AK30" s="676"/>
      <c r="AL30" s="645" t="s">
        <v>177</v>
      </c>
      <c r="AM30" s="646"/>
      <c r="AN30" s="646"/>
      <c r="AO30" s="677"/>
      <c r="AP30" s="703" t="s">
        <v>220</v>
      </c>
      <c r="AQ30" s="704"/>
      <c r="AR30" s="704"/>
      <c r="AS30" s="704"/>
      <c r="AT30" s="704"/>
      <c r="AU30" s="704"/>
      <c r="AV30" s="704"/>
      <c r="AW30" s="704"/>
      <c r="AX30" s="704"/>
      <c r="AY30" s="704"/>
      <c r="AZ30" s="704"/>
      <c r="BA30" s="704"/>
      <c r="BB30" s="704"/>
      <c r="BC30" s="704"/>
      <c r="BD30" s="704"/>
      <c r="BE30" s="704"/>
      <c r="BF30" s="705"/>
      <c r="BG30" s="703" t="s">
        <v>304</v>
      </c>
      <c r="BH30" s="716"/>
      <c r="BI30" s="716"/>
      <c r="BJ30" s="716"/>
      <c r="BK30" s="716"/>
      <c r="BL30" s="716"/>
      <c r="BM30" s="716"/>
      <c r="BN30" s="716"/>
      <c r="BO30" s="716"/>
      <c r="BP30" s="716"/>
      <c r="BQ30" s="717"/>
      <c r="BR30" s="703" t="s">
        <v>305</v>
      </c>
      <c r="BS30" s="716"/>
      <c r="BT30" s="716"/>
      <c r="BU30" s="716"/>
      <c r="BV30" s="716"/>
      <c r="BW30" s="716"/>
      <c r="BX30" s="716"/>
      <c r="BY30" s="716"/>
      <c r="BZ30" s="716"/>
      <c r="CA30" s="716"/>
      <c r="CB30" s="717"/>
      <c r="CD30" s="729"/>
      <c r="CE30" s="730"/>
      <c r="CF30" s="681" t="s">
        <v>306</v>
      </c>
      <c r="CG30" s="682"/>
      <c r="CH30" s="682"/>
      <c r="CI30" s="682"/>
      <c r="CJ30" s="682"/>
      <c r="CK30" s="682"/>
      <c r="CL30" s="682"/>
      <c r="CM30" s="682"/>
      <c r="CN30" s="682"/>
      <c r="CO30" s="682"/>
      <c r="CP30" s="682"/>
      <c r="CQ30" s="683"/>
      <c r="CR30" s="642">
        <v>3129023</v>
      </c>
      <c r="CS30" s="643"/>
      <c r="CT30" s="643"/>
      <c r="CU30" s="643"/>
      <c r="CV30" s="643"/>
      <c r="CW30" s="643"/>
      <c r="CX30" s="643"/>
      <c r="CY30" s="644"/>
      <c r="CZ30" s="645">
        <v>9.1</v>
      </c>
      <c r="DA30" s="663"/>
      <c r="DB30" s="663"/>
      <c r="DC30" s="664"/>
      <c r="DD30" s="648">
        <v>3000591</v>
      </c>
      <c r="DE30" s="643"/>
      <c r="DF30" s="643"/>
      <c r="DG30" s="643"/>
      <c r="DH30" s="643"/>
      <c r="DI30" s="643"/>
      <c r="DJ30" s="643"/>
      <c r="DK30" s="644"/>
      <c r="DL30" s="648">
        <v>3000591</v>
      </c>
      <c r="DM30" s="643"/>
      <c r="DN30" s="643"/>
      <c r="DO30" s="643"/>
      <c r="DP30" s="643"/>
      <c r="DQ30" s="643"/>
      <c r="DR30" s="643"/>
      <c r="DS30" s="643"/>
      <c r="DT30" s="643"/>
      <c r="DU30" s="643"/>
      <c r="DV30" s="644"/>
      <c r="DW30" s="645">
        <v>17</v>
      </c>
      <c r="DX30" s="663"/>
      <c r="DY30" s="663"/>
      <c r="DZ30" s="663"/>
      <c r="EA30" s="663"/>
      <c r="EB30" s="663"/>
      <c r="EC30" s="684"/>
    </row>
    <row r="31" spans="2:133" ht="11.25" customHeight="1" x14ac:dyDescent="0.15">
      <c r="B31" s="639" t="s">
        <v>307</v>
      </c>
      <c r="C31" s="640"/>
      <c r="D31" s="640"/>
      <c r="E31" s="640"/>
      <c r="F31" s="640"/>
      <c r="G31" s="640"/>
      <c r="H31" s="640"/>
      <c r="I31" s="640"/>
      <c r="J31" s="640"/>
      <c r="K31" s="640"/>
      <c r="L31" s="640"/>
      <c r="M31" s="640"/>
      <c r="N31" s="640"/>
      <c r="O31" s="640"/>
      <c r="P31" s="640"/>
      <c r="Q31" s="641"/>
      <c r="R31" s="642">
        <v>8559099</v>
      </c>
      <c r="S31" s="643"/>
      <c r="T31" s="643"/>
      <c r="U31" s="643"/>
      <c r="V31" s="643"/>
      <c r="W31" s="643"/>
      <c r="X31" s="643"/>
      <c r="Y31" s="644"/>
      <c r="Z31" s="675">
        <v>24.3</v>
      </c>
      <c r="AA31" s="675"/>
      <c r="AB31" s="675"/>
      <c r="AC31" s="675"/>
      <c r="AD31" s="676" t="s">
        <v>177</v>
      </c>
      <c r="AE31" s="676"/>
      <c r="AF31" s="676"/>
      <c r="AG31" s="676"/>
      <c r="AH31" s="676"/>
      <c r="AI31" s="676"/>
      <c r="AJ31" s="676"/>
      <c r="AK31" s="676"/>
      <c r="AL31" s="645" t="s">
        <v>232</v>
      </c>
      <c r="AM31" s="646"/>
      <c r="AN31" s="646"/>
      <c r="AO31" s="677"/>
      <c r="AP31" s="718" t="s">
        <v>308</v>
      </c>
      <c r="AQ31" s="719"/>
      <c r="AR31" s="719"/>
      <c r="AS31" s="719"/>
      <c r="AT31" s="724" t="s">
        <v>309</v>
      </c>
      <c r="AU31" s="231"/>
      <c r="AV31" s="231"/>
      <c r="AW31" s="231"/>
      <c r="AX31" s="708" t="s">
        <v>185</v>
      </c>
      <c r="AY31" s="709"/>
      <c r="AZ31" s="709"/>
      <c r="BA31" s="709"/>
      <c r="BB31" s="709"/>
      <c r="BC31" s="709"/>
      <c r="BD31" s="709"/>
      <c r="BE31" s="709"/>
      <c r="BF31" s="710"/>
      <c r="BG31" s="711">
        <v>97.3</v>
      </c>
      <c r="BH31" s="712"/>
      <c r="BI31" s="712"/>
      <c r="BJ31" s="712"/>
      <c r="BK31" s="712"/>
      <c r="BL31" s="712"/>
      <c r="BM31" s="713">
        <v>91.2</v>
      </c>
      <c r="BN31" s="712"/>
      <c r="BO31" s="712"/>
      <c r="BP31" s="712"/>
      <c r="BQ31" s="714"/>
      <c r="BR31" s="711">
        <v>98.6</v>
      </c>
      <c r="BS31" s="712"/>
      <c r="BT31" s="712"/>
      <c r="BU31" s="712"/>
      <c r="BV31" s="712"/>
      <c r="BW31" s="712"/>
      <c r="BX31" s="713">
        <v>92.4</v>
      </c>
      <c r="BY31" s="712"/>
      <c r="BZ31" s="712"/>
      <c r="CA31" s="712"/>
      <c r="CB31" s="714"/>
      <c r="CD31" s="729"/>
      <c r="CE31" s="730"/>
      <c r="CF31" s="681" t="s">
        <v>310</v>
      </c>
      <c r="CG31" s="682"/>
      <c r="CH31" s="682"/>
      <c r="CI31" s="682"/>
      <c r="CJ31" s="682"/>
      <c r="CK31" s="682"/>
      <c r="CL31" s="682"/>
      <c r="CM31" s="682"/>
      <c r="CN31" s="682"/>
      <c r="CO31" s="682"/>
      <c r="CP31" s="682"/>
      <c r="CQ31" s="683"/>
      <c r="CR31" s="642">
        <v>127647</v>
      </c>
      <c r="CS31" s="661"/>
      <c r="CT31" s="661"/>
      <c r="CU31" s="661"/>
      <c r="CV31" s="661"/>
      <c r="CW31" s="661"/>
      <c r="CX31" s="661"/>
      <c r="CY31" s="662"/>
      <c r="CZ31" s="645">
        <v>0.4</v>
      </c>
      <c r="DA31" s="663"/>
      <c r="DB31" s="663"/>
      <c r="DC31" s="664"/>
      <c r="DD31" s="648">
        <v>122408</v>
      </c>
      <c r="DE31" s="661"/>
      <c r="DF31" s="661"/>
      <c r="DG31" s="661"/>
      <c r="DH31" s="661"/>
      <c r="DI31" s="661"/>
      <c r="DJ31" s="661"/>
      <c r="DK31" s="662"/>
      <c r="DL31" s="648">
        <v>122408</v>
      </c>
      <c r="DM31" s="661"/>
      <c r="DN31" s="661"/>
      <c r="DO31" s="661"/>
      <c r="DP31" s="661"/>
      <c r="DQ31" s="661"/>
      <c r="DR31" s="661"/>
      <c r="DS31" s="661"/>
      <c r="DT31" s="661"/>
      <c r="DU31" s="661"/>
      <c r="DV31" s="662"/>
      <c r="DW31" s="645">
        <v>0.7</v>
      </c>
      <c r="DX31" s="663"/>
      <c r="DY31" s="663"/>
      <c r="DZ31" s="663"/>
      <c r="EA31" s="663"/>
      <c r="EB31" s="663"/>
      <c r="EC31" s="684"/>
    </row>
    <row r="32" spans="2:133" ht="11.25" customHeight="1" x14ac:dyDescent="0.15">
      <c r="B32" s="733" t="s">
        <v>311</v>
      </c>
      <c r="C32" s="734"/>
      <c r="D32" s="734"/>
      <c r="E32" s="734"/>
      <c r="F32" s="734"/>
      <c r="G32" s="734"/>
      <c r="H32" s="734"/>
      <c r="I32" s="734"/>
      <c r="J32" s="734"/>
      <c r="K32" s="734"/>
      <c r="L32" s="734"/>
      <c r="M32" s="734"/>
      <c r="N32" s="734"/>
      <c r="O32" s="734"/>
      <c r="P32" s="734"/>
      <c r="Q32" s="735"/>
      <c r="R32" s="642">
        <v>18161</v>
      </c>
      <c r="S32" s="643"/>
      <c r="T32" s="643"/>
      <c r="U32" s="643"/>
      <c r="V32" s="643"/>
      <c r="W32" s="643"/>
      <c r="X32" s="643"/>
      <c r="Y32" s="644"/>
      <c r="Z32" s="675">
        <v>0.1</v>
      </c>
      <c r="AA32" s="675"/>
      <c r="AB32" s="675"/>
      <c r="AC32" s="675"/>
      <c r="AD32" s="676">
        <v>18161</v>
      </c>
      <c r="AE32" s="676"/>
      <c r="AF32" s="676"/>
      <c r="AG32" s="676"/>
      <c r="AH32" s="676"/>
      <c r="AI32" s="676"/>
      <c r="AJ32" s="676"/>
      <c r="AK32" s="676"/>
      <c r="AL32" s="645">
        <v>0.1</v>
      </c>
      <c r="AM32" s="646"/>
      <c r="AN32" s="646"/>
      <c r="AO32" s="677"/>
      <c r="AP32" s="720"/>
      <c r="AQ32" s="721"/>
      <c r="AR32" s="721"/>
      <c r="AS32" s="721"/>
      <c r="AT32" s="725"/>
      <c r="AU32" s="230" t="s">
        <v>312</v>
      </c>
      <c r="AV32" s="230"/>
      <c r="AW32" s="230"/>
      <c r="AX32" s="639" t="s">
        <v>313</v>
      </c>
      <c r="AY32" s="640"/>
      <c r="AZ32" s="640"/>
      <c r="BA32" s="640"/>
      <c r="BB32" s="640"/>
      <c r="BC32" s="640"/>
      <c r="BD32" s="640"/>
      <c r="BE32" s="640"/>
      <c r="BF32" s="641"/>
      <c r="BG32" s="715">
        <v>99</v>
      </c>
      <c r="BH32" s="661"/>
      <c r="BI32" s="661"/>
      <c r="BJ32" s="661"/>
      <c r="BK32" s="661"/>
      <c r="BL32" s="661"/>
      <c r="BM32" s="646">
        <v>96.7</v>
      </c>
      <c r="BN32" s="707"/>
      <c r="BO32" s="707"/>
      <c r="BP32" s="707"/>
      <c r="BQ32" s="688"/>
      <c r="BR32" s="715">
        <v>98.9</v>
      </c>
      <c r="BS32" s="661"/>
      <c r="BT32" s="661"/>
      <c r="BU32" s="661"/>
      <c r="BV32" s="661"/>
      <c r="BW32" s="661"/>
      <c r="BX32" s="646">
        <v>96.4</v>
      </c>
      <c r="BY32" s="707"/>
      <c r="BZ32" s="707"/>
      <c r="CA32" s="707"/>
      <c r="CB32" s="688"/>
      <c r="CD32" s="731"/>
      <c r="CE32" s="732"/>
      <c r="CF32" s="681" t="s">
        <v>314</v>
      </c>
      <c r="CG32" s="682"/>
      <c r="CH32" s="682"/>
      <c r="CI32" s="682"/>
      <c r="CJ32" s="682"/>
      <c r="CK32" s="682"/>
      <c r="CL32" s="682"/>
      <c r="CM32" s="682"/>
      <c r="CN32" s="682"/>
      <c r="CO32" s="682"/>
      <c r="CP32" s="682"/>
      <c r="CQ32" s="683"/>
      <c r="CR32" s="642">
        <v>1</v>
      </c>
      <c r="CS32" s="643"/>
      <c r="CT32" s="643"/>
      <c r="CU32" s="643"/>
      <c r="CV32" s="643"/>
      <c r="CW32" s="643"/>
      <c r="CX32" s="643"/>
      <c r="CY32" s="644"/>
      <c r="CZ32" s="645">
        <v>0</v>
      </c>
      <c r="DA32" s="663"/>
      <c r="DB32" s="663"/>
      <c r="DC32" s="664"/>
      <c r="DD32" s="648">
        <v>1</v>
      </c>
      <c r="DE32" s="643"/>
      <c r="DF32" s="643"/>
      <c r="DG32" s="643"/>
      <c r="DH32" s="643"/>
      <c r="DI32" s="643"/>
      <c r="DJ32" s="643"/>
      <c r="DK32" s="644"/>
      <c r="DL32" s="648">
        <v>1</v>
      </c>
      <c r="DM32" s="643"/>
      <c r="DN32" s="643"/>
      <c r="DO32" s="643"/>
      <c r="DP32" s="643"/>
      <c r="DQ32" s="643"/>
      <c r="DR32" s="643"/>
      <c r="DS32" s="643"/>
      <c r="DT32" s="643"/>
      <c r="DU32" s="643"/>
      <c r="DV32" s="644"/>
      <c r="DW32" s="645">
        <v>0</v>
      </c>
      <c r="DX32" s="663"/>
      <c r="DY32" s="663"/>
      <c r="DZ32" s="663"/>
      <c r="EA32" s="663"/>
      <c r="EB32" s="663"/>
      <c r="EC32" s="684"/>
    </row>
    <row r="33" spans="2:133" ht="11.25" customHeight="1" x14ac:dyDescent="0.15">
      <c r="B33" s="639" t="s">
        <v>315</v>
      </c>
      <c r="C33" s="640"/>
      <c r="D33" s="640"/>
      <c r="E33" s="640"/>
      <c r="F33" s="640"/>
      <c r="G33" s="640"/>
      <c r="H33" s="640"/>
      <c r="I33" s="640"/>
      <c r="J33" s="640"/>
      <c r="K33" s="640"/>
      <c r="L33" s="640"/>
      <c r="M33" s="640"/>
      <c r="N33" s="640"/>
      <c r="O33" s="640"/>
      <c r="P33" s="640"/>
      <c r="Q33" s="641"/>
      <c r="R33" s="642">
        <v>2533841</v>
      </c>
      <c r="S33" s="643"/>
      <c r="T33" s="643"/>
      <c r="U33" s="643"/>
      <c r="V33" s="643"/>
      <c r="W33" s="643"/>
      <c r="X33" s="643"/>
      <c r="Y33" s="644"/>
      <c r="Z33" s="675">
        <v>7.2</v>
      </c>
      <c r="AA33" s="675"/>
      <c r="AB33" s="675"/>
      <c r="AC33" s="675"/>
      <c r="AD33" s="676" t="s">
        <v>137</v>
      </c>
      <c r="AE33" s="676"/>
      <c r="AF33" s="676"/>
      <c r="AG33" s="676"/>
      <c r="AH33" s="676"/>
      <c r="AI33" s="676"/>
      <c r="AJ33" s="676"/>
      <c r="AK33" s="676"/>
      <c r="AL33" s="645" t="s">
        <v>177</v>
      </c>
      <c r="AM33" s="646"/>
      <c r="AN33" s="646"/>
      <c r="AO33" s="677"/>
      <c r="AP33" s="722"/>
      <c r="AQ33" s="723"/>
      <c r="AR33" s="723"/>
      <c r="AS33" s="723"/>
      <c r="AT33" s="726"/>
      <c r="AU33" s="232"/>
      <c r="AV33" s="232"/>
      <c r="AW33" s="232"/>
      <c r="AX33" s="623" t="s">
        <v>316</v>
      </c>
      <c r="AY33" s="624"/>
      <c r="AZ33" s="624"/>
      <c r="BA33" s="624"/>
      <c r="BB33" s="624"/>
      <c r="BC33" s="624"/>
      <c r="BD33" s="624"/>
      <c r="BE33" s="624"/>
      <c r="BF33" s="625"/>
      <c r="BG33" s="706">
        <v>95.6</v>
      </c>
      <c r="BH33" s="627"/>
      <c r="BI33" s="627"/>
      <c r="BJ33" s="627"/>
      <c r="BK33" s="627"/>
      <c r="BL33" s="627"/>
      <c r="BM33" s="669">
        <v>86.3</v>
      </c>
      <c r="BN33" s="627"/>
      <c r="BO33" s="627"/>
      <c r="BP33" s="627"/>
      <c r="BQ33" s="671"/>
      <c r="BR33" s="706">
        <v>98.2</v>
      </c>
      <c r="BS33" s="627"/>
      <c r="BT33" s="627"/>
      <c r="BU33" s="627"/>
      <c r="BV33" s="627"/>
      <c r="BW33" s="627"/>
      <c r="BX33" s="669">
        <v>88.7</v>
      </c>
      <c r="BY33" s="627"/>
      <c r="BZ33" s="627"/>
      <c r="CA33" s="627"/>
      <c r="CB33" s="671"/>
      <c r="CD33" s="681" t="s">
        <v>317</v>
      </c>
      <c r="CE33" s="682"/>
      <c r="CF33" s="682"/>
      <c r="CG33" s="682"/>
      <c r="CH33" s="682"/>
      <c r="CI33" s="682"/>
      <c r="CJ33" s="682"/>
      <c r="CK33" s="682"/>
      <c r="CL33" s="682"/>
      <c r="CM33" s="682"/>
      <c r="CN33" s="682"/>
      <c r="CO33" s="682"/>
      <c r="CP33" s="682"/>
      <c r="CQ33" s="683"/>
      <c r="CR33" s="642">
        <v>17626550</v>
      </c>
      <c r="CS33" s="661"/>
      <c r="CT33" s="661"/>
      <c r="CU33" s="661"/>
      <c r="CV33" s="661"/>
      <c r="CW33" s="661"/>
      <c r="CX33" s="661"/>
      <c r="CY33" s="662"/>
      <c r="CZ33" s="645">
        <v>51.4</v>
      </c>
      <c r="DA33" s="663"/>
      <c r="DB33" s="663"/>
      <c r="DC33" s="664"/>
      <c r="DD33" s="648">
        <v>10030156</v>
      </c>
      <c r="DE33" s="661"/>
      <c r="DF33" s="661"/>
      <c r="DG33" s="661"/>
      <c r="DH33" s="661"/>
      <c r="DI33" s="661"/>
      <c r="DJ33" s="661"/>
      <c r="DK33" s="662"/>
      <c r="DL33" s="648">
        <v>6396454</v>
      </c>
      <c r="DM33" s="661"/>
      <c r="DN33" s="661"/>
      <c r="DO33" s="661"/>
      <c r="DP33" s="661"/>
      <c r="DQ33" s="661"/>
      <c r="DR33" s="661"/>
      <c r="DS33" s="661"/>
      <c r="DT33" s="661"/>
      <c r="DU33" s="661"/>
      <c r="DV33" s="662"/>
      <c r="DW33" s="645">
        <v>36.299999999999997</v>
      </c>
      <c r="DX33" s="663"/>
      <c r="DY33" s="663"/>
      <c r="DZ33" s="663"/>
      <c r="EA33" s="663"/>
      <c r="EB33" s="663"/>
      <c r="EC33" s="684"/>
    </row>
    <row r="34" spans="2:133" ht="11.25" customHeight="1" x14ac:dyDescent="0.15">
      <c r="B34" s="639" t="s">
        <v>318</v>
      </c>
      <c r="C34" s="640"/>
      <c r="D34" s="640"/>
      <c r="E34" s="640"/>
      <c r="F34" s="640"/>
      <c r="G34" s="640"/>
      <c r="H34" s="640"/>
      <c r="I34" s="640"/>
      <c r="J34" s="640"/>
      <c r="K34" s="640"/>
      <c r="L34" s="640"/>
      <c r="M34" s="640"/>
      <c r="N34" s="640"/>
      <c r="O34" s="640"/>
      <c r="P34" s="640"/>
      <c r="Q34" s="641"/>
      <c r="R34" s="642">
        <v>107523</v>
      </c>
      <c r="S34" s="643"/>
      <c r="T34" s="643"/>
      <c r="U34" s="643"/>
      <c r="V34" s="643"/>
      <c r="W34" s="643"/>
      <c r="X34" s="643"/>
      <c r="Y34" s="644"/>
      <c r="Z34" s="675">
        <v>0.3</v>
      </c>
      <c r="AA34" s="675"/>
      <c r="AB34" s="675"/>
      <c r="AC34" s="675"/>
      <c r="AD34" s="676">
        <v>63693</v>
      </c>
      <c r="AE34" s="676"/>
      <c r="AF34" s="676"/>
      <c r="AG34" s="676"/>
      <c r="AH34" s="676"/>
      <c r="AI34" s="676"/>
      <c r="AJ34" s="676"/>
      <c r="AK34" s="676"/>
      <c r="AL34" s="645">
        <v>0.4</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319</v>
      </c>
      <c r="CE34" s="682"/>
      <c r="CF34" s="682"/>
      <c r="CG34" s="682"/>
      <c r="CH34" s="682"/>
      <c r="CI34" s="682"/>
      <c r="CJ34" s="682"/>
      <c r="CK34" s="682"/>
      <c r="CL34" s="682"/>
      <c r="CM34" s="682"/>
      <c r="CN34" s="682"/>
      <c r="CO34" s="682"/>
      <c r="CP34" s="682"/>
      <c r="CQ34" s="683"/>
      <c r="CR34" s="642">
        <v>3915326</v>
      </c>
      <c r="CS34" s="643"/>
      <c r="CT34" s="643"/>
      <c r="CU34" s="643"/>
      <c r="CV34" s="643"/>
      <c r="CW34" s="643"/>
      <c r="CX34" s="643"/>
      <c r="CY34" s="644"/>
      <c r="CZ34" s="645">
        <v>11.4</v>
      </c>
      <c r="DA34" s="663"/>
      <c r="DB34" s="663"/>
      <c r="DC34" s="664"/>
      <c r="DD34" s="648">
        <v>2911827</v>
      </c>
      <c r="DE34" s="643"/>
      <c r="DF34" s="643"/>
      <c r="DG34" s="643"/>
      <c r="DH34" s="643"/>
      <c r="DI34" s="643"/>
      <c r="DJ34" s="643"/>
      <c r="DK34" s="644"/>
      <c r="DL34" s="648">
        <v>2122181</v>
      </c>
      <c r="DM34" s="643"/>
      <c r="DN34" s="643"/>
      <c r="DO34" s="643"/>
      <c r="DP34" s="643"/>
      <c r="DQ34" s="643"/>
      <c r="DR34" s="643"/>
      <c r="DS34" s="643"/>
      <c r="DT34" s="643"/>
      <c r="DU34" s="643"/>
      <c r="DV34" s="644"/>
      <c r="DW34" s="645">
        <v>12</v>
      </c>
      <c r="DX34" s="663"/>
      <c r="DY34" s="663"/>
      <c r="DZ34" s="663"/>
      <c r="EA34" s="663"/>
      <c r="EB34" s="663"/>
      <c r="EC34" s="684"/>
    </row>
    <row r="35" spans="2:133" ht="11.25" customHeight="1" x14ac:dyDescent="0.15">
      <c r="B35" s="639" t="s">
        <v>320</v>
      </c>
      <c r="C35" s="640"/>
      <c r="D35" s="640"/>
      <c r="E35" s="640"/>
      <c r="F35" s="640"/>
      <c r="G35" s="640"/>
      <c r="H35" s="640"/>
      <c r="I35" s="640"/>
      <c r="J35" s="640"/>
      <c r="K35" s="640"/>
      <c r="L35" s="640"/>
      <c r="M35" s="640"/>
      <c r="N35" s="640"/>
      <c r="O35" s="640"/>
      <c r="P35" s="640"/>
      <c r="Q35" s="641"/>
      <c r="R35" s="642">
        <v>156697</v>
      </c>
      <c r="S35" s="643"/>
      <c r="T35" s="643"/>
      <c r="U35" s="643"/>
      <c r="V35" s="643"/>
      <c r="W35" s="643"/>
      <c r="X35" s="643"/>
      <c r="Y35" s="644"/>
      <c r="Z35" s="675">
        <v>0.4</v>
      </c>
      <c r="AA35" s="675"/>
      <c r="AB35" s="675"/>
      <c r="AC35" s="675"/>
      <c r="AD35" s="676" t="s">
        <v>232</v>
      </c>
      <c r="AE35" s="676"/>
      <c r="AF35" s="676"/>
      <c r="AG35" s="676"/>
      <c r="AH35" s="676"/>
      <c r="AI35" s="676"/>
      <c r="AJ35" s="676"/>
      <c r="AK35" s="676"/>
      <c r="AL35" s="645" t="s">
        <v>137</v>
      </c>
      <c r="AM35" s="646"/>
      <c r="AN35" s="646"/>
      <c r="AO35" s="677"/>
      <c r="AP35" s="235"/>
      <c r="AQ35" s="703" t="s">
        <v>321</v>
      </c>
      <c r="AR35" s="704"/>
      <c r="AS35" s="704"/>
      <c r="AT35" s="704"/>
      <c r="AU35" s="704"/>
      <c r="AV35" s="704"/>
      <c r="AW35" s="704"/>
      <c r="AX35" s="704"/>
      <c r="AY35" s="704"/>
      <c r="AZ35" s="704"/>
      <c r="BA35" s="704"/>
      <c r="BB35" s="704"/>
      <c r="BC35" s="704"/>
      <c r="BD35" s="704"/>
      <c r="BE35" s="704"/>
      <c r="BF35" s="705"/>
      <c r="BG35" s="703" t="s">
        <v>322</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323</v>
      </c>
      <c r="CE35" s="682"/>
      <c r="CF35" s="682"/>
      <c r="CG35" s="682"/>
      <c r="CH35" s="682"/>
      <c r="CI35" s="682"/>
      <c r="CJ35" s="682"/>
      <c r="CK35" s="682"/>
      <c r="CL35" s="682"/>
      <c r="CM35" s="682"/>
      <c r="CN35" s="682"/>
      <c r="CO35" s="682"/>
      <c r="CP35" s="682"/>
      <c r="CQ35" s="683"/>
      <c r="CR35" s="642">
        <v>156941</v>
      </c>
      <c r="CS35" s="661"/>
      <c r="CT35" s="661"/>
      <c r="CU35" s="661"/>
      <c r="CV35" s="661"/>
      <c r="CW35" s="661"/>
      <c r="CX35" s="661"/>
      <c r="CY35" s="662"/>
      <c r="CZ35" s="645">
        <v>0.5</v>
      </c>
      <c r="DA35" s="663"/>
      <c r="DB35" s="663"/>
      <c r="DC35" s="664"/>
      <c r="DD35" s="648">
        <v>137859</v>
      </c>
      <c r="DE35" s="661"/>
      <c r="DF35" s="661"/>
      <c r="DG35" s="661"/>
      <c r="DH35" s="661"/>
      <c r="DI35" s="661"/>
      <c r="DJ35" s="661"/>
      <c r="DK35" s="662"/>
      <c r="DL35" s="648">
        <v>137859</v>
      </c>
      <c r="DM35" s="661"/>
      <c r="DN35" s="661"/>
      <c r="DO35" s="661"/>
      <c r="DP35" s="661"/>
      <c r="DQ35" s="661"/>
      <c r="DR35" s="661"/>
      <c r="DS35" s="661"/>
      <c r="DT35" s="661"/>
      <c r="DU35" s="661"/>
      <c r="DV35" s="662"/>
      <c r="DW35" s="645">
        <v>0.8</v>
      </c>
      <c r="DX35" s="663"/>
      <c r="DY35" s="663"/>
      <c r="DZ35" s="663"/>
      <c r="EA35" s="663"/>
      <c r="EB35" s="663"/>
      <c r="EC35" s="684"/>
    </row>
    <row r="36" spans="2:133" ht="11.25" customHeight="1" x14ac:dyDescent="0.15">
      <c r="B36" s="639" t="s">
        <v>324</v>
      </c>
      <c r="C36" s="640"/>
      <c r="D36" s="640"/>
      <c r="E36" s="640"/>
      <c r="F36" s="640"/>
      <c r="G36" s="640"/>
      <c r="H36" s="640"/>
      <c r="I36" s="640"/>
      <c r="J36" s="640"/>
      <c r="K36" s="640"/>
      <c r="L36" s="640"/>
      <c r="M36" s="640"/>
      <c r="N36" s="640"/>
      <c r="O36" s="640"/>
      <c r="P36" s="640"/>
      <c r="Q36" s="641"/>
      <c r="R36" s="642">
        <v>290140</v>
      </c>
      <c r="S36" s="643"/>
      <c r="T36" s="643"/>
      <c r="U36" s="643"/>
      <c r="V36" s="643"/>
      <c r="W36" s="643"/>
      <c r="X36" s="643"/>
      <c r="Y36" s="644"/>
      <c r="Z36" s="675">
        <v>0.8</v>
      </c>
      <c r="AA36" s="675"/>
      <c r="AB36" s="675"/>
      <c r="AC36" s="675"/>
      <c r="AD36" s="676" t="s">
        <v>137</v>
      </c>
      <c r="AE36" s="676"/>
      <c r="AF36" s="676"/>
      <c r="AG36" s="676"/>
      <c r="AH36" s="676"/>
      <c r="AI36" s="676"/>
      <c r="AJ36" s="676"/>
      <c r="AK36" s="676"/>
      <c r="AL36" s="645" t="s">
        <v>177</v>
      </c>
      <c r="AM36" s="646"/>
      <c r="AN36" s="646"/>
      <c r="AO36" s="677"/>
      <c r="AP36" s="235"/>
      <c r="AQ36" s="694" t="s">
        <v>325</v>
      </c>
      <c r="AR36" s="695"/>
      <c r="AS36" s="695"/>
      <c r="AT36" s="695"/>
      <c r="AU36" s="695"/>
      <c r="AV36" s="695"/>
      <c r="AW36" s="695"/>
      <c r="AX36" s="695"/>
      <c r="AY36" s="696"/>
      <c r="AZ36" s="697">
        <v>5013629</v>
      </c>
      <c r="BA36" s="698"/>
      <c r="BB36" s="698"/>
      <c r="BC36" s="698"/>
      <c r="BD36" s="698"/>
      <c r="BE36" s="698"/>
      <c r="BF36" s="699"/>
      <c r="BG36" s="700" t="s">
        <v>326</v>
      </c>
      <c r="BH36" s="701"/>
      <c r="BI36" s="701"/>
      <c r="BJ36" s="701"/>
      <c r="BK36" s="701"/>
      <c r="BL36" s="701"/>
      <c r="BM36" s="701"/>
      <c r="BN36" s="701"/>
      <c r="BO36" s="701"/>
      <c r="BP36" s="701"/>
      <c r="BQ36" s="701"/>
      <c r="BR36" s="701"/>
      <c r="BS36" s="701"/>
      <c r="BT36" s="701"/>
      <c r="BU36" s="702"/>
      <c r="BV36" s="697">
        <v>98418</v>
      </c>
      <c r="BW36" s="698"/>
      <c r="BX36" s="698"/>
      <c r="BY36" s="698"/>
      <c r="BZ36" s="698"/>
      <c r="CA36" s="698"/>
      <c r="CB36" s="699"/>
      <c r="CD36" s="681" t="s">
        <v>327</v>
      </c>
      <c r="CE36" s="682"/>
      <c r="CF36" s="682"/>
      <c r="CG36" s="682"/>
      <c r="CH36" s="682"/>
      <c r="CI36" s="682"/>
      <c r="CJ36" s="682"/>
      <c r="CK36" s="682"/>
      <c r="CL36" s="682"/>
      <c r="CM36" s="682"/>
      <c r="CN36" s="682"/>
      <c r="CO36" s="682"/>
      <c r="CP36" s="682"/>
      <c r="CQ36" s="683"/>
      <c r="CR36" s="642">
        <v>9013923</v>
      </c>
      <c r="CS36" s="643"/>
      <c r="CT36" s="643"/>
      <c r="CU36" s="643"/>
      <c r="CV36" s="643"/>
      <c r="CW36" s="643"/>
      <c r="CX36" s="643"/>
      <c r="CY36" s="644"/>
      <c r="CZ36" s="645">
        <v>26.3</v>
      </c>
      <c r="DA36" s="663"/>
      <c r="DB36" s="663"/>
      <c r="DC36" s="664"/>
      <c r="DD36" s="648">
        <v>3565237</v>
      </c>
      <c r="DE36" s="643"/>
      <c r="DF36" s="643"/>
      <c r="DG36" s="643"/>
      <c r="DH36" s="643"/>
      <c r="DI36" s="643"/>
      <c r="DJ36" s="643"/>
      <c r="DK36" s="644"/>
      <c r="DL36" s="648">
        <v>1758188</v>
      </c>
      <c r="DM36" s="643"/>
      <c r="DN36" s="643"/>
      <c r="DO36" s="643"/>
      <c r="DP36" s="643"/>
      <c r="DQ36" s="643"/>
      <c r="DR36" s="643"/>
      <c r="DS36" s="643"/>
      <c r="DT36" s="643"/>
      <c r="DU36" s="643"/>
      <c r="DV36" s="644"/>
      <c r="DW36" s="645">
        <v>10</v>
      </c>
      <c r="DX36" s="663"/>
      <c r="DY36" s="663"/>
      <c r="DZ36" s="663"/>
      <c r="EA36" s="663"/>
      <c r="EB36" s="663"/>
      <c r="EC36" s="684"/>
    </row>
    <row r="37" spans="2:133" ht="11.25" customHeight="1" x14ac:dyDescent="0.15">
      <c r="B37" s="639" t="s">
        <v>328</v>
      </c>
      <c r="C37" s="640"/>
      <c r="D37" s="640"/>
      <c r="E37" s="640"/>
      <c r="F37" s="640"/>
      <c r="G37" s="640"/>
      <c r="H37" s="640"/>
      <c r="I37" s="640"/>
      <c r="J37" s="640"/>
      <c r="K37" s="640"/>
      <c r="L37" s="640"/>
      <c r="M37" s="640"/>
      <c r="N37" s="640"/>
      <c r="O37" s="640"/>
      <c r="P37" s="640"/>
      <c r="Q37" s="641"/>
      <c r="R37" s="642">
        <v>834630</v>
      </c>
      <c r="S37" s="643"/>
      <c r="T37" s="643"/>
      <c r="U37" s="643"/>
      <c r="V37" s="643"/>
      <c r="W37" s="643"/>
      <c r="X37" s="643"/>
      <c r="Y37" s="644"/>
      <c r="Z37" s="675">
        <v>2.4</v>
      </c>
      <c r="AA37" s="675"/>
      <c r="AB37" s="675"/>
      <c r="AC37" s="675"/>
      <c r="AD37" s="676" t="s">
        <v>177</v>
      </c>
      <c r="AE37" s="676"/>
      <c r="AF37" s="676"/>
      <c r="AG37" s="676"/>
      <c r="AH37" s="676"/>
      <c r="AI37" s="676"/>
      <c r="AJ37" s="676"/>
      <c r="AK37" s="676"/>
      <c r="AL37" s="645" t="s">
        <v>232</v>
      </c>
      <c r="AM37" s="646"/>
      <c r="AN37" s="646"/>
      <c r="AO37" s="677"/>
      <c r="AQ37" s="685" t="s">
        <v>329</v>
      </c>
      <c r="AR37" s="686"/>
      <c r="AS37" s="686"/>
      <c r="AT37" s="686"/>
      <c r="AU37" s="686"/>
      <c r="AV37" s="686"/>
      <c r="AW37" s="686"/>
      <c r="AX37" s="686"/>
      <c r="AY37" s="687"/>
      <c r="AZ37" s="642">
        <v>1028168</v>
      </c>
      <c r="BA37" s="643"/>
      <c r="BB37" s="643"/>
      <c r="BC37" s="643"/>
      <c r="BD37" s="661"/>
      <c r="BE37" s="661"/>
      <c r="BF37" s="688"/>
      <c r="BG37" s="681" t="s">
        <v>330</v>
      </c>
      <c r="BH37" s="682"/>
      <c r="BI37" s="682"/>
      <c r="BJ37" s="682"/>
      <c r="BK37" s="682"/>
      <c r="BL37" s="682"/>
      <c r="BM37" s="682"/>
      <c r="BN37" s="682"/>
      <c r="BO37" s="682"/>
      <c r="BP37" s="682"/>
      <c r="BQ37" s="682"/>
      <c r="BR37" s="682"/>
      <c r="BS37" s="682"/>
      <c r="BT37" s="682"/>
      <c r="BU37" s="683"/>
      <c r="BV37" s="642">
        <v>-27842</v>
      </c>
      <c r="BW37" s="643"/>
      <c r="BX37" s="643"/>
      <c r="BY37" s="643"/>
      <c r="BZ37" s="643"/>
      <c r="CA37" s="643"/>
      <c r="CB37" s="689"/>
      <c r="CD37" s="681" t="s">
        <v>331</v>
      </c>
      <c r="CE37" s="682"/>
      <c r="CF37" s="682"/>
      <c r="CG37" s="682"/>
      <c r="CH37" s="682"/>
      <c r="CI37" s="682"/>
      <c r="CJ37" s="682"/>
      <c r="CK37" s="682"/>
      <c r="CL37" s="682"/>
      <c r="CM37" s="682"/>
      <c r="CN37" s="682"/>
      <c r="CO37" s="682"/>
      <c r="CP37" s="682"/>
      <c r="CQ37" s="683"/>
      <c r="CR37" s="642">
        <v>154967</v>
      </c>
      <c r="CS37" s="661"/>
      <c r="CT37" s="661"/>
      <c r="CU37" s="661"/>
      <c r="CV37" s="661"/>
      <c r="CW37" s="661"/>
      <c r="CX37" s="661"/>
      <c r="CY37" s="662"/>
      <c r="CZ37" s="645">
        <v>0.5</v>
      </c>
      <c r="DA37" s="663"/>
      <c r="DB37" s="663"/>
      <c r="DC37" s="664"/>
      <c r="DD37" s="648">
        <v>154967</v>
      </c>
      <c r="DE37" s="661"/>
      <c r="DF37" s="661"/>
      <c r="DG37" s="661"/>
      <c r="DH37" s="661"/>
      <c r="DI37" s="661"/>
      <c r="DJ37" s="661"/>
      <c r="DK37" s="662"/>
      <c r="DL37" s="648">
        <v>154967</v>
      </c>
      <c r="DM37" s="661"/>
      <c r="DN37" s="661"/>
      <c r="DO37" s="661"/>
      <c r="DP37" s="661"/>
      <c r="DQ37" s="661"/>
      <c r="DR37" s="661"/>
      <c r="DS37" s="661"/>
      <c r="DT37" s="661"/>
      <c r="DU37" s="661"/>
      <c r="DV37" s="662"/>
      <c r="DW37" s="645">
        <v>0.9</v>
      </c>
      <c r="DX37" s="663"/>
      <c r="DY37" s="663"/>
      <c r="DZ37" s="663"/>
      <c r="EA37" s="663"/>
      <c r="EB37" s="663"/>
      <c r="EC37" s="684"/>
    </row>
    <row r="38" spans="2:133" ht="11.25" customHeight="1" x14ac:dyDescent="0.15">
      <c r="B38" s="639" t="s">
        <v>332</v>
      </c>
      <c r="C38" s="640"/>
      <c r="D38" s="640"/>
      <c r="E38" s="640"/>
      <c r="F38" s="640"/>
      <c r="G38" s="640"/>
      <c r="H38" s="640"/>
      <c r="I38" s="640"/>
      <c r="J38" s="640"/>
      <c r="K38" s="640"/>
      <c r="L38" s="640"/>
      <c r="M38" s="640"/>
      <c r="N38" s="640"/>
      <c r="O38" s="640"/>
      <c r="P38" s="640"/>
      <c r="Q38" s="641"/>
      <c r="R38" s="642">
        <v>916164</v>
      </c>
      <c r="S38" s="643"/>
      <c r="T38" s="643"/>
      <c r="U38" s="643"/>
      <c r="V38" s="643"/>
      <c r="W38" s="643"/>
      <c r="X38" s="643"/>
      <c r="Y38" s="644"/>
      <c r="Z38" s="675">
        <v>2.6</v>
      </c>
      <c r="AA38" s="675"/>
      <c r="AB38" s="675"/>
      <c r="AC38" s="675"/>
      <c r="AD38" s="676">
        <v>589</v>
      </c>
      <c r="AE38" s="676"/>
      <c r="AF38" s="676"/>
      <c r="AG38" s="676"/>
      <c r="AH38" s="676"/>
      <c r="AI38" s="676"/>
      <c r="AJ38" s="676"/>
      <c r="AK38" s="676"/>
      <c r="AL38" s="645">
        <v>0</v>
      </c>
      <c r="AM38" s="646"/>
      <c r="AN38" s="646"/>
      <c r="AO38" s="677"/>
      <c r="AQ38" s="685" t="s">
        <v>333</v>
      </c>
      <c r="AR38" s="686"/>
      <c r="AS38" s="686"/>
      <c r="AT38" s="686"/>
      <c r="AU38" s="686"/>
      <c r="AV38" s="686"/>
      <c r="AW38" s="686"/>
      <c r="AX38" s="686"/>
      <c r="AY38" s="687"/>
      <c r="AZ38" s="642">
        <v>570902</v>
      </c>
      <c r="BA38" s="643"/>
      <c r="BB38" s="643"/>
      <c r="BC38" s="643"/>
      <c r="BD38" s="661"/>
      <c r="BE38" s="661"/>
      <c r="BF38" s="688"/>
      <c r="BG38" s="681" t="s">
        <v>334</v>
      </c>
      <c r="BH38" s="682"/>
      <c r="BI38" s="682"/>
      <c r="BJ38" s="682"/>
      <c r="BK38" s="682"/>
      <c r="BL38" s="682"/>
      <c r="BM38" s="682"/>
      <c r="BN38" s="682"/>
      <c r="BO38" s="682"/>
      <c r="BP38" s="682"/>
      <c r="BQ38" s="682"/>
      <c r="BR38" s="682"/>
      <c r="BS38" s="682"/>
      <c r="BT38" s="682"/>
      <c r="BU38" s="683"/>
      <c r="BV38" s="642">
        <v>7837</v>
      </c>
      <c r="BW38" s="643"/>
      <c r="BX38" s="643"/>
      <c r="BY38" s="643"/>
      <c r="BZ38" s="643"/>
      <c r="CA38" s="643"/>
      <c r="CB38" s="689"/>
      <c r="CD38" s="681" t="s">
        <v>335</v>
      </c>
      <c r="CE38" s="682"/>
      <c r="CF38" s="682"/>
      <c r="CG38" s="682"/>
      <c r="CH38" s="682"/>
      <c r="CI38" s="682"/>
      <c r="CJ38" s="682"/>
      <c r="CK38" s="682"/>
      <c r="CL38" s="682"/>
      <c r="CM38" s="682"/>
      <c r="CN38" s="682"/>
      <c r="CO38" s="682"/>
      <c r="CP38" s="682"/>
      <c r="CQ38" s="683"/>
      <c r="CR38" s="642">
        <v>3063477</v>
      </c>
      <c r="CS38" s="643"/>
      <c r="CT38" s="643"/>
      <c r="CU38" s="643"/>
      <c r="CV38" s="643"/>
      <c r="CW38" s="643"/>
      <c r="CX38" s="643"/>
      <c r="CY38" s="644"/>
      <c r="CZ38" s="645">
        <v>8.9</v>
      </c>
      <c r="DA38" s="663"/>
      <c r="DB38" s="663"/>
      <c r="DC38" s="664"/>
      <c r="DD38" s="648">
        <v>2506638</v>
      </c>
      <c r="DE38" s="643"/>
      <c r="DF38" s="643"/>
      <c r="DG38" s="643"/>
      <c r="DH38" s="643"/>
      <c r="DI38" s="643"/>
      <c r="DJ38" s="643"/>
      <c r="DK38" s="644"/>
      <c r="DL38" s="648">
        <v>2105732</v>
      </c>
      <c r="DM38" s="643"/>
      <c r="DN38" s="643"/>
      <c r="DO38" s="643"/>
      <c r="DP38" s="643"/>
      <c r="DQ38" s="643"/>
      <c r="DR38" s="643"/>
      <c r="DS38" s="643"/>
      <c r="DT38" s="643"/>
      <c r="DU38" s="643"/>
      <c r="DV38" s="644"/>
      <c r="DW38" s="645">
        <v>11.9</v>
      </c>
      <c r="DX38" s="663"/>
      <c r="DY38" s="663"/>
      <c r="DZ38" s="663"/>
      <c r="EA38" s="663"/>
      <c r="EB38" s="663"/>
      <c r="EC38" s="684"/>
    </row>
    <row r="39" spans="2:133" ht="11.25" customHeight="1" x14ac:dyDescent="0.15">
      <c r="B39" s="639" t="s">
        <v>336</v>
      </c>
      <c r="C39" s="640"/>
      <c r="D39" s="640"/>
      <c r="E39" s="640"/>
      <c r="F39" s="640"/>
      <c r="G39" s="640"/>
      <c r="H39" s="640"/>
      <c r="I39" s="640"/>
      <c r="J39" s="640"/>
      <c r="K39" s="640"/>
      <c r="L39" s="640"/>
      <c r="M39" s="640"/>
      <c r="N39" s="640"/>
      <c r="O39" s="640"/>
      <c r="P39" s="640"/>
      <c r="Q39" s="641"/>
      <c r="R39" s="642">
        <v>2395900</v>
      </c>
      <c r="S39" s="643"/>
      <c r="T39" s="643"/>
      <c r="U39" s="643"/>
      <c r="V39" s="643"/>
      <c r="W39" s="643"/>
      <c r="X39" s="643"/>
      <c r="Y39" s="644"/>
      <c r="Z39" s="675">
        <v>6.8</v>
      </c>
      <c r="AA39" s="675"/>
      <c r="AB39" s="675"/>
      <c r="AC39" s="675"/>
      <c r="AD39" s="676" t="s">
        <v>137</v>
      </c>
      <c r="AE39" s="676"/>
      <c r="AF39" s="676"/>
      <c r="AG39" s="676"/>
      <c r="AH39" s="676"/>
      <c r="AI39" s="676"/>
      <c r="AJ39" s="676"/>
      <c r="AK39" s="676"/>
      <c r="AL39" s="645" t="s">
        <v>232</v>
      </c>
      <c r="AM39" s="646"/>
      <c r="AN39" s="646"/>
      <c r="AO39" s="677"/>
      <c r="AQ39" s="685" t="s">
        <v>337</v>
      </c>
      <c r="AR39" s="686"/>
      <c r="AS39" s="686"/>
      <c r="AT39" s="686"/>
      <c r="AU39" s="686"/>
      <c r="AV39" s="686"/>
      <c r="AW39" s="686"/>
      <c r="AX39" s="686"/>
      <c r="AY39" s="687"/>
      <c r="AZ39" s="642">
        <v>351082</v>
      </c>
      <c r="BA39" s="643"/>
      <c r="BB39" s="643"/>
      <c r="BC39" s="643"/>
      <c r="BD39" s="661"/>
      <c r="BE39" s="661"/>
      <c r="BF39" s="688"/>
      <c r="BG39" s="681" t="s">
        <v>338</v>
      </c>
      <c r="BH39" s="682"/>
      <c r="BI39" s="682"/>
      <c r="BJ39" s="682"/>
      <c r="BK39" s="682"/>
      <c r="BL39" s="682"/>
      <c r="BM39" s="682"/>
      <c r="BN39" s="682"/>
      <c r="BO39" s="682"/>
      <c r="BP39" s="682"/>
      <c r="BQ39" s="682"/>
      <c r="BR39" s="682"/>
      <c r="BS39" s="682"/>
      <c r="BT39" s="682"/>
      <c r="BU39" s="683"/>
      <c r="BV39" s="642">
        <v>11594</v>
      </c>
      <c r="BW39" s="643"/>
      <c r="BX39" s="643"/>
      <c r="BY39" s="643"/>
      <c r="BZ39" s="643"/>
      <c r="CA39" s="643"/>
      <c r="CB39" s="689"/>
      <c r="CD39" s="681" t="s">
        <v>339</v>
      </c>
      <c r="CE39" s="682"/>
      <c r="CF39" s="682"/>
      <c r="CG39" s="682"/>
      <c r="CH39" s="682"/>
      <c r="CI39" s="682"/>
      <c r="CJ39" s="682"/>
      <c r="CK39" s="682"/>
      <c r="CL39" s="682"/>
      <c r="CM39" s="682"/>
      <c r="CN39" s="682"/>
      <c r="CO39" s="682"/>
      <c r="CP39" s="682"/>
      <c r="CQ39" s="683"/>
      <c r="CR39" s="642">
        <v>525563</v>
      </c>
      <c r="CS39" s="661"/>
      <c r="CT39" s="661"/>
      <c r="CU39" s="661"/>
      <c r="CV39" s="661"/>
      <c r="CW39" s="661"/>
      <c r="CX39" s="661"/>
      <c r="CY39" s="662"/>
      <c r="CZ39" s="645">
        <v>1.5</v>
      </c>
      <c r="DA39" s="663"/>
      <c r="DB39" s="663"/>
      <c r="DC39" s="664"/>
      <c r="DD39" s="648">
        <v>440553</v>
      </c>
      <c r="DE39" s="661"/>
      <c r="DF39" s="661"/>
      <c r="DG39" s="661"/>
      <c r="DH39" s="661"/>
      <c r="DI39" s="661"/>
      <c r="DJ39" s="661"/>
      <c r="DK39" s="662"/>
      <c r="DL39" s="648" t="s">
        <v>137</v>
      </c>
      <c r="DM39" s="661"/>
      <c r="DN39" s="661"/>
      <c r="DO39" s="661"/>
      <c r="DP39" s="661"/>
      <c r="DQ39" s="661"/>
      <c r="DR39" s="661"/>
      <c r="DS39" s="661"/>
      <c r="DT39" s="661"/>
      <c r="DU39" s="661"/>
      <c r="DV39" s="662"/>
      <c r="DW39" s="645" t="s">
        <v>232</v>
      </c>
      <c r="DX39" s="663"/>
      <c r="DY39" s="663"/>
      <c r="DZ39" s="663"/>
      <c r="EA39" s="663"/>
      <c r="EB39" s="663"/>
      <c r="EC39" s="684"/>
    </row>
    <row r="40" spans="2:133" ht="11.25" customHeight="1" x14ac:dyDescent="0.15">
      <c r="B40" s="639" t="s">
        <v>340</v>
      </c>
      <c r="C40" s="640"/>
      <c r="D40" s="640"/>
      <c r="E40" s="640"/>
      <c r="F40" s="640"/>
      <c r="G40" s="640"/>
      <c r="H40" s="640"/>
      <c r="I40" s="640"/>
      <c r="J40" s="640"/>
      <c r="K40" s="640"/>
      <c r="L40" s="640"/>
      <c r="M40" s="640"/>
      <c r="N40" s="640"/>
      <c r="O40" s="640"/>
      <c r="P40" s="640"/>
      <c r="Q40" s="641"/>
      <c r="R40" s="642">
        <v>37300</v>
      </c>
      <c r="S40" s="643"/>
      <c r="T40" s="643"/>
      <c r="U40" s="643"/>
      <c r="V40" s="643"/>
      <c r="W40" s="643"/>
      <c r="X40" s="643"/>
      <c r="Y40" s="644"/>
      <c r="Z40" s="675">
        <v>0.1</v>
      </c>
      <c r="AA40" s="675"/>
      <c r="AB40" s="675"/>
      <c r="AC40" s="675"/>
      <c r="AD40" s="676" t="s">
        <v>232</v>
      </c>
      <c r="AE40" s="676"/>
      <c r="AF40" s="676"/>
      <c r="AG40" s="676"/>
      <c r="AH40" s="676"/>
      <c r="AI40" s="676"/>
      <c r="AJ40" s="676"/>
      <c r="AK40" s="676"/>
      <c r="AL40" s="645" t="s">
        <v>232</v>
      </c>
      <c r="AM40" s="646"/>
      <c r="AN40" s="646"/>
      <c r="AO40" s="677"/>
      <c r="AQ40" s="685" t="s">
        <v>341</v>
      </c>
      <c r="AR40" s="686"/>
      <c r="AS40" s="686"/>
      <c r="AT40" s="686"/>
      <c r="AU40" s="686"/>
      <c r="AV40" s="686"/>
      <c r="AW40" s="686"/>
      <c r="AX40" s="686"/>
      <c r="AY40" s="687"/>
      <c r="AZ40" s="642" t="s">
        <v>137</v>
      </c>
      <c r="BA40" s="643"/>
      <c r="BB40" s="643"/>
      <c r="BC40" s="643"/>
      <c r="BD40" s="661"/>
      <c r="BE40" s="661"/>
      <c r="BF40" s="688"/>
      <c r="BG40" s="690" t="s">
        <v>342</v>
      </c>
      <c r="BH40" s="691"/>
      <c r="BI40" s="691"/>
      <c r="BJ40" s="691"/>
      <c r="BK40" s="691"/>
      <c r="BL40" s="236"/>
      <c r="BM40" s="682" t="s">
        <v>343</v>
      </c>
      <c r="BN40" s="682"/>
      <c r="BO40" s="682"/>
      <c r="BP40" s="682"/>
      <c r="BQ40" s="682"/>
      <c r="BR40" s="682"/>
      <c r="BS40" s="682"/>
      <c r="BT40" s="682"/>
      <c r="BU40" s="683"/>
      <c r="BV40" s="642">
        <v>91</v>
      </c>
      <c r="BW40" s="643"/>
      <c r="BX40" s="643"/>
      <c r="BY40" s="643"/>
      <c r="BZ40" s="643"/>
      <c r="CA40" s="643"/>
      <c r="CB40" s="689"/>
      <c r="CD40" s="681" t="s">
        <v>344</v>
      </c>
      <c r="CE40" s="682"/>
      <c r="CF40" s="682"/>
      <c r="CG40" s="682"/>
      <c r="CH40" s="682"/>
      <c r="CI40" s="682"/>
      <c r="CJ40" s="682"/>
      <c r="CK40" s="682"/>
      <c r="CL40" s="682"/>
      <c r="CM40" s="682"/>
      <c r="CN40" s="682"/>
      <c r="CO40" s="682"/>
      <c r="CP40" s="682"/>
      <c r="CQ40" s="683"/>
      <c r="CR40" s="642">
        <v>951320</v>
      </c>
      <c r="CS40" s="643"/>
      <c r="CT40" s="643"/>
      <c r="CU40" s="643"/>
      <c r="CV40" s="643"/>
      <c r="CW40" s="643"/>
      <c r="CX40" s="643"/>
      <c r="CY40" s="644"/>
      <c r="CZ40" s="645">
        <v>2.8</v>
      </c>
      <c r="DA40" s="663"/>
      <c r="DB40" s="663"/>
      <c r="DC40" s="664"/>
      <c r="DD40" s="648">
        <v>468042</v>
      </c>
      <c r="DE40" s="643"/>
      <c r="DF40" s="643"/>
      <c r="DG40" s="643"/>
      <c r="DH40" s="643"/>
      <c r="DI40" s="643"/>
      <c r="DJ40" s="643"/>
      <c r="DK40" s="644"/>
      <c r="DL40" s="648">
        <v>272494</v>
      </c>
      <c r="DM40" s="643"/>
      <c r="DN40" s="643"/>
      <c r="DO40" s="643"/>
      <c r="DP40" s="643"/>
      <c r="DQ40" s="643"/>
      <c r="DR40" s="643"/>
      <c r="DS40" s="643"/>
      <c r="DT40" s="643"/>
      <c r="DU40" s="643"/>
      <c r="DV40" s="644"/>
      <c r="DW40" s="645">
        <v>1.5</v>
      </c>
      <c r="DX40" s="663"/>
      <c r="DY40" s="663"/>
      <c r="DZ40" s="663"/>
      <c r="EA40" s="663"/>
      <c r="EB40" s="663"/>
      <c r="EC40" s="684"/>
    </row>
    <row r="41" spans="2:133" ht="11.25" customHeight="1" x14ac:dyDescent="0.15">
      <c r="B41" s="639" t="s">
        <v>345</v>
      </c>
      <c r="C41" s="640"/>
      <c r="D41" s="640"/>
      <c r="E41" s="640"/>
      <c r="F41" s="640"/>
      <c r="G41" s="640"/>
      <c r="H41" s="640"/>
      <c r="I41" s="640"/>
      <c r="J41" s="640"/>
      <c r="K41" s="640"/>
      <c r="L41" s="640"/>
      <c r="M41" s="640"/>
      <c r="N41" s="640"/>
      <c r="O41" s="640"/>
      <c r="P41" s="640"/>
      <c r="Q41" s="641"/>
      <c r="R41" s="642">
        <v>99900</v>
      </c>
      <c r="S41" s="643"/>
      <c r="T41" s="643"/>
      <c r="U41" s="643"/>
      <c r="V41" s="643"/>
      <c r="W41" s="643"/>
      <c r="X41" s="643"/>
      <c r="Y41" s="644"/>
      <c r="Z41" s="675">
        <v>0.3</v>
      </c>
      <c r="AA41" s="675"/>
      <c r="AB41" s="675"/>
      <c r="AC41" s="675"/>
      <c r="AD41" s="676" t="s">
        <v>232</v>
      </c>
      <c r="AE41" s="676"/>
      <c r="AF41" s="676"/>
      <c r="AG41" s="676"/>
      <c r="AH41" s="676"/>
      <c r="AI41" s="676"/>
      <c r="AJ41" s="676"/>
      <c r="AK41" s="676"/>
      <c r="AL41" s="645" t="s">
        <v>137</v>
      </c>
      <c r="AM41" s="646"/>
      <c r="AN41" s="646"/>
      <c r="AO41" s="677"/>
      <c r="AQ41" s="685" t="s">
        <v>346</v>
      </c>
      <c r="AR41" s="686"/>
      <c r="AS41" s="686"/>
      <c r="AT41" s="686"/>
      <c r="AU41" s="686"/>
      <c r="AV41" s="686"/>
      <c r="AW41" s="686"/>
      <c r="AX41" s="686"/>
      <c r="AY41" s="687"/>
      <c r="AZ41" s="642">
        <v>757361</v>
      </c>
      <c r="BA41" s="643"/>
      <c r="BB41" s="643"/>
      <c r="BC41" s="643"/>
      <c r="BD41" s="661"/>
      <c r="BE41" s="661"/>
      <c r="BF41" s="688"/>
      <c r="BG41" s="690"/>
      <c r="BH41" s="691"/>
      <c r="BI41" s="691"/>
      <c r="BJ41" s="691"/>
      <c r="BK41" s="691"/>
      <c r="BL41" s="236"/>
      <c r="BM41" s="682" t="s">
        <v>347</v>
      </c>
      <c r="BN41" s="682"/>
      <c r="BO41" s="682"/>
      <c r="BP41" s="682"/>
      <c r="BQ41" s="682"/>
      <c r="BR41" s="682"/>
      <c r="BS41" s="682"/>
      <c r="BT41" s="682"/>
      <c r="BU41" s="683"/>
      <c r="BV41" s="642">
        <v>1</v>
      </c>
      <c r="BW41" s="643"/>
      <c r="BX41" s="643"/>
      <c r="BY41" s="643"/>
      <c r="BZ41" s="643"/>
      <c r="CA41" s="643"/>
      <c r="CB41" s="689"/>
      <c r="CD41" s="681" t="s">
        <v>348</v>
      </c>
      <c r="CE41" s="682"/>
      <c r="CF41" s="682"/>
      <c r="CG41" s="682"/>
      <c r="CH41" s="682"/>
      <c r="CI41" s="682"/>
      <c r="CJ41" s="682"/>
      <c r="CK41" s="682"/>
      <c r="CL41" s="682"/>
      <c r="CM41" s="682"/>
      <c r="CN41" s="682"/>
      <c r="CO41" s="682"/>
      <c r="CP41" s="682"/>
      <c r="CQ41" s="683"/>
      <c r="CR41" s="642" t="s">
        <v>177</v>
      </c>
      <c r="CS41" s="661"/>
      <c r="CT41" s="661"/>
      <c r="CU41" s="661"/>
      <c r="CV41" s="661"/>
      <c r="CW41" s="661"/>
      <c r="CX41" s="661"/>
      <c r="CY41" s="662"/>
      <c r="CZ41" s="645" t="s">
        <v>177</v>
      </c>
      <c r="DA41" s="663"/>
      <c r="DB41" s="663"/>
      <c r="DC41" s="664"/>
      <c r="DD41" s="648" t="s">
        <v>177</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349</v>
      </c>
      <c r="C42" s="640"/>
      <c r="D42" s="640"/>
      <c r="E42" s="640"/>
      <c r="F42" s="640"/>
      <c r="G42" s="640"/>
      <c r="H42" s="640"/>
      <c r="I42" s="640"/>
      <c r="J42" s="640"/>
      <c r="K42" s="640"/>
      <c r="L42" s="640"/>
      <c r="M42" s="640"/>
      <c r="N42" s="640"/>
      <c r="O42" s="640"/>
      <c r="P42" s="640"/>
      <c r="Q42" s="641"/>
      <c r="R42" s="642">
        <v>556800</v>
      </c>
      <c r="S42" s="643"/>
      <c r="T42" s="643"/>
      <c r="U42" s="643"/>
      <c r="V42" s="643"/>
      <c r="W42" s="643"/>
      <c r="X42" s="643"/>
      <c r="Y42" s="644"/>
      <c r="Z42" s="675">
        <v>1.6</v>
      </c>
      <c r="AA42" s="675"/>
      <c r="AB42" s="675"/>
      <c r="AC42" s="675"/>
      <c r="AD42" s="676" t="s">
        <v>137</v>
      </c>
      <c r="AE42" s="676"/>
      <c r="AF42" s="676"/>
      <c r="AG42" s="676"/>
      <c r="AH42" s="676"/>
      <c r="AI42" s="676"/>
      <c r="AJ42" s="676"/>
      <c r="AK42" s="676"/>
      <c r="AL42" s="645" t="s">
        <v>177</v>
      </c>
      <c r="AM42" s="646"/>
      <c r="AN42" s="646"/>
      <c r="AO42" s="677"/>
      <c r="AQ42" s="678" t="s">
        <v>350</v>
      </c>
      <c r="AR42" s="679"/>
      <c r="AS42" s="679"/>
      <c r="AT42" s="679"/>
      <c r="AU42" s="679"/>
      <c r="AV42" s="679"/>
      <c r="AW42" s="679"/>
      <c r="AX42" s="679"/>
      <c r="AY42" s="680"/>
      <c r="AZ42" s="626">
        <v>2306116</v>
      </c>
      <c r="BA42" s="665"/>
      <c r="BB42" s="665"/>
      <c r="BC42" s="665"/>
      <c r="BD42" s="627"/>
      <c r="BE42" s="627"/>
      <c r="BF42" s="671"/>
      <c r="BG42" s="692"/>
      <c r="BH42" s="693"/>
      <c r="BI42" s="693"/>
      <c r="BJ42" s="693"/>
      <c r="BK42" s="693"/>
      <c r="BL42" s="237"/>
      <c r="BM42" s="672" t="s">
        <v>351</v>
      </c>
      <c r="BN42" s="672"/>
      <c r="BO42" s="672"/>
      <c r="BP42" s="672"/>
      <c r="BQ42" s="672"/>
      <c r="BR42" s="672"/>
      <c r="BS42" s="672"/>
      <c r="BT42" s="672"/>
      <c r="BU42" s="673"/>
      <c r="BV42" s="626">
        <v>418</v>
      </c>
      <c r="BW42" s="665"/>
      <c r="BX42" s="665"/>
      <c r="BY42" s="665"/>
      <c r="BZ42" s="665"/>
      <c r="CA42" s="665"/>
      <c r="CB42" s="674"/>
      <c r="CD42" s="639" t="s">
        <v>352</v>
      </c>
      <c r="CE42" s="640"/>
      <c r="CF42" s="640"/>
      <c r="CG42" s="640"/>
      <c r="CH42" s="640"/>
      <c r="CI42" s="640"/>
      <c r="CJ42" s="640"/>
      <c r="CK42" s="640"/>
      <c r="CL42" s="640"/>
      <c r="CM42" s="640"/>
      <c r="CN42" s="640"/>
      <c r="CO42" s="640"/>
      <c r="CP42" s="640"/>
      <c r="CQ42" s="641"/>
      <c r="CR42" s="642">
        <v>3067381</v>
      </c>
      <c r="CS42" s="643"/>
      <c r="CT42" s="643"/>
      <c r="CU42" s="643"/>
      <c r="CV42" s="643"/>
      <c r="CW42" s="643"/>
      <c r="CX42" s="643"/>
      <c r="CY42" s="644"/>
      <c r="CZ42" s="645">
        <v>8.9</v>
      </c>
      <c r="DA42" s="646"/>
      <c r="DB42" s="646"/>
      <c r="DC42" s="647"/>
      <c r="DD42" s="648">
        <v>461881</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353</v>
      </c>
      <c r="C43" s="624"/>
      <c r="D43" s="624"/>
      <c r="E43" s="624"/>
      <c r="F43" s="624"/>
      <c r="G43" s="624"/>
      <c r="H43" s="624"/>
      <c r="I43" s="624"/>
      <c r="J43" s="624"/>
      <c r="K43" s="624"/>
      <c r="L43" s="624"/>
      <c r="M43" s="624"/>
      <c r="N43" s="624"/>
      <c r="O43" s="624"/>
      <c r="P43" s="624"/>
      <c r="Q43" s="625"/>
      <c r="R43" s="626">
        <v>35215960</v>
      </c>
      <c r="S43" s="665"/>
      <c r="T43" s="665"/>
      <c r="U43" s="665"/>
      <c r="V43" s="665"/>
      <c r="W43" s="665"/>
      <c r="X43" s="665"/>
      <c r="Y43" s="666"/>
      <c r="Z43" s="667">
        <v>100</v>
      </c>
      <c r="AA43" s="667"/>
      <c r="AB43" s="667"/>
      <c r="AC43" s="667"/>
      <c r="AD43" s="668">
        <v>16937297</v>
      </c>
      <c r="AE43" s="668"/>
      <c r="AF43" s="668"/>
      <c r="AG43" s="668"/>
      <c r="AH43" s="668"/>
      <c r="AI43" s="668"/>
      <c r="AJ43" s="668"/>
      <c r="AK43" s="668"/>
      <c r="AL43" s="629">
        <v>100</v>
      </c>
      <c r="AM43" s="669"/>
      <c r="AN43" s="669"/>
      <c r="AO43" s="670"/>
      <c r="BV43" s="238"/>
      <c r="BW43" s="238"/>
      <c r="BX43" s="238"/>
      <c r="BY43" s="238"/>
      <c r="BZ43" s="238"/>
      <c r="CA43" s="238"/>
      <c r="CB43" s="238"/>
      <c r="CD43" s="639" t="s">
        <v>354</v>
      </c>
      <c r="CE43" s="640"/>
      <c r="CF43" s="640"/>
      <c r="CG43" s="640"/>
      <c r="CH43" s="640"/>
      <c r="CI43" s="640"/>
      <c r="CJ43" s="640"/>
      <c r="CK43" s="640"/>
      <c r="CL43" s="640"/>
      <c r="CM43" s="640"/>
      <c r="CN43" s="640"/>
      <c r="CO43" s="640"/>
      <c r="CP43" s="640"/>
      <c r="CQ43" s="641"/>
      <c r="CR43" s="642">
        <v>58069</v>
      </c>
      <c r="CS43" s="661"/>
      <c r="CT43" s="661"/>
      <c r="CU43" s="661"/>
      <c r="CV43" s="661"/>
      <c r="CW43" s="661"/>
      <c r="CX43" s="661"/>
      <c r="CY43" s="662"/>
      <c r="CZ43" s="645">
        <v>0.2</v>
      </c>
      <c r="DA43" s="663"/>
      <c r="DB43" s="663"/>
      <c r="DC43" s="664"/>
      <c r="DD43" s="648">
        <v>58069</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302</v>
      </c>
      <c r="CE44" s="656"/>
      <c r="CF44" s="639" t="s">
        <v>355</v>
      </c>
      <c r="CG44" s="640"/>
      <c r="CH44" s="640"/>
      <c r="CI44" s="640"/>
      <c r="CJ44" s="640"/>
      <c r="CK44" s="640"/>
      <c r="CL44" s="640"/>
      <c r="CM44" s="640"/>
      <c r="CN44" s="640"/>
      <c r="CO44" s="640"/>
      <c r="CP44" s="640"/>
      <c r="CQ44" s="641"/>
      <c r="CR44" s="642">
        <v>2811160</v>
      </c>
      <c r="CS44" s="643"/>
      <c r="CT44" s="643"/>
      <c r="CU44" s="643"/>
      <c r="CV44" s="643"/>
      <c r="CW44" s="643"/>
      <c r="CX44" s="643"/>
      <c r="CY44" s="644"/>
      <c r="CZ44" s="645">
        <v>8.1999999999999993</v>
      </c>
      <c r="DA44" s="646"/>
      <c r="DB44" s="646"/>
      <c r="DC44" s="647"/>
      <c r="DD44" s="648">
        <v>440772</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357</v>
      </c>
      <c r="CG45" s="640"/>
      <c r="CH45" s="640"/>
      <c r="CI45" s="640"/>
      <c r="CJ45" s="640"/>
      <c r="CK45" s="640"/>
      <c r="CL45" s="640"/>
      <c r="CM45" s="640"/>
      <c r="CN45" s="640"/>
      <c r="CO45" s="640"/>
      <c r="CP45" s="640"/>
      <c r="CQ45" s="641"/>
      <c r="CR45" s="642">
        <v>1279020</v>
      </c>
      <c r="CS45" s="661"/>
      <c r="CT45" s="661"/>
      <c r="CU45" s="661"/>
      <c r="CV45" s="661"/>
      <c r="CW45" s="661"/>
      <c r="CX45" s="661"/>
      <c r="CY45" s="662"/>
      <c r="CZ45" s="645">
        <v>3.7</v>
      </c>
      <c r="DA45" s="663"/>
      <c r="DB45" s="663"/>
      <c r="DC45" s="664"/>
      <c r="DD45" s="648">
        <v>47495</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359</v>
      </c>
      <c r="CG46" s="640"/>
      <c r="CH46" s="640"/>
      <c r="CI46" s="640"/>
      <c r="CJ46" s="640"/>
      <c r="CK46" s="640"/>
      <c r="CL46" s="640"/>
      <c r="CM46" s="640"/>
      <c r="CN46" s="640"/>
      <c r="CO46" s="640"/>
      <c r="CP46" s="640"/>
      <c r="CQ46" s="641"/>
      <c r="CR46" s="642">
        <v>1376633</v>
      </c>
      <c r="CS46" s="643"/>
      <c r="CT46" s="643"/>
      <c r="CU46" s="643"/>
      <c r="CV46" s="643"/>
      <c r="CW46" s="643"/>
      <c r="CX46" s="643"/>
      <c r="CY46" s="644"/>
      <c r="CZ46" s="645">
        <v>4</v>
      </c>
      <c r="DA46" s="646"/>
      <c r="DB46" s="646"/>
      <c r="DC46" s="647"/>
      <c r="DD46" s="648">
        <v>363800</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361</v>
      </c>
      <c r="CG47" s="640"/>
      <c r="CH47" s="640"/>
      <c r="CI47" s="640"/>
      <c r="CJ47" s="640"/>
      <c r="CK47" s="640"/>
      <c r="CL47" s="640"/>
      <c r="CM47" s="640"/>
      <c r="CN47" s="640"/>
      <c r="CO47" s="640"/>
      <c r="CP47" s="640"/>
      <c r="CQ47" s="641"/>
      <c r="CR47" s="642">
        <v>256221</v>
      </c>
      <c r="CS47" s="661"/>
      <c r="CT47" s="661"/>
      <c r="CU47" s="661"/>
      <c r="CV47" s="661"/>
      <c r="CW47" s="661"/>
      <c r="CX47" s="661"/>
      <c r="CY47" s="662"/>
      <c r="CZ47" s="645">
        <v>0.7</v>
      </c>
      <c r="DA47" s="663"/>
      <c r="DB47" s="663"/>
      <c r="DC47" s="664"/>
      <c r="DD47" s="648">
        <v>21109</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362</v>
      </c>
      <c r="CG48" s="640"/>
      <c r="CH48" s="640"/>
      <c r="CI48" s="640"/>
      <c r="CJ48" s="640"/>
      <c r="CK48" s="640"/>
      <c r="CL48" s="640"/>
      <c r="CM48" s="640"/>
      <c r="CN48" s="640"/>
      <c r="CO48" s="640"/>
      <c r="CP48" s="640"/>
      <c r="CQ48" s="641"/>
      <c r="CR48" s="642" t="s">
        <v>232</v>
      </c>
      <c r="CS48" s="643"/>
      <c r="CT48" s="643"/>
      <c r="CU48" s="643"/>
      <c r="CV48" s="643"/>
      <c r="CW48" s="643"/>
      <c r="CX48" s="643"/>
      <c r="CY48" s="644"/>
      <c r="CZ48" s="645" t="s">
        <v>232</v>
      </c>
      <c r="DA48" s="646"/>
      <c r="DB48" s="646"/>
      <c r="DC48" s="647"/>
      <c r="DD48" s="648" t="s">
        <v>137</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363</v>
      </c>
      <c r="CE49" s="624"/>
      <c r="CF49" s="624"/>
      <c r="CG49" s="624"/>
      <c r="CH49" s="624"/>
      <c r="CI49" s="624"/>
      <c r="CJ49" s="624"/>
      <c r="CK49" s="624"/>
      <c r="CL49" s="624"/>
      <c r="CM49" s="624"/>
      <c r="CN49" s="624"/>
      <c r="CO49" s="624"/>
      <c r="CP49" s="624"/>
      <c r="CQ49" s="625"/>
      <c r="CR49" s="626">
        <v>34285409</v>
      </c>
      <c r="CS49" s="627"/>
      <c r="CT49" s="627"/>
      <c r="CU49" s="627"/>
      <c r="CV49" s="627"/>
      <c r="CW49" s="627"/>
      <c r="CX49" s="627"/>
      <c r="CY49" s="628"/>
      <c r="CZ49" s="629">
        <v>100</v>
      </c>
      <c r="DA49" s="630"/>
      <c r="DB49" s="630"/>
      <c r="DC49" s="631"/>
      <c r="DD49" s="632">
        <v>20582259</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avIFcGCMCqd9nN2CUQA71s3tzOprGNJt/MlSRtWBGi9fIknUZK4Pprk60x3iG8R4sTO6X9njB8ZtPcZYOZ80uQ==" saltValue="zuJiMIPOqkjemb4cybNSZ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365</v>
      </c>
      <c r="DK2" s="1168"/>
      <c r="DL2" s="1168"/>
      <c r="DM2" s="1168"/>
      <c r="DN2" s="1168"/>
      <c r="DO2" s="1169"/>
      <c r="DP2" s="251"/>
      <c r="DQ2" s="1167" t="s">
        <v>366</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367</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369</v>
      </c>
      <c r="B5" s="1053"/>
      <c r="C5" s="1053"/>
      <c r="D5" s="1053"/>
      <c r="E5" s="1053"/>
      <c r="F5" s="1053"/>
      <c r="G5" s="1053"/>
      <c r="H5" s="1053"/>
      <c r="I5" s="1053"/>
      <c r="J5" s="1053"/>
      <c r="K5" s="1053"/>
      <c r="L5" s="1053"/>
      <c r="M5" s="1053"/>
      <c r="N5" s="1053"/>
      <c r="O5" s="1053"/>
      <c r="P5" s="1054"/>
      <c r="Q5" s="1058" t="s">
        <v>370</v>
      </c>
      <c r="R5" s="1059"/>
      <c r="S5" s="1059"/>
      <c r="T5" s="1059"/>
      <c r="U5" s="1060"/>
      <c r="V5" s="1058" t="s">
        <v>371</v>
      </c>
      <c r="W5" s="1059"/>
      <c r="X5" s="1059"/>
      <c r="Y5" s="1059"/>
      <c r="Z5" s="1060"/>
      <c r="AA5" s="1058" t="s">
        <v>372</v>
      </c>
      <c r="AB5" s="1059"/>
      <c r="AC5" s="1059"/>
      <c r="AD5" s="1059"/>
      <c r="AE5" s="1059"/>
      <c r="AF5" s="1170" t="s">
        <v>373</v>
      </c>
      <c r="AG5" s="1059"/>
      <c r="AH5" s="1059"/>
      <c r="AI5" s="1059"/>
      <c r="AJ5" s="1074"/>
      <c r="AK5" s="1059" t="s">
        <v>374</v>
      </c>
      <c r="AL5" s="1059"/>
      <c r="AM5" s="1059"/>
      <c r="AN5" s="1059"/>
      <c r="AO5" s="1060"/>
      <c r="AP5" s="1058" t="s">
        <v>375</v>
      </c>
      <c r="AQ5" s="1059"/>
      <c r="AR5" s="1059"/>
      <c r="AS5" s="1059"/>
      <c r="AT5" s="1060"/>
      <c r="AU5" s="1058" t="s">
        <v>376</v>
      </c>
      <c r="AV5" s="1059"/>
      <c r="AW5" s="1059"/>
      <c r="AX5" s="1059"/>
      <c r="AY5" s="1074"/>
      <c r="AZ5" s="258"/>
      <c r="BA5" s="258"/>
      <c r="BB5" s="258"/>
      <c r="BC5" s="258"/>
      <c r="BD5" s="258"/>
      <c r="BE5" s="259"/>
      <c r="BF5" s="259"/>
      <c r="BG5" s="259"/>
      <c r="BH5" s="259"/>
      <c r="BI5" s="259"/>
      <c r="BJ5" s="259"/>
      <c r="BK5" s="259"/>
      <c r="BL5" s="259"/>
      <c r="BM5" s="259"/>
      <c r="BN5" s="259"/>
      <c r="BO5" s="259"/>
      <c r="BP5" s="259"/>
      <c r="BQ5" s="1052" t="s">
        <v>377</v>
      </c>
      <c r="BR5" s="1053"/>
      <c r="BS5" s="1053"/>
      <c r="BT5" s="1053"/>
      <c r="BU5" s="1053"/>
      <c r="BV5" s="1053"/>
      <c r="BW5" s="1053"/>
      <c r="BX5" s="1053"/>
      <c r="BY5" s="1053"/>
      <c r="BZ5" s="1053"/>
      <c r="CA5" s="1053"/>
      <c r="CB5" s="1053"/>
      <c r="CC5" s="1053"/>
      <c r="CD5" s="1053"/>
      <c r="CE5" s="1053"/>
      <c r="CF5" s="1053"/>
      <c r="CG5" s="1054"/>
      <c r="CH5" s="1058" t="s">
        <v>378</v>
      </c>
      <c r="CI5" s="1059"/>
      <c r="CJ5" s="1059"/>
      <c r="CK5" s="1059"/>
      <c r="CL5" s="1060"/>
      <c r="CM5" s="1058" t="s">
        <v>379</v>
      </c>
      <c r="CN5" s="1059"/>
      <c r="CO5" s="1059"/>
      <c r="CP5" s="1059"/>
      <c r="CQ5" s="1060"/>
      <c r="CR5" s="1058" t="s">
        <v>380</v>
      </c>
      <c r="CS5" s="1059"/>
      <c r="CT5" s="1059"/>
      <c r="CU5" s="1059"/>
      <c r="CV5" s="1060"/>
      <c r="CW5" s="1058" t="s">
        <v>381</v>
      </c>
      <c r="CX5" s="1059"/>
      <c r="CY5" s="1059"/>
      <c r="CZ5" s="1059"/>
      <c r="DA5" s="1060"/>
      <c r="DB5" s="1058" t="s">
        <v>382</v>
      </c>
      <c r="DC5" s="1059"/>
      <c r="DD5" s="1059"/>
      <c r="DE5" s="1059"/>
      <c r="DF5" s="1060"/>
      <c r="DG5" s="1155" t="s">
        <v>383</v>
      </c>
      <c r="DH5" s="1156"/>
      <c r="DI5" s="1156"/>
      <c r="DJ5" s="1156"/>
      <c r="DK5" s="1157"/>
      <c r="DL5" s="1155" t="s">
        <v>384</v>
      </c>
      <c r="DM5" s="1156"/>
      <c r="DN5" s="1156"/>
      <c r="DO5" s="1156"/>
      <c r="DP5" s="1157"/>
      <c r="DQ5" s="1058" t="s">
        <v>385</v>
      </c>
      <c r="DR5" s="1059"/>
      <c r="DS5" s="1059"/>
      <c r="DT5" s="1059"/>
      <c r="DU5" s="1060"/>
      <c r="DV5" s="1058" t="s">
        <v>376</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386</v>
      </c>
      <c r="C7" s="1108"/>
      <c r="D7" s="1108"/>
      <c r="E7" s="1108"/>
      <c r="F7" s="1108"/>
      <c r="G7" s="1108"/>
      <c r="H7" s="1108"/>
      <c r="I7" s="1108"/>
      <c r="J7" s="1108"/>
      <c r="K7" s="1108"/>
      <c r="L7" s="1108"/>
      <c r="M7" s="1108"/>
      <c r="N7" s="1108"/>
      <c r="O7" s="1108"/>
      <c r="P7" s="1109"/>
      <c r="Q7" s="1161">
        <v>35187</v>
      </c>
      <c r="R7" s="1162"/>
      <c r="S7" s="1162"/>
      <c r="T7" s="1162"/>
      <c r="U7" s="1162"/>
      <c r="V7" s="1162">
        <v>34256</v>
      </c>
      <c r="W7" s="1162"/>
      <c r="X7" s="1162"/>
      <c r="Y7" s="1162"/>
      <c r="Z7" s="1162"/>
      <c r="AA7" s="1162">
        <v>931</v>
      </c>
      <c r="AB7" s="1162"/>
      <c r="AC7" s="1162"/>
      <c r="AD7" s="1162"/>
      <c r="AE7" s="1163"/>
      <c r="AF7" s="1164">
        <v>580</v>
      </c>
      <c r="AG7" s="1165"/>
      <c r="AH7" s="1165"/>
      <c r="AI7" s="1165"/>
      <c r="AJ7" s="1166"/>
      <c r="AK7" s="1148">
        <v>290</v>
      </c>
      <c r="AL7" s="1149"/>
      <c r="AM7" s="1149"/>
      <c r="AN7" s="1149"/>
      <c r="AO7" s="1149"/>
      <c r="AP7" s="1149">
        <v>24457</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t="s">
        <v>591</v>
      </c>
      <c r="BT7" s="1153"/>
      <c r="BU7" s="1153"/>
      <c r="BV7" s="1153"/>
      <c r="BW7" s="1153"/>
      <c r="BX7" s="1153"/>
      <c r="BY7" s="1153"/>
      <c r="BZ7" s="1153"/>
      <c r="CA7" s="1153"/>
      <c r="CB7" s="1153"/>
      <c r="CC7" s="1153"/>
      <c r="CD7" s="1153"/>
      <c r="CE7" s="1153"/>
      <c r="CF7" s="1153"/>
      <c r="CG7" s="1154"/>
      <c r="CH7" s="1145">
        <v>3</v>
      </c>
      <c r="CI7" s="1146"/>
      <c r="CJ7" s="1146"/>
      <c r="CK7" s="1146"/>
      <c r="CL7" s="1147"/>
      <c r="CM7" s="1145">
        <v>64</v>
      </c>
      <c r="CN7" s="1146"/>
      <c r="CO7" s="1146"/>
      <c r="CP7" s="1146"/>
      <c r="CQ7" s="1147"/>
      <c r="CR7" s="1145">
        <v>10</v>
      </c>
      <c r="CS7" s="1146"/>
      <c r="CT7" s="1146"/>
      <c r="CU7" s="1146"/>
      <c r="CV7" s="1147"/>
      <c r="CW7" s="1145" t="s">
        <v>585</v>
      </c>
      <c r="CX7" s="1146"/>
      <c r="CY7" s="1146"/>
      <c r="CZ7" s="1146"/>
      <c r="DA7" s="1147"/>
      <c r="DB7" s="1145" t="s">
        <v>585</v>
      </c>
      <c r="DC7" s="1146"/>
      <c r="DD7" s="1146"/>
      <c r="DE7" s="1146"/>
      <c r="DF7" s="1147"/>
      <c r="DG7" s="1145" t="s">
        <v>585</v>
      </c>
      <c r="DH7" s="1146"/>
      <c r="DI7" s="1146"/>
      <c r="DJ7" s="1146"/>
      <c r="DK7" s="1147"/>
      <c r="DL7" s="1145" t="s">
        <v>585</v>
      </c>
      <c r="DM7" s="1146"/>
      <c r="DN7" s="1146"/>
      <c r="DO7" s="1146"/>
      <c r="DP7" s="1147"/>
      <c r="DQ7" s="1145" t="s">
        <v>585</v>
      </c>
      <c r="DR7" s="1146"/>
      <c r="DS7" s="1146"/>
      <c r="DT7" s="1146"/>
      <c r="DU7" s="1147"/>
      <c r="DV7" s="1172"/>
      <c r="DW7" s="1173"/>
      <c r="DX7" s="1173"/>
      <c r="DY7" s="1173"/>
      <c r="DZ7" s="1174"/>
      <c r="EA7" s="256"/>
    </row>
    <row r="8" spans="1:131" s="257" customFormat="1" ht="26.25" customHeight="1" x14ac:dyDescent="0.15">
      <c r="A8" s="263">
        <v>2</v>
      </c>
      <c r="B8" s="1094" t="s">
        <v>387</v>
      </c>
      <c r="C8" s="1095"/>
      <c r="D8" s="1095"/>
      <c r="E8" s="1095"/>
      <c r="F8" s="1095"/>
      <c r="G8" s="1095"/>
      <c r="H8" s="1095"/>
      <c r="I8" s="1095"/>
      <c r="J8" s="1095"/>
      <c r="K8" s="1095"/>
      <c r="L8" s="1095"/>
      <c r="M8" s="1095"/>
      <c r="N8" s="1095"/>
      <c r="O8" s="1095"/>
      <c r="P8" s="1096"/>
      <c r="Q8" s="1100">
        <v>1</v>
      </c>
      <c r="R8" s="1101"/>
      <c r="S8" s="1101"/>
      <c r="T8" s="1101"/>
      <c r="U8" s="1101"/>
      <c r="V8" s="1101">
        <v>1</v>
      </c>
      <c r="W8" s="1101"/>
      <c r="X8" s="1101"/>
      <c r="Y8" s="1101"/>
      <c r="Z8" s="1101"/>
      <c r="AA8" s="1101" t="s">
        <v>584</v>
      </c>
      <c r="AB8" s="1101"/>
      <c r="AC8" s="1101"/>
      <c r="AD8" s="1101"/>
      <c r="AE8" s="1102"/>
      <c r="AF8" s="1076" t="s">
        <v>137</v>
      </c>
      <c r="AG8" s="1077"/>
      <c r="AH8" s="1077"/>
      <c r="AI8" s="1077"/>
      <c r="AJ8" s="1078"/>
      <c r="AK8" s="1143" t="s">
        <v>584</v>
      </c>
      <c r="AL8" s="1144"/>
      <c r="AM8" s="1144"/>
      <c r="AN8" s="1144"/>
      <c r="AO8" s="1144"/>
      <c r="AP8" s="1144" t="s">
        <v>584</v>
      </c>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t="s">
        <v>592</v>
      </c>
      <c r="BT8" s="1072"/>
      <c r="BU8" s="1072"/>
      <c r="BV8" s="1072"/>
      <c r="BW8" s="1072"/>
      <c r="BX8" s="1072"/>
      <c r="BY8" s="1072"/>
      <c r="BZ8" s="1072"/>
      <c r="CA8" s="1072"/>
      <c r="CB8" s="1072"/>
      <c r="CC8" s="1072"/>
      <c r="CD8" s="1072"/>
      <c r="CE8" s="1072"/>
      <c r="CF8" s="1072"/>
      <c r="CG8" s="1073"/>
      <c r="CH8" s="1046">
        <v>6</v>
      </c>
      <c r="CI8" s="1047"/>
      <c r="CJ8" s="1047"/>
      <c r="CK8" s="1047"/>
      <c r="CL8" s="1048"/>
      <c r="CM8" s="1046">
        <v>33</v>
      </c>
      <c r="CN8" s="1047"/>
      <c r="CO8" s="1047"/>
      <c r="CP8" s="1047"/>
      <c r="CQ8" s="1048"/>
      <c r="CR8" s="1046">
        <v>10</v>
      </c>
      <c r="CS8" s="1047"/>
      <c r="CT8" s="1047"/>
      <c r="CU8" s="1047"/>
      <c r="CV8" s="1048"/>
      <c r="CW8" s="1046" t="s">
        <v>585</v>
      </c>
      <c r="CX8" s="1047"/>
      <c r="CY8" s="1047"/>
      <c r="CZ8" s="1047"/>
      <c r="DA8" s="1048"/>
      <c r="DB8" s="1046" t="s">
        <v>585</v>
      </c>
      <c r="DC8" s="1047"/>
      <c r="DD8" s="1047"/>
      <c r="DE8" s="1047"/>
      <c r="DF8" s="1048"/>
      <c r="DG8" s="1046" t="s">
        <v>585</v>
      </c>
      <c r="DH8" s="1047"/>
      <c r="DI8" s="1047"/>
      <c r="DJ8" s="1047"/>
      <c r="DK8" s="1048"/>
      <c r="DL8" s="1046" t="s">
        <v>585</v>
      </c>
      <c r="DM8" s="1047"/>
      <c r="DN8" s="1047"/>
      <c r="DO8" s="1047"/>
      <c r="DP8" s="1048"/>
      <c r="DQ8" s="1046" t="s">
        <v>585</v>
      </c>
      <c r="DR8" s="1047"/>
      <c r="DS8" s="1047"/>
      <c r="DT8" s="1047"/>
      <c r="DU8" s="1048"/>
      <c r="DV8" s="1049"/>
      <c r="DW8" s="1050"/>
      <c r="DX8" s="1050"/>
      <c r="DY8" s="1050"/>
      <c r="DZ8" s="1051"/>
      <c r="EA8" s="256"/>
    </row>
    <row r="9" spans="1:131" s="257" customFormat="1" ht="26.25" customHeight="1" x14ac:dyDescent="0.15">
      <c r="A9" s="263">
        <v>3</v>
      </c>
      <c r="B9" s="1094" t="s">
        <v>388</v>
      </c>
      <c r="C9" s="1095"/>
      <c r="D9" s="1095"/>
      <c r="E9" s="1095"/>
      <c r="F9" s="1095"/>
      <c r="G9" s="1095"/>
      <c r="H9" s="1095"/>
      <c r="I9" s="1095"/>
      <c r="J9" s="1095"/>
      <c r="K9" s="1095"/>
      <c r="L9" s="1095"/>
      <c r="M9" s="1095"/>
      <c r="N9" s="1095"/>
      <c r="O9" s="1095"/>
      <c r="P9" s="1096"/>
      <c r="Q9" s="1100">
        <v>95</v>
      </c>
      <c r="R9" s="1101"/>
      <c r="S9" s="1101"/>
      <c r="T9" s="1101"/>
      <c r="U9" s="1101"/>
      <c r="V9" s="1101">
        <v>95</v>
      </c>
      <c r="W9" s="1101"/>
      <c r="X9" s="1101"/>
      <c r="Y9" s="1101"/>
      <c r="Z9" s="1101"/>
      <c r="AA9" s="1101" t="s">
        <v>584</v>
      </c>
      <c r="AB9" s="1101"/>
      <c r="AC9" s="1101"/>
      <c r="AD9" s="1101"/>
      <c r="AE9" s="1102"/>
      <c r="AF9" s="1076" t="s">
        <v>137</v>
      </c>
      <c r="AG9" s="1077"/>
      <c r="AH9" s="1077"/>
      <c r="AI9" s="1077"/>
      <c r="AJ9" s="1078"/>
      <c r="AK9" s="1143">
        <v>67</v>
      </c>
      <c r="AL9" s="1144"/>
      <c r="AM9" s="1144"/>
      <c r="AN9" s="1144"/>
      <c r="AO9" s="1144"/>
      <c r="AP9" s="1144" t="s">
        <v>584</v>
      </c>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t="s">
        <v>593</v>
      </c>
      <c r="BT9" s="1072"/>
      <c r="BU9" s="1072"/>
      <c r="BV9" s="1072"/>
      <c r="BW9" s="1072"/>
      <c r="BX9" s="1072"/>
      <c r="BY9" s="1072"/>
      <c r="BZ9" s="1072"/>
      <c r="CA9" s="1072"/>
      <c r="CB9" s="1072"/>
      <c r="CC9" s="1072"/>
      <c r="CD9" s="1072"/>
      <c r="CE9" s="1072"/>
      <c r="CF9" s="1072"/>
      <c r="CG9" s="1073"/>
      <c r="CH9" s="1046">
        <v>-459</v>
      </c>
      <c r="CI9" s="1047"/>
      <c r="CJ9" s="1047"/>
      <c r="CK9" s="1047"/>
      <c r="CL9" s="1048"/>
      <c r="CM9" s="1046">
        <v>-495</v>
      </c>
      <c r="CN9" s="1047"/>
      <c r="CO9" s="1047"/>
      <c r="CP9" s="1047"/>
      <c r="CQ9" s="1048"/>
      <c r="CR9" s="1046">
        <v>85</v>
      </c>
      <c r="CS9" s="1047"/>
      <c r="CT9" s="1047"/>
      <c r="CU9" s="1047"/>
      <c r="CV9" s="1048"/>
      <c r="CW9" s="1046">
        <v>332</v>
      </c>
      <c r="CX9" s="1047"/>
      <c r="CY9" s="1047"/>
      <c r="CZ9" s="1047"/>
      <c r="DA9" s="1048"/>
      <c r="DB9" s="1046" t="s">
        <v>585</v>
      </c>
      <c r="DC9" s="1047"/>
      <c r="DD9" s="1047"/>
      <c r="DE9" s="1047"/>
      <c r="DF9" s="1048"/>
      <c r="DG9" s="1046" t="s">
        <v>585</v>
      </c>
      <c r="DH9" s="1047"/>
      <c r="DI9" s="1047"/>
      <c r="DJ9" s="1047"/>
      <c r="DK9" s="1048"/>
      <c r="DL9" s="1046">
        <v>600</v>
      </c>
      <c r="DM9" s="1047"/>
      <c r="DN9" s="1047"/>
      <c r="DO9" s="1047"/>
      <c r="DP9" s="1048"/>
      <c r="DQ9" s="1046">
        <v>540</v>
      </c>
      <c r="DR9" s="1047"/>
      <c r="DS9" s="1047"/>
      <c r="DT9" s="1047"/>
      <c r="DU9" s="1048"/>
      <c r="DV9" s="1049"/>
      <c r="DW9" s="1050"/>
      <c r="DX9" s="1050"/>
      <c r="DY9" s="1050"/>
      <c r="DZ9" s="1051"/>
      <c r="EA9" s="256"/>
    </row>
    <row r="10" spans="1:131" s="257" customFormat="1" ht="26.25" customHeight="1" x14ac:dyDescent="0.15">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t="s">
        <v>594</v>
      </c>
      <c r="BT10" s="1072"/>
      <c r="BU10" s="1072"/>
      <c r="BV10" s="1072"/>
      <c r="BW10" s="1072"/>
      <c r="BX10" s="1072"/>
      <c r="BY10" s="1072"/>
      <c r="BZ10" s="1072"/>
      <c r="CA10" s="1072"/>
      <c r="CB10" s="1072"/>
      <c r="CC10" s="1072"/>
      <c r="CD10" s="1072"/>
      <c r="CE10" s="1072"/>
      <c r="CF10" s="1072"/>
      <c r="CG10" s="1073"/>
      <c r="CH10" s="1046">
        <v>0</v>
      </c>
      <c r="CI10" s="1047"/>
      <c r="CJ10" s="1047"/>
      <c r="CK10" s="1047"/>
      <c r="CL10" s="1048"/>
      <c r="CM10" s="1046">
        <v>26</v>
      </c>
      <c r="CN10" s="1047"/>
      <c r="CO10" s="1047"/>
      <c r="CP10" s="1047"/>
      <c r="CQ10" s="1048"/>
      <c r="CR10" s="1046">
        <v>10</v>
      </c>
      <c r="CS10" s="1047"/>
      <c r="CT10" s="1047"/>
      <c r="CU10" s="1047"/>
      <c r="CV10" s="1048"/>
      <c r="CW10" s="1046" t="s">
        <v>519</v>
      </c>
      <c r="CX10" s="1047"/>
      <c r="CY10" s="1047"/>
      <c r="CZ10" s="1047"/>
      <c r="DA10" s="1048"/>
      <c r="DB10" s="1046" t="s">
        <v>519</v>
      </c>
      <c r="DC10" s="1047"/>
      <c r="DD10" s="1047"/>
      <c r="DE10" s="1047"/>
      <c r="DF10" s="1048"/>
      <c r="DG10" s="1046" t="s">
        <v>519</v>
      </c>
      <c r="DH10" s="1047"/>
      <c r="DI10" s="1047"/>
      <c r="DJ10" s="1047"/>
      <c r="DK10" s="1048"/>
      <c r="DL10" s="1046" t="s">
        <v>519</v>
      </c>
      <c r="DM10" s="1047"/>
      <c r="DN10" s="1047"/>
      <c r="DO10" s="1047"/>
      <c r="DP10" s="1048"/>
      <c r="DQ10" s="1046" t="s">
        <v>519</v>
      </c>
      <c r="DR10" s="1047"/>
      <c r="DS10" s="1047"/>
      <c r="DT10" s="1047"/>
      <c r="DU10" s="1048"/>
      <c r="DV10" s="1049"/>
      <c r="DW10" s="1050"/>
      <c r="DX10" s="1050"/>
      <c r="DY10" s="1050"/>
      <c r="DZ10" s="1051"/>
      <c r="EA10" s="256"/>
    </row>
    <row r="11" spans="1:131" s="257" customFormat="1" ht="26.25" customHeight="1" x14ac:dyDescent="0.15">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t="s">
        <v>595</v>
      </c>
      <c r="BT11" s="1072"/>
      <c r="BU11" s="1072"/>
      <c r="BV11" s="1072"/>
      <c r="BW11" s="1072"/>
      <c r="BX11" s="1072"/>
      <c r="BY11" s="1072"/>
      <c r="BZ11" s="1072"/>
      <c r="CA11" s="1072"/>
      <c r="CB11" s="1072"/>
      <c r="CC11" s="1072"/>
      <c r="CD11" s="1072"/>
      <c r="CE11" s="1072"/>
      <c r="CF11" s="1072"/>
      <c r="CG11" s="1073"/>
      <c r="CH11" s="1046">
        <v>0</v>
      </c>
      <c r="CI11" s="1047"/>
      <c r="CJ11" s="1047"/>
      <c r="CK11" s="1047"/>
      <c r="CL11" s="1048"/>
      <c r="CM11" s="1046">
        <v>1</v>
      </c>
      <c r="CN11" s="1047"/>
      <c r="CO11" s="1047"/>
      <c r="CP11" s="1047"/>
      <c r="CQ11" s="1048"/>
      <c r="CR11" s="1046">
        <v>3</v>
      </c>
      <c r="CS11" s="1047"/>
      <c r="CT11" s="1047"/>
      <c r="CU11" s="1047"/>
      <c r="CV11" s="1048"/>
      <c r="CW11" s="1046" t="s">
        <v>519</v>
      </c>
      <c r="CX11" s="1047"/>
      <c r="CY11" s="1047"/>
      <c r="CZ11" s="1047"/>
      <c r="DA11" s="1048"/>
      <c r="DB11" s="1046" t="s">
        <v>519</v>
      </c>
      <c r="DC11" s="1047"/>
      <c r="DD11" s="1047"/>
      <c r="DE11" s="1047"/>
      <c r="DF11" s="1048"/>
      <c r="DG11" s="1046" t="s">
        <v>519</v>
      </c>
      <c r="DH11" s="1047"/>
      <c r="DI11" s="1047"/>
      <c r="DJ11" s="1047"/>
      <c r="DK11" s="1048"/>
      <c r="DL11" s="1046" t="s">
        <v>519</v>
      </c>
      <c r="DM11" s="1047"/>
      <c r="DN11" s="1047"/>
      <c r="DO11" s="1047"/>
      <c r="DP11" s="1048"/>
      <c r="DQ11" s="1046" t="s">
        <v>519</v>
      </c>
      <c r="DR11" s="1047"/>
      <c r="DS11" s="1047"/>
      <c r="DT11" s="1047"/>
      <c r="DU11" s="1048"/>
      <c r="DV11" s="1049"/>
      <c r="DW11" s="1050"/>
      <c r="DX11" s="1050"/>
      <c r="DY11" s="1050"/>
      <c r="DZ11" s="1051"/>
      <c r="EA11" s="256"/>
    </row>
    <row r="12" spans="1:131" s="257" customFormat="1" ht="26.25" customHeight="1" x14ac:dyDescent="0.15">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t="s">
        <v>596</v>
      </c>
      <c r="BT12" s="1072"/>
      <c r="BU12" s="1072"/>
      <c r="BV12" s="1072"/>
      <c r="BW12" s="1072"/>
      <c r="BX12" s="1072"/>
      <c r="BY12" s="1072"/>
      <c r="BZ12" s="1072"/>
      <c r="CA12" s="1072"/>
      <c r="CB12" s="1072"/>
      <c r="CC12" s="1072"/>
      <c r="CD12" s="1072"/>
      <c r="CE12" s="1072"/>
      <c r="CF12" s="1072"/>
      <c r="CG12" s="1073"/>
      <c r="CH12" s="1046">
        <v>4</v>
      </c>
      <c r="CI12" s="1047"/>
      <c r="CJ12" s="1047"/>
      <c r="CK12" s="1047"/>
      <c r="CL12" s="1048"/>
      <c r="CM12" s="1046">
        <v>14</v>
      </c>
      <c r="CN12" s="1047"/>
      <c r="CO12" s="1047"/>
      <c r="CP12" s="1047"/>
      <c r="CQ12" s="1048"/>
      <c r="CR12" s="1046">
        <v>6</v>
      </c>
      <c r="CS12" s="1047"/>
      <c r="CT12" s="1047"/>
      <c r="CU12" s="1047"/>
      <c r="CV12" s="1048"/>
      <c r="CW12" s="1046" t="s">
        <v>519</v>
      </c>
      <c r="CX12" s="1047"/>
      <c r="CY12" s="1047"/>
      <c r="CZ12" s="1047"/>
      <c r="DA12" s="1048"/>
      <c r="DB12" s="1046" t="s">
        <v>519</v>
      </c>
      <c r="DC12" s="1047"/>
      <c r="DD12" s="1047"/>
      <c r="DE12" s="1047"/>
      <c r="DF12" s="1048"/>
      <c r="DG12" s="1046" t="s">
        <v>519</v>
      </c>
      <c r="DH12" s="1047"/>
      <c r="DI12" s="1047"/>
      <c r="DJ12" s="1047"/>
      <c r="DK12" s="1048"/>
      <c r="DL12" s="1046" t="s">
        <v>519</v>
      </c>
      <c r="DM12" s="1047"/>
      <c r="DN12" s="1047"/>
      <c r="DO12" s="1047"/>
      <c r="DP12" s="1048"/>
      <c r="DQ12" s="1046" t="s">
        <v>519</v>
      </c>
      <c r="DR12" s="1047"/>
      <c r="DS12" s="1047"/>
      <c r="DT12" s="1047"/>
      <c r="DU12" s="1048"/>
      <c r="DV12" s="1049"/>
      <c r="DW12" s="1050"/>
      <c r="DX12" s="1050"/>
      <c r="DY12" s="1050"/>
      <c r="DZ12" s="1051"/>
      <c r="EA12" s="256"/>
    </row>
    <row r="13" spans="1:131" s="257" customFormat="1" ht="26.25" customHeight="1" x14ac:dyDescent="0.15">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t="s">
        <v>597</v>
      </c>
      <c r="BT13" s="1072"/>
      <c r="BU13" s="1072"/>
      <c r="BV13" s="1072"/>
      <c r="BW13" s="1072"/>
      <c r="BX13" s="1072"/>
      <c r="BY13" s="1072"/>
      <c r="BZ13" s="1072"/>
      <c r="CA13" s="1072"/>
      <c r="CB13" s="1072"/>
      <c r="CC13" s="1072"/>
      <c r="CD13" s="1072"/>
      <c r="CE13" s="1072"/>
      <c r="CF13" s="1072"/>
      <c r="CG13" s="1073"/>
      <c r="CH13" s="1046">
        <v>6</v>
      </c>
      <c r="CI13" s="1047"/>
      <c r="CJ13" s="1047"/>
      <c r="CK13" s="1047"/>
      <c r="CL13" s="1048"/>
      <c r="CM13" s="1046">
        <v>26</v>
      </c>
      <c r="CN13" s="1047"/>
      <c r="CO13" s="1047"/>
      <c r="CP13" s="1047"/>
      <c r="CQ13" s="1048"/>
      <c r="CR13" s="1046">
        <v>18</v>
      </c>
      <c r="CS13" s="1047"/>
      <c r="CT13" s="1047"/>
      <c r="CU13" s="1047"/>
      <c r="CV13" s="1048"/>
      <c r="CW13" s="1046" t="s">
        <v>519</v>
      </c>
      <c r="CX13" s="1047"/>
      <c r="CY13" s="1047"/>
      <c r="CZ13" s="1047"/>
      <c r="DA13" s="1048"/>
      <c r="DB13" s="1046" t="s">
        <v>519</v>
      </c>
      <c r="DC13" s="1047"/>
      <c r="DD13" s="1047"/>
      <c r="DE13" s="1047"/>
      <c r="DF13" s="1048"/>
      <c r="DG13" s="1046" t="s">
        <v>519</v>
      </c>
      <c r="DH13" s="1047"/>
      <c r="DI13" s="1047"/>
      <c r="DJ13" s="1047"/>
      <c r="DK13" s="1048"/>
      <c r="DL13" s="1046" t="s">
        <v>519</v>
      </c>
      <c r="DM13" s="1047"/>
      <c r="DN13" s="1047"/>
      <c r="DO13" s="1047"/>
      <c r="DP13" s="1048"/>
      <c r="DQ13" s="1046" t="s">
        <v>519</v>
      </c>
      <c r="DR13" s="1047"/>
      <c r="DS13" s="1047"/>
      <c r="DT13" s="1047"/>
      <c r="DU13" s="1048"/>
      <c r="DV13" s="1049"/>
      <c r="DW13" s="1050"/>
      <c r="DX13" s="1050"/>
      <c r="DY13" s="1050"/>
      <c r="DZ13" s="1051"/>
      <c r="EA13" s="256"/>
    </row>
    <row r="14" spans="1:131" s="257" customFormat="1" ht="26.25" customHeight="1" x14ac:dyDescent="0.15">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t="s">
        <v>598</v>
      </c>
      <c r="BT14" s="1072"/>
      <c r="BU14" s="1072"/>
      <c r="BV14" s="1072"/>
      <c r="BW14" s="1072"/>
      <c r="BX14" s="1072"/>
      <c r="BY14" s="1072"/>
      <c r="BZ14" s="1072"/>
      <c r="CA14" s="1072"/>
      <c r="CB14" s="1072"/>
      <c r="CC14" s="1072"/>
      <c r="CD14" s="1072"/>
      <c r="CE14" s="1072"/>
      <c r="CF14" s="1072"/>
      <c r="CG14" s="1073"/>
      <c r="CH14" s="1046">
        <v>2</v>
      </c>
      <c r="CI14" s="1047"/>
      <c r="CJ14" s="1047"/>
      <c r="CK14" s="1047"/>
      <c r="CL14" s="1048"/>
      <c r="CM14" s="1046">
        <v>42</v>
      </c>
      <c r="CN14" s="1047"/>
      <c r="CO14" s="1047"/>
      <c r="CP14" s="1047"/>
      <c r="CQ14" s="1048"/>
      <c r="CR14" s="1046">
        <v>51</v>
      </c>
      <c r="CS14" s="1047"/>
      <c r="CT14" s="1047"/>
      <c r="CU14" s="1047"/>
      <c r="CV14" s="1048"/>
      <c r="CW14" s="1046" t="s">
        <v>519</v>
      </c>
      <c r="CX14" s="1047"/>
      <c r="CY14" s="1047"/>
      <c r="CZ14" s="1047"/>
      <c r="DA14" s="1048"/>
      <c r="DB14" s="1046" t="s">
        <v>519</v>
      </c>
      <c r="DC14" s="1047"/>
      <c r="DD14" s="1047"/>
      <c r="DE14" s="1047"/>
      <c r="DF14" s="1048"/>
      <c r="DG14" s="1046" t="s">
        <v>519</v>
      </c>
      <c r="DH14" s="1047"/>
      <c r="DI14" s="1047"/>
      <c r="DJ14" s="1047"/>
      <c r="DK14" s="1048"/>
      <c r="DL14" s="1046" t="s">
        <v>519</v>
      </c>
      <c r="DM14" s="1047"/>
      <c r="DN14" s="1047"/>
      <c r="DO14" s="1047"/>
      <c r="DP14" s="1048"/>
      <c r="DQ14" s="1046" t="s">
        <v>519</v>
      </c>
      <c r="DR14" s="1047"/>
      <c r="DS14" s="1047"/>
      <c r="DT14" s="1047"/>
      <c r="DU14" s="1048"/>
      <c r="DV14" s="1049"/>
      <c r="DW14" s="1050"/>
      <c r="DX14" s="1050"/>
      <c r="DY14" s="1050"/>
      <c r="DZ14" s="1051"/>
      <c r="EA14" s="256"/>
    </row>
    <row r="15" spans="1:131" s="257" customFormat="1" ht="26.25" customHeight="1" x14ac:dyDescent="0.15">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t="s">
        <v>599</v>
      </c>
      <c r="BT15" s="1072"/>
      <c r="BU15" s="1072"/>
      <c r="BV15" s="1072"/>
      <c r="BW15" s="1072"/>
      <c r="BX15" s="1072"/>
      <c r="BY15" s="1072"/>
      <c r="BZ15" s="1072"/>
      <c r="CA15" s="1072"/>
      <c r="CB15" s="1072"/>
      <c r="CC15" s="1072"/>
      <c r="CD15" s="1072"/>
      <c r="CE15" s="1072"/>
      <c r="CF15" s="1072"/>
      <c r="CG15" s="1073"/>
      <c r="CH15" s="1046">
        <v>2</v>
      </c>
      <c r="CI15" s="1047"/>
      <c r="CJ15" s="1047"/>
      <c r="CK15" s="1047"/>
      <c r="CL15" s="1048"/>
      <c r="CM15" s="1046">
        <v>33</v>
      </c>
      <c r="CN15" s="1047"/>
      <c r="CO15" s="1047"/>
      <c r="CP15" s="1047"/>
      <c r="CQ15" s="1048"/>
      <c r="CR15" s="1046">
        <v>10</v>
      </c>
      <c r="CS15" s="1047"/>
      <c r="CT15" s="1047"/>
      <c r="CU15" s="1047"/>
      <c r="CV15" s="1048"/>
      <c r="CW15" s="1046" t="s">
        <v>519</v>
      </c>
      <c r="CX15" s="1047"/>
      <c r="CY15" s="1047"/>
      <c r="CZ15" s="1047"/>
      <c r="DA15" s="1048"/>
      <c r="DB15" s="1046" t="s">
        <v>519</v>
      </c>
      <c r="DC15" s="1047"/>
      <c r="DD15" s="1047"/>
      <c r="DE15" s="1047"/>
      <c r="DF15" s="1048"/>
      <c r="DG15" s="1046" t="s">
        <v>519</v>
      </c>
      <c r="DH15" s="1047"/>
      <c r="DI15" s="1047"/>
      <c r="DJ15" s="1047"/>
      <c r="DK15" s="1048"/>
      <c r="DL15" s="1046" t="s">
        <v>519</v>
      </c>
      <c r="DM15" s="1047"/>
      <c r="DN15" s="1047"/>
      <c r="DO15" s="1047"/>
      <c r="DP15" s="1048"/>
      <c r="DQ15" s="1046" t="s">
        <v>519</v>
      </c>
      <c r="DR15" s="1047"/>
      <c r="DS15" s="1047"/>
      <c r="DT15" s="1047"/>
      <c r="DU15" s="1048"/>
      <c r="DV15" s="1049"/>
      <c r="DW15" s="1050"/>
      <c r="DX15" s="1050"/>
      <c r="DY15" s="1050"/>
      <c r="DZ15" s="1051"/>
      <c r="EA15" s="256"/>
    </row>
    <row r="16" spans="1:131" s="257" customFormat="1" ht="26.25" customHeight="1" x14ac:dyDescent="0.15">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t="s">
        <v>600</v>
      </c>
      <c r="BT16" s="1072"/>
      <c r="BU16" s="1072"/>
      <c r="BV16" s="1072"/>
      <c r="BW16" s="1072"/>
      <c r="BX16" s="1072"/>
      <c r="BY16" s="1072"/>
      <c r="BZ16" s="1072"/>
      <c r="CA16" s="1072"/>
      <c r="CB16" s="1072"/>
      <c r="CC16" s="1072"/>
      <c r="CD16" s="1072"/>
      <c r="CE16" s="1072"/>
      <c r="CF16" s="1072"/>
      <c r="CG16" s="1073"/>
      <c r="CH16" s="1046">
        <v>1</v>
      </c>
      <c r="CI16" s="1047"/>
      <c r="CJ16" s="1047"/>
      <c r="CK16" s="1047"/>
      <c r="CL16" s="1048"/>
      <c r="CM16" s="1046">
        <v>15</v>
      </c>
      <c r="CN16" s="1047"/>
      <c r="CO16" s="1047"/>
      <c r="CP16" s="1047"/>
      <c r="CQ16" s="1048"/>
      <c r="CR16" s="1046">
        <v>6</v>
      </c>
      <c r="CS16" s="1047"/>
      <c r="CT16" s="1047"/>
      <c r="CU16" s="1047"/>
      <c r="CV16" s="1048"/>
      <c r="CW16" s="1046" t="s">
        <v>519</v>
      </c>
      <c r="CX16" s="1047"/>
      <c r="CY16" s="1047"/>
      <c r="CZ16" s="1047"/>
      <c r="DA16" s="1048"/>
      <c r="DB16" s="1046" t="s">
        <v>519</v>
      </c>
      <c r="DC16" s="1047"/>
      <c r="DD16" s="1047"/>
      <c r="DE16" s="1047"/>
      <c r="DF16" s="1048"/>
      <c r="DG16" s="1046" t="s">
        <v>519</v>
      </c>
      <c r="DH16" s="1047"/>
      <c r="DI16" s="1047"/>
      <c r="DJ16" s="1047"/>
      <c r="DK16" s="1048"/>
      <c r="DL16" s="1046" t="s">
        <v>519</v>
      </c>
      <c r="DM16" s="1047"/>
      <c r="DN16" s="1047"/>
      <c r="DO16" s="1047"/>
      <c r="DP16" s="1048"/>
      <c r="DQ16" s="1046" t="s">
        <v>519</v>
      </c>
      <c r="DR16" s="1047"/>
      <c r="DS16" s="1047"/>
      <c r="DT16" s="1047"/>
      <c r="DU16" s="1048"/>
      <c r="DV16" s="1049"/>
      <c r="DW16" s="1050"/>
      <c r="DX16" s="1050"/>
      <c r="DY16" s="1050"/>
      <c r="DZ16" s="1051"/>
      <c r="EA16" s="256"/>
    </row>
    <row r="17" spans="1:131" s="257" customFormat="1" ht="26.25" customHeight="1" x14ac:dyDescent="0.15">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t="s">
        <v>601</v>
      </c>
      <c r="BT17" s="1072"/>
      <c r="BU17" s="1072"/>
      <c r="BV17" s="1072"/>
      <c r="BW17" s="1072"/>
      <c r="BX17" s="1072"/>
      <c r="BY17" s="1072"/>
      <c r="BZ17" s="1072"/>
      <c r="CA17" s="1072"/>
      <c r="CB17" s="1072"/>
      <c r="CC17" s="1072"/>
      <c r="CD17" s="1072"/>
      <c r="CE17" s="1072"/>
      <c r="CF17" s="1072"/>
      <c r="CG17" s="1073"/>
      <c r="CH17" s="1046">
        <v>1</v>
      </c>
      <c r="CI17" s="1047"/>
      <c r="CJ17" s="1047"/>
      <c r="CK17" s="1047"/>
      <c r="CL17" s="1048"/>
      <c r="CM17" s="1046">
        <v>22</v>
      </c>
      <c r="CN17" s="1047"/>
      <c r="CO17" s="1047"/>
      <c r="CP17" s="1047"/>
      <c r="CQ17" s="1048"/>
      <c r="CR17" s="1046">
        <v>8</v>
      </c>
      <c r="CS17" s="1047"/>
      <c r="CT17" s="1047"/>
      <c r="CU17" s="1047"/>
      <c r="CV17" s="1048"/>
      <c r="CW17" s="1046" t="s">
        <v>519</v>
      </c>
      <c r="CX17" s="1047"/>
      <c r="CY17" s="1047"/>
      <c r="CZ17" s="1047"/>
      <c r="DA17" s="1048"/>
      <c r="DB17" s="1046" t="s">
        <v>519</v>
      </c>
      <c r="DC17" s="1047"/>
      <c r="DD17" s="1047"/>
      <c r="DE17" s="1047"/>
      <c r="DF17" s="1048"/>
      <c r="DG17" s="1046" t="s">
        <v>519</v>
      </c>
      <c r="DH17" s="1047"/>
      <c r="DI17" s="1047"/>
      <c r="DJ17" s="1047"/>
      <c r="DK17" s="1048"/>
      <c r="DL17" s="1046" t="s">
        <v>519</v>
      </c>
      <c r="DM17" s="1047"/>
      <c r="DN17" s="1047"/>
      <c r="DO17" s="1047"/>
      <c r="DP17" s="1048"/>
      <c r="DQ17" s="1046" t="s">
        <v>519</v>
      </c>
      <c r="DR17" s="1047"/>
      <c r="DS17" s="1047"/>
      <c r="DT17" s="1047"/>
      <c r="DU17" s="1048"/>
      <c r="DV17" s="1049"/>
      <c r="DW17" s="1050"/>
      <c r="DX17" s="1050"/>
      <c r="DY17" s="1050"/>
      <c r="DZ17" s="1051"/>
      <c r="EA17" s="256"/>
    </row>
    <row r="18" spans="1:131" s="257" customFormat="1" ht="26.25" customHeight="1" x14ac:dyDescent="0.15">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t="s">
        <v>609</v>
      </c>
      <c r="BT18" s="1072"/>
      <c r="BU18" s="1072"/>
      <c r="BV18" s="1072"/>
      <c r="BW18" s="1072"/>
      <c r="BX18" s="1072"/>
      <c r="BY18" s="1072"/>
      <c r="BZ18" s="1072"/>
      <c r="CA18" s="1072"/>
      <c r="CB18" s="1072"/>
      <c r="CC18" s="1072"/>
      <c r="CD18" s="1072"/>
      <c r="CE18" s="1072"/>
      <c r="CF18" s="1072"/>
      <c r="CG18" s="1073"/>
      <c r="CH18" s="1046">
        <v>4</v>
      </c>
      <c r="CI18" s="1047"/>
      <c r="CJ18" s="1047"/>
      <c r="CK18" s="1047"/>
      <c r="CL18" s="1048"/>
      <c r="CM18" s="1046">
        <v>201</v>
      </c>
      <c r="CN18" s="1047"/>
      <c r="CO18" s="1047"/>
      <c r="CP18" s="1047"/>
      <c r="CQ18" s="1048"/>
      <c r="CR18" s="1046">
        <v>47</v>
      </c>
      <c r="CS18" s="1047"/>
      <c r="CT18" s="1047"/>
      <c r="CU18" s="1047"/>
      <c r="CV18" s="1048"/>
      <c r="CW18" s="1046" t="s">
        <v>610</v>
      </c>
      <c r="CX18" s="1047"/>
      <c r="CY18" s="1047"/>
      <c r="CZ18" s="1047"/>
      <c r="DA18" s="1048"/>
      <c r="DB18" s="1046" t="s">
        <v>519</v>
      </c>
      <c r="DC18" s="1047"/>
      <c r="DD18" s="1047"/>
      <c r="DE18" s="1047"/>
      <c r="DF18" s="1048"/>
      <c r="DG18" s="1046" t="s">
        <v>519</v>
      </c>
      <c r="DH18" s="1047"/>
      <c r="DI18" s="1047"/>
      <c r="DJ18" s="1047"/>
      <c r="DK18" s="1048"/>
      <c r="DL18" s="1046" t="s">
        <v>519</v>
      </c>
      <c r="DM18" s="1047"/>
      <c r="DN18" s="1047"/>
      <c r="DO18" s="1047"/>
      <c r="DP18" s="1048"/>
      <c r="DQ18" s="1046" t="s">
        <v>519</v>
      </c>
      <c r="DR18" s="1047"/>
      <c r="DS18" s="1047"/>
      <c r="DT18" s="1047"/>
      <c r="DU18" s="1048"/>
      <c r="DV18" s="1049"/>
      <c r="DW18" s="1050"/>
      <c r="DX18" s="1050"/>
      <c r="DY18" s="1050"/>
      <c r="DZ18" s="1051"/>
      <c r="EA18" s="256"/>
    </row>
    <row r="19" spans="1:131" s="257" customFormat="1" ht="26.25" customHeight="1" x14ac:dyDescent="0.15">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t="s">
        <v>602</v>
      </c>
      <c r="BT19" s="1072"/>
      <c r="BU19" s="1072"/>
      <c r="BV19" s="1072"/>
      <c r="BW19" s="1072"/>
      <c r="BX19" s="1072"/>
      <c r="BY19" s="1072"/>
      <c r="BZ19" s="1072"/>
      <c r="CA19" s="1072"/>
      <c r="CB19" s="1072"/>
      <c r="CC19" s="1072"/>
      <c r="CD19" s="1072"/>
      <c r="CE19" s="1072"/>
      <c r="CF19" s="1072"/>
      <c r="CG19" s="1073"/>
      <c r="CH19" s="1046">
        <v>-4</v>
      </c>
      <c r="CI19" s="1047"/>
      <c r="CJ19" s="1047"/>
      <c r="CK19" s="1047"/>
      <c r="CL19" s="1048"/>
      <c r="CM19" s="1046">
        <v>25</v>
      </c>
      <c r="CN19" s="1047"/>
      <c r="CO19" s="1047"/>
      <c r="CP19" s="1047"/>
      <c r="CQ19" s="1048"/>
      <c r="CR19" s="1046">
        <v>6</v>
      </c>
      <c r="CS19" s="1047"/>
      <c r="CT19" s="1047"/>
      <c r="CU19" s="1047"/>
      <c r="CV19" s="1048"/>
      <c r="CW19" s="1046" t="s">
        <v>519</v>
      </c>
      <c r="CX19" s="1047"/>
      <c r="CY19" s="1047"/>
      <c r="CZ19" s="1047"/>
      <c r="DA19" s="1048"/>
      <c r="DB19" s="1046" t="s">
        <v>519</v>
      </c>
      <c r="DC19" s="1047"/>
      <c r="DD19" s="1047"/>
      <c r="DE19" s="1047"/>
      <c r="DF19" s="1048"/>
      <c r="DG19" s="1046" t="s">
        <v>519</v>
      </c>
      <c r="DH19" s="1047"/>
      <c r="DI19" s="1047"/>
      <c r="DJ19" s="1047"/>
      <c r="DK19" s="1048"/>
      <c r="DL19" s="1046" t="s">
        <v>519</v>
      </c>
      <c r="DM19" s="1047"/>
      <c r="DN19" s="1047"/>
      <c r="DO19" s="1047"/>
      <c r="DP19" s="1048"/>
      <c r="DQ19" s="1046" t="s">
        <v>519</v>
      </c>
      <c r="DR19" s="1047"/>
      <c r="DS19" s="1047"/>
      <c r="DT19" s="1047"/>
      <c r="DU19" s="1048"/>
      <c r="DV19" s="1049"/>
      <c r="DW19" s="1050"/>
      <c r="DX19" s="1050"/>
      <c r="DY19" s="1050"/>
      <c r="DZ19" s="1051"/>
      <c r="EA19" s="256"/>
    </row>
    <row r="20" spans="1:131" s="257" customFormat="1" ht="26.25" customHeight="1" x14ac:dyDescent="0.15">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389</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390</v>
      </c>
      <c r="B23" s="1001" t="s">
        <v>391</v>
      </c>
      <c r="C23" s="1002"/>
      <c r="D23" s="1002"/>
      <c r="E23" s="1002"/>
      <c r="F23" s="1002"/>
      <c r="G23" s="1002"/>
      <c r="H23" s="1002"/>
      <c r="I23" s="1002"/>
      <c r="J23" s="1002"/>
      <c r="K23" s="1002"/>
      <c r="L23" s="1002"/>
      <c r="M23" s="1002"/>
      <c r="N23" s="1002"/>
      <c r="O23" s="1002"/>
      <c r="P23" s="1003"/>
      <c r="Q23" s="1125">
        <v>35216</v>
      </c>
      <c r="R23" s="1126"/>
      <c r="S23" s="1126"/>
      <c r="T23" s="1126"/>
      <c r="U23" s="1126"/>
      <c r="V23" s="1126">
        <v>34285</v>
      </c>
      <c r="W23" s="1126"/>
      <c r="X23" s="1126"/>
      <c r="Y23" s="1126"/>
      <c r="Z23" s="1126"/>
      <c r="AA23" s="1126">
        <v>931</v>
      </c>
      <c r="AB23" s="1126"/>
      <c r="AC23" s="1126"/>
      <c r="AD23" s="1126"/>
      <c r="AE23" s="1127"/>
      <c r="AF23" s="1128">
        <v>580</v>
      </c>
      <c r="AG23" s="1126"/>
      <c r="AH23" s="1126"/>
      <c r="AI23" s="1126"/>
      <c r="AJ23" s="1129"/>
      <c r="AK23" s="1130"/>
      <c r="AL23" s="1131"/>
      <c r="AM23" s="1131"/>
      <c r="AN23" s="1131"/>
      <c r="AO23" s="1131"/>
      <c r="AP23" s="1126">
        <v>24457</v>
      </c>
      <c r="AQ23" s="1126"/>
      <c r="AR23" s="1126"/>
      <c r="AS23" s="1126"/>
      <c r="AT23" s="1126"/>
      <c r="AU23" s="1132"/>
      <c r="AV23" s="1132"/>
      <c r="AW23" s="1132"/>
      <c r="AX23" s="1132"/>
      <c r="AY23" s="1133"/>
      <c r="AZ23" s="1122" t="s">
        <v>137</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392</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393</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369</v>
      </c>
      <c r="B26" s="1053"/>
      <c r="C26" s="1053"/>
      <c r="D26" s="1053"/>
      <c r="E26" s="1053"/>
      <c r="F26" s="1053"/>
      <c r="G26" s="1053"/>
      <c r="H26" s="1053"/>
      <c r="I26" s="1053"/>
      <c r="J26" s="1053"/>
      <c r="K26" s="1053"/>
      <c r="L26" s="1053"/>
      <c r="M26" s="1053"/>
      <c r="N26" s="1053"/>
      <c r="O26" s="1053"/>
      <c r="P26" s="1054"/>
      <c r="Q26" s="1058" t="s">
        <v>394</v>
      </c>
      <c r="R26" s="1059"/>
      <c r="S26" s="1059"/>
      <c r="T26" s="1059"/>
      <c r="U26" s="1060"/>
      <c r="V26" s="1058" t="s">
        <v>395</v>
      </c>
      <c r="W26" s="1059"/>
      <c r="X26" s="1059"/>
      <c r="Y26" s="1059"/>
      <c r="Z26" s="1060"/>
      <c r="AA26" s="1058" t="s">
        <v>396</v>
      </c>
      <c r="AB26" s="1059"/>
      <c r="AC26" s="1059"/>
      <c r="AD26" s="1059"/>
      <c r="AE26" s="1059"/>
      <c r="AF26" s="1116" t="s">
        <v>397</v>
      </c>
      <c r="AG26" s="1065"/>
      <c r="AH26" s="1065"/>
      <c r="AI26" s="1065"/>
      <c r="AJ26" s="1117"/>
      <c r="AK26" s="1059" t="s">
        <v>398</v>
      </c>
      <c r="AL26" s="1059"/>
      <c r="AM26" s="1059"/>
      <c r="AN26" s="1059"/>
      <c r="AO26" s="1060"/>
      <c r="AP26" s="1058" t="s">
        <v>399</v>
      </c>
      <c r="AQ26" s="1059"/>
      <c r="AR26" s="1059"/>
      <c r="AS26" s="1059"/>
      <c r="AT26" s="1060"/>
      <c r="AU26" s="1058" t="s">
        <v>400</v>
      </c>
      <c r="AV26" s="1059"/>
      <c r="AW26" s="1059"/>
      <c r="AX26" s="1059"/>
      <c r="AY26" s="1060"/>
      <c r="AZ26" s="1058" t="s">
        <v>401</v>
      </c>
      <c r="BA26" s="1059"/>
      <c r="BB26" s="1059"/>
      <c r="BC26" s="1059"/>
      <c r="BD26" s="1060"/>
      <c r="BE26" s="1058" t="s">
        <v>376</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402</v>
      </c>
      <c r="C28" s="1108"/>
      <c r="D28" s="1108"/>
      <c r="E28" s="1108"/>
      <c r="F28" s="1108"/>
      <c r="G28" s="1108"/>
      <c r="H28" s="1108"/>
      <c r="I28" s="1108"/>
      <c r="J28" s="1108"/>
      <c r="K28" s="1108"/>
      <c r="L28" s="1108"/>
      <c r="M28" s="1108"/>
      <c r="N28" s="1108"/>
      <c r="O28" s="1108"/>
      <c r="P28" s="1109"/>
      <c r="Q28" s="1110">
        <v>6852</v>
      </c>
      <c r="R28" s="1111"/>
      <c r="S28" s="1111"/>
      <c r="T28" s="1111"/>
      <c r="U28" s="1111"/>
      <c r="V28" s="1111">
        <v>6753</v>
      </c>
      <c r="W28" s="1111"/>
      <c r="X28" s="1111"/>
      <c r="Y28" s="1111"/>
      <c r="Z28" s="1111"/>
      <c r="AA28" s="1111">
        <v>98</v>
      </c>
      <c r="AB28" s="1111"/>
      <c r="AC28" s="1111"/>
      <c r="AD28" s="1111"/>
      <c r="AE28" s="1112"/>
      <c r="AF28" s="1113">
        <v>98</v>
      </c>
      <c r="AG28" s="1111"/>
      <c r="AH28" s="1111"/>
      <c r="AI28" s="1111"/>
      <c r="AJ28" s="1114"/>
      <c r="AK28" s="1115">
        <v>606</v>
      </c>
      <c r="AL28" s="1103"/>
      <c r="AM28" s="1103"/>
      <c r="AN28" s="1103"/>
      <c r="AO28" s="1103"/>
      <c r="AP28" s="1103" t="s">
        <v>584</v>
      </c>
      <c r="AQ28" s="1103"/>
      <c r="AR28" s="1103"/>
      <c r="AS28" s="1103"/>
      <c r="AT28" s="1103"/>
      <c r="AU28" s="1103" t="s">
        <v>584</v>
      </c>
      <c r="AV28" s="1103"/>
      <c r="AW28" s="1103"/>
      <c r="AX28" s="1103"/>
      <c r="AY28" s="1103"/>
      <c r="AZ28" s="1104" t="s">
        <v>584</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94" t="s">
        <v>403</v>
      </c>
      <c r="C29" s="1095"/>
      <c r="D29" s="1095"/>
      <c r="E29" s="1095"/>
      <c r="F29" s="1095"/>
      <c r="G29" s="1095"/>
      <c r="H29" s="1095"/>
      <c r="I29" s="1095"/>
      <c r="J29" s="1095"/>
      <c r="K29" s="1095"/>
      <c r="L29" s="1095"/>
      <c r="M29" s="1095"/>
      <c r="N29" s="1095"/>
      <c r="O29" s="1095"/>
      <c r="P29" s="1096"/>
      <c r="Q29" s="1100">
        <v>650</v>
      </c>
      <c r="R29" s="1101"/>
      <c r="S29" s="1101"/>
      <c r="T29" s="1101"/>
      <c r="U29" s="1101"/>
      <c r="V29" s="1101">
        <v>650</v>
      </c>
      <c r="W29" s="1101"/>
      <c r="X29" s="1101"/>
      <c r="Y29" s="1101"/>
      <c r="Z29" s="1101"/>
      <c r="AA29" s="1101">
        <v>0</v>
      </c>
      <c r="AB29" s="1101"/>
      <c r="AC29" s="1101"/>
      <c r="AD29" s="1101"/>
      <c r="AE29" s="1102"/>
      <c r="AF29" s="1076" t="s">
        <v>137</v>
      </c>
      <c r="AG29" s="1077"/>
      <c r="AH29" s="1077"/>
      <c r="AI29" s="1077"/>
      <c r="AJ29" s="1078"/>
      <c r="AK29" s="1037">
        <v>230</v>
      </c>
      <c r="AL29" s="1028"/>
      <c r="AM29" s="1028"/>
      <c r="AN29" s="1028"/>
      <c r="AO29" s="1028"/>
      <c r="AP29" s="1028">
        <v>145</v>
      </c>
      <c r="AQ29" s="1028"/>
      <c r="AR29" s="1028"/>
      <c r="AS29" s="1028"/>
      <c r="AT29" s="1028"/>
      <c r="AU29" s="1028" t="s">
        <v>585</v>
      </c>
      <c r="AV29" s="1028"/>
      <c r="AW29" s="1028"/>
      <c r="AX29" s="1028"/>
      <c r="AY29" s="1028"/>
      <c r="AZ29" s="1099" t="s">
        <v>584</v>
      </c>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94" t="s">
        <v>404</v>
      </c>
      <c r="C30" s="1095"/>
      <c r="D30" s="1095"/>
      <c r="E30" s="1095"/>
      <c r="F30" s="1095"/>
      <c r="G30" s="1095"/>
      <c r="H30" s="1095"/>
      <c r="I30" s="1095"/>
      <c r="J30" s="1095"/>
      <c r="K30" s="1095"/>
      <c r="L30" s="1095"/>
      <c r="M30" s="1095"/>
      <c r="N30" s="1095"/>
      <c r="O30" s="1095"/>
      <c r="P30" s="1096"/>
      <c r="Q30" s="1100">
        <v>938</v>
      </c>
      <c r="R30" s="1101"/>
      <c r="S30" s="1101"/>
      <c r="T30" s="1101"/>
      <c r="U30" s="1101"/>
      <c r="V30" s="1101">
        <v>923</v>
      </c>
      <c r="W30" s="1101"/>
      <c r="X30" s="1101"/>
      <c r="Y30" s="1101"/>
      <c r="Z30" s="1101"/>
      <c r="AA30" s="1101">
        <v>15</v>
      </c>
      <c r="AB30" s="1101"/>
      <c r="AC30" s="1101"/>
      <c r="AD30" s="1101"/>
      <c r="AE30" s="1102"/>
      <c r="AF30" s="1076" t="s">
        <v>405</v>
      </c>
      <c r="AG30" s="1077"/>
      <c r="AH30" s="1077"/>
      <c r="AI30" s="1077"/>
      <c r="AJ30" s="1078"/>
      <c r="AK30" s="1037">
        <v>296</v>
      </c>
      <c r="AL30" s="1028"/>
      <c r="AM30" s="1028"/>
      <c r="AN30" s="1028"/>
      <c r="AO30" s="1028"/>
      <c r="AP30" s="1028" t="s">
        <v>584</v>
      </c>
      <c r="AQ30" s="1028"/>
      <c r="AR30" s="1028"/>
      <c r="AS30" s="1028"/>
      <c r="AT30" s="1028"/>
      <c r="AU30" s="1028" t="s">
        <v>584</v>
      </c>
      <c r="AV30" s="1028"/>
      <c r="AW30" s="1028"/>
      <c r="AX30" s="1028"/>
      <c r="AY30" s="1028"/>
      <c r="AZ30" s="1099" t="s">
        <v>584</v>
      </c>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94" t="s">
        <v>406</v>
      </c>
      <c r="C31" s="1095"/>
      <c r="D31" s="1095"/>
      <c r="E31" s="1095"/>
      <c r="F31" s="1095"/>
      <c r="G31" s="1095"/>
      <c r="H31" s="1095"/>
      <c r="I31" s="1095"/>
      <c r="J31" s="1095"/>
      <c r="K31" s="1095"/>
      <c r="L31" s="1095"/>
      <c r="M31" s="1095"/>
      <c r="N31" s="1095"/>
      <c r="O31" s="1095"/>
      <c r="P31" s="1096"/>
      <c r="Q31" s="1100">
        <v>6166</v>
      </c>
      <c r="R31" s="1101"/>
      <c r="S31" s="1101"/>
      <c r="T31" s="1101"/>
      <c r="U31" s="1101"/>
      <c r="V31" s="1101">
        <v>6022</v>
      </c>
      <c r="W31" s="1101"/>
      <c r="X31" s="1101"/>
      <c r="Y31" s="1101"/>
      <c r="Z31" s="1101"/>
      <c r="AA31" s="1101">
        <v>145</v>
      </c>
      <c r="AB31" s="1101"/>
      <c r="AC31" s="1101"/>
      <c r="AD31" s="1101"/>
      <c r="AE31" s="1102"/>
      <c r="AF31" s="1076">
        <v>145</v>
      </c>
      <c r="AG31" s="1077"/>
      <c r="AH31" s="1077"/>
      <c r="AI31" s="1077"/>
      <c r="AJ31" s="1078"/>
      <c r="AK31" s="1037">
        <v>1124</v>
      </c>
      <c r="AL31" s="1028"/>
      <c r="AM31" s="1028"/>
      <c r="AN31" s="1028"/>
      <c r="AO31" s="1028"/>
      <c r="AP31" s="1028" t="s">
        <v>584</v>
      </c>
      <c r="AQ31" s="1028"/>
      <c r="AR31" s="1028"/>
      <c r="AS31" s="1028"/>
      <c r="AT31" s="1028"/>
      <c r="AU31" s="1028" t="s">
        <v>584</v>
      </c>
      <c r="AV31" s="1028"/>
      <c r="AW31" s="1028"/>
      <c r="AX31" s="1028"/>
      <c r="AY31" s="1028"/>
      <c r="AZ31" s="1099" t="s">
        <v>584</v>
      </c>
      <c r="BA31" s="1099"/>
      <c r="BB31" s="1099"/>
      <c r="BC31" s="1099"/>
      <c r="BD31" s="1099"/>
      <c r="BE31" s="1089"/>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94" t="s">
        <v>407</v>
      </c>
      <c r="C32" s="1095"/>
      <c r="D32" s="1095"/>
      <c r="E32" s="1095"/>
      <c r="F32" s="1095"/>
      <c r="G32" s="1095"/>
      <c r="H32" s="1095"/>
      <c r="I32" s="1095"/>
      <c r="J32" s="1095"/>
      <c r="K32" s="1095"/>
      <c r="L32" s="1095"/>
      <c r="M32" s="1095"/>
      <c r="N32" s="1095"/>
      <c r="O32" s="1095"/>
      <c r="P32" s="1096"/>
      <c r="Q32" s="1100">
        <v>1078</v>
      </c>
      <c r="R32" s="1101"/>
      <c r="S32" s="1101"/>
      <c r="T32" s="1101"/>
      <c r="U32" s="1101"/>
      <c r="V32" s="1101">
        <v>1009</v>
      </c>
      <c r="W32" s="1101"/>
      <c r="X32" s="1101"/>
      <c r="Y32" s="1101"/>
      <c r="Z32" s="1101"/>
      <c r="AA32" s="1101">
        <v>69</v>
      </c>
      <c r="AB32" s="1101"/>
      <c r="AC32" s="1101"/>
      <c r="AD32" s="1101"/>
      <c r="AE32" s="1102"/>
      <c r="AF32" s="1076">
        <v>1995</v>
      </c>
      <c r="AG32" s="1077"/>
      <c r="AH32" s="1077"/>
      <c r="AI32" s="1077"/>
      <c r="AJ32" s="1078"/>
      <c r="AK32" s="1037">
        <v>351</v>
      </c>
      <c r="AL32" s="1028"/>
      <c r="AM32" s="1028"/>
      <c r="AN32" s="1028"/>
      <c r="AO32" s="1028"/>
      <c r="AP32" s="1028">
        <v>4310</v>
      </c>
      <c r="AQ32" s="1028"/>
      <c r="AR32" s="1028"/>
      <c r="AS32" s="1028"/>
      <c r="AT32" s="1028"/>
      <c r="AU32" s="1028">
        <v>2207</v>
      </c>
      <c r="AV32" s="1028"/>
      <c r="AW32" s="1028"/>
      <c r="AX32" s="1028"/>
      <c r="AY32" s="1028"/>
      <c r="AZ32" s="1099" t="s">
        <v>584</v>
      </c>
      <c r="BA32" s="1099"/>
      <c r="BB32" s="1099"/>
      <c r="BC32" s="1099"/>
      <c r="BD32" s="1099"/>
      <c r="BE32" s="1089" t="s">
        <v>408</v>
      </c>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94" t="s">
        <v>409</v>
      </c>
      <c r="C33" s="1095"/>
      <c r="D33" s="1095"/>
      <c r="E33" s="1095"/>
      <c r="F33" s="1095"/>
      <c r="G33" s="1095"/>
      <c r="H33" s="1095"/>
      <c r="I33" s="1095"/>
      <c r="J33" s="1095"/>
      <c r="K33" s="1095"/>
      <c r="L33" s="1095"/>
      <c r="M33" s="1095"/>
      <c r="N33" s="1095"/>
      <c r="O33" s="1095"/>
      <c r="P33" s="1096"/>
      <c r="Q33" s="1100">
        <v>2573</v>
      </c>
      <c r="R33" s="1101"/>
      <c r="S33" s="1101"/>
      <c r="T33" s="1101"/>
      <c r="U33" s="1101"/>
      <c r="V33" s="1101">
        <v>2643</v>
      </c>
      <c r="W33" s="1101"/>
      <c r="X33" s="1101"/>
      <c r="Y33" s="1101"/>
      <c r="Z33" s="1101"/>
      <c r="AA33" s="1101">
        <v>-69</v>
      </c>
      <c r="AB33" s="1101"/>
      <c r="AC33" s="1101"/>
      <c r="AD33" s="1101"/>
      <c r="AE33" s="1102"/>
      <c r="AF33" s="1076">
        <v>700</v>
      </c>
      <c r="AG33" s="1077"/>
      <c r="AH33" s="1077"/>
      <c r="AI33" s="1077"/>
      <c r="AJ33" s="1078"/>
      <c r="AK33" s="1037">
        <v>576</v>
      </c>
      <c r="AL33" s="1028"/>
      <c r="AM33" s="1028"/>
      <c r="AN33" s="1028"/>
      <c r="AO33" s="1028"/>
      <c r="AP33" s="1028">
        <v>2439</v>
      </c>
      <c r="AQ33" s="1028"/>
      <c r="AR33" s="1028"/>
      <c r="AS33" s="1028"/>
      <c r="AT33" s="1028"/>
      <c r="AU33" s="1028">
        <v>1593</v>
      </c>
      <c r="AV33" s="1028"/>
      <c r="AW33" s="1028"/>
      <c r="AX33" s="1028"/>
      <c r="AY33" s="1028"/>
      <c r="AZ33" s="1099" t="s">
        <v>584</v>
      </c>
      <c r="BA33" s="1099"/>
      <c r="BB33" s="1099"/>
      <c r="BC33" s="1099"/>
      <c r="BD33" s="1099"/>
      <c r="BE33" s="1089" t="s">
        <v>410</v>
      </c>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94" t="s">
        <v>411</v>
      </c>
      <c r="C34" s="1095"/>
      <c r="D34" s="1095"/>
      <c r="E34" s="1095"/>
      <c r="F34" s="1095"/>
      <c r="G34" s="1095"/>
      <c r="H34" s="1095"/>
      <c r="I34" s="1095"/>
      <c r="J34" s="1095"/>
      <c r="K34" s="1095"/>
      <c r="L34" s="1095"/>
      <c r="M34" s="1095"/>
      <c r="N34" s="1095"/>
      <c r="O34" s="1095"/>
      <c r="P34" s="1096"/>
      <c r="Q34" s="1100">
        <v>1970</v>
      </c>
      <c r="R34" s="1101"/>
      <c r="S34" s="1101"/>
      <c r="T34" s="1101"/>
      <c r="U34" s="1101"/>
      <c r="V34" s="1101">
        <v>1970</v>
      </c>
      <c r="W34" s="1101"/>
      <c r="X34" s="1101"/>
      <c r="Y34" s="1101"/>
      <c r="Z34" s="1101"/>
      <c r="AA34" s="1101" t="s">
        <v>585</v>
      </c>
      <c r="AB34" s="1101"/>
      <c r="AC34" s="1101"/>
      <c r="AD34" s="1101"/>
      <c r="AE34" s="1102"/>
      <c r="AF34" s="1076">
        <v>302</v>
      </c>
      <c r="AG34" s="1077"/>
      <c r="AH34" s="1077"/>
      <c r="AI34" s="1077"/>
      <c r="AJ34" s="1078"/>
      <c r="AK34" s="1037">
        <v>968</v>
      </c>
      <c r="AL34" s="1028"/>
      <c r="AM34" s="1028"/>
      <c r="AN34" s="1028"/>
      <c r="AO34" s="1028"/>
      <c r="AP34" s="1028">
        <v>10090</v>
      </c>
      <c r="AQ34" s="1028"/>
      <c r="AR34" s="1028"/>
      <c r="AS34" s="1028"/>
      <c r="AT34" s="1028"/>
      <c r="AU34" s="1028">
        <v>9692</v>
      </c>
      <c r="AV34" s="1028"/>
      <c r="AW34" s="1028"/>
      <c r="AX34" s="1028"/>
      <c r="AY34" s="1028"/>
      <c r="AZ34" s="1099" t="s">
        <v>584</v>
      </c>
      <c r="BA34" s="1099"/>
      <c r="BB34" s="1099"/>
      <c r="BC34" s="1099"/>
      <c r="BD34" s="1099"/>
      <c r="BE34" s="1089" t="s">
        <v>408</v>
      </c>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94"/>
      <c r="C35" s="1095"/>
      <c r="D35" s="1095"/>
      <c r="E35" s="1095"/>
      <c r="F35" s="1095"/>
      <c r="G35" s="1095"/>
      <c r="H35" s="1095"/>
      <c r="I35" s="1095"/>
      <c r="J35" s="1095"/>
      <c r="K35" s="1095"/>
      <c r="L35" s="1095"/>
      <c r="M35" s="1095"/>
      <c r="N35" s="1095"/>
      <c r="O35" s="1095"/>
      <c r="P35" s="1096"/>
      <c r="Q35" s="1100"/>
      <c r="R35" s="1101"/>
      <c r="S35" s="1101"/>
      <c r="T35" s="1101"/>
      <c r="U35" s="1101"/>
      <c r="V35" s="1101"/>
      <c r="W35" s="1101"/>
      <c r="X35" s="1101"/>
      <c r="Y35" s="1101"/>
      <c r="Z35" s="1101"/>
      <c r="AA35" s="1101"/>
      <c r="AB35" s="1101"/>
      <c r="AC35" s="1101"/>
      <c r="AD35" s="1101"/>
      <c r="AE35" s="1102"/>
      <c r="AF35" s="1076"/>
      <c r="AG35" s="1077"/>
      <c r="AH35" s="1077"/>
      <c r="AI35" s="1077"/>
      <c r="AJ35" s="1078"/>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9"/>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94"/>
      <c r="C36" s="1095"/>
      <c r="D36" s="1095"/>
      <c r="E36" s="1095"/>
      <c r="F36" s="1095"/>
      <c r="G36" s="1095"/>
      <c r="H36" s="1095"/>
      <c r="I36" s="1095"/>
      <c r="J36" s="1095"/>
      <c r="K36" s="1095"/>
      <c r="L36" s="1095"/>
      <c r="M36" s="1095"/>
      <c r="N36" s="1095"/>
      <c r="O36" s="1095"/>
      <c r="P36" s="1096"/>
      <c r="Q36" s="1100"/>
      <c r="R36" s="1101"/>
      <c r="S36" s="1101"/>
      <c r="T36" s="1101"/>
      <c r="U36" s="1101"/>
      <c r="V36" s="1101"/>
      <c r="W36" s="1101"/>
      <c r="X36" s="1101"/>
      <c r="Y36" s="1101"/>
      <c r="Z36" s="1101"/>
      <c r="AA36" s="1101"/>
      <c r="AB36" s="1101"/>
      <c r="AC36" s="1101"/>
      <c r="AD36" s="1101"/>
      <c r="AE36" s="1102"/>
      <c r="AF36" s="1076"/>
      <c r="AG36" s="1077"/>
      <c r="AH36" s="1077"/>
      <c r="AI36" s="1077"/>
      <c r="AJ36" s="1078"/>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9"/>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412</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390</v>
      </c>
      <c r="B63" s="1001" t="s">
        <v>413</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3240</v>
      </c>
      <c r="AG63" s="1016"/>
      <c r="AH63" s="1016"/>
      <c r="AI63" s="1016"/>
      <c r="AJ63" s="1087"/>
      <c r="AK63" s="1088"/>
      <c r="AL63" s="1020"/>
      <c r="AM63" s="1020"/>
      <c r="AN63" s="1020"/>
      <c r="AO63" s="1020"/>
      <c r="AP63" s="1016">
        <v>16985</v>
      </c>
      <c r="AQ63" s="1016"/>
      <c r="AR63" s="1016"/>
      <c r="AS63" s="1016"/>
      <c r="AT63" s="1016"/>
      <c r="AU63" s="1016">
        <v>13492</v>
      </c>
      <c r="AV63" s="1016"/>
      <c r="AW63" s="1016"/>
      <c r="AX63" s="1016"/>
      <c r="AY63" s="1016"/>
      <c r="AZ63" s="1082"/>
      <c r="BA63" s="1082"/>
      <c r="BB63" s="1082"/>
      <c r="BC63" s="1082"/>
      <c r="BD63" s="1082"/>
      <c r="BE63" s="1017"/>
      <c r="BF63" s="1017"/>
      <c r="BG63" s="1017"/>
      <c r="BH63" s="1017"/>
      <c r="BI63" s="1018"/>
      <c r="BJ63" s="1083" t="s">
        <v>405</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414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415</v>
      </c>
      <c r="B66" s="1053"/>
      <c r="C66" s="1053"/>
      <c r="D66" s="1053"/>
      <c r="E66" s="1053"/>
      <c r="F66" s="1053"/>
      <c r="G66" s="1053"/>
      <c r="H66" s="1053"/>
      <c r="I66" s="1053"/>
      <c r="J66" s="1053"/>
      <c r="K66" s="1053"/>
      <c r="L66" s="1053"/>
      <c r="M66" s="1053"/>
      <c r="N66" s="1053"/>
      <c r="O66" s="1053"/>
      <c r="P66" s="1054"/>
      <c r="Q66" s="1058" t="s">
        <v>394</v>
      </c>
      <c r="R66" s="1059"/>
      <c r="S66" s="1059"/>
      <c r="T66" s="1059"/>
      <c r="U66" s="1060"/>
      <c r="V66" s="1058" t="s">
        <v>395</v>
      </c>
      <c r="W66" s="1059"/>
      <c r="X66" s="1059"/>
      <c r="Y66" s="1059"/>
      <c r="Z66" s="1060"/>
      <c r="AA66" s="1058" t="s">
        <v>396</v>
      </c>
      <c r="AB66" s="1059"/>
      <c r="AC66" s="1059"/>
      <c r="AD66" s="1059"/>
      <c r="AE66" s="1060"/>
      <c r="AF66" s="1064" t="s">
        <v>416</v>
      </c>
      <c r="AG66" s="1065"/>
      <c r="AH66" s="1065"/>
      <c r="AI66" s="1065"/>
      <c r="AJ66" s="1066"/>
      <c r="AK66" s="1058" t="s">
        <v>398</v>
      </c>
      <c r="AL66" s="1053"/>
      <c r="AM66" s="1053"/>
      <c r="AN66" s="1053"/>
      <c r="AO66" s="1054"/>
      <c r="AP66" s="1058" t="s">
        <v>399</v>
      </c>
      <c r="AQ66" s="1059"/>
      <c r="AR66" s="1059"/>
      <c r="AS66" s="1059"/>
      <c r="AT66" s="1060"/>
      <c r="AU66" s="1058" t="s">
        <v>417</v>
      </c>
      <c r="AV66" s="1059"/>
      <c r="AW66" s="1059"/>
      <c r="AX66" s="1059"/>
      <c r="AY66" s="1060"/>
      <c r="AZ66" s="1058" t="s">
        <v>376</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586</v>
      </c>
      <c r="C68" s="1043"/>
      <c r="D68" s="1043"/>
      <c r="E68" s="1043"/>
      <c r="F68" s="1043"/>
      <c r="G68" s="1043"/>
      <c r="H68" s="1043"/>
      <c r="I68" s="1043"/>
      <c r="J68" s="1043"/>
      <c r="K68" s="1043"/>
      <c r="L68" s="1043"/>
      <c r="M68" s="1043"/>
      <c r="N68" s="1043"/>
      <c r="O68" s="1043"/>
      <c r="P68" s="1044"/>
      <c r="Q68" s="1045">
        <v>309</v>
      </c>
      <c r="R68" s="1039"/>
      <c r="S68" s="1039"/>
      <c r="T68" s="1039"/>
      <c r="U68" s="1039"/>
      <c r="V68" s="1039">
        <v>305</v>
      </c>
      <c r="W68" s="1039"/>
      <c r="X68" s="1039"/>
      <c r="Y68" s="1039"/>
      <c r="Z68" s="1039"/>
      <c r="AA68" s="1039">
        <v>4</v>
      </c>
      <c r="AB68" s="1039"/>
      <c r="AC68" s="1039"/>
      <c r="AD68" s="1039"/>
      <c r="AE68" s="1039"/>
      <c r="AF68" s="1039">
        <v>4</v>
      </c>
      <c r="AG68" s="1039"/>
      <c r="AH68" s="1039"/>
      <c r="AI68" s="1039"/>
      <c r="AJ68" s="1039"/>
      <c r="AK68" s="1039">
        <v>59</v>
      </c>
      <c r="AL68" s="1039"/>
      <c r="AM68" s="1039"/>
      <c r="AN68" s="1039"/>
      <c r="AO68" s="1039"/>
      <c r="AP68" s="1039" t="s">
        <v>585</v>
      </c>
      <c r="AQ68" s="1039"/>
      <c r="AR68" s="1039"/>
      <c r="AS68" s="1039"/>
      <c r="AT68" s="1039"/>
      <c r="AU68" s="1039" t="s">
        <v>585</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587</v>
      </c>
      <c r="C69" s="1032"/>
      <c r="D69" s="1032"/>
      <c r="E69" s="1032"/>
      <c r="F69" s="1032"/>
      <c r="G69" s="1032"/>
      <c r="H69" s="1032"/>
      <c r="I69" s="1032"/>
      <c r="J69" s="1032"/>
      <c r="K69" s="1032"/>
      <c r="L69" s="1032"/>
      <c r="M69" s="1032"/>
      <c r="N69" s="1032"/>
      <c r="O69" s="1032"/>
      <c r="P69" s="1033"/>
      <c r="Q69" s="1034">
        <v>32</v>
      </c>
      <c r="R69" s="1028"/>
      <c r="S69" s="1028"/>
      <c r="T69" s="1028"/>
      <c r="U69" s="1028"/>
      <c r="V69" s="1028">
        <v>32</v>
      </c>
      <c r="W69" s="1028"/>
      <c r="X69" s="1028"/>
      <c r="Y69" s="1028"/>
      <c r="Z69" s="1028"/>
      <c r="AA69" s="1028">
        <v>0</v>
      </c>
      <c r="AB69" s="1028"/>
      <c r="AC69" s="1028"/>
      <c r="AD69" s="1028"/>
      <c r="AE69" s="1028"/>
      <c r="AF69" s="1028">
        <v>0</v>
      </c>
      <c r="AG69" s="1028"/>
      <c r="AH69" s="1028"/>
      <c r="AI69" s="1028"/>
      <c r="AJ69" s="1028"/>
      <c r="AK69" s="1028">
        <v>1</v>
      </c>
      <c r="AL69" s="1028"/>
      <c r="AM69" s="1028"/>
      <c r="AN69" s="1028"/>
      <c r="AO69" s="1028"/>
      <c r="AP69" s="1028" t="s">
        <v>585</v>
      </c>
      <c r="AQ69" s="1028"/>
      <c r="AR69" s="1028"/>
      <c r="AS69" s="1028"/>
      <c r="AT69" s="1028"/>
      <c r="AU69" s="1028" t="s">
        <v>585</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588</v>
      </c>
      <c r="C70" s="1032"/>
      <c r="D70" s="1032"/>
      <c r="E70" s="1032"/>
      <c r="F70" s="1032"/>
      <c r="G70" s="1032"/>
      <c r="H70" s="1032"/>
      <c r="I70" s="1032"/>
      <c r="J70" s="1032"/>
      <c r="K70" s="1032"/>
      <c r="L70" s="1032"/>
      <c r="M70" s="1032"/>
      <c r="N70" s="1032"/>
      <c r="O70" s="1032"/>
      <c r="P70" s="1033"/>
      <c r="Q70" s="1034">
        <v>75</v>
      </c>
      <c r="R70" s="1028"/>
      <c r="S70" s="1028"/>
      <c r="T70" s="1028"/>
      <c r="U70" s="1028"/>
      <c r="V70" s="1028">
        <v>71</v>
      </c>
      <c r="W70" s="1028"/>
      <c r="X70" s="1028"/>
      <c r="Y70" s="1028"/>
      <c r="Z70" s="1028"/>
      <c r="AA70" s="1028">
        <v>4</v>
      </c>
      <c r="AB70" s="1028"/>
      <c r="AC70" s="1028"/>
      <c r="AD70" s="1028"/>
      <c r="AE70" s="1028"/>
      <c r="AF70" s="1028">
        <v>4</v>
      </c>
      <c r="AG70" s="1028"/>
      <c r="AH70" s="1028"/>
      <c r="AI70" s="1028"/>
      <c r="AJ70" s="1028"/>
      <c r="AK70" s="1028">
        <v>1</v>
      </c>
      <c r="AL70" s="1028"/>
      <c r="AM70" s="1028"/>
      <c r="AN70" s="1028"/>
      <c r="AO70" s="1028"/>
      <c r="AP70" s="1028" t="s">
        <v>585</v>
      </c>
      <c r="AQ70" s="1028"/>
      <c r="AR70" s="1028"/>
      <c r="AS70" s="1028"/>
      <c r="AT70" s="1028"/>
      <c r="AU70" s="1028" t="s">
        <v>585</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589</v>
      </c>
      <c r="C71" s="1032"/>
      <c r="D71" s="1032"/>
      <c r="E71" s="1032"/>
      <c r="F71" s="1032"/>
      <c r="G71" s="1032"/>
      <c r="H71" s="1032"/>
      <c r="I71" s="1032"/>
      <c r="J71" s="1032"/>
      <c r="K71" s="1032"/>
      <c r="L71" s="1032"/>
      <c r="M71" s="1032"/>
      <c r="N71" s="1032"/>
      <c r="O71" s="1032"/>
      <c r="P71" s="1033"/>
      <c r="Q71" s="1034">
        <v>242498</v>
      </c>
      <c r="R71" s="1028"/>
      <c r="S71" s="1028"/>
      <c r="T71" s="1028"/>
      <c r="U71" s="1028"/>
      <c r="V71" s="1028">
        <v>230902</v>
      </c>
      <c r="W71" s="1028"/>
      <c r="X71" s="1028"/>
      <c r="Y71" s="1028"/>
      <c r="Z71" s="1028"/>
      <c r="AA71" s="1028">
        <v>11596</v>
      </c>
      <c r="AB71" s="1028"/>
      <c r="AC71" s="1028"/>
      <c r="AD71" s="1028"/>
      <c r="AE71" s="1028"/>
      <c r="AF71" s="1028">
        <v>11596</v>
      </c>
      <c r="AG71" s="1028"/>
      <c r="AH71" s="1028"/>
      <c r="AI71" s="1028"/>
      <c r="AJ71" s="1028"/>
      <c r="AK71" s="1028" t="s">
        <v>585</v>
      </c>
      <c r="AL71" s="1028"/>
      <c r="AM71" s="1028"/>
      <c r="AN71" s="1028"/>
      <c r="AO71" s="1028"/>
      <c r="AP71" s="1028" t="s">
        <v>585</v>
      </c>
      <c r="AQ71" s="1028"/>
      <c r="AR71" s="1028"/>
      <c r="AS71" s="1028"/>
      <c r="AT71" s="1028"/>
      <c r="AU71" s="1028" t="s">
        <v>585</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590</v>
      </c>
      <c r="C72" s="1032"/>
      <c r="D72" s="1032"/>
      <c r="E72" s="1032"/>
      <c r="F72" s="1032"/>
      <c r="G72" s="1032"/>
      <c r="H72" s="1032"/>
      <c r="I72" s="1032"/>
      <c r="J72" s="1032"/>
      <c r="K72" s="1032"/>
      <c r="L72" s="1032"/>
      <c r="M72" s="1032"/>
      <c r="N72" s="1032"/>
      <c r="O72" s="1032"/>
      <c r="P72" s="1033"/>
      <c r="Q72" s="1034">
        <v>430</v>
      </c>
      <c r="R72" s="1028"/>
      <c r="S72" s="1028"/>
      <c r="T72" s="1028"/>
      <c r="U72" s="1028"/>
      <c r="V72" s="1028">
        <v>409</v>
      </c>
      <c r="W72" s="1028"/>
      <c r="X72" s="1028"/>
      <c r="Y72" s="1028"/>
      <c r="Z72" s="1028"/>
      <c r="AA72" s="1028">
        <v>20</v>
      </c>
      <c r="AB72" s="1028"/>
      <c r="AC72" s="1028"/>
      <c r="AD72" s="1028"/>
      <c r="AE72" s="1028"/>
      <c r="AF72" s="1028">
        <v>20</v>
      </c>
      <c r="AG72" s="1028"/>
      <c r="AH72" s="1028"/>
      <c r="AI72" s="1028"/>
      <c r="AJ72" s="1028"/>
      <c r="AK72" s="1028" t="s">
        <v>585</v>
      </c>
      <c r="AL72" s="1028"/>
      <c r="AM72" s="1028"/>
      <c r="AN72" s="1028"/>
      <c r="AO72" s="1028"/>
      <c r="AP72" s="1028" t="s">
        <v>585</v>
      </c>
      <c r="AQ72" s="1028"/>
      <c r="AR72" s="1028"/>
      <c r="AS72" s="1028"/>
      <c r="AT72" s="1028"/>
      <c r="AU72" s="1028" t="s">
        <v>585</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c r="C73" s="1032"/>
      <c r="D73" s="1032"/>
      <c r="E73" s="1032"/>
      <c r="F73" s="1032"/>
      <c r="G73" s="1032"/>
      <c r="H73" s="1032"/>
      <c r="I73" s="1032"/>
      <c r="J73" s="1032"/>
      <c r="K73" s="1032"/>
      <c r="L73" s="1032"/>
      <c r="M73" s="1032"/>
      <c r="N73" s="1032"/>
      <c r="O73" s="1032"/>
      <c r="P73" s="1033"/>
      <c r="Q73" s="1034"/>
      <c r="R73" s="1028"/>
      <c r="S73" s="1028"/>
      <c r="T73" s="1028"/>
      <c r="U73" s="1028"/>
      <c r="V73" s="1028"/>
      <c r="W73" s="1028"/>
      <c r="X73" s="1028"/>
      <c r="Y73" s="1028"/>
      <c r="Z73" s="1028"/>
      <c r="AA73" s="1028"/>
      <c r="AB73" s="1028"/>
      <c r="AC73" s="1028"/>
      <c r="AD73" s="1028"/>
      <c r="AE73" s="1028"/>
      <c r="AF73" s="1028"/>
      <c r="AG73" s="1028"/>
      <c r="AH73" s="1028"/>
      <c r="AI73" s="1028"/>
      <c r="AJ73" s="1028"/>
      <c r="AK73" s="1028"/>
      <c r="AL73" s="1028"/>
      <c r="AM73" s="1028"/>
      <c r="AN73" s="1028"/>
      <c r="AO73" s="1028"/>
      <c r="AP73" s="1028"/>
      <c r="AQ73" s="1028"/>
      <c r="AR73" s="1028"/>
      <c r="AS73" s="1028"/>
      <c r="AT73" s="1028"/>
      <c r="AU73" s="1028"/>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c r="C74" s="1032"/>
      <c r="D74" s="1032"/>
      <c r="E74" s="1032"/>
      <c r="F74" s="1032"/>
      <c r="G74" s="1032"/>
      <c r="H74" s="1032"/>
      <c r="I74" s="1032"/>
      <c r="J74" s="1032"/>
      <c r="K74" s="1032"/>
      <c r="L74" s="1032"/>
      <c r="M74" s="1032"/>
      <c r="N74" s="1032"/>
      <c r="O74" s="1032"/>
      <c r="P74" s="1033"/>
      <c r="Q74" s="1034"/>
      <c r="R74" s="1028"/>
      <c r="S74" s="1028"/>
      <c r="T74" s="1028"/>
      <c r="U74" s="1028"/>
      <c r="V74" s="1028"/>
      <c r="W74" s="1028"/>
      <c r="X74" s="1028"/>
      <c r="Y74" s="1028"/>
      <c r="Z74" s="1028"/>
      <c r="AA74" s="1028"/>
      <c r="AB74" s="1028"/>
      <c r="AC74" s="1028"/>
      <c r="AD74" s="1028"/>
      <c r="AE74" s="1028"/>
      <c r="AF74" s="1028"/>
      <c r="AG74" s="1028"/>
      <c r="AH74" s="1028"/>
      <c r="AI74" s="1028"/>
      <c r="AJ74" s="1028"/>
      <c r="AK74" s="1028"/>
      <c r="AL74" s="1028"/>
      <c r="AM74" s="1028"/>
      <c r="AN74" s="1028"/>
      <c r="AO74" s="1028"/>
      <c r="AP74" s="1028"/>
      <c r="AQ74" s="1028"/>
      <c r="AR74" s="1028"/>
      <c r="AS74" s="1028"/>
      <c r="AT74" s="1028"/>
      <c r="AU74" s="1028"/>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c r="C75" s="1032"/>
      <c r="D75" s="1032"/>
      <c r="E75" s="1032"/>
      <c r="F75" s="1032"/>
      <c r="G75" s="1032"/>
      <c r="H75" s="1032"/>
      <c r="I75" s="1032"/>
      <c r="J75" s="1032"/>
      <c r="K75" s="1032"/>
      <c r="L75" s="1032"/>
      <c r="M75" s="1032"/>
      <c r="N75" s="1032"/>
      <c r="O75" s="1032"/>
      <c r="P75" s="1033"/>
      <c r="Q75" s="1035"/>
      <c r="R75" s="1036"/>
      <c r="S75" s="1036"/>
      <c r="T75" s="1036"/>
      <c r="U75" s="1037"/>
      <c r="V75" s="1038"/>
      <c r="W75" s="1036"/>
      <c r="X75" s="1036"/>
      <c r="Y75" s="1036"/>
      <c r="Z75" s="1037"/>
      <c r="AA75" s="1038"/>
      <c r="AB75" s="1036"/>
      <c r="AC75" s="1036"/>
      <c r="AD75" s="1036"/>
      <c r="AE75" s="1037"/>
      <c r="AF75" s="1038"/>
      <c r="AG75" s="1036"/>
      <c r="AH75" s="1036"/>
      <c r="AI75" s="1036"/>
      <c r="AJ75" s="1037"/>
      <c r="AK75" s="1038"/>
      <c r="AL75" s="1036"/>
      <c r="AM75" s="1036"/>
      <c r="AN75" s="1036"/>
      <c r="AO75" s="1037"/>
      <c r="AP75" s="1038"/>
      <c r="AQ75" s="1036"/>
      <c r="AR75" s="1036"/>
      <c r="AS75" s="1036"/>
      <c r="AT75" s="1037"/>
      <c r="AU75" s="1038"/>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390</v>
      </c>
      <c r="B88" s="1001" t="s">
        <v>418</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11624</v>
      </c>
      <c r="AG88" s="1016"/>
      <c r="AH88" s="1016"/>
      <c r="AI88" s="1016"/>
      <c r="AJ88" s="1016"/>
      <c r="AK88" s="1020"/>
      <c r="AL88" s="1020"/>
      <c r="AM88" s="1020"/>
      <c r="AN88" s="1020"/>
      <c r="AO88" s="1020"/>
      <c r="AP88" s="1016" t="s">
        <v>608</v>
      </c>
      <c r="AQ88" s="1016"/>
      <c r="AR88" s="1016"/>
      <c r="AS88" s="1016"/>
      <c r="AT88" s="1016"/>
      <c r="AU88" s="1016" t="s">
        <v>608</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1001" t="s">
        <v>419</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269</v>
      </c>
      <c r="CS102" s="1008"/>
      <c r="CT102" s="1008"/>
      <c r="CU102" s="1008"/>
      <c r="CV102" s="1009"/>
      <c r="CW102" s="1007">
        <v>332</v>
      </c>
      <c r="CX102" s="1008"/>
      <c r="CY102" s="1008"/>
      <c r="CZ102" s="1008"/>
      <c r="DA102" s="1009"/>
      <c r="DB102" s="1007" t="s">
        <v>585</v>
      </c>
      <c r="DC102" s="1008"/>
      <c r="DD102" s="1008"/>
      <c r="DE102" s="1008"/>
      <c r="DF102" s="1009"/>
      <c r="DG102" s="1007" t="s">
        <v>585</v>
      </c>
      <c r="DH102" s="1008"/>
      <c r="DI102" s="1008"/>
      <c r="DJ102" s="1008"/>
      <c r="DK102" s="1009"/>
      <c r="DL102" s="1007">
        <v>600</v>
      </c>
      <c r="DM102" s="1008"/>
      <c r="DN102" s="1008"/>
      <c r="DO102" s="1008"/>
      <c r="DP102" s="1009"/>
      <c r="DQ102" s="1007">
        <v>540</v>
      </c>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420</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421</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422</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423</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424</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425</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426</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427</v>
      </c>
      <c r="AB109" s="951"/>
      <c r="AC109" s="951"/>
      <c r="AD109" s="951"/>
      <c r="AE109" s="952"/>
      <c r="AF109" s="953" t="s">
        <v>428</v>
      </c>
      <c r="AG109" s="951"/>
      <c r="AH109" s="951"/>
      <c r="AI109" s="951"/>
      <c r="AJ109" s="952"/>
      <c r="AK109" s="953" t="s">
        <v>304</v>
      </c>
      <c r="AL109" s="951"/>
      <c r="AM109" s="951"/>
      <c r="AN109" s="951"/>
      <c r="AO109" s="952"/>
      <c r="AP109" s="953" t="s">
        <v>429</v>
      </c>
      <c r="AQ109" s="951"/>
      <c r="AR109" s="951"/>
      <c r="AS109" s="951"/>
      <c r="AT109" s="982"/>
      <c r="AU109" s="950" t="s">
        <v>426</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427</v>
      </c>
      <c r="BR109" s="951"/>
      <c r="BS109" s="951"/>
      <c r="BT109" s="951"/>
      <c r="BU109" s="952"/>
      <c r="BV109" s="953" t="s">
        <v>428</v>
      </c>
      <c r="BW109" s="951"/>
      <c r="BX109" s="951"/>
      <c r="BY109" s="951"/>
      <c r="BZ109" s="952"/>
      <c r="CA109" s="953" t="s">
        <v>304</v>
      </c>
      <c r="CB109" s="951"/>
      <c r="CC109" s="951"/>
      <c r="CD109" s="951"/>
      <c r="CE109" s="952"/>
      <c r="CF109" s="989" t="s">
        <v>429</v>
      </c>
      <c r="CG109" s="989"/>
      <c r="CH109" s="989"/>
      <c r="CI109" s="989"/>
      <c r="CJ109" s="989"/>
      <c r="CK109" s="953" t="s">
        <v>430</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427</v>
      </c>
      <c r="DH109" s="951"/>
      <c r="DI109" s="951"/>
      <c r="DJ109" s="951"/>
      <c r="DK109" s="952"/>
      <c r="DL109" s="953" t="s">
        <v>428</v>
      </c>
      <c r="DM109" s="951"/>
      <c r="DN109" s="951"/>
      <c r="DO109" s="951"/>
      <c r="DP109" s="952"/>
      <c r="DQ109" s="953" t="s">
        <v>304</v>
      </c>
      <c r="DR109" s="951"/>
      <c r="DS109" s="951"/>
      <c r="DT109" s="951"/>
      <c r="DU109" s="952"/>
      <c r="DV109" s="953" t="s">
        <v>429</v>
      </c>
      <c r="DW109" s="951"/>
      <c r="DX109" s="951"/>
      <c r="DY109" s="951"/>
      <c r="DZ109" s="982"/>
    </row>
    <row r="110" spans="1:131" s="248" customFormat="1" ht="26.25" customHeight="1" x14ac:dyDescent="0.15">
      <c r="A110" s="853" t="s">
        <v>431</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3647724</v>
      </c>
      <c r="AB110" s="944"/>
      <c r="AC110" s="944"/>
      <c r="AD110" s="944"/>
      <c r="AE110" s="945"/>
      <c r="AF110" s="946">
        <v>3397677</v>
      </c>
      <c r="AG110" s="944"/>
      <c r="AH110" s="944"/>
      <c r="AI110" s="944"/>
      <c r="AJ110" s="945"/>
      <c r="AK110" s="946">
        <v>3256670</v>
      </c>
      <c r="AL110" s="944"/>
      <c r="AM110" s="944"/>
      <c r="AN110" s="944"/>
      <c r="AO110" s="945"/>
      <c r="AP110" s="947">
        <v>22.8</v>
      </c>
      <c r="AQ110" s="948"/>
      <c r="AR110" s="948"/>
      <c r="AS110" s="948"/>
      <c r="AT110" s="949"/>
      <c r="AU110" s="983" t="s">
        <v>73</v>
      </c>
      <c r="AV110" s="984"/>
      <c r="AW110" s="984"/>
      <c r="AX110" s="984"/>
      <c r="AY110" s="984"/>
      <c r="AZ110" s="909" t="s">
        <v>432</v>
      </c>
      <c r="BA110" s="854"/>
      <c r="BB110" s="854"/>
      <c r="BC110" s="854"/>
      <c r="BD110" s="854"/>
      <c r="BE110" s="854"/>
      <c r="BF110" s="854"/>
      <c r="BG110" s="854"/>
      <c r="BH110" s="854"/>
      <c r="BI110" s="854"/>
      <c r="BJ110" s="854"/>
      <c r="BK110" s="854"/>
      <c r="BL110" s="854"/>
      <c r="BM110" s="854"/>
      <c r="BN110" s="854"/>
      <c r="BO110" s="854"/>
      <c r="BP110" s="855"/>
      <c r="BQ110" s="910">
        <v>25447389</v>
      </c>
      <c r="BR110" s="891"/>
      <c r="BS110" s="891"/>
      <c r="BT110" s="891"/>
      <c r="BU110" s="891"/>
      <c r="BV110" s="891">
        <v>25190053</v>
      </c>
      <c r="BW110" s="891"/>
      <c r="BX110" s="891"/>
      <c r="BY110" s="891"/>
      <c r="BZ110" s="891"/>
      <c r="CA110" s="891">
        <v>24456930</v>
      </c>
      <c r="CB110" s="891"/>
      <c r="CC110" s="891"/>
      <c r="CD110" s="891"/>
      <c r="CE110" s="891"/>
      <c r="CF110" s="915">
        <v>171.2</v>
      </c>
      <c r="CG110" s="916"/>
      <c r="CH110" s="916"/>
      <c r="CI110" s="916"/>
      <c r="CJ110" s="916"/>
      <c r="CK110" s="979" t="s">
        <v>433</v>
      </c>
      <c r="CL110" s="865"/>
      <c r="CM110" s="940" t="s">
        <v>434</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137</v>
      </c>
      <c r="DH110" s="891"/>
      <c r="DI110" s="891"/>
      <c r="DJ110" s="891"/>
      <c r="DK110" s="891"/>
      <c r="DL110" s="891" t="s">
        <v>137</v>
      </c>
      <c r="DM110" s="891"/>
      <c r="DN110" s="891"/>
      <c r="DO110" s="891"/>
      <c r="DP110" s="891"/>
      <c r="DQ110" s="891" t="s">
        <v>137</v>
      </c>
      <c r="DR110" s="891"/>
      <c r="DS110" s="891"/>
      <c r="DT110" s="891"/>
      <c r="DU110" s="891"/>
      <c r="DV110" s="892" t="s">
        <v>137</v>
      </c>
      <c r="DW110" s="892"/>
      <c r="DX110" s="892"/>
      <c r="DY110" s="892"/>
      <c r="DZ110" s="893"/>
    </row>
    <row r="111" spans="1:131" s="248" customFormat="1" ht="26.25" customHeight="1" x14ac:dyDescent="0.15">
      <c r="A111" s="820" t="s">
        <v>435</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436</v>
      </c>
      <c r="AB111" s="972"/>
      <c r="AC111" s="972"/>
      <c r="AD111" s="972"/>
      <c r="AE111" s="973"/>
      <c r="AF111" s="974" t="s">
        <v>137</v>
      </c>
      <c r="AG111" s="972"/>
      <c r="AH111" s="972"/>
      <c r="AI111" s="972"/>
      <c r="AJ111" s="973"/>
      <c r="AK111" s="974" t="s">
        <v>137</v>
      </c>
      <c r="AL111" s="972"/>
      <c r="AM111" s="972"/>
      <c r="AN111" s="972"/>
      <c r="AO111" s="973"/>
      <c r="AP111" s="975" t="s">
        <v>437</v>
      </c>
      <c r="AQ111" s="976"/>
      <c r="AR111" s="976"/>
      <c r="AS111" s="976"/>
      <c r="AT111" s="977"/>
      <c r="AU111" s="985"/>
      <c r="AV111" s="986"/>
      <c r="AW111" s="986"/>
      <c r="AX111" s="986"/>
      <c r="AY111" s="986"/>
      <c r="AZ111" s="861" t="s">
        <v>438</v>
      </c>
      <c r="BA111" s="796"/>
      <c r="BB111" s="796"/>
      <c r="BC111" s="796"/>
      <c r="BD111" s="796"/>
      <c r="BE111" s="796"/>
      <c r="BF111" s="796"/>
      <c r="BG111" s="796"/>
      <c r="BH111" s="796"/>
      <c r="BI111" s="796"/>
      <c r="BJ111" s="796"/>
      <c r="BK111" s="796"/>
      <c r="BL111" s="796"/>
      <c r="BM111" s="796"/>
      <c r="BN111" s="796"/>
      <c r="BO111" s="796"/>
      <c r="BP111" s="797"/>
      <c r="BQ111" s="862">
        <v>42994</v>
      </c>
      <c r="BR111" s="863"/>
      <c r="BS111" s="863"/>
      <c r="BT111" s="863"/>
      <c r="BU111" s="863"/>
      <c r="BV111" s="863">
        <v>37770</v>
      </c>
      <c r="BW111" s="863"/>
      <c r="BX111" s="863"/>
      <c r="BY111" s="863"/>
      <c r="BZ111" s="863"/>
      <c r="CA111" s="863">
        <v>32546</v>
      </c>
      <c r="CB111" s="863"/>
      <c r="CC111" s="863"/>
      <c r="CD111" s="863"/>
      <c r="CE111" s="863"/>
      <c r="CF111" s="924">
        <v>0.2</v>
      </c>
      <c r="CG111" s="925"/>
      <c r="CH111" s="925"/>
      <c r="CI111" s="925"/>
      <c r="CJ111" s="925"/>
      <c r="CK111" s="980"/>
      <c r="CL111" s="867"/>
      <c r="CM111" s="870" t="s">
        <v>439</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440</v>
      </c>
      <c r="DH111" s="863"/>
      <c r="DI111" s="863"/>
      <c r="DJ111" s="863"/>
      <c r="DK111" s="863"/>
      <c r="DL111" s="863" t="s">
        <v>440</v>
      </c>
      <c r="DM111" s="863"/>
      <c r="DN111" s="863"/>
      <c r="DO111" s="863"/>
      <c r="DP111" s="863"/>
      <c r="DQ111" s="863" t="s">
        <v>137</v>
      </c>
      <c r="DR111" s="863"/>
      <c r="DS111" s="863"/>
      <c r="DT111" s="863"/>
      <c r="DU111" s="863"/>
      <c r="DV111" s="840" t="s">
        <v>436</v>
      </c>
      <c r="DW111" s="840"/>
      <c r="DX111" s="840"/>
      <c r="DY111" s="840"/>
      <c r="DZ111" s="841"/>
    </row>
    <row r="112" spans="1:131" s="248" customFormat="1" ht="26.25" customHeight="1" x14ac:dyDescent="0.15">
      <c r="A112" s="965" t="s">
        <v>441</v>
      </c>
      <c r="B112" s="966"/>
      <c r="C112" s="796" t="s">
        <v>442</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440</v>
      </c>
      <c r="AB112" s="826"/>
      <c r="AC112" s="826"/>
      <c r="AD112" s="826"/>
      <c r="AE112" s="827"/>
      <c r="AF112" s="828" t="s">
        <v>437</v>
      </c>
      <c r="AG112" s="826"/>
      <c r="AH112" s="826"/>
      <c r="AI112" s="826"/>
      <c r="AJ112" s="827"/>
      <c r="AK112" s="828" t="s">
        <v>137</v>
      </c>
      <c r="AL112" s="826"/>
      <c r="AM112" s="826"/>
      <c r="AN112" s="826"/>
      <c r="AO112" s="827"/>
      <c r="AP112" s="873" t="s">
        <v>137</v>
      </c>
      <c r="AQ112" s="874"/>
      <c r="AR112" s="874"/>
      <c r="AS112" s="874"/>
      <c r="AT112" s="875"/>
      <c r="AU112" s="985"/>
      <c r="AV112" s="986"/>
      <c r="AW112" s="986"/>
      <c r="AX112" s="986"/>
      <c r="AY112" s="986"/>
      <c r="AZ112" s="861" t="s">
        <v>443</v>
      </c>
      <c r="BA112" s="796"/>
      <c r="BB112" s="796"/>
      <c r="BC112" s="796"/>
      <c r="BD112" s="796"/>
      <c r="BE112" s="796"/>
      <c r="BF112" s="796"/>
      <c r="BG112" s="796"/>
      <c r="BH112" s="796"/>
      <c r="BI112" s="796"/>
      <c r="BJ112" s="796"/>
      <c r="BK112" s="796"/>
      <c r="BL112" s="796"/>
      <c r="BM112" s="796"/>
      <c r="BN112" s="796"/>
      <c r="BO112" s="796"/>
      <c r="BP112" s="797"/>
      <c r="BQ112" s="862">
        <v>12745460</v>
      </c>
      <c r="BR112" s="863"/>
      <c r="BS112" s="863"/>
      <c r="BT112" s="863"/>
      <c r="BU112" s="863"/>
      <c r="BV112" s="863">
        <v>13873256</v>
      </c>
      <c r="BW112" s="863"/>
      <c r="BX112" s="863"/>
      <c r="BY112" s="863"/>
      <c r="BZ112" s="863"/>
      <c r="CA112" s="863">
        <v>13491471</v>
      </c>
      <c r="CB112" s="863"/>
      <c r="CC112" s="863"/>
      <c r="CD112" s="863"/>
      <c r="CE112" s="863"/>
      <c r="CF112" s="924">
        <v>94.5</v>
      </c>
      <c r="CG112" s="925"/>
      <c r="CH112" s="925"/>
      <c r="CI112" s="925"/>
      <c r="CJ112" s="925"/>
      <c r="CK112" s="980"/>
      <c r="CL112" s="867"/>
      <c r="CM112" s="870" t="s">
        <v>444</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440</v>
      </c>
      <c r="DH112" s="863"/>
      <c r="DI112" s="863"/>
      <c r="DJ112" s="863"/>
      <c r="DK112" s="863"/>
      <c r="DL112" s="863" t="s">
        <v>440</v>
      </c>
      <c r="DM112" s="863"/>
      <c r="DN112" s="863"/>
      <c r="DO112" s="863"/>
      <c r="DP112" s="863"/>
      <c r="DQ112" s="863" t="s">
        <v>436</v>
      </c>
      <c r="DR112" s="863"/>
      <c r="DS112" s="863"/>
      <c r="DT112" s="863"/>
      <c r="DU112" s="863"/>
      <c r="DV112" s="840" t="s">
        <v>137</v>
      </c>
      <c r="DW112" s="840"/>
      <c r="DX112" s="840"/>
      <c r="DY112" s="840"/>
      <c r="DZ112" s="841"/>
    </row>
    <row r="113" spans="1:130" s="248" customFormat="1" ht="26.25" customHeight="1" x14ac:dyDescent="0.15">
      <c r="A113" s="967"/>
      <c r="B113" s="968"/>
      <c r="C113" s="796" t="s">
        <v>445</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1126465</v>
      </c>
      <c r="AB113" s="972"/>
      <c r="AC113" s="972"/>
      <c r="AD113" s="972"/>
      <c r="AE113" s="973"/>
      <c r="AF113" s="974">
        <v>1099781</v>
      </c>
      <c r="AG113" s="972"/>
      <c r="AH113" s="972"/>
      <c r="AI113" s="972"/>
      <c r="AJ113" s="973"/>
      <c r="AK113" s="974">
        <v>1138531</v>
      </c>
      <c r="AL113" s="972"/>
      <c r="AM113" s="972"/>
      <c r="AN113" s="972"/>
      <c r="AO113" s="973"/>
      <c r="AP113" s="975">
        <v>8</v>
      </c>
      <c r="AQ113" s="976"/>
      <c r="AR113" s="976"/>
      <c r="AS113" s="976"/>
      <c r="AT113" s="977"/>
      <c r="AU113" s="985"/>
      <c r="AV113" s="986"/>
      <c r="AW113" s="986"/>
      <c r="AX113" s="986"/>
      <c r="AY113" s="986"/>
      <c r="AZ113" s="861" t="s">
        <v>446</v>
      </c>
      <c r="BA113" s="796"/>
      <c r="BB113" s="796"/>
      <c r="BC113" s="796"/>
      <c r="BD113" s="796"/>
      <c r="BE113" s="796"/>
      <c r="BF113" s="796"/>
      <c r="BG113" s="796"/>
      <c r="BH113" s="796"/>
      <c r="BI113" s="796"/>
      <c r="BJ113" s="796"/>
      <c r="BK113" s="796"/>
      <c r="BL113" s="796"/>
      <c r="BM113" s="796"/>
      <c r="BN113" s="796"/>
      <c r="BO113" s="796"/>
      <c r="BP113" s="797"/>
      <c r="BQ113" s="862" t="s">
        <v>436</v>
      </c>
      <c r="BR113" s="863"/>
      <c r="BS113" s="863"/>
      <c r="BT113" s="863"/>
      <c r="BU113" s="863"/>
      <c r="BV113" s="863" t="s">
        <v>436</v>
      </c>
      <c r="BW113" s="863"/>
      <c r="BX113" s="863"/>
      <c r="BY113" s="863"/>
      <c r="BZ113" s="863"/>
      <c r="CA113" s="863" t="s">
        <v>137</v>
      </c>
      <c r="CB113" s="863"/>
      <c r="CC113" s="863"/>
      <c r="CD113" s="863"/>
      <c r="CE113" s="863"/>
      <c r="CF113" s="924" t="s">
        <v>137</v>
      </c>
      <c r="CG113" s="925"/>
      <c r="CH113" s="925"/>
      <c r="CI113" s="925"/>
      <c r="CJ113" s="925"/>
      <c r="CK113" s="980"/>
      <c r="CL113" s="867"/>
      <c r="CM113" s="870" t="s">
        <v>447</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v>42994</v>
      </c>
      <c r="DH113" s="826"/>
      <c r="DI113" s="826"/>
      <c r="DJ113" s="826"/>
      <c r="DK113" s="827"/>
      <c r="DL113" s="828">
        <v>37770</v>
      </c>
      <c r="DM113" s="826"/>
      <c r="DN113" s="826"/>
      <c r="DO113" s="826"/>
      <c r="DP113" s="827"/>
      <c r="DQ113" s="828">
        <v>32546</v>
      </c>
      <c r="DR113" s="826"/>
      <c r="DS113" s="826"/>
      <c r="DT113" s="826"/>
      <c r="DU113" s="827"/>
      <c r="DV113" s="873">
        <v>0.2</v>
      </c>
      <c r="DW113" s="874"/>
      <c r="DX113" s="874"/>
      <c r="DY113" s="874"/>
      <c r="DZ113" s="875"/>
    </row>
    <row r="114" spans="1:130" s="248" customFormat="1" ht="26.25" customHeight="1" x14ac:dyDescent="0.15">
      <c r="A114" s="967"/>
      <c r="B114" s="968"/>
      <c r="C114" s="796" t="s">
        <v>448</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t="s">
        <v>436</v>
      </c>
      <c r="AB114" s="826"/>
      <c r="AC114" s="826"/>
      <c r="AD114" s="826"/>
      <c r="AE114" s="827"/>
      <c r="AF114" s="828" t="s">
        <v>437</v>
      </c>
      <c r="AG114" s="826"/>
      <c r="AH114" s="826"/>
      <c r="AI114" s="826"/>
      <c r="AJ114" s="827"/>
      <c r="AK114" s="828" t="s">
        <v>440</v>
      </c>
      <c r="AL114" s="826"/>
      <c r="AM114" s="826"/>
      <c r="AN114" s="826"/>
      <c r="AO114" s="827"/>
      <c r="AP114" s="873" t="s">
        <v>436</v>
      </c>
      <c r="AQ114" s="874"/>
      <c r="AR114" s="874"/>
      <c r="AS114" s="874"/>
      <c r="AT114" s="875"/>
      <c r="AU114" s="985"/>
      <c r="AV114" s="986"/>
      <c r="AW114" s="986"/>
      <c r="AX114" s="986"/>
      <c r="AY114" s="986"/>
      <c r="AZ114" s="861" t="s">
        <v>449</v>
      </c>
      <c r="BA114" s="796"/>
      <c r="BB114" s="796"/>
      <c r="BC114" s="796"/>
      <c r="BD114" s="796"/>
      <c r="BE114" s="796"/>
      <c r="BF114" s="796"/>
      <c r="BG114" s="796"/>
      <c r="BH114" s="796"/>
      <c r="BI114" s="796"/>
      <c r="BJ114" s="796"/>
      <c r="BK114" s="796"/>
      <c r="BL114" s="796"/>
      <c r="BM114" s="796"/>
      <c r="BN114" s="796"/>
      <c r="BO114" s="796"/>
      <c r="BP114" s="797"/>
      <c r="BQ114" s="862">
        <v>5532355</v>
      </c>
      <c r="BR114" s="863"/>
      <c r="BS114" s="863"/>
      <c r="BT114" s="863"/>
      <c r="BU114" s="863"/>
      <c r="BV114" s="863">
        <v>5367099</v>
      </c>
      <c r="BW114" s="863"/>
      <c r="BX114" s="863"/>
      <c r="BY114" s="863"/>
      <c r="BZ114" s="863"/>
      <c r="CA114" s="863">
        <v>5275007</v>
      </c>
      <c r="CB114" s="863"/>
      <c r="CC114" s="863"/>
      <c r="CD114" s="863"/>
      <c r="CE114" s="863"/>
      <c r="CF114" s="924">
        <v>36.9</v>
      </c>
      <c r="CG114" s="925"/>
      <c r="CH114" s="925"/>
      <c r="CI114" s="925"/>
      <c r="CJ114" s="925"/>
      <c r="CK114" s="980"/>
      <c r="CL114" s="867"/>
      <c r="CM114" s="870" t="s">
        <v>450</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436</v>
      </c>
      <c r="DH114" s="826"/>
      <c r="DI114" s="826"/>
      <c r="DJ114" s="826"/>
      <c r="DK114" s="827"/>
      <c r="DL114" s="828" t="s">
        <v>137</v>
      </c>
      <c r="DM114" s="826"/>
      <c r="DN114" s="826"/>
      <c r="DO114" s="826"/>
      <c r="DP114" s="827"/>
      <c r="DQ114" s="828" t="s">
        <v>440</v>
      </c>
      <c r="DR114" s="826"/>
      <c r="DS114" s="826"/>
      <c r="DT114" s="826"/>
      <c r="DU114" s="827"/>
      <c r="DV114" s="873" t="s">
        <v>440</v>
      </c>
      <c r="DW114" s="874"/>
      <c r="DX114" s="874"/>
      <c r="DY114" s="874"/>
      <c r="DZ114" s="875"/>
    </row>
    <row r="115" spans="1:130" s="248" customFormat="1" ht="26.25" customHeight="1" x14ac:dyDescent="0.15">
      <c r="A115" s="967"/>
      <c r="B115" s="968"/>
      <c r="C115" s="796" t="s">
        <v>451</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10554</v>
      </c>
      <c r="AB115" s="972"/>
      <c r="AC115" s="972"/>
      <c r="AD115" s="972"/>
      <c r="AE115" s="973"/>
      <c r="AF115" s="974">
        <v>9844</v>
      </c>
      <c r="AG115" s="972"/>
      <c r="AH115" s="972"/>
      <c r="AI115" s="972"/>
      <c r="AJ115" s="973"/>
      <c r="AK115" s="974">
        <v>9133</v>
      </c>
      <c r="AL115" s="972"/>
      <c r="AM115" s="972"/>
      <c r="AN115" s="972"/>
      <c r="AO115" s="973"/>
      <c r="AP115" s="975">
        <v>0.1</v>
      </c>
      <c r="AQ115" s="976"/>
      <c r="AR115" s="976"/>
      <c r="AS115" s="976"/>
      <c r="AT115" s="977"/>
      <c r="AU115" s="985"/>
      <c r="AV115" s="986"/>
      <c r="AW115" s="986"/>
      <c r="AX115" s="986"/>
      <c r="AY115" s="986"/>
      <c r="AZ115" s="861" t="s">
        <v>452</v>
      </c>
      <c r="BA115" s="796"/>
      <c r="BB115" s="796"/>
      <c r="BC115" s="796"/>
      <c r="BD115" s="796"/>
      <c r="BE115" s="796"/>
      <c r="BF115" s="796"/>
      <c r="BG115" s="796"/>
      <c r="BH115" s="796"/>
      <c r="BI115" s="796"/>
      <c r="BJ115" s="796"/>
      <c r="BK115" s="796"/>
      <c r="BL115" s="796"/>
      <c r="BM115" s="796"/>
      <c r="BN115" s="796"/>
      <c r="BO115" s="796"/>
      <c r="BP115" s="797"/>
      <c r="BQ115" s="862">
        <v>270385</v>
      </c>
      <c r="BR115" s="863"/>
      <c r="BS115" s="863"/>
      <c r="BT115" s="863"/>
      <c r="BU115" s="863"/>
      <c r="BV115" s="863">
        <v>360357</v>
      </c>
      <c r="BW115" s="863"/>
      <c r="BX115" s="863"/>
      <c r="BY115" s="863"/>
      <c r="BZ115" s="863"/>
      <c r="CA115" s="863">
        <v>540278</v>
      </c>
      <c r="CB115" s="863"/>
      <c r="CC115" s="863"/>
      <c r="CD115" s="863"/>
      <c r="CE115" s="863"/>
      <c r="CF115" s="924">
        <v>3.8</v>
      </c>
      <c r="CG115" s="925"/>
      <c r="CH115" s="925"/>
      <c r="CI115" s="925"/>
      <c r="CJ115" s="925"/>
      <c r="CK115" s="980"/>
      <c r="CL115" s="867"/>
      <c r="CM115" s="861" t="s">
        <v>453</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437</v>
      </c>
      <c r="DH115" s="826"/>
      <c r="DI115" s="826"/>
      <c r="DJ115" s="826"/>
      <c r="DK115" s="827"/>
      <c r="DL115" s="828" t="s">
        <v>436</v>
      </c>
      <c r="DM115" s="826"/>
      <c r="DN115" s="826"/>
      <c r="DO115" s="826"/>
      <c r="DP115" s="827"/>
      <c r="DQ115" s="828" t="s">
        <v>437</v>
      </c>
      <c r="DR115" s="826"/>
      <c r="DS115" s="826"/>
      <c r="DT115" s="826"/>
      <c r="DU115" s="827"/>
      <c r="DV115" s="873" t="s">
        <v>440</v>
      </c>
      <c r="DW115" s="874"/>
      <c r="DX115" s="874"/>
      <c r="DY115" s="874"/>
      <c r="DZ115" s="875"/>
    </row>
    <row r="116" spans="1:130" s="248" customFormat="1" ht="26.25" customHeight="1" x14ac:dyDescent="0.15">
      <c r="A116" s="969"/>
      <c r="B116" s="970"/>
      <c r="C116" s="929" t="s">
        <v>454</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436</v>
      </c>
      <c r="AB116" s="826"/>
      <c r="AC116" s="826"/>
      <c r="AD116" s="826"/>
      <c r="AE116" s="827"/>
      <c r="AF116" s="828" t="s">
        <v>440</v>
      </c>
      <c r="AG116" s="826"/>
      <c r="AH116" s="826"/>
      <c r="AI116" s="826"/>
      <c r="AJ116" s="827"/>
      <c r="AK116" s="828" t="s">
        <v>436</v>
      </c>
      <c r="AL116" s="826"/>
      <c r="AM116" s="826"/>
      <c r="AN116" s="826"/>
      <c r="AO116" s="827"/>
      <c r="AP116" s="873" t="s">
        <v>437</v>
      </c>
      <c r="AQ116" s="874"/>
      <c r="AR116" s="874"/>
      <c r="AS116" s="874"/>
      <c r="AT116" s="875"/>
      <c r="AU116" s="985"/>
      <c r="AV116" s="986"/>
      <c r="AW116" s="986"/>
      <c r="AX116" s="986"/>
      <c r="AY116" s="986"/>
      <c r="AZ116" s="912" t="s">
        <v>455</v>
      </c>
      <c r="BA116" s="913"/>
      <c r="BB116" s="913"/>
      <c r="BC116" s="913"/>
      <c r="BD116" s="913"/>
      <c r="BE116" s="913"/>
      <c r="BF116" s="913"/>
      <c r="BG116" s="913"/>
      <c r="BH116" s="913"/>
      <c r="BI116" s="913"/>
      <c r="BJ116" s="913"/>
      <c r="BK116" s="913"/>
      <c r="BL116" s="913"/>
      <c r="BM116" s="913"/>
      <c r="BN116" s="913"/>
      <c r="BO116" s="913"/>
      <c r="BP116" s="914"/>
      <c r="BQ116" s="862" t="s">
        <v>440</v>
      </c>
      <c r="BR116" s="863"/>
      <c r="BS116" s="863"/>
      <c r="BT116" s="863"/>
      <c r="BU116" s="863"/>
      <c r="BV116" s="863" t="s">
        <v>437</v>
      </c>
      <c r="BW116" s="863"/>
      <c r="BX116" s="863"/>
      <c r="BY116" s="863"/>
      <c r="BZ116" s="863"/>
      <c r="CA116" s="863" t="s">
        <v>437</v>
      </c>
      <c r="CB116" s="863"/>
      <c r="CC116" s="863"/>
      <c r="CD116" s="863"/>
      <c r="CE116" s="863"/>
      <c r="CF116" s="924" t="s">
        <v>437</v>
      </c>
      <c r="CG116" s="925"/>
      <c r="CH116" s="925"/>
      <c r="CI116" s="925"/>
      <c r="CJ116" s="925"/>
      <c r="CK116" s="980"/>
      <c r="CL116" s="867"/>
      <c r="CM116" s="870" t="s">
        <v>456</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437</v>
      </c>
      <c r="DH116" s="826"/>
      <c r="DI116" s="826"/>
      <c r="DJ116" s="826"/>
      <c r="DK116" s="827"/>
      <c r="DL116" s="828" t="s">
        <v>137</v>
      </c>
      <c r="DM116" s="826"/>
      <c r="DN116" s="826"/>
      <c r="DO116" s="826"/>
      <c r="DP116" s="827"/>
      <c r="DQ116" s="828" t="s">
        <v>440</v>
      </c>
      <c r="DR116" s="826"/>
      <c r="DS116" s="826"/>
      <c r="DT116" s="826"/>
      <c r="DU116" s="827"/>
      <c r="DV116" s="873" t="s">
        <v>440</v>
      </c>
      <c r="DW116" s="874"/>
      <c r="DX116" s="874"/>
      <c r="DY116" s="874"/>
      <c r="DZ116" s="875"/>
    </row>
    <row r="117" spans="1:130" s="248" customFormat="1" ht="26.25" customHeight="1" x14ac:dyDescent="0.15">
      <c r="A117" s="950" t="s">
        <v>185</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457</v>
      </c>
      <c r="Z117" s="952"/>
      <c r="AA117" s="957">
        <v>4784743</v>
      </c>
      <c r="AB117" s="958"/>
      <c r="AC117" s="958"/>
      <c r="AD117" s="958"/>
      <c r="AE117" s="959"/>
      <c r="AF117" s="960">
        <v>4507302</v>
      </c>
      <c r="AG117" s="958"/>
      <c r="AH117" s="958"/>
      <c r="AI117" s="958"/>
      <c r="AJ117" s="959"/>
      <c r="AK117" s="960">
        <v>4404334</v>
      </c>
      <c r="AL117" s="958"/>
      <c r="AM117" s="958"/>
      <c r="AN117" s="958"/>
      <c r="AO117" s="959"/>
      <c r="AP117" s="961"/>
      <c r="AQ117" s="962"/>
      <c r="AR117" s="962"/>
      <c r="AS117" s="962"/>
      <c r="AT117" s="963"/>
      <c r="AU117" s="985"/>
      <c r="AV117" s="986"/>
      <c r="AW117" s="986"/>
      <c r="AX117" s="986"/>
      <c r="AY117" s="986"/>
      <c r="AZ117" s="912" t="s">
        <v>458</v>
      </c>
      <c r="BA117" s="913"/>
      <c r="BB117" s="913"/>
      <c r="BC117" s="913"/>
      <c r="BD117" s="913"/>
      <c r="BE117" s="913"/>
      <c r="BF117" s="913"/>
      <c r="BG117" s="913"/>
      <c r="BH117" s="913"/>
      <c r="BI117" s="913"/>
      <c r="BJ117" s="913"/>
      <c r="BK117" s="913"/>
      <c r="BL117" s="913"/>
      <c r="BM117" s="913"/>
      <c r="BN117" s="913"/>
      <c r="BO117" s="913"/>
      <c r="BP117" s="914"/>
      <c r="BQ117" s="862" t="s">
        <v>137</v>
      </c>
      <c r="BR117" s="863"/>
      <c r="BS117" s="863"/>
      <c r="BT117" s="863"/>
      <c r="BU117" s="863"/>
      <c r="BV117" s="863" t="s">
        <v>137</v>
      </c>
      <c r="BW117" s="863"/>
      <c r="BX117" s="863"/>
      <c r="BY117" s="863"/>
      <c r="BZ117" s="863"/>
      <c r="CA117" s="863" t="s">
        <v>137</v>
      </c>
      <c r="CB117" s="863"/>
      <c r="CC117" s="863"/>
      <c r="CD117" s="863"/>
      <c r="CE117" s="863"/>
      <c r="CF117" s="924" t="s">
        <v>137</v>
      </c>
      <c r="CG117" s="925"/>
      <c r="CH117" s="925"/>
      <c r="CI117" s="925"/>
      <c r="CJ117" s="925"/>
      <c r="CK117" s="980"/>
      <c r="CL117" s="867"/>
      <c r="CM117" s="870" t="s">
        <v>459</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137</v>
      </c>
      <c r="DH117" s="826"/>
      <c r="DI117" s="826"/>
      <c r="DJ117" s="826"/>
      <c r="DK117" s="827"/>
      <c r="DL117" s="828" t="s">
        <v>436</v>
      </c>
      <c r="DM117" s="826"/>
      <c r="DN117" s="826"/>
      <c r="DO117" s="826"/>
      <c r="DP117" s="827"/>
      <c r="DQ117" s="828" t="s">
        <v>137</v>
      </c>
      <c r="DR117" s="826"/>
      <c r="DS117" s="826"/>
      <c r="DT117" s="826"/>
      <c r="DU117" s="827"/>
      <c r="DV117" s="873" t="s">
        <v>137</v>
      </c>
      <c r="DW117" s="874"/>
      <c r="DX117" s="874"/>
      <c r="DY117" s="874"/>
      <c r="DZ117" s="875"/>
    </row>
    <row r="118" spans="1:130" s="248" customFormat="1" ht="26.25" customHeight="1" x14ac:dyDescent="0.15">
      <c r="A118" s="950" t="s">
        <v>430</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427</v>
      </c>
      <c r="AB118" s="951"/>
      <c r="AC118" s="951"/>
      <c r="AD118" s="951"/>
      <c r="AE118" s="952"/>
      <c r="AF118" s="953" t="s">
        <v>428</v>
      </c>
      <c r="AG118" s="951"/>
      <c r="AH118" s="951"/>
      <c r="AI118" s="951"/>
      <c r="AJ118" s="952"/>
      <c r="AK118" s="953" t="s">
        <v>304</v>
      </c>
      <c r="AL118" s="951"/>
      <c r="AM118" s="951"/>
      <c r="AN118" s="951"/>
      <c r="AO118" s="952"/>
      <c r="AP118" s="954" t="s">
        <v>429</v>
      </c>
      <c r="AQ118" s="955"/>
      <c r="AR118" s="955"/>
      <c r="AS118" s="955"/>
      <c r="AT118" s="956"/>
      <c r="AU118" s="985"/>
      <c r="AV118" s="986"/>
      <c r="AW118" s="986"/>
      <c r="AX118" s="986"/>
      <c r="AY118" s="986"/>
      <c r="AZ118" s="928" t="s">
        <v>460</v>
      </c>
      <c r="BA118" s="929"/>
      <c r="BB118" s="929"/>
      <c r="BC118" s="929"/>
      <c r="BD118" s="929"/>
      <c r="BE118" s="929"/>
      <c r="BF118" s="929"/>
      <c r="BG118" s="929"/>
      <c r="BH118" s="929"/>
      <c r="BI118" s="929"/>
      <c r="BJ118" s="929"/>
      <c r="BK118" s="929"/>
      <c r="BL118" s="929"/>
      <c r="BM118" s="929"/>
      <c r="BN118" s="929"/>
      <c r="BO118" s="929"/>
      <c r="BP118" s="930"/>
      <c r="BQ118" s="931" t="s">
        <v>436</v>
      </c>
      <c r="BR118" s="894"/>
      <c r="BS118" s="894"/>
      <c r="BT118" s="894"/>
      <c r="BU118" s="894"/>
      <c r="BV118" s="894" t="s">
        <v>436</v>
      </c>
      <c r="BW118" s="894"/>
      <c r="BX118" s="894"/>
      <c r="BY118" s="894"/>
      <c r="BZ118" s="894"/>
      <c r="CA118" s="894" t="s">
        <v>137</v>
      </c>
      <c r="CB118" s="894"/>
      <c r="CC118" s="894"/>
      <c r="CD118" s="894"/>
      <c r="CE118" s="894"/>
      <c r="CF118" s="924" t="s">
        <v>436</v>
      </c>
      <c r="CG118" s="925"/>
      <c r="CH118" s="925"/>
      <c r="CI118" s="925"/>
      <c r="CJ118" s="925"/>
      <c r="CK118" s="980"/>
      <c r="CL118" s="867"/>
      <c r="CM118" s="870" t="s">
        <v>461</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436</v>
      </c>
      <c r="DH118" s="826"/>
      <c r="DI118" s="826"/>
      <c r="DJ118" s="826"/>
      <c r="DK118" s="827"/>
      <c r="DL118" s="828" t="s">
        <v>436</v>
      </c>
      <c r="DM118" s="826"/>
      <c r="DN118" s="826"/>
      <c r="DO118" s="826"/>
      <c r="DP118" s="827"/>
      <c r="DQ118" s="828" t="s">
        <v>436</v>
      </c>
      <c r="DR118" s="826"/>
      <c r="DS118" s="826"/>
      <c r="DT118" s="826"/>
      <c r="DU118" s="827"/>
      <c r="DV118" s="873" t="s">
        <v>137</v>
      </c>
      <c r="DW118" s="874"/>
      <c r="DX118" s="874"/>
      <c r="DY118" s="874"/>
      <c r="DZ118" s="875"/>
    </row>
    <row r="119" spans="1:130" s="248" customFormat="1" ht="26.25" customHeight="1" x14ac:dyDescent="0.15">
      <c r="A119" s="864" t="s">
        <v>433</v>
      </c>
      <c r="B119" s="865"/>
      <c r="C119" s="940" t="s">
        <v>434</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436</v>
      </c>
      <c r="AB119" s="944"/>
      <c r="AC119" s="944"/>
      <c r="AD119" s="944"/>
      <c r="AE119" s="945"/>
      <c r="AF119" s="946" t="s">
        <v>436</v>
      </c>
      <c r="AG119" s="944"/>
      <c r="AH119" s="944"/>
      <c r="AI119" s="944"/>
      <c r="AJ119" s="945"/>
      <c r="AK119" s="946" t="s">
        <v>436</v>
      </c>
      <c r="AL119" s="944"/>
      <c r="AM119" s="944"/>
      <c r="AN119" s="944"/>
      <c r="AO119" s="945"/>
      <c r="AP119" s="947" t="s">
        <v>137</v>
      </c>
      <c r="AQ119" s="948"/>
      <c r="AR119" s="948"/>
      <c r="AS119" s="948"/>
      <c r="AT119" s="949"/>
      <c r="AU119" s="987"/>
      <c r="AV119" s="988"/>
      <c r="AW119" s="988"/>
      <c r="AX119" s="988"/>
      <c r="AY119" s="988"/>
      <c r="AZ119" s="279" t="s">
        <v>185</v>
      </c>
      <c r="BA119" s="279"/>
      <c r="BB119" s="279"/>
      <c r="BC119" s="279"/>
      <c r="BD119" s="279"/>
      <c r="BE119" s="279"/>
      <c r="BF119" s="279"/>
      <c r="BG119" s="279"/>
      <c r="BH119" s="279"/>
      <c r="BI119" s="279"/>
      <c r="BJ119" s="279"/>
      <c r="BK119" s="279"/>
      <c r="BL119" s="279"/>
      <c r="BM119" s="279"/>
      <c r="BN119" s="279"/>
      <c r="BO119" s="926" t="s">
        <v>462</v>
      </c>
      <c r="BP119" s="927"/>
      <c r="BQ119" s="931">
        <v>44038583</v>
      </c>
      <c r="BR119" s="894"/>
      <c r="BS119" s="894"/>
      <c r="BT119" s="894"/>
      <c r="BU119" s="894"/>
      <c r="BV119" s="894">
        <v>44828535</v>
      </c>
      <c r="BW119" s="894"/>
      <c r="BX119" s="894"/>
      <c r="BY119" s="894"/>
      <c r="BZ119" s="894"/>
      <c r="CA119" s="894">
        <v>43796232</v>
      </c>
      <c r="CB119" s="894"/>
      <c r="CC119" s="894"/>
      <c r="CD119" s="894"/>
      <c r="CE119" s="894"/>
      <c r="CF119" s="792"/>
      <c r="CG119" s="793"/>
      <c r="CH119" s="793"/>
      <c r="CI119" s="793"/>
      <c r="CJ119" s="883"/>
      <c r="CK119" s="981"/>
      <c r="CL119" s="869"/>
      <c r="CM119" s="887" t="s">
        <v>463</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436</v>
      </c>
      <c r="DH119" s="809"/>
      <c r="DI119" s="809"/>
      <c r="DJ119" s="809"/>
      <c r="DK119" s="810"/>
      <c r="DL119" s="811" t="s">
        <v>436</v>
      </c>
      <c r="DM119" s="809"/>
      <c r="DN119" s="809"/>
      <c r="DO119" s="809"/>
      <c r="DP119" s="810"/>
      <c r="DQ119" s="811" t="s">
        <v>137</v>
      </c>
      <c r="DR119" s="809"/>
      <c r="DS119" s="809"/>
      <c r="DT119" s="809"/>
      <c r="DU119" s="810"/>
      <c r="DV119" s="897" t="s">
        <v>436</v>
      </c>
      <c r="DW119" s="898"/>
      <c r="DX119" s="898"/>
      <c r="DY119" s="898"/>
      <c r="DZ119" s="899"/>
    </row>
    <row r="120" spans="1:130" s="248" customFormat="1" ht="26.25" customHeight="1" x14ac:dyDescent="0.15">
      <c r="A120" s="866"/>
      <c r="B120" s="867"/>
      <c r="C120" s="870" t="s">
        <v>439</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137</v>
      </c>
      <c r="AB120" s="826"/>
      <c r="AC120" s="826"/>
      <c r="AD120" s="826"/>
      <c r="AE120" s="827"/>
      <c r="AF120" s="828" t="s">
        <v>137</v>
      </c>
      <c r="AG120" s="826"/>
      <c r="AH120" s="826"/>
      <c r="AI120" s="826"/>
      <c r="AJ120" s="827"/>
      <c r="AK120" s="828" t="s">
        <v>137</v>
      </c>
      <c r="AL120" s="826"/>
      <c r="AM120" s="826"/>
      <c r="AN120" s="826"/>
      <c r="AO120" s="827"/>
      <c r="AP120" s="873" t="s">
        <v>137</v>
      </c>
      <c r="AQ120" s="874"/>
      <c r="AR120" s="874"/>
      <c r="AS120" s="874"/>
      <c r="AT120" s="875"/>
      <c r="AU120" s="932" t="s">
        <v>464</v>
      </c>
      <c r="AV120" s="933"/>
      <c r="AW120" s="933"/>
      <c r="AX120" s="933"/>
      <c r="AY120" s="934"/>
      <c r="AZ120" s="909" t="s">
        <v>465</v>
      </c>
      <c r="BA120" s="854"/>
      <c r="BB120" s="854"/>
      <c r="BC120" s="854"/>
      <c r="BD120" s="854"/>
      <c r="BE120" s="854"/>
      <c r="BF120" s="854"/>
      <c r="BG120" s="854"/>
      <c r="BH120" s="854"/>
      <c r="BI120" s="854"/>
      <c r="BJ120" s="854"/>
      <c r="BK120" s="854"/>
      <c r="BL120" s="854"/>
      <c r="BM120" s="854"/>
      <c r="BN120" s="854"/>
      <c r="BO120" s="854"/>
      <c r="BP120" s="855"/>
      <c r="BQ120" s="910">
        <v>10701821</v>
      </c>
      <c r="BR120" s="891"/>
      <c r="BS120" s="891"/>
      <c r="BT120" s="891"/>
      <c r="BU120" s="891"/>
      <c r="BV120" s="891">
        <v>10818578</v>
      </c>
      <c r="BW120" s="891"/>
      <c r="BX120" s="891"/>
      <c r="BY120" s="891"/>
      <c r="BZ120" s="891"/>
      <c r="CA120" s="891">
        <v>11258563</v>
      </c>
      <c r="CB120" s="891"/>
      <c r="CC120" s="891"/>
      <c r="CD120" s="891"/>
      <c r="CE120" s="891"/>
      <c r="CF120" s="915">
        <v>78.8</v>
      </c>
      <c r="CG120" s="916"/>
      <c r="CH120" s="916"/>
      <c r="CI120" s="916"/>
      <c r="CJ120" s="916"/>
      <c r="CK120" s="917" t="s">
        <v>466</v>
      </c>
      <c r="CL120" s="901"/>
      <c r="CM120" s="901"/>
      <c r="CN120" s="901"/>
      <c r="CO120" s="902"/>
      <c r="CP120" s="921" t="s">
        <v>467</v>
      </c>
      <c r="CQ120" s="922"/>
      <c r="CR120" s="922"/>
      <c r="CS120" s="922"/>
      <c r="CT120" s="922"/>
      <c r="CU120" s="922"/>
      <c r="CV120" s="922"/>
      <c r="CW120" s="922"/>
      <c r="CX120" s="922"/>
      <c r="CY120" s="922"/>
      <c r="CZ120" s="922"/>
      <c r="DA120" s="922"/>
      <c r="DB120" s="922"/>
      <c r="DC120" s="922"/>
      <c r="DD120" s="922"/>
      <c r="DE120" s="922"/>
      <c r="DF120" s="923"/>
      <c r="DG120" s="910">
        <v>8936486</v>
      </c>
      <c r="DH120" s="891"/>
      <c r="DI120" s="891"/>
      <c r="DJ120" s="891"/>
      <c r="DK120" s="891"/>
      <c r="DL120" s="891">
        <v>9907738</v>
      </c>
      <c r="DM120" s="891"/>
      <c r="DN120" s="891"/>
      <c r="DO120" s="891"/>
      <c r="DP120" s="891"/>
      <c r="DQ120" s="891">
        <v>9692024</v>
      </c>
      <c r="DR120" s="891"/>
      <c r="DS120" s="891"/>
      <c r="DT120" s="891"/>
      <c r="DU120" s="891"/>
      <c r="DV120" s="892">
        <v>67.900000000000006</v>
      </c>
      <c r="DW120" s="892"/>
      <c r="DX120" s="892"/>
      <c r="DY120" s="892"/>
      <c r="DZ120" s="893"/>
    </row>
    <row r="121" spans="1:130" s="248" customFormat="1" ht="26.25" customHeight="1" x14ac:dyDescent="0.15">
      <c r="A121" s="866"/>
      <c r="B121" s="867"/>
      <c r="C121" s="912" t="s">
        <v>468</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v>6343</v>
      </c>
      <c r="AB121" s="826"/>
      <c r="AC121" s="826"/>
      <c r="AD121" s="826"/>
      <c r="AE121" s="827"/>
      <c r="AF121" s="828">
        <v>6343</v>
      </c>
      <c r="AG121" s="826"/>
      <c r="AH121" s="826"/>
      <c r="AI121" s="826"/>
      <c r="AJ121" s="827"/>
      <c r="AK121" s="828">
        <v>6343</v>
      </c>
      <c r="AL121" s="826"/>
      <c r="AM121" s="826"/>
      <c r="AN121" s="826"/>
      <c r="AO121" s="827"/>
      <c r="AP121" s="873">
        <v>0</v>
      </c>
      <c r="AQ121" s="874"/>
      <c r="AR121" s="874"/>
      <c r="AS121" s="874"/>
      <c r="AT121" s="875"/>
      <c r="AU121" s="935"/>
      <c r="AV121" s="936"/>
      <c r="AW121" s="936"/>
      <c r="AX121" s="936"/>
      <c r="AY121" s="937"/>
      <c r="AZ121" s="861" t="s">
        <v>469</v>
      </c>
      <c r="BA121" s="796"/>
      <c r="BB121" s="796"/>
      <c r="BC121" s="796"/>
      <c r="BD121" s="796"/>
      <c r="BE121" s="796"/>
      <c r="BF121" s="796"/>
      <c r="BG121" s="796"/>
      <c r="BH121" s="796"/>
      <c r="BI121" s="796"/>
      <c r="BJ121" s="796"/>
      <c r="BK121" s="796"/>
      <c r="BL121" s="796"/>
      <c r="BM121" s="796"/>
      <c r="BN121" s="796"/>
      <c r="BO121" s="796"/>
      <c r="BP121" s="797"/>
      <c r="BQ121" s="862">
        <v>4349039</v>
      </c>
      <c r="BR121" s="863"/>
      <c r="BS121" s="863"/>
      <c r="BT121" s="863"/>
      <c r="BU121" s="863"/>
      <c r="BV121" s="863">
        <v>4544645</v>
      </c>
      <c r="BW121" s="863"/>
      <c r="BX121" s="863"/>
      <c r="BY121" s="863"/>
      <c r="BZ121" s="863"/>
      <c r="CA121" s="863">
        <v>3789544</v>
      </c>
      <c r="CB121" s="863"/>
      <c r="CC121" s="863"/>
      <c r="CD121" s="863"/>
      <c r="CE121" s="863"/>
      <c r="CF121" s="924">
        <v>26.5</v>
      </c>
      <c r="CG121" s="925"/>
      <c r="CH121" s="925"/>
      <c r="CI121" s="925"/>
      <c r="CJ121" s="925"/>
      <c r="CK121" s="918"/>
      <c r="CL121" s="904"/>
      <c r="CM121" s="904"/>
      <c r="CN121" s="904"/>
      <c r="CO121" s="905"/>
      <c r="CP121" s="884" t="s">
        <v>407</v>
      </c>
      <c r="CQ121" s="885"/>
      <c r="CR121" s="885"/>
      <c r="CS121" s="885"/>
      <c r="CT121" s="885"/>
      <c r="CU121" s="885"/>
      <c r="CV121" s="885"/>
      <c r="CW121" s="885"/>
      <c r="CX121" s="885"/>
      <c r="CY121" s="885"/>
      <c r="CZ121" s="885"/>
      <c r="DA121" s="885"/>
      <c r="DB121" s="885"/>
      <c r="DC121" s="885"/>
      <c r="DD121" s="885"/>
      <c r="DE121" s="885"/>
      <c r="DF121" s="886"/>
      <c r="DG121" s="862">
        <v>2043441</v>
      </c>
      <c r="DH121" s="863"/>
      <c r="DI121" s="863"/>
      <c r="DJ121" s="863"/>
      <c r="DK121" s="863"/>
      <c r="DL121" s="863">
        <v>2272989</v>
      </c>
      <c r="DM121" s="863"/>
      <c r="DN121" s="863"/>
      <c r="DO121" s="863"/>
      <c r="DP121" s="863"/>
      <c r="DQ121" s="863">
        <v>2206701</v>
      </c>
      <c r="DR121" s="863"/>
      <c r="DS121" s="863"/>
      <c r="DT121" s="863"/>
      <c r="DU121" s="863"/>
      <c r="DV121" s="840">
        <v>15.4</v>
      </c>
      <c r="DW121" s="840"/>
      <c r="DX121" s="840"/>
      <c r="DY121" s="840"/>
      <c r="DZ121" s="841"/>
    </row>
    <row r="122" spans="1:130" s="248" customFormat="1" ht="26.25" customHeight="1" x14ac:dyDescent="0.15">
      <c r="A122" s="866"/>
      <c r="B122" s="867"/>
      <c r="C122" s="870" t="s">
        <v>450</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137</v>
      </c>
      <c r="AB122" s="826"/>
      <c r="AC122" s="826"/>
      <c r="AD122" s="826"/>
      <c r="AE122" s="827"/>
      <c r="AF122" s="828" t="s">
        <v>436</v>
      </c>
      <c r="AG122" s="826"/>
      <c r="AH122" s="826"/>
      <c r="AI122" s="826"/>
      <c r="AJ122" s="827"/>
      <c r="AK122" s="828" t="s">
        <v>137</v>
      </c>
      <c r="AL122" s="826"/>
      <c r="AM122" s="826"/>
      <c r="AN122" s="826"/>
      <c r="AO122" s="827"/>
      <c r="AP122" s="873" t="s">
        <v>137</v>
      </c>
      <c r="AQ122" s="874"/>
      <c r="AR122" s="874"/>
      <c r="AS122" s="874"/>
      <c r="AT122" s="875"/>
      <c r="AU122" s="935"/>
      <c r="AV122" s="936"/>
      <c r="AW122" s="936"/>
      <c r="AX122" s="936"/>
      <c r="AY122" s="937"/>
      <c r="AZ122" s="928" t="s">
        <v>470</v>
      </c>
      <c r="BA122" s="929"/>
      <c r="BB122" s="929"/>
      <c r="BC122" s="929"/>
      <c r="BD122" s="929"/>
      <c r="BE122" s="929"/>
      <c r="BF122" s="929"/>
      <c r="BG122" s="929"/>
      <c r="BH122" s="929"/>
      <c r="BI122" s="929"/>
      <c r="BJ122" s="929"/>
      <c r="BK122" s="929"/>
      <c r="BL122" s="929"/>
      <c r="BM122" s="929"/>
      <c r="BN122" s="929"/>
      <c r="BO122" s="929"/>
      <c r="BP122" s="930"/>
      <c r="BQ122" s="931">
        <v>30028384</v>
      </c>
      <c r="BR122" s="894"/>
      <c r="BS122" s="894"/>
      <c r="BT122" s="894"/>
      <c r="BU122" s="894"/>
      <c r="BV122" s="894">
        <v>29608069</v>
      </c>
      <c r="BW122" s="894"/>
      <c r="BX122" s="894"/>
      <c r="BY122" s="894"/>
      <c r="BZ122" s="894"/>
      <c r="CA122" s="894">
        <v>28485977</v>
      </c>
      <c r="CB122" s="894"/>
      <c r="CC122" s="894"/>
      <c r="CD122" s="894"/>
      <c r="CE122" s="894"/>
      <c r="CF122" s="895">
        <v>199.4</v>
      </c>
      <c r="CG122" s="896"/>
      <c r="CH122" s="896"/>
      <c r="CI122" s="896"/>
      <c r="CJ122" s="896"/>
      <c r="CK122" s="918"/>
      <c r="CL122" s="904"/>
      <c r="CM122" s="904"/>
      <c r="CN122" s="904"/>
      <c r="CO122" s="905"/>
      <c r="CP122" s="884" t="s">
        <v>471</v>
      </c>
      <c r="CQ122" s="885"/>
      <c r="CR122" s="885"/>
      <c r="CS122" s="885"/>
      <c r="CT122" s="885"/>
      <c r="CU122" s="885"/>
      <c r="CV122" s="885"/>
      <c r="CW122" s="885"/>
      <c r="CX122" s="885"/>
      <c r="CY122" s="885"/>
      <c r="CZ122" s="885"/>
      <c r="DA122" s="885"/>
      <c r="DB122" s="885"/>
      <c r="DC122" s="885"/>
      <c r="DD122" s="885"/>
      <c r="DE122" s="885"/>
      <c r="DF122" s="886"/>
      <c r="DG122" s="862">
        <v>1733496</v>
      </c>
      <c r="DH122" s="863"/>
      <c r="DI122" s="863"/>
      <c r="DJ122" s="863"/>
      <c r="DK122" s="863"/>
      <c r="DL122" s="863">
        <v>1663731</v>
      </c>
      <c r="DM122" s="863"/>
      <c r="DN122" s="863"/>
      <c r="DO122" s="863"/>
      <c r="DP122" s="863"/>
      <c r="DQ122" s="863">
        <v>1592746</v>
      </c>
      <c r="DR122" s="863"/>
      <c r="DS122" s="863"/>
      <c r="DT122" s="863"/>
      <c r="DU122" s="863"/>
      <c r="DV122" s="840">
        <v>11.2</v>
      </c>
      <c r="DW122" s="840"/>
      <c r="DX122" s="840"/>
      <c r="DY122" s="840"/>
      <c r="DZ122" s="841"/>
    </row>
    <row r="123" spans="1:130" s="248" customFormat="1" ht="26.25" customHeight="1" x14ac:dyDescent="0.15">
      <c r="A123" s="866"/>
      <c r="B123" s="867"/>
      <c r="C123" s="870" t="s">
        <v>456</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436</v>
      </c>
      <c r="AB123" s="826"/>
      <c r="AC123" s="826"/>
      <c r="AD123" s="826"/>
      <c r="AE123" s="827"/>
      <c r="AF123" s="828" t="s">
        <v>436</v>
      </c>
      <c r="AG123" s="826"/>
      <c r="AH123" s="826"/>
      <c r="AI123" s="826"/>
      <c r="AJ123" s="827"/>
      <c r="AK123" s="828" t="s">
        <v>436</v>
      </c>
      <c r="AL123" s="826"/>
      <c r="AM123" s="826"/>
      <c r="AN123" s="826"/>
      <c r="AO123" s="827"/>
      <c r="AP123" s="873" t="s">
        <v>436</v>
      </c>
      <c r="AQ123" s="874"/>
      <c r="AR123" s="874"/>
      <c r="AS123" s="874"/>
      <c r="AT123" s="875"/>
      <c r="AU123" s="938"/>
      <c r="AV123" s="939"/>
      <c r="AW123" s="939"/>
      <c r="AX123" s="939"/>
      <c r="AY123" s="939"/>
      <c r="AZ123" s="279" t="s">
        <v>185</v>
      </c>
      <c r="BA123" s="279"/>
      <c r="BB123" s="279"/>
      <c r="BC123" s="279"/>
      <c r="BD123" s="279"/>
      <c r="BE123" s="279"/>
      <c r="BF123" s="279"/>
      <c r="BG123" s="279"/>
      <c r="BH123" s="279"/>
      <c r="BI123" s="279"/>
      <c r="BJ123" s="279"/>
      <c r="BK123" s="279"/>
      <c r="BL123" s="279"/>
      <c r="BM123" s="279"/>
      <c r="BN123" s="279"/>
      <c r="BO123" s="926" t="s">
        <v>472</v>
      </c>
      <c r="BP123" s="927"/>
      <c r="BQ123" s="881">
        <v>45079244</v>
      </c>
      <c r="BR123" s="882"/>
      <c r="BS123" s="882"/>
      <c r="BT123" s="882"/>
      <c r="BU123" s="882"/>
      <c r="BV123" s="882">
        <v>44971292</v>
      </c>
      <c r="BW123" s="882"/>
      <c r="BX123" s="882"/>
      <c r="BY123" s="882"/>
      <c r="BZ123" s="882"/>
      <c r="CA123" s="882">
        <v>43534084</v>
      </c>
      <c r="CB123" s="882"/>
      <c r="CC123" s="882"/>
      <c r="CD123" s="882"/>
      <c r="CE123" s="882"/>
      <c r="CF123" s="792"/>
      <c r="CG123" s="793"/>
      <c r="CH123" s="793"/>
      <c r="CI123" s="793"/>
      <c r="CJ123" s="883"/>
      <c r="CK123" s="918"/>
      <c r="CL123" s="904"/>
      <c r="CM123" s="904"/>
      <c r="CN123" s="904"/>
      <c r="CO123" s="905"/>
      <c r="CP123" s="884" t="s">
        <v>473</v>
      </c>
      <c r="CQ123" s="885"/>
      <c r="CR123" s="885"/>
      <c r="CS123" s="885"/>
      <c r="CT123" s="885"/>
      <c r="CU123" s="885"/>
      <c r="CV123" s="885"/>
      <c r="CW123" s="885"/>
      <c r="CX123" s="885"/>
      <c r="CY123" s="885"/>
      <c r="CZ123" s="885"/>
      <c r="DA123" s="885"/>
      <c r="DB123" s="885"/>
      <c r="DC123" s="885"/>
      <c r="DD123" s="885"/>
      <c r="DE123" s="885"/>
      <c r="DF123" s="886"/>
      <c r="DG123" s="825" t="s">
        <v>474</v>
      </c>
      <c r="DH123" s="826"/>
      <c r="DI123" s="826"/>
      <c r="DJ123" s="826"/>
      <c r="DK123" s="827"/>
      <c r="DL123" s="828" t="s">
        <v>474</v>
      </c>
      <c r="DM123" s="826"/>
      <c r="DN123" s="826"/>
      <c r="DO123" s="826"/>
      <c r="DP123" s="827"/>
      <c r="DQ123" s="828" t="s">
        <v>475</v>
      </c>
      <c r="DR123" s="826"/>
      <c r="DS123" s="826"/>
      <c r="DT123" s="826"/>
      <c r="DU123" s="827"/>
      <c r="DV123" s="873" t="s">
        <v>475</v>
      </c>
      <c r="DW123" s="874"/>
      <c r="DX123" s="874"/>
      <c r="DY123" s="874"/>
      <c r="DZ123" s="875"/>
    </row>
    <row r="124" spans="1:130" s="248" customFormat="1" ht="26.25" customHeight="1" thickBot="1" x14ac:dyDescent="0.2">
      <c r="A124" s="866"/>
      <c r="B124" s="867"/>
      <c r="C124" s="870" t="s">
        <v>459</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137</v>
      </c>
      <c r="AB124" s="826"/>
      <c r="AC124" s="826"/>
      <c r="AD124" s="826"/>
      <c r="AE124" s="827"/>
      <c r="AF124" s="828" t="s">
        <v>475</v>
      </c>
      <c r="AG124" s="826"/>
      <c r="AH124" s="826"/>
      <c r="AI124" s="826"/>
      <c r="AJ124" s="827"/>
      <c r="AK124" s="828" t="s">
        <v>440</v>
      </c>
      <c r="AL124" s="826"/>
      <c r="AM124" s="826"/>
      <c r="AN124" s="826"/>
      <c r="AO124" s="827"/>
      <c r="AP124" s="873" t="s">
        <v>476</v>
      </c>
      <c r="AQ124" s="874"/>
      <c r="AR124" s="874"/>
      <c r="AS124" s="874"/>
      <c r="AT124" s="875"/>
      <c r="AU124" s="876" t="s">
        <v>477</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478</v>
      </c>
      <c r="BR124" s="880"/>
      <c r="BS124" s="880"/>
      <c r="BT124" s="880"/>
      <c r="BU124" s="880"/>
      <c r="BV124" s="880" t="s">
        <v>475</v>
      </c>
      <c r="BW124" s="880"/>
      <c r="BX124" s="880"/>
      <c r="BY124" s="880"/>
      <c r="BZ124" s="880"/>
      <c r="CA124" s="880">
        <v>1.8</v>
      </c>
      <c r="CB124" s="880"/>
      <c r="CC124" s="880"/>
      <c r="CD124" s="880"/>
      <c r="CE124" s="880"/>
      <c r="CF124" s="770"/>
      <c r="CG124" s="771"/>
      <c r="CH124" s="771"/>
      <c r="CI124" s="771"/>
      <c r="CJ124" s="911"/>
      <c r="CK124" s="919"/>
      <c r="CL124" s="919"/>
      <c r="CM124" s="919"/>
      <c r="CN124" s="919"/>
      <c r="CO124" s="920"/>
      <c r="CP124" s="884" t="s">
        <v>479</v>
      </c>
      <c r="CQ124" s="885"/>
      <c r="CR124" s="885"/>
      <c r="CS124" s="885"/>
      <c r="CT124" s="885"/>
      <c r="CU124" s="885"/>
      <c r="CV124" s="885"/>
      <c r="CW124" s="885"/>
      <c r="CX124" s="885"/>
      <c r="CY124" s="885"/>
      <c r="CZ124" s="885"/>
      <c r="DA124" s="885"/>
      <c r="DB124" s="885"/>
      <c r="DC124" s="885"/>
      <c r="DD124" s="885"/>
      <c r="DE124" s="885"/>
      <c r="DF124" s="886"/>
      <c r="DG124" s="808">
        <v>32037</v>
      </c>
      <c r="DH124" s="809"/>
      <c r="DI124" s="809"/>
      <c r="DJ124" s="809"/>
      <c r="DK124" s="810"/>
      <c r="DL124" s="811">
        <v>28798</v>
      </c>
      <c r="DM124" s="809"/>
      <c r="DN124" s="809"/>
      <c r="DO124" s="809"/>
      <c r="DP124" s="810"/>
      <c r="DQ124" s="811" t="s">
        <v>475</v>
      </c>
      <c r="DR124" s="809"/>
      <c r="DS124" s="809"/>
      <c r="DT124" s="809"/>
      <c r="DU124" s="810"/>
      <c r="DV124" s="897" t="s">
        <v>480</v>
      </c>
      <c r="DW124" s="898"/>
      <c r="DX124" s="898"/>
      <c r="DY124" s="898"/>
      <c r="DZ124" s="899"/>
    </row>
    <row r="125" spans="1:130" s="248" customFormat="1" ht="26.25" customHeight="1" x14ac:dyDescent="0.15">
      <c r="A125" s="866"/>
      <c r="B125" s="867"/>
      <c r="C125" s="870" t="s">
        <v>461</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481</v>
      </c>
      <c r="AB125" s="826"/>
      <c r="AC125" s="826"/>
      <c r="AD125" s="826"/>
      <c r="AE125" s="827"/>
      <c r="AF125" s="828" t="s">
        <v>440</v>
      </c>
      <c r="AG125" s="826"/>
      <c r="AH125" s="826"/>
      <c r="AI125" s="826"/>
      <c r="AJ125" s="827"/>
      <c r="AK125" s="828" t="s">
        <v>440</v>
      </c>
      <c r="AL125" s="826"/>
      <c r="AM125" s="826"/>
      <c r="AN125" s="826"/>
      <c r="AO125" s="827"/>
      <c r="AP125" s="873" t="s">
        <v>474</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482</v>
      </c>
      <c r="CL125" s="901"/>
      <c r="CM125" s="901"/>
      <c r="CN125" s="901"/>
      <c r="CO125" s="902"/>
      <c r="CP125" s="909" t="s">
        <v>483</v>
      </c>
      <c r="CQ125" s="854"/>
      <c r="CR125" s="854"/>
      <c r="CS125" s="854"/>
      <c r="CT125" s="854"/>
      <c r="CU125" s="854"/>
      <c r="CV125" s="854"/>
      <c r="CW125" s="854"/>
      <c r="CX125" s="854"/>
      <c r="CY125" s="854"/>
      <c r="CZ125" s="854"/>
      <c r="DA125" s="854"/>
      <c r="DB125" s="854"/>
      <c r="DC125" s="854"/>
      <c r="DD125" s="854"/>
      <c r="DE125" s="854"/>
      <c r="DF125" s="855"/>
      <c r="DG125" s="910" t="s">
        <v>484</v>
      </c>
      <c r="DH125" s="891"/>
      <c r="DI125" s="891"/>
      <c r="DJ125" s="891"/>
      <c r="DK125" s="891"/>
      <c r="DL125" s="891" t="s">
        <v>475</v>
      </c>
      <c r="DM125" s="891"/>
      <c r="DN125" s="891"/>
      <c r="DO125" s="891"/>
      <c r="DP125" s="891"/>
      <c r="DQ125" s="891" t="s">
        <v>481</v>
      </c>
      <c r="DR125" s="891"/>
      <c r="DS125" s="891"/>
      <c r="DT125" s="891"/>
      <c r="DU125" s="891"/>
      <c r="DV125" s="892" t="s">
        <v>480</v>
      </c>
      <c r="DW125" s="892"/>
      <c r="DX125" s="892"/>
      <c r="DY125" s="892"/>
      <c r="DZ125" s="893"/>
    </row>
    <row r="126" spans="1:130" s="248" customFormat="1" ht="26.25" customHeight="1" thickBot="1" x14ac:dyDescent="0.2">
      <c r="A126" s="866"/>
      <c r="B126" s="867"/>
      <c r="C126" s="870" t="s">
        <v>463</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480</v>
      </c>
      <c r="AB126" s="826"/>
      <c r="AC126" s="826"/>
      <c r="AD126" s="826"/>
      <c r="AE126" s="827"/>
      <c r="AF126" s="828" t="s">
        <v>476</v>
      </c>
      <c r="AG126" s="826"/>
      <c r="AH126" s="826"/>
      <c r="AI126" s="826"/>
      <c r="AJ126" s="827"/>
      <c r="AK126" s="828" t="s">
        <v>474</v>
      </c>
      <c r="AL126" s="826"/>
      <c r="AM126" s="826"/>
      <c r="AN126" s="826"/>
      <c r="AO126" s="827"/>
      <c r="AP126" s="873" t="s">
        <v>474</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485</v>
      </c>
      <c r="CQ126" s="796"/>
      <c r="CR126" s="796"/>
      <c r="CS126" s="796"/>
      <c r="CT126" s="796"/>
      <c r="CU126" s="796"/>
      <c r="CV126" s="796"/>
      <c r="CW126" s="796"/>
      <c r="CX126" s="796"/>
      <c r="CY126" s="796"/>
      <c r="CZ126" s="796"/>
      <c r="DA126" s="796"/>
      <c r="DB126" s="796"/>
      <c r="DC126" s="796"/>
      <c r="DD126" s="796"/>
      <c r="DE126" s="796"/>
      <c r="DF126" s="797"/>
      <c r="DG126" s="862" t="s">
        <v>474</v>
      </c>
      <c r="DH126" s="863"/>
      <c r="DI126" s="863"/>
      <c r="DJ126" s="863"/>
      <c r="DK126" s="863"/>
      <c r="DL126" s="863" t="s">
        <v>486</v>
      </c>
      <c r="DM126" s="863"/>
      <c r="DN126" s="863"/>
      <c r="DO126" s="863"/>
      <c r="DP126" s="863"/>
      <c r="DQ126" s="863" t="s">
        <v>476</v>
      </c>
      <c r="DR126" s="863"/>
      <c r="DS126" s="863"/>
      <c r="DT126" s="863"/>
      <c r="DU126" s="863"/>
      <c r="DV126" s="840" t="s">
        <v>475</v>
      </c>
      <c r="DW126" s="840"/>
      <c r="DX126" s="840"/>
      <c r="DY126" s="840"/>
      <c r="DZ126" s="841"/>
    </row>
    <row r="127" spans="1:130" s="248" customFormat="1" ht="26.25" customHeight="1" x14ac:dyDescent="0.15">
      <c r="A127" s="868"/>
      <c r="B127" s="869"/>
      <c r="C127" s="887" t="s">
        <v>487</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v>4211</v>
      </c>
      <c r="AB127" s="826"/>
      <c r="AC127" s="826"/>
      <c r="AD127" s="826"/>
      <c r="AE127" s="827"/>
      <c r="AF127" s="828">
        <v>3501</v>
      </c>
      <c r="AG127" s="826"/>
      <c r="AH127" s="826"/>
      <c r="AI127" s="826"/>
      <c r="AJ127" s="827"/>
      <c r="AK127" s="828">
        <v>2790</v>
      </c>
      <c r="AL127" s="826"/>
      <c r="AM127" s="826"/>
      <c r="AN127" s="826"/>
      <c r="AO127" s="827"/>
      <c r="AP127" s="873">
        <v>0</v>
      </c>
      <c r="AQ127" s="874"/>
      <c r="AR127" s="874"/>
      <c r="AS127" s="874"/>
      <c r="AT127" s="875"/>
      <c r="AU127" s="284"/>
      <c r="AV127" s="284"/>
      <c r="AW127" s="284"/>
      <c r="AX127" s="890" t="s">
        <v>488</v>
      </c>
      <c r="AY127" s="858"/>
      <c r="AZ127" s="858"/>
      <c r="BA127" s="858"/>
      <c r="BB127" s="858"/>
      <c r="BC127" s="858"/>
      <c r="BD127" s="858"/>
      <c r="BE127" s="859"/>
      <c r="BF127" s="857" t="s">
        <v>489</v>
      </c>
      <c r="BG127" s="858"/>
      <c r="BH127" s="858"/>
      <c r="BI127" s="858"/>
      <c r="BJ127" s="858"/>
      <c r="BK127" s="858"/>
      <c r="BL127" s="859"/>
      <c r="BM127" s="857" t="s">
        <v>490</v>
      </c>
      <c r="BN127" s="858"/>
      <c r="BO127" s="858"/>
      <c r="BP127" s="858"/>
      <c r="BQ127" s="858"/>
      <c r="BR127" s="858"/>
      <c r="BS127" s="859"/>
      <c r="BT127" s="857" t="s">
        <v>491</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492</v>
      </c>
      <c r="CQ127" s="796"/>
      <c r="CR127" s="796"/>
      <c r="CS127" s="796"/>
      <c r="CT127" s="796"/>
      <c r="CU127" s="796"/>
      <c r="CV127" s="796"/>
      <c r="CW127" s="796"/>
      <c r="CX127" s="796"/>
      <c r="CY127" s="796"/>
      <c r="CZ127" s="796"/>
      <c r="DA127" s="796"/>
      <c r="DB127" s="796"/>
      <c r="DC127" s="796"/>
      <c r="DD127" s="796"/>
      <c r="DE127" s="796"/>
      <c r="DF127" s="797"/>
      <c r="DG127" s="862" t="s">
        <v>475</v>
      </c>
      <c r="DH127" s="863"/>
      <c r="DI127" s="863"/>
      <c r="DJ127" s="863"/>
      <c r="DK127" s="863"/>
      <c r="DL127" s="863" t="s">
        <v>440</v>
      </c>
      <c r="DM127" s="863"/>
      <c r="DN127" s="863"/>
      <c r="DO127" s="863"/>
      <c r="DP127" s="863"/>
      <c r="DQ127" s="863" t="s">
        <v>474</v>
      </c>
      <c r="DR127" s="863"/>
      <c r="DS127" s="863"/>
      <c r="DT127" s="863"/>
      <c r="DU127" s="863"/>
      <c r="DV127" s="840" t="s">
        <v>137</v>
      </c>
      <c r="DW127" s="840"/>
      <c r="DX127" s="840"/>
      <c r="DY127" s="840"/>
      <c r="DZ127" s="841"/>
    </row>
    <row r="128" spans="1:130" s="248" customFormat="1" ht="26.25" customHeight="1" thickBot="1" x14ac:dyDescent="0.2">
      <c r="A128" s="842" t="s">
        <v>493</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494</v>
      </c>
      <c r="X128" s="844"/>
      <c r="Y128" s="844"/>
      <c r="Z128" s="845"/>
      <c r="AA128" s="846">
        <v>398812</v>
      </c>
      <c r="AB128" s="847"/>
      <c r="AC128" s="847"/>
      <c r="AD128" s="847"/>
      <c r="AE128" s="848"/>
      <c r="AF128" s="849">
        <v>474461</v>
      </c>
      <c r="AG128" s="847"/>
      <c r="AH128" s="847"/>
      <c r="AI128" s="847"/>
      <c r="AJ128" s="848"/>
      <c r="AK128" s="849">
        <v>425280</v>
      </c>
      <c r="AL128" s="847"/>
      <c r="AM128" s="847"/>
      <c r="AN128" s="847"/>
      <c r="AO128" s="848"/>
      <c r="AP128" s="850"/>
      <c r="AQ128" s="851"/>
      <c r="AR128" s="851"/>
      <c r="AS128" s="851"/>
      <c r="AT128" s="852"/>
      <c r="AU128" s="284"/>
      <c r="AV128" s="284"/>
      <c r="AW128" s="284"/>
      <c r="AX128" s="853" t="s">
        <v>495</v>
      </c>
      <c r="AY128" s="854"/>
      <c r="AZ128" s="854"/>
      <c r="BA128" s="854"/>
      <c r="BB128" s="854"/>
      <c r="BC128" s="854"/>
      <c r="BD128" s="854"/>
      <c r="BE128" s="855"/>
      <c r="BF128" s="832" t="s">
        <v>474</v>
      </c>
      <c r="BG128" s="833"/>
      <c r="BH128" s="833"/>
      <c r="BI128" s="833"/>
      <c r="BJ128" s="833"/>
      <c r="BK128" s="833"/>
      <c r="BL128" s="856"/>
      <c r="BM128" s="832">
        <v>12.62</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496</v>
      </c>
      <c r="CQ128" s="774"/>
      <c r="CR128" s="774"/>
      <c r="CS128" s="774"/>
      <c r="CT128" s="774"/>
      <c r="CU128" s="774"/>
      <c r="CV128" s="774"/>
      <c r="CW128" s="774"/>
      <c r="CX128" s="774"/>
      <c r="CY128" s="774"/>
      <c r="CZ128" s="774"/>
      <c r="DA128" s="774"/>
      <c r="DB128" s="774"/>
      <c r="DC128" s="774"/>
      <c r="DD128" s="774"/>
      <c r="DE128" s="774"/>
      <c r="DF128" s="775"/>
      <c r="DG128" s="836">
        <v>270385</v>
      </c>
      <c r="DH128" s="837"/>
      <c r="DI128" s="837"/>
      <c r="DJ128" s="837"/>
      <c r="DK128" s="837"/>
      <c r="DL128" s="837">
        <v>360357</v>
      </c>
      <c r="DM128" s="837"/>
      <c r="DN128" s="837"/>
      <c r="DO128" s="837"/>
      <c r="DP128" s="837"/>
      <c r="DQ128" s="837">
        <v>540278</v>
      </c>
      <c r="DR128" s="837"/>
      <c r="DS128" s="837"/>
      <c r="DT128" s="837"/>
      <c r="DU128" s="837"/>
      <c r="DV128" s="838">
        <v>3.8</v>
      </c>
      <c r="DW128" s="838"/>
      <c r="DX128" s="838"/>
      <c r="DY128" s="838"/>
      <c r="DZ128" s="839"/>
    </row>
    <row r="129" spans="1:131" s="248" customFormat="1" ht="26.25" customHeight="1" x14ac:dyDescent="0.15">
      <c r="A129" s="820" t="s">
        <v>107</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497</v>
      </c>
      <c r="X129" s="823"/>
      <c r="Y129" s="823"/>
      <c r="Z129" s="824"/>
      <c r="AA129" s="825">
        <v>17656742</v>
      </c>
      <c r="AB129" s="826"/>
      <c r="AC129" s="826"/>
      <c r="AD129" s="826"/>
      <c r="AE129" s="827"/>
      <c r="AF129" s="828">
        <v>17346786</v>
      </c>
      <c r="AG129" s="826"/>
      <c r="AH129" s="826"/>
      <c r="AI129" s="826"/>
      <c r="AJ129" s="827"/>
      <c r="AK129" s="828">
        <v>17482883</v>
      </c>
      <c r="AL129" s="826"/>
      <c r="AM129" s="826"/>
      <c r="AN129" s="826"/>
      <c r="AO129" s="827"/>
      <c r="AP129" s="829"/>
      <c r="AQ129" s="830"/>
      <c r="AR129" s="830"/>
      <c r="AS129" s="830"/>
      <c r="AT129" s="831"/>
      <c r="AU129" s="286"/>
      <c r="AV129" s="286"/>
      <c r="AW129" s="286"/>
      <c r="AX129" s="795" t="s">
        <v>498</v>
      </c>
      <c r="AY129" s="796"/>
      <c r="AZ129" s="796"/>
      <c r="BA129" s="796"/>
      <c r="BB129" s="796"/>
      <c r="BC129" s="796"/>
      <c r="BD129" s="796"/>
      <c r="BE129" s="797"/>
      <c r="BF129" s="815" t="s">
        <v>475</v>
      </c>
      <c r="BG129" s="816"/>
      <c r="BH129" s="816"/>
      <c r="BI129" s="816"/>
      <c r="BJ129" s="816"/>
      <c r="BK129" s="816"/>
      <c r="BL129" s="817"/>
      <c r="BM129" s="815">
        <v>17.62</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499</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500</v>
      </c>
      <c r="X130" s="823"/>
      <c r="Y130" s="823"/>
      <c r="Z130" s="824"/>
      <c r="AA130" s="825">
        <v>3460825</v>
      </c>
      <c r="AB130" s="826"/>
      <c r="AC130" s="826"/>
      <c r="AD130" s="826"/>
      <c r="AE130" s="827"/>
      <c r="AF130" s="828">
        <v>3284532</v>
      </c>
      <c r="AG130" s="826"/>
      <c r="AH130" s="826"/>
      <c r="AI130" s="826"/>
      <c r="AJ130" s="827"/>
      <c r="AK130" s="828">
        <v>3199366</v>
      </c>
      <c r="AL130" s="826"/>
      <c r="AM130" s="826"/>
      <c r="AN130" s="826"/>
      <c r="AO130" s="827"/>
      <c r="AP130" s="829"/>
      <c r="AQ130" s="830"/>
      <c r="AR130" s="830"/>
      <c r="AS130" s="830"/>
      <c r="AT130" s="831"/>
      <c r="AU130" s="286"/>
      <c r="AV130" s="286"/>
      <c r="AW130" s="286"/>
      <c r="AX130" s="795" t="s">
        <v>501</v>
      </c>
      <c r="AY130" s="796"/>
      <c r="AZ130" s="796"/>
      <c r="BA130" s="796"/>
      <c r="BB130" s="796"/>
      <c r="BC130" s="796"/>
      <c r="BD130" s="796"/>
      <c r="BE130" s="797"/>
      <c r="BF130" s="798">
        <v>5.7</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502</v>
      </c>
      <c r="X131" s="806"/>
      <c r="Y131" s="806"/>
      <c r="Z131" s="807"/>
      <c r="AA131" s="808">
        <v>14195917</v>
      </c>
      <c r="AB131" s="809"/>
      <c r="AC131" s="809"/>
      <c r="AD131" s="809"/>
      <c r="AE131" s="810"/>
      <c r="AF131" s="811">
        <v>14062254</v>
      </c>
      <c r="AG131" s="809"/>
      <c r="AH131" s="809"/>
      <c r="AI131" s="809"/>
      <c r="AJ131" s="810"/>
      <c r="AK131" s="811">
        <v>14283517</v>
      </c>
      <c r="AL131" s="809"/>
      <c r="AM131" s="809"/>
      <c r="AN131" s="809"/>
      <c r="AO131" s="810"/>
      <c r="AP131" s="812"/>
      <c r="AQ131" s="813"/>
      <c r="AR131" s="813"/>
      <c r="AS131" s="813"/>
      <c r="AT131" s="814"/>
      <c r="AU131" s="286"/>
      <c r="AV131" s="286"/>
      <c r="AW131" s="286"/>
      <c r="AX131" s="773" t="s">
        <v>503</v>
      </c>
      <c r="AY131" s="774"/>
      <c r="AZ131" s="774"/>
      <c r="BA131" s="774"/>
      <c r="BB131" s="774"/>
      <c r="BC131" s="774"/>
      <c r="BD131" s="774"/>
      <c r="BE131" s="775"/>
      <c r="BF131" s="776">
        <v>1.8</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504</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505</v>
      </c>
      <c r="W132" s="786"/>
      <c r="X132" s="786"/>
      <c r="Y132" s="786"/>
      <c r="Z132" s="787"/>
      <c r="AA132" s="788">
        <v>6.5167047680000003</v>
      </c>
      <c r="AB132" s="789"/>
      <c r="AC132" s="789"/>
      <c r="AD132" s="789"/>
      <c r="AE132" s="790"/>
      <c r="AF132" s="791">
        <v>5.3214015330000004</v>
      </c>
      <c r="AG132" s="789"/>
      <c r="AH132" s="789"/>
      <c r="AI132" s="789"/>
      <c r="AJ132" s="790"/>
      <c r="AK132" s="791">
        <v>5.4586555959999998</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506</v>
      </c>
      <c r="W133" s="765"/>
      <c r="X133" s="765"/>
      <c r="Y133" s="765"/>
      <c r="Z133" s="766"/>
      <c r="AA133" s="767">
        <v>7.1</v>
      </c>
      <c r="AB133" s="768"/>
      <c r="AC133" s="768"/>
      <c r="AD133" s="768"/>
      <c r="AE133" s="769"/>
      <c r="AF133" s="767">
        <v>6.3</v>
      </c>
      <c r="AG133" s="768"/>
      <c r="AH133" s="768"/>
      <c r="AI133" s="768"/>
      <c r="AJ133" s="769"/>
      <c r="AK133" s="767">
        <v>5.7</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Acv2OkDe8wGTAFZOowobFISKAUFQARfW7xxyvbsozuXNGO7yl2S8FYW5j0PohGwq5+WT7SldrU/aCK9f+h0JjA==" saltValue="KwnL7tiNeI0D/NWnFXWKc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507</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JXV1J3P775fjexwm3hSfez0jZ6tg8TcOGJJJ98WWC4JQv1cV/b3rXPqimV9yjk/xvwyFIU7hwqhqlNmjJOM8PQ==" saltValue="owmxaO1/c+n7N/dQ4t/lcg=="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R8IdQBdXmtRO86YQjh0QnR553qlzm7hW2h6hWIS33hEkV9zbcXbbYEiYUf/nHvIZDFA8se0ixG8G6gbrkbLQVg==" saltValue="ymihVFA3R7ALDyPpyoH4o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508</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509</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510</v>
      </c>
      <c r="AP7" s="305"/>
      <c r="AQ7" s="306" t="s">
        <v>511</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512</v>
      </c>
      <c r="AQ8" s="312" t="s">
        <v>513</v>
      </c>
      <c r="AR8" s="313" t="s">
        <v>514</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515</v>
      </c>
      <c r="AL9" s="1190"/>
      <c r="AM9" s="1190"/>
      <c r="AN9" s="1191"/>
      <c r="AO9" s="314">
        <v>6014387</v>
      </c>
      <c r="AP9" s="314">
        <v>132161</v>
      </c>
      <c r="AQ9" s="315">
        <v>100177</v>
      </c>
      <c r="AR9" s="316">
        <v>31.9</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516</v>
      </c>
      <c r="AL10" s="1190"/>
      <c r="AM10" s="1190"/>
      <c r="AN10" s="1191"/>
      <c r="AO10" s="317">
        <v>5135</v>
      </c>
      <c r="AP10" s="317">
        <v>113</v>
      </c>
      <c r="AQ10" s="318">
        <v>9943</v>
      </c>
      <c r="AR10" s="319">
        <v>-98.9</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517</v>
      </c>
      <c r="AL11" s="1190"/>
      <c r="AM11" s="1190"/>
      <c r="AN11" s="1191"/>
      <c r="AO11" s="317">
        <v>86581</v>
      </c>
      <c r="AP11" s="317">
        <v>1903</v>
      </c>
      <c r="AQ11" s="318">
        <v>1487</v>
      </c>
      <c r="AR11" s="319">
        <v>28</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518</v>
      </c>
      <c r="AL12" s="1190"/>
      <c r="AM12" s="1190"/>
      <c r="AN12" s="1191"/>
      <c r="AO12" s="317" t="s">
        <v>519</v>
      </c>
      <c r="AP12" s="317" t="s">
        <v>519</v>
      </c>
      <c r="AQ12" s="318">
        <v>23</v>
      </c>
      <c r="AR12" s="319" t="s">
        <v>519</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520</v>
      </c>
      <c r="AL13" s="1190"/>
      <c r="AM13" s="1190"/>
      <c r="AN13" s="1191"/>
      <c r="AO13" s="317">
        <v>360999</v>
      </c>
      <c r="AP13" s="317">
        <v>7933</v>
      </c>
      <c r="AQ13" s="318">
        <v>4025</v>
      </c>
      <c r="AR13" s="319">
        <v>97.1</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521</v>
      </c>
      <c r="AL14" s="1190"/>
      <c r="AM14" s="1190"/>
      <c r="AN14" s="1191"/>
      <c r="AO14" s="317">
        <v>58069</v>
      </c>
      <c r="AP14" s="317">
        <v>1276</v>
      </c>
      <c r="AQ14" s="318">
        <v>2366</v>
      </c>
      <c r="AR14" s="319">
        <v>-46.1</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522</v>
      </c>
      <c r="AL15" s="1193"/>
      <c r="AM15" s="1193"/>
      <c r="AN15" s="1194"/>
      <c r="AO15" s="317">
        <v>-538906</v>
      </c>
      <c r="AP15" s="317">
        <v>-11842</v>
      </c>
      <c r="AQ15" s="318">
        <v>-7732</v>
      </c>
      <c r="AR15" s="319">
        <v>53.2</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185</v>
      </c>
      <c r="AL16" s="1193"/>
      <c r="AM16" s="1193"/>
      <c r="AN16" s="1194"/>
      <c r="AO16" s="317">
        <v>5986265</v>
      </c>
      <c r="AP16" s="317">
        <v>131543</v>
      </c>
      <c r="AQ16" s="318">
        <v>110288</v>
      </c>
      <c r="AR16" s="319">
        <v>19.3</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523</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524</v>
      </c>
      <c r="AP20" s="326" t="s">
        <v>525</v>
      </c>
      <c r="AQ20" s="327" t="s">
        <v>526</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527</v>
      </c>
      <c r="AL21" s="1196"/>
      <c r="AM21" s="1196"/>
      <c r="AN21" s="1197"/>
      <c r="AO21" s="330">
        <v>12.83</v>
      </c>
      <c r="AP21" s="331">
        <v>10.26</v>
      </c>
      <c r="AQ21" s="332">
        <v>2.57</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528</v>
      </c>
      <c r="AL22" s="1196"/>
      <c r="AM22" s="1196"/>
      <c r="AN22" s="1197"/>
      <c r="AO22" s="335">
        <v>98.7</v>
      </c>
      <c r="AP22" s="336">
        <v>97.6</v>
      </c>
      <c r="AQ22" s="337">
        <v>1.1000000000000001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529</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530</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531</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510</v>
      </c>
      <c r="AP30" s="305"/>
      <c r="AQ30" s="306" t="s">
        <v>511</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512</v>
      </c>
      <c r="AQ31" s="312" t="s">
        <v>513</v>
      </c>
      <c r="AR31" s="313" t="s">
        <v>514</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532</v>
      </c>
      <c r="AL32" s="1179"/>
      <c r="AM32" s="1179"/>
      <c r="AN32" s="1180"/>
      <c r="AO32" s="345">
        <v>3256670</v>
      </c>
      <c r="AP32" s="345">
        <v>71563</v>
      </c>
      <c r="AQ32" s="346">
        <v>68741</v>
      </c>
      <c r="AR32" s="347">
        <v>4.0999999999999996</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533</v>
      </c>
      <c r="AL33" s="1179"/>
      <c r="AM33" s="1179"/>
      <c r="AN33" s="1180"/>
      <c r="AO33" s="345" t="s">
        <v>519</v>
      </c>
      <c r="AP33" s="345" t="s">
        <v>519</v>
      </c>
      <c r="AQ33" s="346" t="s">
        <v>519</v>
      </c>
      <c r="AR33" s="347" t="s">
        <v>519</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534</v>
      </c>
      <c r="AL34" s="1179"/>
      <c r="AM34" s="1179"/>
      <c r="AN34" s="1180"/>
      <c r="AO34" s="345" t="s">
        <v>519</v>
      </c>
      <c r="AP34" s="345" t="s">
        <v>519</v>
      </c>
      <c r="AQ34" s="346">
        <v>1</v>
      </c>
      <c r="AR34" s="347" t="s">
        <v>519</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535</v>
      </c>
      <c r="AL35" s="1179"/>
      <c r="AM35" s="1179"/>
      <c r="AN35" s="1180"/>
      <c r="AO35" s="345">
        <v>1138531</v>
      </c>
      <c r="AP35" s="345">
        <v>25018</v>
      </c>
      <c r="AQ35" s="346">
        <v>17075</v>
      </c>
      <c r="AR35" s="347">
        <v>46.5</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536</v>
      </c>
      <c r="AL36" s="1179"/>
      <c r="AM36" s="1179"/>
      <c r="AN36" s="1180"/>
      <c r="AO36" s="345" t="s">
        <v>519</v>
      </c>
      <c r="AP36" s="345" t="s">
        <v>519</v>
      </c>
      <c r="AQ36" s="346">
        <v>2445</v>
      </c>
      <c r="AR36" s="347" t="s">
        <v>519</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537</v>
      </c>
      <c r="AL37" s="1179"/>
      <c r="AM37" s="1179"/>
      <c r="AN37" s="1180"/>
      <c r="AO37" s="345">
        <v>9133</v>
      </c>
      <c r="AP37" s="345">
        <v>201</v>
      </c>
      <c r="AQ37" s="346">
        <v>621</v>
      </c>
      <c r="AR37" s="347">
        <v>-67.599999999999994</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538</v>
      </c>
      <c r="AL38" s="1176"/>
      <c r="AM38" s="1176"/>
      <c r="AN38" s="1177"/>
      <c r="AO38" s="348" t="s">
        <v>519</v>
      </c>
      <c r="AP38" s="348" t="s">
        <v>519</v>
      </c>
      <c r="AQ38" s="349">
        <v>4</v>
      </c>
      <c r="AR38" s="337" t="s">
        <v>519</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539</v>
      </c>
      <c r="AL39" s="1176"/>
      <c r="AM39" s="1176"/>
      <c r="AN39" s="1177"/>
      <c r="AO39" s="345">
        <v>-425280</v>
      </c>
      <c r="AP39" s="345">
        <v>-9345</v>
      </c>
      <c r="AQ39" s="346">
        <v>-4161</v>
      </c>
      <c r="AR39" s="347">
        <v>124.6</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540</v>
      </c>
      <c r="AL40" s="1179"/>
      <c r="AM40" s="1179"/>
      <c r="AN40" s="1180"/>
      <c r="AO40" s="345">
        <v>-3199366</v>
      </c>
      <c r="AP40" s="345">
        <v>-70303</v>
      </c>
      <c r="AQ40" s="346">
        <v>-59663</v>
      </c>
      <c r="AR40" s="347">
        <v>17.8</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297</v>
      </c>
      <c r="AL41" s="1182"/>
      <c r="AM41" s="1182"/>
      <c r="AN41" s="1183"/>
      <c r="AO41" s="345">
        <v>779688</v>
      </c>
      <c r="AP41" s="345">
        <v>17133</v>
      </c>
      <c r="AQ41" s="346">
        <v>25063</v>
      </c>
      <c r="AR41" s="347">
        <v>-31.6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541</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542</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543</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510</v>
      </c>
      <c r="AN49" s="1186" t="s">
        <v>544</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545</v>
      </c>
      <c r="AO50" s="362" t="s">
        <v>546</v>
      </c>
      <c r="AP50" s="363" t="s">
        <v>547</v>
      </c>
      <c r="AQ50" s="364" t="s">
        <v>548</v>
      </c>
      <c r="AR50" s="365" t="s">
        <v>549</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550</v>
      </c>
      <c r="AL51" s="358"/>
      <c r="AM51" s="366">
        <v>3529542</v>
      </c>
      <c r="AN51" s="367">
        <v>70914</v>
      </c>
      <c r="AO51" s="368">
        <v>-22.6</v>
      </c>
      <c r="AP51" s="369">
        <v>83280</v>
      </c>
      <c r="AQ51" s="370">
        <v>-2.5</v>
      </c>
      <c r="AR51" s="371">
        <v>-20.100000000000001</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551</v>
      </c>
      <c r="AM52" s="374">
        <v>2066108</v>
      </c>
      <c r="AN52" s="375">
        <v>41511</v>
      </c>
      <c r="AO52" s="376">
        <v>-10.7</v>
      </c>
      <c r="AP52" s="377">
        <v>43123</v>
      </c>
      <c r="AQ52" s="378">
        <v>-2.8</v>
      </c>
      <c r="AR52" s="379">
        <v>-7.9</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552</v>
      </c>
      <c r="AL53" s="358"/>
      <c r="AM53" s="366">
        <v>3726972</v>
      </c>
      <c r="AN53" s="367">
        <v>76495</v>
      </c>
      <c r="AO53" s="368">
        <v>7.9</v>
      </c>
      <c r="AP53" s="369">
        <v>88968</v>
      </c>
      <c r="AQ53" s="370">
        <v>6.8</v>
      </c>
      <c r="AR53" s="371">
        <v>1.1000000000000001</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551</v>
      </c>
      <c r="AM54" s="374">
        <v>2484232</v>
      </c>
      <c r="AN54" s="375">
        <v>50988</v>
      </c>
      <c r="AO54" s="376">
        <v>22.8</v>
      </c>
      <c r="AP54" s="377">
        <v>45482</v>
      </c>
      <c r="AQ54" s="378">
        <v>5.5</v>
      </c>
      <c r="AR54" s="379">
        <v>17.3</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553</v>
      </c>
      <c r="AL55" s="358"/>
      <c r="AM55" s="366">
        <v>2575002</v>
      </c>
      <c r="AN55" s="367">
        <v>54068</v>
      </c>
      <c r="AO55" s="368">
        <v>-29.3</v>
      </c>
      <c r="AP55" s="369">
        <v>85173</v>
      </c>
      <c r="AQ55" s="370">
        <v>-4.3</v>
      </c>
      <c r="AR55" s="371">
        <v>-25</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551</v>
      </c>
      <c r="AM56" s="374">
        <v>1810654</v>
      </c>
      <c r="AN56" s="375">
        <v>38019</v>
      </c>
      <c r="AO56" s="376">
        <v>-25.4</v>
      </c>
      <c r="AP56" s="377">
        <v>43913</v>
      </c>
      <c r="AQ56" s="378">
        <v>-3.4</v>
      </c>
      <c r="AR56" s="379">
        <v>-22</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554</v>
      </c>
      <c r="AL57" s="358"/>
      <c r="AM57" s="366">
        <v>3305834</v>
      </c>
      <c r="AN57" s="367">
        <v>71187</v>
      </c>
      <c r="AO57" s="368">
        <v>31.7</v>
      </c>
      <c r="AP57" s="369">
        <v>94081</v>
      </c>
      <c r="AQ57" s="370">
        <v>10.5</v>
      </c>
      <c r="AR57" s="371">
        <v>21.2</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551</v>
      </c>
      <c r="AM58" s="374">
        <v>2231673</v>
      </c>
      <c r="AN58" s="375">
        <v>48056</v>
      </c>
      <c r="AO58" s="376">
        <v>26.4</v>
      </c>
      <c r="AP58" s="377">
        <v>48949</v>
      </c>
      <c r="AQ58" s="378">
        <v>11.5</v>
      </c>
      <c r="AR58" s="379">
        <v>14.9</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555</v>
      </c>
      <c r="AL59" s="358"/>
      <c r="AM59" s="366">
        <v>2811160</v>
      </c>
      <c r="AN59" s="367">
        <v>61773</v>
      </c>
      <c r="AO59" s="368">
        <v>-13.2</v>
      </c>
      <c r="AP59" s="369">
        <v>92632</v>
      </c>
      <c r="AQ59" s="370">
        <v>-1.5</v>
      </c>
      <c r="AR59" s="371">
        <v>-11.7</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551</v>
      </c>
      <c r="AM60" s="374">
        <v>1376633</v>
      </c>
      <c r="AN60" s="375">
        <v>30250</v>
      </c>
      <c r="AO60" s="376">
        <v>-37.1</v>
      </c>
      <c r="AP60" s="377">
        <v>47978</v>
      </c>
      <c r="AQ60" s="378">
        <v>-2</v>
      </c>
      <c r="AR60" s="379">
        <v>-35.1</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556</v>
      </c>
      <c r="AL61" s="380"/>
      <c r="AM61" s="381">
        <v>3189702</v>
      </c>
      <c r="AN61" s="382">
        <v>66887</v>
      </c>
      <c r="AO61" s="383">
        <v>-5.0999999999999996</v>
      </c>
      <c r="AP61" s="384">
        <v>88827</v>
      </c>
      <c r="AQ61" s="385">
        <v>1.8</v>
      </c>
      <c r="AR61" s="371">
        <v>-6.9</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551</v>
      </c>
      <c r="AM62" s="374">
        <v>1993860</v>
      </c>
      <c r="AN62" s="375">
        <v>41765</v>
      </c>
      <c r="AO62" s="376">
        <v>-4.8</v>
      </c>
      <c r="AP62" s="377">
        <v>45889</v>
      </c>
      <c r="AQ62" s="378">
        <v>1.8</v>
      </c>
      <c r="AR62" s="379">
        <v>-6.6</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4tbHAJJs6iI0s+82ChOV8QzgYq4d7MO8VUUxt4hMfIFUkj46/ydUI2tEfoIqL4kwVw0urNGs6zAUVA9r4e6PlA==" saltValue="sTfstvz9Zvbc2+ENSMsco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558</v>
      </c>
    </row>
    <row r="121" spans="125:125" ht="13.5" hidden="1" customHeight="1" x14ac:dyDescent="0.15">
      <c r="DU121" s="292"/>
    </row>
  </sheetData>
  <sheetProtection algorithmName="SHA-512" hashValue="quHYA4rmWDZXkHpHl3xBXNGAofP/F0XKNeh1u+dwariyEMFwT5oiBKjD74U9uRMl7UTS9CvAu3bRx46zPPmwvg==" saltValue="gAxAZzy4CRKqyvqIisFTc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559</v>
      </c>
    </row>
  </sheetData>
  <sheetProtection algorithmName="SHA-512" hashValue="TrcO/V0UnmWS/3DRay0Vym/isOeqS7KtR0g9wDb73ceWYvlBssB69Emzlhb4B0gXY4oEzzjtM6HgN8/BZICt/Q==" saltValue="Dk+QWELLTVE36LsXkcaGv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200" t="s">
        <v>3</v>
      </c>
      <c r="D47" s="1200"/>
      <c r="E47" s="1201"/>
      <c r="F47" s="11">
        <v>23.34</v>
      </c>
      <c r="G47" s="12">
        <v>23.26</v>
      </c>
      <c r="H47" s="12">
        <v>24.02</v>
      </c>
      <c r="I47" s="12">
        <v>23.83</v>
      </c>
      <c r="J47" s="13">
        <v>25.23</v>
      </c>
    </row>
    <row r="48" spans="2:10" ht="57.75" customHeight="1" x14ac:dyDescent="0.15">
      <c r="B48" s="14"/>
      <c r="C48" s="1202" t="s">
        <v>4</v>
      </c>
      <c r="D48" s="1202"/>
      <c r="E48" s="1203"/>
      <c r="F48" s="15">
        <v>3.9</v>
      </c>
      <c r="G48" s="16">
        <v>3.41</v>
      </c>
      <c r="H48" s="16">
        <v>3.27</v>
      </c>
      <c r="I48" s="16">
        <v>3.15</v>
      </c>
      <c r="J48" s="17">
        <v>3.31</v>
      </c>
    </row>
    <row r="49" spans="2:10" ht="57.75" customHeight="1" thickBot="1" x14ac:dyDescent="0.2">
      <c r="B49" s="18"/>
      <c r="C49" s="1204" t="s">
        <v>5</v>
      </c>
      <c r="D49" s="1204"/>
      <c r="E49" s="1205"/>
      <c r="F49" s="19">
        <v>2</v>
      </c>
      <c r="G49" s="20" t="s">
        <v>565</v>
      </c>
      <c r="H49" s="20" t="s">
        <v>566</v>
      </c>
      <c r="I49" s="20" t="s">
        <v>567</v>
      </c>
      <c r="J49" s="21">
        <v>1.77</v>
      </c>
    </row>
    <row r="50" spans="2:10" ht="13.5" customHeight="1" x14ac:dyDescent="0.15"/>
  </sheetData>
  <sheetProtection algorithmName="SHA-512" hashValue="S9grDjgt4cXa6EmqugclAJPMYRgGDa5KPkSPFJL416Uu+B7VTYTKU+9/rhoGBjwfBWMTJ1uDvEvp1LV6LuRzAw==" saltValue="fzgFNwc3sCbQgiF4KLC3l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2022-03-16T01:07:19Z</cp:lastPrinted>
  <dcterms:created xsi:type="dcterms:W3CDTF">2022-02-02T06:34:45Z</dcterms:created>
  <dcterms:modified xsi:type="dcterms:W3CDTF">2022-03-17T07:28:23Z</dcterms:modified>
  <cp:category/>
</cp:coreProperties>
</file>