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128547EE-98A3-4EAA-8432-E70E986F4A2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BW34" i="10"/>
  <c r="BW35" i="10" s="1"/>
  <c r="BW36" i="10" s="1"/>
  <c r="BW37" i="10" s="1"/>
  <c r="BW38" i="10" s="1"/>
  <c r="AM34" i="10"/>
  <c r="AM35" i="10" s="1"/>
  <c r="AM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<sst xmlns="http://schemas.openxmlformats.org/spreadsheetml/2006/main" count="1137" uniqueCount="601">
  <si>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</si>
  <si>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</si>
  <si>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</si>
  <si>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</si>
  <si>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</si>
  <si>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</si>
  <si>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</si>
  <si>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</si>
  <si>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</si>
  <si>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</si>
  <si>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</si>
  <si>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</si>
  <si>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</si>
  <si>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</si>
  <si>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</si>
  <si>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</si>
  <si>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</si>
  <si>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</si>
  <si>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</si>
  <si>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</si>
  <si>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</si>
  <si>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</si>
  <si>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</si>
  <si>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</si>
  <si>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</si>
  <si>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</si>
  <si>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</si>
  <si>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</si>
  <si>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</si>
  <si>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</si>
  <si>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</si>
  <si>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</si>
  <si>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</si>
  <si>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</si>
  <si>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</si>
  <si>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</si>
  <si>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</si>
  <si>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</si>
  <si>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</si>
  <si>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</si>
  <si>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</si>
  <si>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</si>
  <si>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</si>
  <si>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</si>
  <si>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</si>
  <si>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</si>
  <si>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</si>
  <si>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</si>
  <si>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</si>
  <si>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</si>
  <si>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</si>
  <si>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</si>
  <si>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</si>
  <si>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</si>
  <si>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</si>
  <si>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</si>
  <si>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</si>
  <si>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</si>
  <si>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</si>
  <si>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</si>
  <si>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</si>
  <si>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</si>
  <si>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</si>
  <si>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</si>
  <si>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</si>
  <si>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</si>
  <si>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</si>
  <si>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</si>
  <si>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</si>
  <si>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</si>
  <si>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</si>
  <si>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</si>
  <si>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</si>
  <si>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</si>
  <si>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</si>
  <si>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</si>
  <si>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</si>
  <si>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</si>
  <si>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</si>
  <si>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</si>
  <si>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</si>
  <si>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</si>
  <si>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</si>
  <si>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</si>
  <si>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</si>
  <si>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</si>
  <si>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</si>
  <si>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</si>
  <si>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</si>
  <si>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</si>
  <si>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</si>
  <si>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</si>
  <si>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</si>
  <si>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</si>
  <si>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</si>
  <si>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</si>
  <si>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</si>
  <si>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</si>
  <si>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</si>
  <si>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</si>
  <si>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</si>
  <si>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</si>
  <si>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</si>
  <si>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</si>
  <si>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</si>
  <si>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</si>
  <si>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</si>
  <si>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</si>
  <si>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</si>
  <si>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</si>
  <si>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</si>
  <si>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</si>
  <si>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</si>
  <si>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</si>
  <si>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</si>
  <si>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</si>
  <si>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</si>
  <si>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</si>
  <si>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</si>
  <si>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</si>
  <si>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</si>
  <si>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</si>
  <si>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</si>
  <si>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</si>
  <si>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</si>
  <si>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</si>
  <si>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</si>
  <si>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</si>
  <si>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</si>
  <si>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</si>
  <si>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</si>
  <si>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</si>
  <si>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</si>
  <si>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</si>
  <si>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</si>
  <si>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</si>
  <si>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</si>
  <si>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</si>
  <si>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</si>
  <si>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</si>
  <si>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</si>
  <si>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</si>
  <si>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</si>
  <si>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</si>
  <si>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</si>
  <si>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</si>
  <si>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</si>
  <si>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</si>
  <si>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</si>
  <si>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</si>
  <si>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</si>
  <si>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</si>
  <si>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</si>
  <si>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</si>
  <si>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</si>
  <si>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</si>
  <si>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</si>
  <si>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</si>
  <si>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</si>
  <si>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</si>
  <si>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</si>
  <si>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</si>
  <si>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</si>
  <si>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</si>
  <si>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</si>
  <si>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</si>
  <si>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</si>
  <si>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</si>
  <si>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</si>
  <si>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</si>
  <si>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</si>
  <si>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</si>
  <si>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</si>
  <si>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</si>
  <si>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</si>
  <si>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</si>
  <si>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</si>
  <si>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</si>
  <si>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</si>
  <si>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</si>
  <si>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</si>
  <si>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</si>
  <si>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</si>
  <si>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</si>
  <si>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</si>
  <si>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</si>
  <si>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</si>
  <si>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</si>
  <si>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</si>
  <si>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</si>
  <si>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</si>
  <si>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</si>
  <si>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</si>
  <si>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</si>
  <si>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</si>
  <si>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</si>
  <si>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</si>
  <si>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</si>
  <si>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</si>
  <si>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</si>
  <si>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</si>
  <si>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</si>
  <si>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</si>
  <si>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</si>
  <si>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</si>
  <si>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</si>
  <si>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</si>
  <si>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</si>
  <si>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</si>
  <si>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</si>
  <si>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</si>
  <si>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</si>
  <si>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</si>
  <si>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</si>
  <si>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</si>
  <si>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</si>
  <si>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</si>
  <si>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</si>
  <si>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</si>
  <si>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</si>
  <si>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</si>
  <si>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</si>
  <si>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</si>
  <si>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</si>
  <si>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</si>
  <si>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</si>
  <si>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</si>
  <si>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</si>
  <si>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</si>
  <si>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</si>
  <si>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</si>
  <si>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</si>
  <si>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</si>
  <si>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</si>
  <si>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</si>
  <si>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</si>
  <si>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</si>
  <si>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</si>
  <si>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</si>
  <si>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</si>
  <si>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</si>
  <si>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</si>
  <si>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</si>
  <si>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</si>
  <si>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</si>
  <si>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</si>
  <si>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</si>
  <si>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</si>
  <si>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</si>
  <si>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</si>
  <si>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</si>
  <si>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</si>
  <si>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</si>
  <si>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</si>
  <si>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</si>
  <si>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</si>
  <si>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</si>
  <si>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</si>
  <si>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</si>
  <si>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</si>
  <si>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</si>
  <si>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</si>
  <si>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</si>
  <si>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</si>
  <si>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</si>
  <si>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</si>
  <si>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</si>
  <si>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</si>
  <si>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</si>
  <si>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</si>
  <si>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</si>
  <si>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</si>
  <si>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</si>
  <si>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</si>
  <si>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</si>
  <si>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</si>
  <si>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</si>
  <si>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</si>
  <si>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</si>
  <si>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</si>
  <si>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</si>
  <si>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</si>
  <si>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</si>
  <si>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</si>
  <si>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</si>
  <si>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</si>
  <si>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</si>
  <si>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</si>
  <si>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</si>
  <si>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</si>
  <si>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</si>
  <si>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</si>
  <si>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</si>
  <si>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</si>
  <si>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</si>
  <si>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</si>
  <si>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</si>
  <si>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</si>
  <si>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</si>
  <si>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</si>
  <si>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</si>
  <si>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</si>
  <si>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</si>
  <si>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</si>
  <si>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</si>
  <si>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</si>
  <si>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</si>
  <si>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</si>
  <si>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</si>
  <si>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</si>
  <si>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</si>
  <si>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</si>
  <si>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</si>
  <si>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</si>
  <si>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</si>
  <si>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</si>
  <si>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</si>
  <si>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</si>
  <si>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</si>
  <si>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</si>
  <si>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</si>
  <si>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</si>
  <si>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</si>
  <si>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</si>
  <si>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</si>
  <si>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</si>
  <si>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</si>
  <si>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</si>
  <si>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</si>
  <si>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</si>
  <si>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</si>
  <si>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</si>
  <si>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</si>
  <si>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</si>
  <si>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</si>
  <si>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</si>
  <si>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</si>
  <si>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</si>
  <si>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</si>
  <si>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</si>
  <si>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</si>
  <si>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</si>
  <si>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</si>
  <si>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</si>
  <si>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</si>
  <si>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</si>
  <si>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</si>
  <si>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</si>
  <si>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</si>
  <si>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</si>
  <si>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</si>
  <si>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</si>
  <si>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</si>
  <si>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</si>
  <si>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</si>
  <si>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</si>
  <si>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</si>
  <si>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</si>
  <si>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</si>
  <si>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</si>
  <si>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</si>
  <si>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</si>
  <si>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</si>
  <si>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</si>
  <si>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</si>
  <si>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</si>
  <si>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</si>
  <si>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</si>
  <si>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</si>
  <si>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</si>
  <si>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</si>
  <si>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</si>
  <si>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</si>
  <si>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</si>
  <si>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</si>
  <si>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</si>
  <si>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</si>
  <si>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</si>
  <si>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</si>
  <si>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</si>
  <si>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</si>
  <si>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</si>
  <si>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</si>
  <si>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</si>
  <si>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</si>
  <si>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</si>
  <si>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</si>
  <si>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</si>
  <si>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</si>
  <si>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</si>
  <si>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</si>
  <si>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</si>
  <si>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</si>
  <si>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</si>
  <si>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</si>
  <si>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</si>
  <si>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</si>
  <si>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</si>
  <si>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</si>
  <si>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</si>
  <si>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</si>
  <si>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</si>
  <si>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</si>
  <si>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</si>
  <si>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</si>
  <si>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</si>
  <si>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</si>
  <si>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</si>
  <si>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</si>
  <si>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</si>
  <si>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</si>
  <si>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</si>
  <si>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</si>
  <si>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</si>
  <si>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</si>
  <si>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</si>
  <si>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</si>
  <si>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</si>
  <si>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</si>
  <si>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</si>
  <si>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</si>
  <si>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</si>
  <si>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</si>
  <si>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</si>
  <si>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</si>
  <si>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</si>
  <si>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</si>
  <si>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</si>
  <si>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</si>
  <si>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</si>
  <si>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</si>
  <si>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</si>
  <si>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</si>
  <si>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</si>
  <si>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</si>
  <si>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</si>
  <si>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</si>
  <si>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</si>
  <si>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</si>
  <si>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</si>
  <si>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</si>
  <si>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</si>
  <si>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</si>
  <si>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</si>
  <si>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</si>
  <si>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</si>
  <si>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</si>
  <si>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</si>
  <si>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</si>
  <si>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</si>
  <si>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</si>
  <si>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</si>
  <si>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</si>
  <si>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</si>
  <si>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</si>
  <si>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</si>
  <si>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</si>
  <si>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</si>
  <si>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</si>
  <si>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</si>
  <si>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</si>
  <si>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</si>
  <si>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</si>
  <si>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</si>
  <si>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</si>
  <si>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</si>
  <si>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</si>
  <si>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</si>
  <si>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</si>
  <si>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</si>
  <si>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</si>
  <si>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</si>
  <si>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</si>
  <si>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</si>
  <si>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</si>
  <si>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</si>
  <si>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</si>
  <si>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</si>
  <si>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</si>
  <si>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</si>
  <si>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</si>
  <si>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</si>
  <si>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</si>
  <si>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</si>
  <si>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</si>
  <si>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</si>
  <si>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</si>
  <si>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</si>
  <si>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</si>
  <si>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</si>
  <si>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</si>
  <si>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</si>
  <si>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</si>
  <si>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</si>
  <si>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</si>
  <si>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</si>
  <si>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</si>
  <si>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</si>
  <si>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</si>
  <si>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</si>
  <si>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</si>
  <si>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</si>
  <si>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</si>
  <si>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</si>
  <si>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</si>
  <si>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</si>
  <si>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</si>
  <si>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</si>
  <si>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</si>
  <si>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</si>
  <si>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</si>
  <si>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</si>
  <si>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</si>
  <si>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</si>
  <si>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</si>
  <si>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</si>
  <si>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</si>
  <si>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</si>
  <si>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</si>
  <si>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</si>
  <si>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</si>
  <si>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</si>
  <si>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</si>
  <si>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</si>
  <si>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</si>
  <si>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</si>
  <si>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</si>
  <si>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</si>
  <si>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</si>
  <si>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</si>
  <si>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</si>
  <si>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</si>
  <si>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</si>
  <si>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</si>
  <si>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</si>
  <si>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</si>
  <si>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</si>
  <si>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</si>
  <si>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</si>
  <si>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</si>
  <si>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</si>
  <si>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</si>
  <si>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</si>
  <si>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</si>
  <si>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</si>
  <si>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</si>
  <si>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</si>
  <si>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</si>
  <si>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</si>
  <si>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</si>
  <si>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</si>
  <si>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</si>
  <si>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</si>
  <si>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</si>
  <si>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</si>
  <si>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</si>
  <si>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</si>
  <si>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0.16</t>
  </si>
  <si>
    <t>▲ 0.79</t>
  </si>
  <si>
    <t>▲ 1.88</t>
  </si>
  <si>
    <t>水道事業会計</t>
  </si>
  <si>
    <t>病院事業会計</t>
  </si>
  <si>
    <t>一般会計</t>
  </si>
  <si>
    <t>下水道事業会計</t>
  </si>
  <si>
    <t>介護保険事業特別会計</t>
  </si>
  <si>
    <t>後期高齢者医療事業特別会計</t>
  </si>
  <si>
    <t>国民健康保険事業（事業勘定）特別会計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</si>
  <si>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</si>
  <si>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</si>
  <si>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</si>
  <si>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</si>
  <si>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</si>
  <si>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</si>
  <si>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</si>
  <si>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</si>
  <si>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</si>
  <si>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</si>
  <si>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</si>
  <si>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山口県後期高齢者医療医療広域連合（一般会計）</t>
    <rPh sb="0" eb="2">
      <t>ヤマグチ</t>
    </rPh>
    <rPh sb="2" eb="3">
      <t>ケン</t>
    </rPh>
    <rPh sb="3" eb="10">
      <t>コウキコウレイシャイリョウ</t>
    </rPh>
    <rPh sb="10" eb="12">
      <t>イリョウ</t>
    </rPh>
    <rPh sb="12" eb="14">
      <t>コウイキ</t>
    </rPh>
    <rPh sb="14" eb="16">
      <t>レンゴウ</t>
    </rPh>
    <rPh sb="17" eb="19">
      <t>イッパン</t>
    </rPh>
    <rPh sb="19" eb="21">
      <t>カイケイ</t>
    </rPh>
    <phoneticPr fontId="2"/>
  </si>
  <si>
    <t>山口県後期高齢者医療医療広域連合（後期高齢者医療特別会計）</t>
    <rPh sb="0" eb="2">
      <t>ヤマグチ</t>
    </rPh>
    <rPh sb="2" eb="3">
      <t>ケン</t>
    </rPh>
    <rPh sb="3" eb="10">
      <t>コウキコウレイシャイリョウ</t>
    </rPh>
    <rPh sb="10" eb="12">
      <t>イリョウ</t>
    </rPh>
    <rPh sb="12" eb="14">
      <t>コウイキ</t>
    </rPh>
    <rPh sb="14" eb="16">
      <t>レンゴウ</t>
    </rPh>
    <rPh sb="17" eb="19">
      <t>コウキ</t>
    </rPh>
    <rPh sb="19" eb="22">
      <t>コウレイシャ</t>
    </rPh>
    <rPh sb="22" eb="24">
      <t>イリョウ</t>
    </rPh>
    <rPh sb="24" eb="26">
      <t>トクベツ</t>
    </rPh>
    <rPh sb="26" eb="28">
      <t>カイケイ</t>
    </rPh>
    <phoneticPr fontId="2"/>
  </si>
  <si>
    <t>萩・長門一部事務組合（一般会計）</t>
    <rPh sb="0" eb="1">
      <t>ハギ</t>
    </rPh>
    <rPh sb="2" eb="4">
      <t>ナガト</t>
    </rPh>
    <rPh sb="4" eb="10">
      <t>イチブジムクミアイ</t>
    </rPh>
    <rPh sb="11" eb="15">
      <t>イッパンカイケイ</t>
    </rPh>
    <phoneticPr fontId="2"/>
  </si>
  <si>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</si>
  <si>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</si>
  <si>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</si>
  <si>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</si>
  <si>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</si>
  <si>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</si>
  <si>
    <t>アスクむつみ</t>
  </si>
  <si>
    <t>旭開発</t>
    <rPh sb="0" eb="1">
      <t>アサヒ</t>
    </rPh>
    <rPh sb="1" eb="3">
      <t>カイハツ</t>
    </rPh>
    <phoneticPr fontId="2"/>
  </si>
  <si>
    <t>グリンファーム旭</t>
    <rPh sb="7" eb="8">
      <t>アサヒ</t>
    </rPh>
    <phoneticPr fontId="2"/>
  </si>
  <si>
    <t>ハピネスふくえ</t>
  </si>
  <si>
    <t>広域市町村型CATVネットワーク</t>
    <rPh sb="0" eb="2">
      <t>コウイキ</t>
    </rPh>
    <rPh sb="2" eb="5">
      <t>シチョウソン</t>
    </rPh>
    <rPh sb="5" eb="6">
      <t>カタ</t>
    </rPh>
    <phoneticPr fontId="2"/>
  </si>
  <si>
    <t>無角和種振興公社</t>
    <rPh sb="0" eb="1">
      <t>ム</t>
    </rPh>
    <rPh sb="1" eb="2">
      <t>カク</t>
    </rPh>
    <rPh sb="2" eb="3">
      <t>ワ</t>
    </rPh>
    <rPh sb="3" eb="4">
      <t>シュ</t>
    </rPh>
    <rPh sb="4" eb="6">
      <t>シンコウ</t>
    </rPh>
    <rPh sb="6" eb="8">
      <t>コウシャ</t>
    </rPh>
    <phoneticPr fontId="2"/>
  </si>
  <si>
    <t>萩八景遊覧船</t>
    <rPh sb="0" eb="1">
      <t>ハギ</t>
    </rPh>
    <rPh sb="1" eb="3">
      <t>ハッケイ</t>
    </rPh>
    <rPh sb="3" eb="6">
      <t>ユウランセン</t>
    </rPh>
    <phoneticPr fontId="2"/>
  </si>
  <si>
    <t>-</t>
    <phoneticPr fontId="2"/>
  </si>
  <si>
    <t>萩市合併特例基金</t>
    <rPh sb="0" eb="2">
      <t>ハギシ</t>
    </rPh>
    <rPh sb="2" eb="8">
      <t>ガッペイトクレイキキン</t>
    </rPh>
    <phoneticPr fontId="5"/>
  </si>
  <si>
    <t>市庁舎建設基金</t>
    <rPh sb="0" eb="1">
      <t>シ</t>
    </rPh>
    <rPh sb="1" eb="3">
      <t>チョウシャ</t>
    </rPh>
    <rPh sb="3" eb="5">
      <t>ケンセツ</t>
    </rPh>
    <rPh sb="5" eb="7">
      <t>キキン</t>
    </rPh>
    <phoneticPr fontId="2"/>
  </si>
  <si>
    <t>萩市民病院基金</t>
    <rPh sb="0" eb="3">
      <t>ハギシミン</t>
    </rPh>
    <rPh sb="3" eb="5">
      <t>ビョウイン</t>
    </rPh>
    <rPh sb="5" eb="7">
      <t>キキン</t>
    </rPh>
    <phoneticPr fontId="2"/>
  </si>
  <si>
    <t>あなたのふるさと萩応援基金</t>
    <rPh sb="8" eb="9">
      <t>ハギ</t>
    </rPh>
    <rPh sb="9" eb="13">
      <t>オウエンキキン</t>
    </rPh>
    <phoneticPr fontId="2"/>
  </si>
  <si>
    <t>萩市職員退職手当基金</t>
    <rPh sb="0" eb="2">
      <t>ハギシ</t>
    </rPh>
    <rPh sb="2" eb="4">
      <t>ショクイン</t>
    </rPh>
    <rPh sb="4" eb="8">
      <t>タイショクテアテ</t>
    </rPh>
    <rPh sb="8" eb="10">
      <t>キキン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</si>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</sst>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ED0-45ED-9380-96F542ED08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54068</c:v>
                </c:pt>
                <c:pt idx="1">
                  <c:v>71187</c:v>
                </c:pt>
                <c:pt idx="2">
                  <c:v>61773</c:v>
                </c:pt>
                <c:pt idx="3">
                  <c:v>93289</c:v>
                </c:pt>
                <c:pt idx="4">
                  <c:v>62435</c:v>
                </c:pt>
              </c:numCache>
            </c:numRef>
          </c:val>
          <c:smooth val="0"/>
          <c:extLst>
            <c:ext xmlns:c16="http://schemas.microsoft.com/office/drawing/2014/chart" uri="{C3380CC4-5D6E-409C-BE32-E72D297353CC}">
              <c16:uniqueId val="{00000001-4ED0-45ED-9380-96F542ED08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3.27</c:v>
                </c:pt>
                <c:pt idx="1">
                  <c:v>3.15</c:v>
                </c:pt>
                <c:pt idx="2">
                  <c:v>3.31</c:v>
                </c:pt>
                <c:pt idx="3">
                  <c:v>7.2</c:v>
                </c:pt>
                <c:pt idx="4">
                  <c:v>3.58</c:v>
                </c:pt>
              </c:numCache>
            </c:numRef>
          </c:val>
          <c:extLst>
            <c:ext xmlns:c16="http://schemas.microsoft.com/office/drawing/2014/chart" uri="{C3380CC4-5D6E-409C-BE32-E72D297353CC}">
              <c16:uniqueId val="{00000000-2456-4180-A57E-C0E31D691A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24.02</c:v>
                </c:pt>
                <c:pt idx="1">
                  <c:v>23.83</c:v>
                </c:pt>
                <c:pt idx="2">
                  <c:v>25.23</c:v>
                </c:pt>
                <c:pt idx="3">
                  <c:v>26.1</c:v>
                </c:pt>
                <c:pt idx="4">
                  <c:v>29.14</c:v>
                </c:pt>
              </c:numCache>
            </c:numRef>
          </c:val>
          <c:extLst>
            <c:ext xmlns:c16="http://schemas.microsoft.com/office/drawing/2014/chart" uri="{C3380CC4-5D6E-409C-BE32-E72D297353CC}">
              <c16:uniqueId val="{00000001-2456-4180-A57E-C0E31D691A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-0.16</c:v>
                </c:pt>
                <c:pt idx="1">
                  <c:v>-0.79</c:v>
                </c:pt>
                <c:pt idx="2">
                  <c:v>1.77</c:v>
                </c:pt>
                <c:pt idx="3">
                  <c:v>5.6</c:v>
                </c:pt>
                <c:pt idx="4">
                  <c:v>-1.88</c:v>
                </c:pt>
              </c:numCache>
            </c:numRef>
          </c:val>
          <c:smooth val="0"/>
          <c:extLst>
            <c:ext xmlns:c16="http://schemas.microsoft.com/office/drawing/2014/chart" uri="{C3380CC4-5D6E-409C-BE32-E72D297353CC}">
              <c16:uniqueId val="{00000002-2456-4180-A57E-C0E31D691A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3AD-4A07-B7D6-7BDCBBCF11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AD-4A07-B7D6-7BDCBBCF1162}"/>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AD-4A07-B7D6-7BDCBBCF1162}"/>
            </c:ext>
          </c:extLst>
        </c:ser>
        <c:ser>
          <c:idx val="3"/>
          <c:order val="3"/>
          <c:tx>
            <c:strRef>
              <c:f>データシート!$A$30</c:f>
              <c:strCache>
                <c:ptCount val="1"/>
                <c:pt idx="0">
                  <c:v>国民健康保険事業（事業勘定）特別会計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0.75</c:v>
                </c:pt>
                <c:pt idx="2">
                  <c:v>#N/A</c:v>
                </c:pt>
                <c:pt idx="3">
                  <c:v>0.32</c:v>
                </c:pt>
                <c:pt idx="4">
                  <c:v>#N/A</c:v>
                </c:pt>
                <c:pt idx="5">
                  <c:v>0.56000000000000005</c:v>
                </c:pt>
                <c:pt idx="6">
                  <c:v>#N/A</c:v>
                </c:pt>
                <c:pt idx="7">
                  <c:v>0.01</c:v>
                </c:pt>
                <c:pt idx="8">
                  <c:v>#N/A</c:v>
                </c:pt>
                <c:pt idx="9">
                  <c:v>0.01</c:v>
                </c:pt>
              </c:numCache>
            </c:numRef>
          </c:val>
          <c:extLst>
            <c:ext xmlns:c16="http://schemas.microsoft.com/office/drawing/2014/chart" uri="{C3380CC4-5D6E-409C-BE32-E72D297353CC}">
              <c16:uniqueId val="{00000003-63AD-4A07-B7D6-7BDCBBCF116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4-63AD-4A07-B7D6-7BDCBBCF116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0.86</c:v>
                </c:pt>
                <c:pt idx="4">
                  <c:v>#N/A</c:v>
                </c:pt>
                <c:pt idx="5">
                  <c:v>0.82</c:v>
                </c:pt>
                <c:pt idx="6">
                  <c:v>#N/A</c:v>
                </c:pt>
                <c:pt idx="7">
                  <c:v>0.35</c:v>
                </c:pt>
                <c:pt idx="8">
                  <c:v>#N/A</c:v>
                </c:pt>
                <c:pt idx="9">
                  <c:v>0.59</c:v>
                </c:pt>
              </c:numCache>
            </c:numRef>
          </c:val>
          <c:extLst>
            <c:ext xmlns:c16="http://schemas.microsoft.com/office/drawing/2014/chart" uri="{C3380CC4-5D6E-409C-BE32-E72D297353CC}">
              <c16:uniqueId val="{00000005-63AD-4A07-B7D6-7BDCBBCF116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1.24</c:v>
                </c:pt>
                <c:pt idx="4">
                  <c:v>#N/A</c:v>
                </c:pt>
                <c:pt idx="5">
                  <c:v>1.73</c:v>
                </c:pt>
                <c:pt idx="6">
                  <c:v>#N/A</c:v>
                </c:pt>
                <c:pt idx="7">
                  <c:v>2.08</c:v>
                </c:pt>
                <c:pt idx="8">
                  <c:v>#N/A</c:v>
                </c:pt>
                <c:pt idx="9">
                  <c:v>2.61</c:v>
                </c:pt>
              </c:numCache>
            </c:numRef>
          </c:val>
          <c:extLst>
            <c:ext xmlns:c16="http://schemas.microsoft.com/office/drawing/2014/chart" uri="{C3380CC4-5D6E-409C-BE32-E72D297353CC}">
              <c16:uniqueId val="{00000006-63AD-4A07-B7D6-7BDCBBCF11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3.27</c:v>
                </c:pt>
                <c:pt idx="2">
                  <c:v>#N/A</c:v>
                </c:pt>
                <c:pt idx="3">
                  <c:v>3.16</c:v>
                </c:pt>
                <c:pt idx="4">
                  <c:v>#N/A</c:v>
                </c:pt>
                <c:pt idx="5">
                  <c:v>3.31</c:v>
                </c:pt>
                <c:pt idx="6">
                  <c:v>#N/A</c:v>
                </c:pt>
                <c:pt idx="7">
                  <c:v>7.19</c:v>
                </c:pt>
                <c:pt idx="8">
                  <c:v>#N/A</c:v>
                </c:pt>
                <c:pt idx="9">
                  <c:v>3.58</c:v>
                </c:pt>
              </c:numCache>
            </c:numRef>
          </c:val>
          <c:extLst>
            <c:ext xmlns:c16="http://schemas.microsoft.com/office/drawing/2014/chart" uri="{C3380CC4-5D6E-409C-BE32-E72D297353CC}">
              <c16:uniqueId val="{00000007-63AD-4A07-B7D6-7BDCBBCF116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c:v>
                </c:pt>
                <c:pt idx="2">
                  <c:v>#N/A</c:v>
                </c:pt>
                <c:pt idx="3">
                  <c:v>4.34</c:v>
                </c:pt>
                <c:pt idx="4">
                  <c:v>#N/A</c:v>
                </c:pt>
                <c:pt idx="5">
                  <c:v>4</c:v>
                </c:pt>
                <c:pt idx="6">
                  <c:v>#N/A</c:v>
                </c:pt>
                <c:pt idx="7">
                  <c:v>4.04</c:v>
                </c:pt>
                <c:pt idx="8">
                  <c:v>#N/A</c:v>
                </c:pt>
                <c:pt idx="9">
                  <c:v>4.1500000000000004</c:v>
                </c:pt>
              </c:numCache>
            </c:numRef>
          </c:val>
          <c:extLst>
            <c:ext xmlns:c16="http://schemas.microsoft.com/office/drawing/2014/chart" uri="{C3380CC4-5D6E-409C-BE32-E72D297353CC}">
              <c16:uniqueId val="{00000008-63AD-4A07-B7D6-7BDCBBCF11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9.41</c:v>
                </c:pt>
                <c:pt idx="2">
                  <c:v>#N/A</c:v>
                </c:pt>
                <c:pt idx="3">
                  <c:v>10.36</c:v>
                </c:pt>
                <c:pt idx="4">
                  <c:v>#N/A</c:v>
                </c:pt>
                <c:pt idx="5">
                  <c:v>11.4</c:v>
                </c:pt>
                <c:pt idx="6">
                  <c:v>#N/A</c:v>
                </c:pt>
                <c:pt idx="7">
                  <c:v>11.87</c:v>
                </c:pt>
                <c:pt idx="8">
                  <c:v>#N/A</c:v>
                </c:pt>
                <c:pt idx="9">
                  <c:v>12.67</c:v>
                </c:pt>
              </c:numCache>
            </c:numRef>
          </c:val>
          <c:extLst>
            <c:ext xmlns:c16="http://schemas.microsoft.com/office/drawing/2014/chart" uri="{C3380CC4-5D6E-409C-BE32-E72D297353CC}">
              <c16:uniqueId val="{00000009-63AD-4A07-B7D6-7BDCBBCF11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3860</c:v>
                </c:pt>
                <c:pt idx="5">
                  <c:v>3758</c:v>
                </c:pt>
                <c:pt idx="8">
                  <c:v>3624</c:v>
                </c:pt>
                <c:pt idx="11">
                  <c:v>3554</c:v>
                </c:pt>
                <c:pt idx="14">
                  <c:v>3499</c:v>
                </c:pt>
              </c:numCache>
            </c:numRef>
          </c:val>
          <c:extLst>
            <c:ext xmlns:c16="http://schemas.microsoft.com/office/drawing/2014/chart" uri="{C3380CC4-5D6E-409C-BE32-E72D297353CC}">
              <c16:uniqueId val="{00000000-83B2-40EA-B832-D3A9B0C25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B2-40EA-B832-D3A9B0C25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10</c:v>
                </c:pt>
                <c:pt idx="6">
                  <c:v>9</c:v>
                </c:pt>
                <c:pt idx="9">
                  <c:v>25</c:v>
                </c:pt>
                <c:pt idx="12">
                  <c:v>21</c:v>
                </c:pt>
              </c:numCache>
            </c:numRef>
          </c:val>
          <c:extLst>
            <c:ext xmlns:c16="http://schemas.microsoft.com/office/drawing/2014/chart" uri="{C3380CC4-5D6E-409C-BE32-E72D297353CC}">
              <c16:uniqueId val="{00000002-83B2-40EA-B832-D3A9B0C25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B2-40EA-B832-D3A9B0C25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1126</c:v>
                </c:pt>
                <c:pt idx="3">
                  <c:v>1100</c:v>
                </c:pt>
                <c:pt idx="6">
                  <c:v>1139</c:v>
                </c:pt>
                <c:pt idx="9">
                  <c:v>1129</c:v>
                </c:pt>
                <c:pt idx="12">
                  <c:v>1082</c:v>
                </c:pt>
              </c:numCache>
            </c:numRef>
          </c:val>
          <c:extLst>
            <c:ext xmlns:c16="http://schemas.microsoft.com/office/drawing/2014/chart" uri="{C3380CC4-5D6E-409C-BE32-E72D297353CC}">
              <c16:uniqueId val="{00000004-83B2-40EA-B832-D3A9B0C25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B2-40EA-B832-D3A9B0C25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B2-40EA-B832-D3A9B0C25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3648</c:v>
                </c:pt>
                <c:pt idx="3">
                  <c:v>3398</c:v>
                </c:pt>
                <c:pt idx="6">
                  <c:v>3257</c:v>
                </c:pt>
                <c:pt idx="9">
                  <c:v>3318</c:v>
                </c:pt>
                <c:pt idx="12">
                  <c:v>3228</c:v>
                </c:pt>
              </c:numCache>
            </c:numRef>
          </c:val>
          <c:extLst>
            <c:ext xmlns:c16="http://schemas.microsoft.com/office/drawing/2014/chart" uri="{C3380CC4-5D6E-409C-BE32-E72D297353CC}">
              <c16:uniqueId val="{00000007-83B2-40EA-B832-D3A9B0C250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925</c:v>
                </c:pt>
                <c:pt idx="2">
                  <c:v>#N/A</c:v>
                </c:pt>
                <c:pt idx="3">
                  <c:v>#N/A</c:v>
                </c:pt>
                <c:pt idx="4">
                  <c:v>750</c:v>
                </c:pt>
                <c:pt idx="5">
                  <c:v>#N/A</c:v>
                </c:pt>
                <c:pt idx="6">
                  <c:v>#N/A</c:v>
                </c:pt>
                <c:pt idx="7">
                  <c:v>781</c:v>
                </c:pt>
                <c:pt idx="8">
                  <c:v>#N/A</c:v>
                </c:pt>
                <c:pt idx="9">
                  <c:v>#N/A</c:v>
                </c:pt>
                <c:pt idx="10">
                  <c:v>918</c:v>
                </c:pt>
                <c:pt idx="11">
                  <c:v>#N/A</c:v>
                </c:pt>
                <c:pt idx="12">
                  <c:v>#N/A</c:v>
                </c:pt>
                <c:pt idx="13">
                  <c:v>832</c:v>
                </c:pt>
                <c:pt idx="14">
                  <c:v>#N/A</c:v>
                </c:pt>
              </c:numCache>
            </c:numRef>
          </c:val>
          <c:smooth val="0"/>
          <c:extLst>
            <c:ext xmlns:c16="http://schemas.microsoft.com/office/drawing/2014/chart" uri="{C3380CC4-5D6E-409C-BE32-E72D297353CC}">
              <c16:uniqueId val="{00000008-83B2-40EA-B832-D3A9B0C250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30028</c:v>
                </c:pt>
                <c:pt idx="5">
                  <c:v>29608</c:v>
                </c:pt>
                <c:pt idx="8">
                  <c:v>28486</c:v>
                </c:pt>
                <c:pt idx="11">
                  <c:v>28032</c:v>
                </c:pt>
                <c:pt idx="14">
                  <c:v>27141</c:v>
                </c:pt>
              </c:numCache>
            </c:numRef>
          </c:val>
          <c:extLst>
            <c:ext xmlns:c16="http://schemas.microsoft.com/office/drawing/2014/chart" uri="{C3380CC4-5D6E-409C-BE32-E72D297353CC}">
              <c16:uniqueId val="{00000000-ED17-4529-A6C3-59565B6E7F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4349</c:v>
                </c:pt>
                <c:pt idx="5">
                  <c:v>4545</c:v>
                </c:pt>
                <c:pt idx="8">
                  <c:v>3790</c:v>
                </c:pt>
                <c:pt idx="11">
                  <c:v>3615</c:v>
                </c:pt>
                <c:pt idx="14">
                  <c:v>3473</c:v>
                </c:pt>
              </c:numCache>
            </c:numRef>
          </c:val>
          <c:extLst>
            <c:ext xmlns:c16="http://schemas.microsoft.com/office/drawing/2014/chart" uri="{C3380CC4-5D6E-409C-BE32-E72D297353CC}">
              <c16:uniqueId val="{00000001-ED17-4529-A6C3-59565B6E7F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10702</c:v>
                </c:pt>
                <c:pt idx="5">
                  <c:v>10819</c:v>
                </c:pt>
                <c:pt idx="8">
                  <c:v>11259</c:v>
                </c:pt>
                <c:pt idx="11">
                  <c:v>11841</c:v>
                </c:pt>
                <c:pt idx="14">
                  <c:v>12641</c:v>
                </c:pt>
              </c:numCache>
            </c:numRef>
          </c:val>
          <c:extLst>
            <c:ext xmlns:c16="http://schemas.microsoft.com/office/drawing/2014/chart" uri="{C3380CC4-5D6E-409C-BE32-E72D297353CC}">
              <c16:uniqueId val="{00000002-ED17-4529-A6C3-59565B6E7F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17-4529-A6C3-59565B6E7F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17-4529-A6C3-59565B6E7F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270</c:v>
                </c:pt>
                <c:pt idx="3">
                  <c:v>360</c:v>
                </c:pt>
                <c:pt idx="6">
                  <c:v>540</c:v>
                </c:pt>
                <c:pt idx="9">
                  <c:v>630</c:v>
                </c:pt>
                <c:pt idx="12">
                  <c:v>720</c:v>
                </c:pt>
              </c:numCache>
            </c:numRef>
          </c:val>
          <c:extLst>
            <c:ext xmlns:c16="http://schemas.microsoft.com/office/drawing/2014/chart" uri="{C3380CC4-5D6E-409C-BE32-E72D297353CC}">
              <c16:uniqueId val="{00000005-ED17-4529-A6C3-59565B6E7F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5532</c:v>
                </c:pt>
                <c:pt idx="3">
                  <c:v>5367</c:v>
                </c:pt>
                <c:pt idx="6">
                  <c:v>5275</c:v>
                </c:pt>
                <c:pt idx="9">
                  <c:v>5415</c:v>
                </c:pt>
                <c:pt idx="12">
                  <c:v>5383</c:v>
                </c:pt>
              </c:numCache>
            </c:numRef>
          </c:val>
          <c:extLst>
            <c:ext xmlns:c16="http://schemas.microsoft.com/office/drawing/2014/chart" uri="{C3380CC4-5D6E-409C-BE32-E72D297353CC}">
              <c16:uniqueId val="{00000006-ED17-4529-A6C3-59565B6E7F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D17-4529-A6C3-59565B6E7F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12745</c:v>
                </c:pt>
                <c:pt idx="3">
                  <c:v>13873</c:v>
                </c:pt>
                <c:pt idx="6">
                  <c:v>13491</c:v>
                </c:pt>
                <c:pt idx="9">
                  <c:v>12949</c:v>
                </c:pt>
                <c:pt idx="12">
                  <c:v>12111</c:v>
                </c:pt>
              </c:numCache>
            </c:numRef>
          </c:val>
          <c:extLst>
            <c:ext xmlns:c16="http://schemas.microsoft.com/office/drawing/2014/chart" uri="{C3380CC4-5D6E-409C-BE32-E72D297353CC}">
              <c16:uniqueId val="{00000008-ED17-4529-A6C3-59565B6E7F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38</c:v>
                </c:pt>
                <c:pt idx="6">
                  <c:v>33</c:v>
                </c:pt>
                <c:pt idx="9">
                  <c:v>27</c:v>
                </c:pt>
                <c:pt idx="12">
                  <c:v>22</c:v>
                </c:pt>
              </c:numCache>
            </c:numRef>
          </c:val>
          <c:extLst>
            <c:ext xmlns:c16="http://schemas.microsoft.com/office/drawing/2014/chart" uri="{C3380CC4-5D6E-409C-BE32-E72D297353CC}">
              <c16:uniqueId val="{00000009-ED17-4529-A6C3-59565B6E7F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25447</c:v>
                </c:pt>
                <c:pt idx="3">
                  <c:v>25190</c:v>
                </c:pt>
                <c:pt idx="6">
                  <c:v>24457</c:v>
                </c:pt>
                <c:pt idx="9">
                  <c:v>23935</c:v>
                </c:pt>
                <c:pt idx="12">
                  <c:v>22818</c:v>
                </c:pt>
              </c:numCache>
            </c:numRef>
          </c:val>
          <c:extLst>
            <c:ext xmlns:c16="http://schemas.microsoft.com/office/drawing/2014/chart" uri="{C3380CC4-5D6E-409C-BE32-E72D297353CC}">
              <c16:uniqueId val="{0000000A-ED17-4529-A6C3-59565B6E7F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262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17-4529-A6C3-59565B6E7F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4412</c:v>
                </c:pt>
                <c:pt idx="1">
                  <c:v>4703</c:v>
                </c:pt>
                <c:pt idx="2">
                  <c:v>5053</c:v>
                </c:pt>
              </c:numCache>
            </c:numRef>
          </c:val>
          <c:extLst>
            <c:ext xmlns:c16="http://schemas.microsoft.com/office/drawing/2014/chart" uri="{C3380CC4-5D6E-409C-BE32-E72D297353CC}">
              <c16:uniqueId val="{00000000-0CF8-4355-AE98-0B6F73B787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885</c:v>
                </c:pt>
                <c:pt idx="1">
                  <c:v>886</c:v>
                </c:pt>
                <c:pt idx="2">
                  <c:v>886</c:v>
                </c:pt>
              </c:numCache>
            </c:numRef>
          </c:val>
          <c:extLst>
            <c:ext xmlns:c16="http://schemas.microsoft.com/office/drawing/2014/chart" uri="{C3380CC4-5D6E-409C-BE32-E72D297353CC}">
              <c16:uniqueId val="{00000001-0CF8-4355-AE98-0B6F73B787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6450</c:v>
                </c:pt>
                <c:pt idx="1">
                  <c:v>6677</c:v>
                </c:pt>
                <c:pt idx="2">
                  <c:v>7206</c:v>
                </c:pt>
              </c:numCache>
            </c:numRef>
          </c:val>
          <c:extLst>
            <c:ext xmlns:c16="http://schemas.microsoft.com/office/drawing/2014/chart" uri="{C3380CC4-5D6E-409C-BE32-E72D297353CC}">
              <c16:uniqueId val="{00000002-0CF8-4355-AE98-0B6F73B787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a:t>
          </a:r>
        </a:p>
        <a:p>
          <a:r>
            <a:rPr kumimoji="1" lang="ja-JP" altLang="en-US" sz="1100">
              <a:latin typeface="ＭＳ ゴシック" pitchFamily="49" charset="-128"/>
              <a:ea typeface="ＭＳ ゴシック" pitchFamily="49" charset="-128"/>
            </a:rPr>
            <a:t>　徴収猶予特例債の一括償還</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を行った令和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年度を除き、平成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年度以降年々減少している。今後も引き続き公債費負担の軽減を図っていく。</a:t>
          </a:r>
        </a:p>
        <a:p>
          <a:r>
            <a:rPr kumimoji="1" lang="ja-JP" altLang="en-US" sz="1100">
              <a:latin typeface="ＭＳ ゴシック" pitchFamily="49" charset="-128"/>
              <a:ea typeface="ＭＳ ゴシック" pitchFamily="49" charset="-128"/>
            </a:rPr>
            <a:t>〇実質公債費比率の分子</a:t>
          </a:r>
        </a:p>
        <a:p>
          <a:r>
            <a:rPr kumimoji="1" lang="ja-JP" altLang="en-US" sz="1100">
              <a:latin typeface="ＭＳ ゴシック" pitchFamily="49" charset="-128"/>
              <a:ea typeface="ＭＳ ゴシック" pitchFamily="49" charset="-128"/>
            </a:rPr>
            <a:t>　元利償還金が増加した令和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を除き、辺地対策事業債、過疎対策事業債、合併特例事業債、臨時財政対策債など、交付税算入率の高い地方債を優先して発行しているため、大きな流れとして、分子は年々減少していたが、近年は横ばいの傾向となっていることに加え、令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年度で合併特例事業の発行期限を迎えるため、建設事業をより精査して実施していく必要がある。</a:t>
          </a:r>
        </a:p>
        <a:p>
          <a:r>
            <a:rPr kumimoji="1" lang="ja-JP" altLang="en-US" sz="1100">
              <a:latin typeface="ＭＳ ゴシック" pitchFamily="49" charset="-128"/>
              <a:ea typeface="ＭＳ ゴシック" pitchFamily="49" charset="-128"/>
            </a:rPr>
            <a:t>〇今後の対応</a:t>
          </a:r>
        </a:p>
        <a:p>
          <a:r>
            <a:rPr kumimoji="1" lang="ja-JP" altLang="en-US" sz="1100">
              <a:latin typeface="ＭＳ ゴシック" pitchFamily="49" charset="-128"/>
              <a:ea typeface="ＭＳ ゴシック" pitchFamily="49" charset="-128"/>
            </a:rPr>
            <a:t>　早期健全化基準未満であるが、計画的かつ効率的に事業等を実施することにより地方債発行額を抑え、更なる財政健全化に努める。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○一般会計等に係る地方債残高</a:t>
          </a:r>
        </a:p>
        <a:p>
          <a:r>
            <a:rPr kumimoji="1" lang="ja-JP" altLang="en-US" sz="1200">
              <a:latin typeface="ＭＳ ゴシック" pitchFamily="49" charset="-128"/>
              <a:ea typeface="ＭＳ ゴシック" pitchFamily="49" charset="-128"/>
            </a:rPr>
            <a:t>　継続的に地方債発行の抑制に取り組んできたこと、普通交付税の減少に備え償還ペースを調整したことから減少傾向にある。</a:t>
          </a:r>
        </a:p>
        <a:p>
          <a:r>
            <a:rPr kumimoji="1" lang="ja-JP" altLang="en-US" sz="1200">
              <a:latin typeface="ＭＳ ゴシック" pitchFamily="49" charset="-128"/>
              <a:ea typeface="ＭＳ ゴシック" pitchFamily="49" charset="-128"/>
            </a:rPr>
            <a:t>○その他</a:t>
          </a:r>
        </a:p>
        <a:p>
          <a:r>
            <a:rPr kumimoji="1" lang="ja-JP" altLang="en-US" sz="1200">
              <a:latin typeface="ＭＳ ゴシック" pitchFamily="49" charset="-128"/>
              <a:ea typeface="ＭＳ ゴシック" pitchFamily="49" charset="-128"/>
            </a:rPr>
            <a:t>　公営企業債等繰入見込額は前年度に比べて減少している。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公営企業債等繰入見込額の増や、次年度以降も多額の地方債発行による地方債残高の増加が見込まれており、将来負担額の増加要因はあるものの、地方債残高の減少等により、将来負担額が減少したこともあり、将来負担比率の分子は結果として減少した。</a:t>
          </a:r>
        </a:p>
        <a:p>
          <a:r>
            <a:rPr kumimoji="1" lang="ja-JP" altLang="en-US" sz="1200">
              <a:latin typeface="ＭＳ ゴシック" pitchFamily="49" charset="-128"/>
              <a:ea typeface="ＭＳ ゴシック" pitchFamily="49" charset="-128"/>
            </a:rPr>
            <a:t>　人口減少等による市税の減少が見込まれることなどから、今後も地方債発行額の抑制等に努める。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百万円の取崩しのほか、その他特定目的基金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百万円を取り崩したが、財政調整基金に令和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年度純繰越金の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百万円を積み立てたほか、学校給食基金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百万円の創設等により、基金全体としては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を占めている合併特例基金は、利子分のみ積み立てを行っており、毎年度基金の目的に沿った事業に充当してい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く予定のため、徐々に減少していく見込み。財政調整基金も普通交付税の減少などに対応するため、更なる減少が見込まれるため、基金全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体としては減少していく見込み。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・萩市合併特例基金：市民の連帯強化および地域振興に資する。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・市庁舎建設基金：市庁舎建設の資金に充てる。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・萩市民病院基金：市民病院の整備充実および運営に資する。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・あなたのふるさと萩応援基金：まちづくりに賛同する人々の寄附を財源とし、多様な人々の参加による個性あるまちづくりを推進する。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・萩市職員退職手当基金：退職手当の財源に充てる。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億円積み立てを行っていることによる増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・あなたのふるさと萩応援基金：旧明倫小学校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号棟整備事業に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百万円、学校給食基金の創設にあたり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・萩市職員退職手当基金：毎年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千万円を退職手当に係る経費として確保することとしており、退職手当の支給額との差額（約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円）を基金へ積み立てたことによる増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・市庁舎建設基金：将来の市庁舎建替えに備え、毎年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・萩市退職手当基金：令和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千万円を超える場合には取崩しを行い、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千万円を下回る場合にはその差額を積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み立てる。令和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年度以降、当面は、退職手当が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百万円を超える場合には取り崩しを行い、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百万円を下回る場合にはその差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・その他基金：それぞれの基金の設置に沿った事業に必要に応じて充当する。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年度純繰越金の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億円程度の積立額は必要と考えている。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・利子積立により、残高は増加しているが、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万円未満のため左表の数値は変動していない。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・毎年、利子分のみ積立を行っている。財源が不足する場合において、市債の償還に充てるため取り崩しを行う。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6631152-A1CA-4491-BD21-CAC67A48FEF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F50FD9D-65B5-422F-9A98-DA87A352E78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53C5B49-2C4D-4452-994F-C8F5CE3D0D1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136427E-5579-482F-B51C-1729FBB8CF3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2D70966-0DF9-4B41-9FD5-9FEF32F4F14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859E6D1-B7BE-441B-9B85-F579CB837B5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9B02D3A-5075-4519-AC1A-CC356908D2A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BA60CE6-14EA-43F3-9D55-1CE7A38ABC0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10CDF9B-F12C-4BEA-ADC3-2358724216A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5284FAC-ABD8-42C7-A9A3-B1700B55569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43,685
43,273
698.31
31,398,821
30,592,832
621,300
17,344,258
22,817,656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1B9E240-30DE-41F6-8873-0EEA1A6639C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47805D1-2A94-4538-9A13-C028BC4392A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938A70E-9CDD-40AE-A7FD-D1B9DCF2757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411FBD2-88AE-47E5-816E-8AF840C5058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CA60991-4976-4732-A25F-FEEACD5A750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3E44E3D-4DF8-4687-9E1E-31C35D394DE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61540C2-7617-4AA4-A764-97F031D1CF4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BAEFAEC-93E9-4381-9A34-8AE4EEB09F6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5CB6311-7963-4259-B762-E5562E4E21E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A1995B6-ECBF-499F-B9DC-E9895FFD0CC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41A74FE-3180-424D-A05A-C89BD83F266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72C8310-1F4C-437E-A017-5E369309925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76780A-3102-42D2-90A8-E23362131A1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EA18CAA-087D-4529-BA27-3C31142A77F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0E6615B-F5DE-4944-B786-63E3F7A842D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C11702E-A5C1-4DF9-AD6F-509232FD7E2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7851573-7F1A-4A00-98BA-48FE4550461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5EEC508-38BD-4659-808C-EB734F30ED5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37D2414-C8DD-45E8-A3DF-3379AF1FB60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241EB89-1500-42B5-89B3-64E6175912D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0D5C0C4-6EA2-410C-8E0A-5983B3DCC77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4115157-2D24-4D7E-B2AF-C06C5BAC12E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495A008-BF67-4474-B697-18DBF77B83D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B1B09FF-0660-4F85-B4EB-4115AE5B682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18FEC8-DBD9-49A2-AC8F-3FB16C217BD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1DCD838-C941-4AE4-B97C-192E523B846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C66ABD9-A665-4D96-8D15-70B4C608386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4D4F3C9-14FC-4F08-AEF2-74EB64F0037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E9A2AF2-0130-4208-8337-B21DAC4B37D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E68D7C9-5A6C-425C-8C99-25DC707DAFB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CB7BFA2-4441-4CA4-95F6-00D2ECA9E34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C6A70D9-E7F3-4F32-9F0E-32635EEE582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0A828C6-F12E-4B45-B3DD-86C2DD84340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7D32DC6-882C-4190-A7AB-24C982FB769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B962D46-5448-47E3-ABDF-AEDF2164652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C601427-9180-4DAD-B495-1A494F592A5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C802A5C-99E8-4428-BF2C-450E9E96B43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月末現在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％）に加え、市内に大規模な企業等がないことなどにより、財政基盤が弱く、類似団体平均を下回っている。昨年度と比較して、市民税所得割の増による基準財政収入額の増加並びに高齢者保健福祉費（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歳以上）及び地域振興費（人口）の減による基準財政需要額の減少のため、令和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年度の単年度財政力指数は微増となった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か年平均は前年度同）。</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今後も収納率の向上による税収の確保に努めるとともに、さらなる行政の効率化を図ることにより、財政の健全化に努める。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BA7A6D9-5F50-45A2-A39A-172A7CF4737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746D63F-DDC8-43AF-8239-7C9135267C3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AF870DF3-EAAC-4A36-9A1E-D03B85CC6CA1}"/>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95D32058-45C3-46BC-A243-2566D6433BC1}"/>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38B886DC-0E6A-4AD3-8171-2288311301C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F29C81F-6D74-457D-BFC7-A13D8639A82D}"/>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E64EB6B-87FA-4E80-AE1E-5CE3229FAEF1}"/>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458BA361-8127-42D0-BB29-24C0A83F3D71}"/>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B8E2C9F6-1E18-4470-B72E-628B657CAEB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B2A8BA7E-2413-46AA-9445-F6A2800A641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F17F2C8C-AA46-44E7-80D2-FAC28AE6F32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AD9E1985-56C1-443F-89BE-AB318AD1626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B4C21A4-2A92-4389-8C9C-E7E2D03256B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39DF29DE-50FD-461B-8E1E-3006FD1394EA}"/>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25A6C2C7-D99F-4979-B9E4-75113FC8742B}"/>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74C0F62D-FC59-4984-91DD-5A602F50CD7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2C313BA7-ED4A-4FCC-B3A6-77D169A9A97C}"/>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32CA463-DF30-4A11-894B-C0D55A0CABC1}"/>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66B82DBD-AD69-4448-8A17-640EA97C7808}"/>
            </a:ext>
          </a:extLst>
        </xdr:cNvPr>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9A29B806-D45C-476A-BCC1-D702046D5181}"/>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ABEDD848-B65E-4F3E-B46B-C5387AB02546}"/>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6C72F7C9-1BEA-4835-940C-A8F7E16707CD}"/>
            </a:ext>
          </a:extLst>
        </xdr:cNvPr>
        <xdr:cNvCxnSpPr/>
      </xdr:nvCxnSpPr>
      <xdr:spPr>
        <a:xfrm>
          <a:off x="3225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487A65B4-A895-4734-A2B3-2B85ABAD93E2}"/>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6E4BA7BE-D884-48FC-A64E-B0E7250A77D5}"/>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DB4406DF-F6C0-416F-8C1E-3F32C379C253}"/>
            </a:ext>
          </a:extLst>
        </xdr:cNvPr>
        <xdr:cNvCxnSpPr/>
      </xdr:nvCxnSpPr>
      <xdr:spPr>
        <a:xfrm flipV="1">
          <a:off x="2336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7332FCC3-C451-4B2D-91CF-186CD13D659D}"/>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E04973C5-F162-4417-AF33-8B709EADF4D3}"/>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C7B58083-795A-4BBB-A691-828A5EA552B6}"/>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FEED80FB-66D7-48DC-8715-CFAFB9E411EC}"/>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3D9471EF-4C51-4F3F-B991-5A9F59465DF6}"/>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83DBE3C5-475A-46FD-A292-047D47E5B82E}"/>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C36F9BC6-DD47-43AE-A0F3-7C1472FF0011}"/>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D66995A3-796A-4668-946E-D6D68F6A7F3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18C8D21-ACA0-4DB5-BD4C-7DCA790B3CB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007C4F1-E018-4A3A-9A86-80FA6006B25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C945632-A8F5-4D77-9404-5C727E92688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C3EC55C-838D-4378-9A6D-E9560D5E9F4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51F9667E-E044-4370-88BE-45ACB9108BAB}"/>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540119D3-2228-49AB-BD8E-330F0B0019AC}"/>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5D3AB9B-EC8B-43D8-93F6-C67F0616A78E}"/>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3353CEF-8137-4D74-9618-23AF5B34A90B}"/>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0" name="楕円 89">
          <a:extLst>
            <a:ext uri="{FF2B5EF4-FFF2-40B4-BE49-F238E27FC236}">
              <a16:creationId xmlns:a16="http://schemas.microsoft.com/office/drawing/2014/main" id="{6C9E07F2-18CA-4E53-9C6D-27D8D95AC78F}"/>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58437</xdr:rowOff>
    </xdr:from>
    <xdr:ext cx="762000" cy="259045"/>
    <xdr:sp macro="" textlink="">
      <xdr:nvSpPr>
        <xdr:cNvPr id="91" name="テキスト ボックス 90">
          <a:extLst>
            <a:ext uri="{FF2B5EF4-FFF2-40B4-BE49-F238E27FC236}">
              <a16:creationId xmlns:a16="http://schemas.microsoft.com/office/drawing/2014/main" id="{7AD86F8D-3B91-4FD3-8F27-836D3082CD86}"/>
            </a:ext>
          </a:extLst>
        </xdr:cNvPr>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35FBE4A2-BF3C-4187-83AA-1FC964457AEA}"/>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B97E6A74-75AC-4744-A4FC-B4DA228813D1}"/>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B3059F9F-3F9C-42A5-BA6D-908D867A1C24}"/>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EA630E01-1CF2-4DBD-812B-BB735E674536}"/>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D9614E1D-FD3A-4706-9619-4241DD358F3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FBB9323-06B0-4E8F-8585-A772F6E2BF3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E8E58DDE-3413-480C-A5F3-136EC342DBD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ECE8E8A7-F2A2-4415-BB4D-52E2128ED80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D26392F-86DB-4B0D-8A9E-77D67B45102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753FBAD9-E720-4801-9BAB-21D4DC0FAA6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6418B6C-0924-4524-BC15-7D9347AABFF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AFB84530-F170-4C13-B217-3323689EDA3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5066A1F8-E1E3-47A2-ABB2-F061A9C9F08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4D539C1D-955D-49C6-A437-4155F9373E9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09DFBCC-F796-4B4C-A19B-5EAB5161844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3E40C356-7647-4C00-BC4C-BE6A620F43B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C1715A74-917A-4423-AB0D-E4F8C107747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年度は、人件費、物件費及び維持補修費において経常経費充当一般財源が増加したことに加え、前年度追加交付等により大きく伸長していた普通交付税が約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百万円減少したため、指標は悪化した。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市町村合併により膨大な公共施設を有することから、今後も維持補修費等の増大が見込まれており、引き続き公債費の発行抑制や公共施設等総合管理計画に基づく施設維持管理経費の抑制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54D6F34C-35B9-41EB-B561-A501BAA43DC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916323F-CCB8-4840-A0C6-25A6AF81072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976E87AD-9B91-4898-9DAD-489D58AA888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F55A9DAD-B08B-4054-B04E-0ADCCD29E9EF}"/>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29D9FAB6-9E3A-4D15-9F70-B7DA376A967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D5D41A3-6B2F-4AA7-AEB2-5D81FE1BBDC7}"/>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5440CD59-98EE-4FD4-AFF9-535E105134AC}"/>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9EF9DB4-33D9-45AF-BD28-DDDE3A009B3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AD294CF3-355A-4F05-9F1D-EE83DBE779B2}"/>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39F2C9DE-5785-47AE-A90B-B3AFAA8A9D2C}"/>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CD3D96C-E6D3-4707-A58F-5B2B4AC77A78}"/>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C41F2D2C-0645-40AC-98FA-A39FA1528BDD}"/>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593EC648-BF26-47C8-8B47-6EB377BF031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D39AFFF8-3C50-4650-A4FC-3633BA92A4E5}"/>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5D3BEAA2-2DFF-4854-B209-1FC929FA34F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C554E76-B18B-4E2A-B030-E36C6B3BBB1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EC010DA-1C8F-4BC6-8203-7441DCBDF4D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4F6F973C-68EF-4CEA-8E17-5C67931FFAB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4CCC7748-998C-4988-8089-7140065BC8BC}"/>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1EC85CE6-E78F-4D7B-A190-40CDD45FBEF5}"/>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57F39049-F477-49FD-A6B2-BDC8791EA4C9}"/>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E55D6C5-4EB3-4CCC-BEEF-E06D53312706}"/>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8B3C24AA-DBA3-4D77-9EA1-54BE00352161}"/>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89988</xdr:rowOff>
    </xdr:from>
    <xdr:to>
      <xdr:col>23</xdr:col>
      <xdr:colOff>133350</xdr:colOff>
      <xdr:row>60</xdr:row>
      <xdr:rowOff>104684</xdr:rowOff>
    </xdr:to>
    <xdr:cxnSp macro="">
      <xdr:nvCxnSpPr>
        <xdr:cNvPr id="132" name="直線コネクタ 131">
          <a:extLst>
            <a:ext uri="{FF2B5EF4-FFF2-40B4-BE49-F238E27FC236}">
              <a16:creationId xmlns:a16="http://schemas.microsoft.com/office/drawing/2014/main" id="{82398A6E-802B-4FC0-B35C-051269B89291}"/>
            </a:ext>
          </a:extLst>
        </xdr:cNvPr>
        <xdr:cNvCxnSpPr/>
      </xdr:nvCxnSpPr>
      <xdr:spPr>
        <a:xfrm>
          <a:off x="4114800" y="10205538"/>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1BB873F0-ED8D-4A30-A9DA-AE5AE9619AB9}"/>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ABF76790-820B-4C24-B47C-D45F46AA4065}"/>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89988</xdr:rowOff>
    </xdr:from>
    <xdr:to>
      <xdr:col>19</xdr:col>
      <xdr:colOff>133350</xdr:colOff>
      <xdr:row>60</xdr:row>
      <xdr:rowOff>63319</xdr:rowOff>
    </xdr:to>
    <xdr:cxnSp macro="">
      <xdr:nvCxnSpPr>
        <xdr:cNvPr id="135" name="直線コネクタ 134">
          <a:extLst>
            <a:ext uri="{FF2B5EF4-FFF2-40B4-BE49-F238E27FC236}">
              <a16:creationId xmlns:a16="http://schemas.microsoft.com/office/drawing/2014/main" id="{48AD60DD-DA9F-4231-BF89-00D0BB3E0BFA}"/>
            </a:ext>
          </a:extLst>
        </xdr:cNvPr>
        <xdr:cNvCxnSpPr/>
      </xdr:nvCxnSpPr>
      <xdr:spPr>
        <a:xfrm flipV="1">
          <a:off x="3225800" y="1020553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867A188B-25D1-4A5F-BCD4-BBB0ADBFDA94}"/>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D932D49D-3809-4A6B-B7E7-20C4DE27F87F}"/>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61</xdr:row>
      <xdr:rowOff>2177</xdr:rowOff>
    </xdr:to>
    <xdr:cxnSp macro="">
      <xdr:nvCxnSpPr>
        <xdr:cNvPr id="138" name="直線コネクタ 137">
          <a:extLst>
            <a:ext uri="{FF2B5EF4-FFF2-40B4-BE49-F238E27FC236}">
              <a16:creationId xmlns:a16="http://schemas.microsoft.com/office/drawing/2014/main" id="{B9FB610F-80C7-48C3-ACB5-B89AFD1CB2A3}"/>
            </a:ext>
          </a:extLst>
        </xdr:cNvPr>
        <xdr:cNvCxnSpPr/>
      </xdr:nvCxnSpPr>
      <xdr:spPr>
        <a:xfrm flipV="1">
          <a:off x="2336800" y="1035031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9AE8EBDD-435F-4399-808E-F829EF2FE46D}"/>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C42CF80C-6828-4622-B1D5-CF568C4303DF}"/>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2177</xdr:rowOff>
    </xdr:to>
    <xdr:cxnSp macro="">
      <xdr:nvCxnSpPr>
        <xdr:cNvPr id="141" name="直線コネクタ 140">
          <a:extLst>
            <a:ext uri="{FF2B5EF4-FFF2-40B4-BE49-F238E27FC236}">
              <a16:creationId xmlns:a16="http://schemas.microsoft.com/office/drawing/2014/main" id="{0F62E5D4-9391-4EF9-A858-11F812145FE1}"/>
            </a:ext>
          </a:extLst>
        </xdr:cNvPr>
        <xdr:cNvCxnSpPr/>
      </xdr:nvCxnSpPr>
      <xdr:spPr>
        <a:xfrm>
          <a:off x="1447800" y="1043305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C6DE5DFF-8FB2-4B11-87D8-EBC6E0933CD5}"/>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2249E290-946C-4D57-B712-635851622D8C}"/>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265A0C8-7854-4FCD-ADDE-F526AB50DAE6}"/>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D348CEF0-6546-47D7-8541-82EE56522B8D}"/>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726EA23-CC47-41E2-BC0C-76C5588A408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507E781-8B3D-4DAF-8E9D-E8C22C28D51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F09FF11-9051-4663-AE21-1699F86D21A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5B0EF1-5796-42F0-AA5F-817A3E720D4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5D01018-DE5C-4031-A25A-9D4A5633ADF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1" name="楕円 150">
          <a:extLst>
            <a:ext uri="{FF2B5EF4-FFF2-40B4-BE49-F238E27FC236}">
              <a16:creationId xmlns:a16="http://schemas.microsoft.com/office/drawing/2014/main" id="{FEF82D96-BDB0-47EA-B442-45172463A6B7}"/>
            </a:ext>
          </a:extLst>
        </xdr:cNvPr>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25961</xdr:rowOff>
    </xdr:from>
    <xdr:ext cx="762000" cy="259045"/>
    <xdr:sp macro="" textlink="">
      <xdr:nvSpPr>
        <xdr:cNvPr id="152" name="財政構造の弾力性該当値テキスト">
          <a:extLst>
            <a:ext uri="{FF2B5EF4-FFF2-40B4-BE49-F238E27FC236}">
              <a16:creationId xmlns:a16="http://schemas.microsoft.com/office/drawing/2014/main" id="{2195F0AE-32E9-47C1-BD3A-8444ADD98AFC}"/>
            </a:ext>
          </a:extLst>
        </xdr:cNvPr>
        <xdr:cNvSpPr txBox="1"/>
      </xdr:nvSpPr>
      <xdr:spPr>
        <a:xfrm>
          <a:off x="5041900" y="103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39188</xdr:rowOff>
    </xdr:from>
    <xdr:to>
      <xdr:col>19</xdr:col>
      <xdr:colOff>184150</xdr:colOff>
      <xdr:row>59</xdr:row>
      <xdr:rowOff>140788</xdr:rowOff>
    </xdr:to>
    <xdr:sp macro="" textlink="">
      <xdr:nvSpPr>
        <xdr:cNvPr id="153" name="楕円 152">
          <a:extLst>
            <a:ext uri="{FF2B5EF4-FFF2-40B4-BE49-F238E27FC236}">
              <a16:creationId xmlns:a16="http://schemas.microsoft.com/office/drawing/2014/main" id="{8C489868-A408-43A0-91C4-B92509BE7625}"/>
            </a:ext>
          </a:extLst>
        </xdr:cNvPr>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150965</xdr:rowOff>
    </xdr:from>
    <xdr:ext cx="736600" cy="259045"/>
    <xdr:sp macro="" textlink="">
      <xdr:nvSpPr>
        <xdr:cNvPr id="154" name="テキスト ボックス 153">
          <a:extLst>
            <a:ext uri="{FF2B5EF4-FFF2-40B4-BE49-F238E27FC236}">
              <a16:creationId xmlns:a16="http://schemas.microsoft.com/office/drawing/2014/main" id="{99862FE7-892F-4CD9-B6F5-219BB1CAB8F3}"/>
            </a:ext>
          </a:extLst>
        </xdr:cNvPr>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5" name="楕円 154">
          <a:extLst>
            <a:ext uri="{FF2B5EF4-FFF2-40B4-BE49-F238E27FC236}">
              <a16:creationId xmlns:a16="http://schemas.microsoft.com/office/drawing/2014/main" id="{0B2643FC-E19C-49F7-B12F-6FA901A6D52E}"/>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6" name="テキスト ボックス 155">
          <a:extLst>
            <a:ext uri="{FF2B5EF4-FFF2-40B4-BE49-F238E27FC236}">
              <a16:creationId xmlns:a16="http://schemas.microsoft.com/office/drawing/2014/main" id="{3D5DE2B3-5E2F-4DE4-A573-F4192AF2F14D}"/>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122827</xdr:rowOff>
    </xdr:from>
    <xdr:to>
      <xdr:col>11</xdr:col>
      <xdr:colOff>82550</xdr:colOff>
      <xdr:row>61</xdr:row>
      <xdr:rowOff>52977</xdr:rowOff>
    </xdr:to>
    <xdr:sp macro="" textlink="">
      <xdr:nvSpPr>
        <xdr:cNvPr id="157" name="楕円 156">
          <a:extLst>
            <a:ext uri="{FF2B5EF4-FFF2-40B4-BE49-F238E27FC236}">
              <a16:creationId xmlns:a16="http://schemas.microsoft.com/office/drawing/2014/main" id="{1848AB60-354A-49AE-B3FA-A7F95A8FFC57}"/>
            </a:ext>
          </a:extLst>
        </xdr:cNvPr>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37754</xdr:rowOff>
    </xdr:from>
    <xdr:ext cx="762000" cy="259045"/>
    <xdr:sp macro="" textlink="">
      <xdr:nvSpPr>
        <xdr:cNvPr id="158" name="テキスト ボックス 157">
          <a:extLst>
            <a:ext uri="{FF2B5EF4-FFF2-40B4-BE49-F238E27FC236}">
              <a16:creationId xmlns:a16="http://schemas.microsoft.com/office/drawing/2014/main" id="{6D321206-B68F-4597-A8E2-586F57655D2B}"/>
            </a:ext>
          </a:extLst>
        </xdr:cNvPr>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a:extLst>
            <a:ext uri="{FF2B5EF4-FFF2-40B4-BE49-F238E27FC236}">
              <a16:creationId xmlns:a16="http://schemas.microsoft.com/office/drawing/2014/main" id="{96306CDF-A868-461B-A97C-798FC05ACDD4}"/>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a:extLst>
            <a:ext uri="{FF2B5EF4-FFF2-40B4-BE49-F238E27FC236}">
              <a16:creationId xmlns:a16="http://schemas.microsoft.com/office/drawing/2014/main" id="{53B94269-2049-4DAC-85EE-E98BF9702CC4}"/>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1B148F3-77FA-455A-9C3B-AC91D727BC3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3CDD088-A4A0-43EE-B4C9-84DCA6AE303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DF9617D-296E-4AEC-B535-E9F5857CC6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216411D-E1A2-4224-962B-E791CDD2F92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2BC4064-2BE7-4E7B-9B86-822EBDF388E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12158C2-5EA5-48A2-8FD0-4A5C4CCDB06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D1FB715-003F-426F-BAFC-D2FB3DFB548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B6BAF70-0364-4653-939A-D83EEB2FE47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1D4A1D3-A196-4B49-98F7-03DB1359602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DD2F963-4301-421A-A9F9-05DCAB00B9B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FB6681C-D9EA-4FC8-8D1A-7FC036070A8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8E4BAAA-4DC0-4B6A-903D-246D2B5C6B4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062C5A3-17C1-4CEF-BACF-9E06DD8BCD1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類似団体平均を上回っているのは、分母となる人口の減少による影響のほか、主に人件費が要因となっている。これは、市町村合併（</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村）の影響により職員数が過大となっていることによるものであり、定員の適正化、人件費の抑制に努めることで、改善を図っている。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また、物件費についても、公共施設等総合管理計画に基づき、引き続き公共施設の適正配置による施設の維持管理経費の削減に努める。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3D4C7C7-3F48-44F8-A993-ABF5FB91802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F32ACDD-23FC-4BA3-9334-0FD50E98E69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6C6261D-0CDC-46C7-B61C-98ADBB4113A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AC7AE88-08DD-48D8-8E66-1C0B926611C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C93215E8-435C-40D7-B83B-752407EE391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3625947D-EE35-487C-9367-9A0E06A6F379}"/>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67F71529-33F0-4E47-8F07-F16B9D461AD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19D39A85-81E6-450E-90D8-8A2CD8181443}"/>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A8CFFF9B-071E-409D-B71E-1D3C4354687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72D4BAA-05C2-4D73-9D8D-C879E19271E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338813BC-A4E9-4CE9-ACA8-C71F427F390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880699EE-93E5-447E-BAD5-B133E747B965}"/>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DC70AFE-D31D-443E-98BD-4BA851CF36F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8C7D8C5C-14EB-49AB-835E-34FCF823A8D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362C3540-CB29-40F0-ACDC-BDDF8D166C2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50BF060-2DB4-49BE-A084-2A3EF1E8EEE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8C30E1C9-78BB-47E3-9BE9-C3FA0A2F6AC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3469CED4-5505-4E6C-A945-8B037AC1F028}"/>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2329EC09-0EE7-4722-A752-32F0846A608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17A8F2C2-3BDC-44F6-A858-FECDC9379EEE}"/>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12A55E17-CC5C-492F-A882-75DC105D1847}"/>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4AE62C91-8120-478C-8F70-7103414B9878}"/>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70726</xdr:rowOff>
    </xdr:from>
    <xdr:to>
      <xdr:col>23</xdr:col>
      <xdr:colOff>133350</xdr:colOff>
      <xdr:row>82</xdr:row>
      <xdr:rowOff>75186</xdr:rowOff>
    </xdr:to>
    <xdr:cxnSp macro="">
      <xdr:nvCxnSpPr>
        <xdr:cNvPr id="196" name="直線コネクタ 195">
          <a:extLst>
            <a:ext uri="{FF2B5EF4-FFF2-40B4-BE49-F238E27FC236}">
              <a16:creationId xmlns:a16="http://schemas.microsoft.com/office/drawing/2014/main" id="{3EB8938B-C51D-4BE7-833D-106B0AC991BA}"/>
            </a:ext>
          </a:extLst>
        </xdr:cNvPr>
        <xdr:cNvCxnSpPr/>
      </xdr:nvCxnSpPr>
      <xdr:spPr>
        <a:xfrm flipV="1">
          <a:off x="4114800" y="14129626"/>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C5BEC8E2-2315-4FB6-B7DF-05B426D023AD}"/>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DA293CF2-01AE-49F7-B323-82CAE9797C62}"/>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48126</xdr:rowOff>
    </xdr:from>
    <xdr:to>
      <xdr:col>19</xdr:col>
      <xdr:colOff>133350</xdr:colOff>
      <xdr:row>82</xdr:row>
      <xdr:rowOff>75186</xdr:rowOff>
    </xdr:to>
    <xdr:cxnSp macro="">
      <xdr:nvCxnSpPr>
        <xdr:cNvPr id="199" name="直線コネクタ 198">
          <a:extLst>
            <a:ext uri="{FF2B5EF4-FFF2-40B4-BE49-F238E27FC236}">
              <a16:creationId xmlns:a16="http://schemas.microsoft.com/office/drawing/2014/main" id="{C0443391-50A9-40E0-A9D6-B4E532578572}"/>
            </a:ext>
          </a:extLst>
        </xdr:cNvPr>
        <xdr:cNvCxnSpPr/>
      </xdr:nvCxnSpPr>
      <xdr:spPr>
        <a:xfrm>
          <a:off x="3225800" y="14107026"/>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14230488-91F3-4CCF-9B2F-E1FD92F5A74B}"/>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7AF445FD-4F6A-466E-8C09-20C5EDC3E6F6}"/>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35809</xdr:rowOff>
    </xdr:from>
    <xdr:to>
      <xdr:col>15</xdr:col>
      <xdr:colOff>82550</xdr:colOff>
      <xdr:row>82</xdr:row>
      <xdr:rowOff>48126</xdr:rowOff>
    </xdr:to>
    <xdr:cxnSp macro="">
      <xdr:nvCxnSpPr>
        <xdr:cNvPr id="202" name="直線コネクタ 201">
          <a:extLst>
            <a:ext uri="{FF2B5EF4-FFF2-40B4-BE49-F238E27FC236}">
              <a16:creationId xmlns:a16="http://schemas.microsoft.com/office/drawing/2014/main" id="{062E0CAB-C3BB-4E91-B90B-8061EE88B5BD}"/>
            </a:ext>
          </a:extLst>
        </xdr:cNvPr>
        <xdr:cNvCxnSpPr/>
      </xdr:nvCxnSpPr>
      <xdr:spPr>
        <a:xfrm>
          <a:off x="2336800" y="14094709"/>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BC441C4F-C750-497C-9915-788554F73A01}"/>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8193EA88-5CBE-46C4-A082-4773F2793A5F}"/>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17928</xdr:rowOff>
    </xdr:from>
    <xdr:to>
      <xdr:col>11</xdr:col>
      <xdr:colOff>31750</xdr:colOff>
      <xdr:row>82</xdr:row>
      <xdr:rowOff>35809</xdr:rowOff>
    </xdr:to>
    <xdr:cxnSp macro="">
      <xdr:nvCxnSpPr>
        <xdr:cNvPr id="205" name="直線コネクタ 204">
          <a:extLst>
            <a:ext uri="{FF2B5EF4-FFF2-40B4-BE49-F238E27FC236}">
              <a16:creationId xmlns:a16="http://schemas.microsoft.com/office/drawing/2014/main" id="{2C7214A6-9A6F-42EC-9E1A-A431E9C2B347}"/>
            </a:ext>
          </a:extLst>
        </xdr:cNvPr>
        <xdr:cNvCxnSpPr/>
      </xdr:nvCxnSpPr>
      <xdr:spPr>
        <a:xfrm>
          <a:off x="1447800" y="14076828"/>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7D9787C3-10F8-4D9D-804B-B833BAE58652}"/>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D50E5BC-1F33-48DB-91DD-043AAE641DA1}"/>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E661636C-DD82-4061-ACEC-89A28C90E719}"/>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5F740E60-90CA-43D6-8251-55DCC4B88CA7}"/>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B5C7A20-1698-4118-8011-2FEFAA3B154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9793D5C-3237-4663-A9DF-541F580D8F9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072A0B3-65AA-45F1-8284-BDD5C8F5E32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F0074E7-ADB8-41C6-B1E0-68E33FD69ED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D2CB2FC-01B2-445E-BD2B-418885D09DC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19926</xdr:rowOff>
    </xdr:from>
    <xdr:to>
      <xdr:col>23</xdr:col>
      <xdr:colOff>184150</xdr:colOff>
      <xdr:row>82</xdr:row>
      <xdr:rowOff>121526</xdr:rowOff>
    </xdr:to>
    <xdr:sp macro="" textlink="">
      <xdr:nvSpPr>
        <xdr:cNvPr id="215" name="楕円 214">
          <a:extLst>
            <a:ext uri="{FF2B5EF4-FFF2-40B4-BE49-F238E27FC236}">
              <a16:creationId xmlns:a16="http://schemas.microsoft.com/office/drawing/2014/main" id="{DD2F6417-40AC-4EE5-B0BF-8FFC209FEAEF}"/>
            </a:ext>
          </a:extLst>
        </xdr:cNvPr>
        <xdr:cNvSpPr/>
      </xdr:nvSpPr>
      <xdr:spPr>
        <a:xfrm>
          <a:off x="4902200" y="140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163453</xdr:rowOff>
    </xdr:from>
    <xdr:ext cx="762000" cy="259045"/>
    <xdr:sp macro="" textlink="">
      <xdr:nvSpPr>
        <xdr:cNvPr id="216" name="人件費・物件費等の状況該当値テキスト">
          <a:extLst>
            <a:ext uri="{FF2B5EF4-FFF2-40B4-BE49-F238E27FC236}">
              <a16:creationId xmlns:a16="http://schemas.microsoft.com/office/drawing/2014/main" id="{5704C07C-3634-4D1D-9F5E-34262D86EFBF}"/>
            </a:ext>
          </a:extLst>
        </xdr:cNvPr>
        <xdr:cNvSpPr txBox="1"/>
      </xdr:nvSpPr>
      <xdr:spPr>
        <a:xfrm>
          <a:off x="5041900" y="1405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24386</xdr:rowOff>
    </xdr:from>
    <xdr:to>
      <xdr:col>19</xdr:col>
      <xdr:colOff>184150</xdr:colOff>
      <xdr:row>82</xdr:row>
      <xdr:rowOff>125986</xdr:rowOff>
    </xdr:to>
    <xdr:sp macro="" textlink="">
      <xdr:nvSpPr>
        <xdr:cNvPr id="217" name="楕円 216">
          <a:extLst>
            <a:ext uri="{FF2B5EF4-FFF2-40B4-BE49-F238E27FC236}">
              <a16:creationId xmlns:a16="http://schemas.microsoft.com/office/drawing/2014/main" id="{D5AFC515-B534-4227-AE67-C320372DAADA}"/>
            </a:ext>
          </a:extLst>
        </xdr:cNvPr>
        <xdr:cNvSpPr/>
      </xdr:nvSpPr>
      <xdr:spPr>
        <a:xfrm>
          <a:off x="4064000" y="140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110763</xdr:rowOff>
    </xdr:from>
    <xdr:ext cx="736600" cy="259045"/>
    <xdr:sp macro="" textlink="">
      <xdr:nvSpPr>
        <xdr:cNvPr id="218" name="テキスト ボックス 217">
          <a:extLst>
            <a:ext uri="{FF2B5EF4-FFF2-40B4-BE49-F238E27FC236}">
              <a16:creationId xmlns:a16="http://schemas.microsoft.com/office/drawing/2014/main" id="{8D327ECF-465C-4A9D-9BB9-8D15EBC4E90B}"/>
            </a:ext>
          </a:extLst>
        </xdr:cNvPr>
        <xdr:cNvSpPr txBox="1"/>
      </xdr:nvSpPr>
      <xdr:spPr>
        <a:xfrm>
          <a:off x="3733800" y="141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168776</xdr:rowOff>
    </xdr:from>
    <xdr:to>
      <xdr:col>15</xdr:col>
      <xdr:colOff>133350</xdr:colOff>
      <xdr:row>82</xdr:row>
      <xdr:rowOff>98926</xdr:rowOff>
    </xdr:to>
    <xdr:sp macro="" textlink="">
      <xdr:nvSpPr>
        <xdr:cNvPr id="219" name="楕円 218">
          <a:extLst>
            <a:ext uri="{FF2B5EF4-FFF2-40B4-BE49-F238E27FC236}">
              <a16:creationId xmlns:a16="http://schemas.microsoft.com/office/drawing/2014/main" id="{49852170-AD9C-4F07-849B-78B41C722632}"/>
            </a:ext>
          </a:extLst>
        </xdr:cNvPr>
        <xdr:cNvSpPr/>
      </xdr:nvSpPr>
      <xdr:spPr>
        <a:xfrm>
          <a:off x="3175000" y="140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83703</xdr:rowOff>
    </xdr:from>
    <xdr:ext cx="762000" cy="259045"/>
    <xdr:sp macro="" textlink="">
      <xdr:nvSpPr>
        <xdr:cNvPr id="220" name="テキスト ボックス 219">
          <a:extLst>
            <a:ext uri="{FF2B5EF4-FFF2-40B4-BE49-F238E27FC236}">
              <a16:creationId xmlns:a16="http://schemas.microsoft.com/office/drawing/2014/main" id="{CC948A5D-3EFD-4F20-9086-871A3836944B}"/>
            </a:ext>
          </a:extLst>
        </xdr:cNvPr>
        <xdr:cNvSpPr txBox="1"/>
      </xdr:nvSpPr>
      <xdr:spPr>
        <a:xfrm>
          <a:off x="2844800" y="1414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156459</xdr:rowOff>
    </xdr:from>
    <xdr:to>
      <xdr:col>11</xdr:col>
      <xdr:colOff>82550</xdr:colOff>
      <xdr:row>82</xdr:row>
      <xdr:rowOff>86609</xdr:rowOff>
    </xdr:to>
    <xdr:sp macro="" textlink="">
      <xdr:nvSpPr>
        <xdr:cNvPr id="221" name="楕円 220">
          <a:extLst>
            <a:ext uri="{FF2B5EF4-FFF2-40B4-BE49-F238E27FC236}">
              <a16:creationId xmlns:a16="http://schemas.microsoft.com/office/drawing/2014/main" id="{7211A5DF-8534-4386-99C5-F8853E826177}"/>
            </a:ext>
          </a:extLst>
        </xdr:cNvPr>
        <xdr:cNvSpPr/>
      </xdr:nvSpPr>
      <xdr:spPr>
        <a:xfrm>
          <a:off x="2286000" y="140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71386</xdr:rowOff>
    </xdr:from>
    <xdr:ext cx="762000" cy="259045"/>
    <xdr:sp macro="" textlink="">
      <xdr:nvSpPr>
        <xdr:cNvPr id="222" name="テキスト ボックス 221">
          <a:extLst>
            <a:ext uri="{FF2B5EF4-FFF2-40B4-BE49-F238E27FC236}">
              <a16:creationId xmlns:a16="http://schemas.microsoft.com/office/drawing/2014/main" id="{10EBEBA3-3A17-4AC5-8C53-A83B243BE91D}"/>
            </a:ext>
          </a:extLst>
        </xdr:cNvPr>
        <xdr:cNvSpPr txBox="1"/>
      </xdr:nvSpPr>
      <xdr:spPr>
        <a:xfrm>
          <a:off x="1955800" y="141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138578</xdr:rowOff>
    </xdr:from>
    <xdr:to>
      <xdr:col>7</xdr:col>
      <xdr:colOff>31750</xdr:colOff>
      <xdr:row>82</xdr:row>
      <xdr:rowOff>68728</xdr:rowOff>
    </xdr:to>
    <xdr:sp macro="" textlink="">
      <xdr:nvSpPr>
        <xdr:cNvPr id="223" name="楕円 222">
          <a:extLst>
            <a:ext uri="{FF2B5EF4-FFF2-40B4-BE49-F238E27FC236}">
              <a16:creationId xmlns:a16="http://schemas.microsoft.com/office/drawing/2014/main" id="{84E784D5-D4A8-4260-8258-4AE40F5C7875}"/>
            </a:ext>
          </a:extLst>
        </xdr:cNvPr>
        <xdr:cNvSpPr/>
      </xdr:nvSpPr>
      <xdr:spPr>
        <a:xfrm>
          <a:off x="1397000" y="14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53505</xdr:rowOff>
    </xdr:from>
    <xdr:ext cx="762000" cy="259045"/>
    <xdr:sp macro="" textlink="">
      <xdr:nvSpPr>
        <xdr:cNvPr id="224" name="テキスト ボックス 223">
          <a:extLst>
            <a:ext uri="{FF2B5EF4-FFF2-40B4-BE49-F238E27FC236}">
              <a16:creationId xmlns:a16="http://schemas.microsoft.com/office/drawing/2014/main" id="{4F789C44-DBA0-48D9-BDA1-CE02F284DA5A}"/>
            </a:ext>
          </a:extLst>
        </xdr:cNvPr>
        <xdr:cNvSpPr txBox="1"/>
      </xdr:nvSpPr>
      <xdr:spPr>
        <a:xfrm>
          <a:off x="1066800" y="141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EE918C83-C3D3-4EFC-9368-7F8064AD5D4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72C7AAAD-63CF-40A2-840F-ACA4AF6E966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7503BC41-B106-4B83-BB2C-B17D329644D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C4C3CBB6-2B40-4775-8564-2E6B0DABB42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4FF27810-1871-4BD0-A234-6D50A6ED865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FAE6BCA-A916-4962-BAD9-07B725A84FC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6B339644-14E8-4F2D-AACF-6B4BBABB28F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96A5E4EF-80A3-460B-A7B6-8F2AFBAB674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16167108-A5B2-4CAB-AB33-82F2F78E718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EE893EC3-EC0A-4146-A1C5-273ABDA8B7F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117FE7DC-672A-4CB9-BF40-00ED8603325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0FC66D6-727E-4993-836B-74617C30DC7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98A91776-C074-4F02-A878-57FE35EE1FE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合併時（平成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月）に、厳正な職務職階制度や行政給料表（二）を導入し、平成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年度には、抜本的な給与構造改革を行った。さらに特殊勤務手当や住居手当の廃止・減額などの見直しを行い、給与制度の適正化に努めている。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今後の国の給与や地域の民間給与を考慮しながら更なる給与制度の適正化に努める。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EE3AC476-C07A-4694-9036-A5A04FF3362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C87CE02-6C8A-41CD-8DAE-C8197F5B4FB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7E380B1C-0981-4474-AB2B-66598031241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4EF62A5-B0EF-4076-806F-E6971D9DDE5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E9395434-063C-4686-9580-53BA26618F1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1DFBC768-64BC-4046-96FC-475C22EB2DE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00DBCA3-2F2E-44C7-8B08-4E788E6E491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B46A39E-CACC-4CDE-B72D-836C14F8E72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AFB09316-0504-4110-87E4-746FC7E774C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D9A51-8538-406A-A908-75055B72711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80239656-9C0E-4DC5-B2E4-7BD32BA34D3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16FA88BA-9C11-4869-8672-1AB4778D7F0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358B8F1-A1DB-422E-AD88-B3881A340C6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7597990-B23E-4FEE-B805-B5F3A254287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F2866965-67C7-46BD-B5F6-DC2C0A3BA13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5064EE09-9D5A-4080-9368-B6F329F21042}"/>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C0D7CC6A-6084-4AF1-B35E-F617A30320B3}"/>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80224249-23E1-40D2-97D7-303982E13322}"/>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8E076909-ABC6-45E4-8A2F-A55F973DA32D}"/>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590277EA-C19F-484B-9FAD-D1852B9FF1CE}"/>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50800</xdr:rowOff>
    </xdr:to>
    <xdr:cxnSp macro="">
      <xdr:nvCxnSpPr>
        <xdr:cNvPr id="258" name="直線コネクタ 257">
          <a:extLst>
            <a:ext uri="{FF2B5EF4-FFF2-40B4-BE49-F238E27FC236}">
              <a16:creationId xmlns:a16="http://schemas.microsoft.com/office/drawing/2014/main" id="{94250031-35AA-499F-B8EA-0E49C4B2F265}"/>
            </a:ext>
          </a:extLst>
        </xdr:cNvPr>
        <xdr:cNvCxnSpPr/>
      </xdr:nvCxnSpPr>
      <xdr:spPr>
        <a:xfrm flipV="1">
          <a:off x="16179800" y="149267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79CC8484-C834-4B64-8A06-3E69BFE0C4CF}"/>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7EF9B88F-983F-4F75-8B92-664F755C4186}"/>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61" name="直線コネクタ 260">
          <a:extLst>
            <a:ext uri="{FF2B5EF4-FFF2-40B4-BE49-F238E27FC236}">
              <a16:creationId xmlns:a16="http://schemas.microsoft.com/office/drawing/2014/main" id="{EE3212E3-3A4E-4AF6-A53C-C453532CDA3C}"/>
            </a:ext>
          </a:extLst>
        </xdr:cNvPr>
        <xdr:cNvCxnSpPr/>
      </xdr:nvCxnSpPr>
      <xdr:spPr>
        <a:xfrm>
          <a:off x="15290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4FC8631D-74EF-471D-857B-DB4658771779}"/>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1A257E13-4A03-442B-9CC6-39909109DA57}"/>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37395</xdr:rowOff>
    </xdr:to>
    <xdr:cxnSp macro="">
      <xdr:nvCxnSpPr>
        <xdr:cNvPr id="264" name="直線コネクタ 263">
          <a:extLst>
            <a:ext uri="{FF2B5EF4-FFF2-40B4-BE49-F238E27FC236}">
              <a16:creationId xmlns:a16="http://schemas.microsoft.com/office/drawing/2014/main" id="{3AA29E4E-48D3-4B58-95DE-A8C15A6E4853}"/>
            </a:ext>
          </a:extLst>
        </xdr:cNvPr>
        <xdr:cNvCxnSpPr/>
      </xdr:nvCxnSpPr>
      <xdr:spPr>
        <a:xfrm>
          <a:off x="14401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AF248CC6-0A18-428D-85D6-0B738B9752D7}"/>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99C5E274-C8AA-432F-A459-B443E291C8C9}"/>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117828</xdr:rowOff>
    </xdr:to>
    <xdr:cxnSp macro="">
      <xdr:nvCxnSpPr>
        <xdr:cNvPr id="267" name="直線コネクタ 266">
          <a:extLst>
            <a:ext uri="{FF2B5EF4-FFF2-40B4-BE49-F238E27FC236}">
              <a16:creationId xmlns:a16="http://schemas.microsoft.com/office/drawing/2014/main" id="{2AB56166-5347-46D3-8278-1D7D2CEBAB26}"/>
            </a:ext>
          </a:extLst>
        </xdr:cNvPr>
        <xdr:cNvCxnSpPr/>
      </xdr:nvCxnSpPr>
      <xdr:spPr>
        <a:xfrm flipV="1">
          <a:off x="13512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36BA946D-2E7C-48A2-94E4-B76ABDC162AD}"/>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EA6EF365-C95D-4B6D-8358-F8B01C1B41AD}"/>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B9E94B1-87A2-4A08-958E-3059A114FBAF}"/>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D4C78B05-DB73-416E-800D-B6C89397486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5FCB57D-43ED-4B81-954F-99FA8249F41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E550FE4-519D-4D1A-8650-6CE2E9B9B4A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1F63D2D-45ED-48D8-B0DF-56F50A8671F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9079011-9263-4239-BF04-27F0CD2880D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2ACC694-7D11-4EDE-8BBE-F773D54501F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a:extLst>
            <a:ext uri="{FF2B5EF4-FFF2-40B4-BE49-F238E27FC236}">
              <a16:creationId xmlns:a16="http://schemas.microsoft.com/office/drawing/2014/main" id="{580269E1-54D3-4E5B-BAAF-0CD235842DC3}"/>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a:extLst>
            <a:ext uri="{FF2B5EF4-FFF2-40B4-BE49-F238E27FC236}">
              <a16:creationId xmlns:a16="http://schemas.microsoft.com/office/drawing/2014/main" id="{4E4E9A51-2B53-467F-BE91-0D2617F31235}"/>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9" name="楕円 278">
          <a:extLst>
            <a:ext uri="{FF2B5EF4-FFF2-40B4-BE49-F238E27FC236}">
              <a16:creationId xmlns:a16="http://schemas.microsoft.com/office/drawing/2014/main" id="{F0110E39-FFA1-4771-B64B-88A8ECED1FB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0" name="テキスト ボックス 279">
          <a:extLst>
            <a:ext uri="{FF2B5EF4-FFF2-40B4-BE49-F238E27FC236}">
              <a16:creationId xmlns:a16="http://schemas.microsoft.com/office/drawing/2014/main" id="{F5FA4E93-AA45-48FA-9164-6DEF275FEAEB}"/>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a:extLst>
            <a:ext uri="{FF2B5EF4-FFF2-40B4-BE49-F238E27FC236}">
              <a16:creationId xmlns:a16="http://schemas.microsoft.com/office/drawing/2014/main" id="{443BAFDA-84E2-4E76-83D3-EAF2163A23EB}"/>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a:extLst>
            <a:ext uri="{FF2B5EF4-FFF2-40B4-BE49-F238E27FC236}">
              <a16:creationId xmlns:a16="http://schemas.microsoft.com/office/drawing/2014/main" id="{8E4AF854-0E5F-4160-8D44-323D6D0EB7A7}"/>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3" name="楕円 282">
          <a:extLst>
            <a:ext uri="{FF2B5EF4-FFF2-40B4-BE49-F238E27FC236}">
              <a16:creationId xmlns:a16="http://schemas.microsoft.com/office/drawing/2014/main" id="{E7597BBC-0CE4-4F4F-803A-726E58A399D6}"/>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4" name="テキスト ボックス 283">
          <a:extLst>
            <a:ext uri="{FF2B5EF4-FFF2-40B4-BE49-F238E27FC236}">
              <a16:creationId xmlns:a16="http://schemas.microsoft.com/office/drawing/2014/main" id="{62AD9D96-DE26-4052-98DC-E9E13DAE4146}"/>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5" name="楕円 284">
          <a:extLst>
            <a:ext uri="{FF2B5EF4-FFF2-40B4-BE49-F238E27FC236}">
              <a16:creationId xmlns:a16="http://schemas.microsoft.com/office/drawing/2014/main" id="{F41F9921-75F1-4028-9EF6-7ABF8F1D3841}"/>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6" name="テキスト ボックス 285">
          <a:extLst>
            <a:ext uri="{FF2B5EF4-FFF2-40B4-BE49-F238E27FC236}">
              <a16:creationId xmlns:a16="http://schemas.microsoft.com/office/drawing/2014/main" id="{29176982-245E-45FC-807E-C8C3D3707FD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A1421B5-ECA3-4DDD-B07F-690CA4FE3C4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F3110F6A-5852-4320-8DB2-AE510E79A34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B03FAB6-83D0-4E56-B8EC-457A3D554CF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B389D7EC-AEF4-4243-9CFC-8A69165C97C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10E859B-F61E-420A-BD45-CB3788C7CEC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56498C7-4AEA-4337-9787-3142EA0F7FC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2D4B80D-9D04-49BC-8F5C-B0FDD47B9A8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EC004DA-681A-400A-852C-7FE5232C30C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42B49EE5-45AA-44BE-8891-F4DEF9D704D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55768161-8E91-4844-9AD3-A5CD2089ED7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66DD1D3-FCA8-4A71-B900-E0D924D0797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B07834C-E7EC-4610-9697-3912F788BC4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3016CA2-AD91-4A3C-ADBD-E89CA571558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多団体（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市町村合併後は、定員適正化計画を策定し、新規採用職員の抑制や早期退職制度等により計画的に人員削減を行っており、平成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月に比べ約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人削減しているが、民間活力の導入等により組織体制を見直し、引き続き定員の適正化に努める。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CF817202-83D7-4081-A5C0-9100B9B214B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FF2AFB44-9750-4CE7-8417-64CBC0F04AF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1AEFF09-03E1-4602-96CA-F267C1FB8A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F62CEB-39EE-49F3-9E6A-24EBAC8FCF7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B93A0217-1C4B-480E-A244-04D49F403F2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BD15BF7C-2A31-4E63-8700-427139A1E35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D0AD4DE5-BA86-4203-B29C-5D304A2E12D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858D1818-4C67-41D9-A7BB-01EF5191150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E25A47FF-464F-4FAF-B639-CBE6A85E8B0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3AAC50C-9D3D-475F-9F6A-EF327D59C9D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AF7AE0F9-3C91-4C51-B65D-6FB03602350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4050F8E3-BDC8-46E8-9B62-0A3FF094C92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D8628E55-38D5-4B1B-B48F-0682B36CA31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C7D7999-4445-46ED-929E-F0B1F32FB14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E01C2C6C-A0E7-454A-8CF3-ECAEDAA4A4F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5C528CEF-DF64-45B9-9ADC-0F93CDE3958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5229F4EF-F2C8-4BB8-8558-E7879CB2615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D76D196A-3753-4AD0-BD62-20680E16CC2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48D765C6-DD7F-49C3-8577-2DFA7631AB84}"/>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13F9692-E058-4BD7-A5EE-4ED45926B40F}"/>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2E0892DC-BA8B-4C86-B56F-FBEC7DAF29E9}"/>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1C09E26F-895B-47E3-8396-C781192CB6C8}"/>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986CBF55-D0BE-416D-B5CD-B049B3A287F8}"/>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119138</xdr:rowOff>
    </xdr:from>
    <xdr:to>
      <xdr:col>81</xdr:col>
      <xdr:colOff>44450</xdr:colOff>
      <xdr:row>62</xdr:row>
      <xdr:rowOff>162802</xdr:rowOff>
    </xdr:to>
    <xdr:cxnSp macro="">
      <xdr:nvCxnSpPr>
        <xdr:cNvPr id="323" name="直線コネクタ 322">
          <a:extLst>
            <a:ext uri="{FF2B5EF4-FFF2-40B4-BE49-F238E27FC236}">
              <a16:creationId xmlns:a16="http://schemas.microsoft.com/office/drawing/2014/main" id="{A6839BFE-A88F-4763-9756-9EF663A1E2FF}"/>
            </a:ext>
          </a:extLst>
        </xdr:cNvPr>
        <xdr:cNvCxnSpPr/>
      </xdr:nvCxnSpPr>
      <xdr:spPr>
        <a:xfrm>
          <a:off x="16179800" y="10749038"/>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93FF62A1-87D8-49E0-BDD1-B61E07E5AA65}"/>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EE17DD62-4DD3-47FD-A66C-AB1EBF37C0C5}"/>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88114</xdr:rowOff>
    </xdr:from>
    <xdr:to>
      <xdr:col>77</xdr:col>
      <xdr:colOff>44450</xdr:colOff>
      <xdr:row>62</xdr:row>
      <xdr:rowOff>119138</xdr:rowOff>
    </xdr:to>
    <xdr:cxnSp macro="">
      <xdr:nvCxnSpPr>
        <xdr:cNvPr id="326" name="直線コネクタ 325">
          <a:extLst>
            <a:ext uri="{FF2B5EF4-FFF2-40B4-BE49-F238E27FC236}">
              <a16:creationId xmlns:a16="http://schemas.microsoft.com/office/drawing/2014/main" id="{E4B4987F-57FC-4A86-85D2-40A282F9B35A}"/>
            </a:ext>
          </a:extLst>
        </xdr:cNvPr>
        <xdr:cNvCxnSpPr/>
      </xdr:nvCxnSpPr>
      <xdr:spPr>
        <a:xfrm>
          <a:off x="15290800" y="107180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A35021BE-09E3-499E-A4CC-8799D789001B}"/>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B90CD44D-F38A-4BD1-B060-BBC6E44F7DA9}"/>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59388</xdr:rowOff>
    </xdr:from>
    <xdr:to>
      <xdr:col>72</xdr:col>
      <xdr:colOff>203200</xdr:colOff>
      <xdr:row>62</xdr:row>
      <xdr:rowOff>88114</xdr:rowOff>
    </xdr:to>
    <xdr:cxnSp macro="">
      <xdr:nvCxnSpPr>
        <xdr:cNvPr id="329" name="直線コネクタ 328">
          <a:extLst>
            <a:ext uri="{FF2B5EF4-FFF2-40B4-BE49-F238E27FC236}">
              <a16:creationId xmlns:a16="http://schemas.microsoft.com/office/drawing/2014/main" id="{E8642CF9-214C-4EDD-A906-859A854E24DE}"/>
            </a:ext>
          </a:extLst>
        </xdr:cNvPr>
        <xdr:cNvCxnSpPr/>
      </xdr:nvCxnSpPr>
      <xdr:spPr>
        <a:xfrm>
          <a:off x="14401800" y="1068928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836814D0-F51B-40EE-94C1-73834FDDFA68}"/>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A527826E-A5B3-4B0D-8D1E-48CE15210AD7}"/>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32959</xdr:rowOff>
    </xdr:from>
    <xdr:to>
      <xdr:col>68</xdr:col>
      <xdr:colOff>152400</xdr:colOff>
      <xdr:row>62</xdr:row>
      <xdr:rowOff>59388</xdr:rowOff>
    </xdr:to>
    <xdr:cxnSp macro="">
      <xdr:nvCxnSpPr>
        <xdr:cNvPr id="332" name="直線コネクタ 331">
          <a:extLst>
            <a:ext uri="{FF2B5EF4-FFF2-40B4-BE49-F238E27FC236}">
              <a16:creationId xmlns:a16="http://schemas.microsoft.com/office/drawing/2014/main" id="{943E60C9-FE85-42FC-97DD-CB22FBE245E2}"/>
            </a:ext>
          </a:extLst>
        </xdr:cNvPr>
        <xdr:cNvCxnSpPr/>
      </xdr:nvCxnSpPr>
      <xdr:spPr>
        <a:xfrm>
          <a:off x="13512800" y="10662859"/>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E6FB1BC3-691F-4FDF-B1C5-232206A0FD1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3ED33D73-2517-4B74-84EF-67263643142D}"/>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DE0E4F75-78D0-438A-9F90-058669D9DC62}"/>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488B54-77F0-4AAE-85BD-2924852DAE0C}"/>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3D9729E-B66E-457B-9C6F-524E7418839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457A662-F34E-4DB0-BF93-9C78D6015D6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92FC8AA-4ED9-47E6-9AAC-B581CFB2B02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76D26DF-E725-48A1-B2B1-6F7A2C9382F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8BA8BD6-8A51-464F-A836-C9DADB6433D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112002</xdr:rowOff>
    </xdr:from>
    <xdr:to>
      <xdr:col>81</xdr:col>
      <xdr:colOff>95250</xdr:colOff>
      <xdr:row>63</xdr:row>
      <xdr:rowOff>42152</xdr:rowOff>
    </xdr:to>
    <xdr:sp macro="" textlink="">
      <xdr:nvSpPr>
        <xdr:cNvPr id="342" name="楕円 341">
          <a:extLst>
            <a:ext uri="{FF2B5EF4-FFF2-40B4-BE49-F238E27FC236}">
              <a16:creationId xmlns:a16="http://schemas.microsoft.com/office/drawing/2014/main" id="{B76C1279-A76C-441F-A9BC-289F21DE4C55}"/>
            </a:ext>
          </a:extLst>
        </xdr:cNvPr>
        <xdr:cNvSpPr/>
      </xdr:nvSpPr>
      <xdr:spPr>
        <a:xfrm>
          <a:off x="169672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84079</xdr:rowOff>
    </xdr:from>
    <xdr:ext cx="762000" cy="259045"/>
    <xdr:sp macro="" textlink="">
      <xdr:nvSpPr>
        <xdr:cNvPr id="343" name="定員管理の状況該当値テキスト">
          <a:extLst>
            <a:ext uri="{FF2B5EF4-FFF2-40B4-BE49-F238E27FC236}">
              <a16:creationId xmlns:a16="http://schemas.microsoft.com/office/drawing/2014/main" id="{F10A878D-C29E-413C-91D5-621D5852B46F}"/>
            </a:ext>
          </a:extLst>
        </xdr:cNvPr>
        <xdr:cNvSpPr txBox="1"/>
      </xdr:nvSpPr>
      <xdr:spPr>
        <a:xfrm>
          <a:off x="17106900" y="1071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68338</xdr:rowOff>
    </xdr:from>
    <xdr:to>
      <xdr:col>77</xdr:col>
      <xdr:colOff>95250</xdr:colOff>
      <xdr:row>62</xdr:row>
      <xdr:rowOff>169938</xdr:rowOff>
    </xdr:to>
    <xdr:sp macro="" textlink="">
      <xdr:nvSpPr>
        <xdr:cNvPr id="344" name="楕円 343">
          <a:extLst>
            <a:ext uri="{FF2B5EF4-FFF2-40B4-BE49-F238E27FC236}">
              <a16:creationId xmlns:a16="http://schemas.microsoft.com/office/drawing/2014/main" id="{22161C2C-E0DD-4369-A89C-6FE981079DA1}"/>
            </a:ext>
          </a:extLst>
        </xdr:cNvPr>
        <xdr:cNvSpPr/>
      </xdr:nvSpPr>
      <xdr:spPr>
        <a:xfrm>
          <a:off x="16129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154715</xdr:rowOff>
    </xdr:from>
    <xdr:ext cx="736600" cy="259045"/>
    <xdr:sp macro="" textlink="">
      <xdr:nvSpPr>
        <xdr:cNvPr id="345" name="テキスト ボックス 344">
          <a:extLst>
            <a:ext uri="{FF2B5EF4-FFF2-40B4-BE49-F238E27FC236}">
              <a16:creationId xmlns:a16="http://schemas.microsoft.com/office/drawing/2014/main" id="{10728EB5-3F14-47A1-BBCB-AF460F39BCE1}"/>
            </a:ext>
          </a:extLst>
        </xdr:cNvPr>
        <xdr:cNvSpPr txBox="1"/>
      </xdr:nvSpPr>
      <xdr:spPr>
        <a:xfrm>
          <a:off x="15798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37314</xdr:rowOff>
    </xdr:from>
    <xdr:to>
      <xdr:col>73</xdr:col>
      <xdr:colOff>44450</xdr:colOff>
      <xdr:row>62</xdr:row>
      <xdr:rowOff>138914</xdr:rowOff>
    </xdr:to>
    <xdr:sp macro="" textlink="">
      <xdr:nvSpPr>
        <xdr:cNvPr id="346" name="楕円 345">
          <a:extLst>
            <a:ext uri="{FF2B5EF4-FFF2-40B4-BE49-F238E27FC236}">
              <a16:creationId xmlns:a16="http://schemas.microsoft.com/office/drawing/2014/main" id="{1B09EB10-D8A1-40E8-A481-365FA357B93A}"/>
            </a:ext>
          </a:extLst>
        </xdr:cNvPr>
        <xdr:cNvSpPr/>
      </xdr:nvSpPr>
      <xdr:spPr>
        <a:xfrm>
          <a:off x="15240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123691</xdr:rowOff>
    </xdr:from>
    <xdr:ext cx="762000" cy="259045"/>
    <xdr:sp macro="" textlink="">
      <xdr:nvSpPr>
        <xdr:cNvPr id="347" name="テキスト ボックス 346">
          <a:extLst>
            <a:ext uri="{FF2B5EF4-FFF2-40B4-BE49-F238E27FC236}">
              <a16:creationId xmlns:a16="http://schemas.microsoft.com/office/drawing/2014/main" id="{55D4B633-545F-4D2C-9368-74B080F1B6B2}"/>
            </a:ext>
          </a:extLst>
        </xdr:cNvPr>
        <xdr:cNvSpPr txBox="1"/>
      </xdr:nvSpPr>
      <xdr:spPr>
        <a:xfrm>
          <a:off x="14909800" y="107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8588</xdr:rowOff>
    </xdr:from>
    <xdr:to>
      <xdr:col>68</xdr:col>
      <xdr:colOff>203200</xdr:colOff>
      <xdr:row>62</xdr:row>
      <xdr:rowOff>110188</xdr:rowOff>
    </xdr:to>
    <xdr:sp macro="" textlink="">
      <xdr:nvSpPr>
        <xdr:cNvPr id="348" name="楕円 347">
          <a:extLst>
            <a:ext uri="{FF2B5EF4-FFF2-40B4-BE49-F238E27FC236}">
              <a16:creationId xmlns:a16="http://schemas.microsoft.com/office/drawing/2014/main" id="{3A4959CB-BB45-4262-95D6-F7609C516B5B}"/>
            </a:ext>
          </a:extLst>
        </xdr:cNvPr>
        <xdr:cNvSpPr/>
      </xdr:nvSpPr>
      <xdr:spPr>
        <a:xfrm>
          <a:off x="14351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94965</xdr:rowOff>
    </xdr:from>
    <xdr:ext cx="762000" cy="259045"/>
    <xdr:sp macro="" textlink="">
      <xdr:nvSpPr>
        <xdr:cNvPr id="349" name="テキスト ボックス 348">
          <a:extLst>
            <a:ext uri="{FF2B5EF4-FFF2-40B4-BE49-F238E27FC236}">
              <a16:creationId xmlns:a16="http://schemas.microsoft.com/office/drawing/2014/main" id="{E8A78651-1DDE-4E3C-9BB5-EAE72DDDDB35}"/>
            </a:ext>
          </a:extLst>
        </xdr:cNvPr>
        <xdr:cNvSpPr txBox="1"/>
      </xdr:nvSpPr>
      <xdr:spPr>
        <a:xfrm>
          <a:off x="14020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153609</xdr:rowOff>
    </xdr:from>
    <xdr:to>
      <xdr:col>64</xdr:col>
      <xdr:colOff>152400</xdr:colOff>
      <xdr:row>62</xdr:row>
      <xdr:rowOff>83759</xdr:rowOff>
    </xdr:to>
    <xdr:sp macro="" textlink="">
      <xdr:nvSpPr>
        <xdr:cNvPr id="350" name="楕円 349">
          <a:extLst>
            <a:ext uri="{FF2B5EF4-FFF2-40B4-BE49-F238E27FC236}">
              <a16:creationId xmlns:a16="http://schemas.microsoft.com/office/drawing/2014/main" id="{04FC7491-4C0C-4753-B77E-75E1CDBE8EC4}"/>
            </a:ext>
          </a:extLst>
        </xdr:cNvPr>
        <xdr:cNvSpPr/>
      </xdr:nvSpPr>
      <xdr:spPr>
        <a:xfrm>
          <a:off x="13462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68536</xdr:rowOff>
    </xdr:from>
    <xdr:ext cx="762000" cy="259045"/>
    <xdr:sp macro="" textlink="">
      <xdr:nvSpPr>
        <xdr:cNvPr id="351" name="テキスト ボックス 350">
          <a:extLst>
            <a:ext uri="{FF2B5EF4-FFF2-40B4-BE49-F238E27FC236}">
              <a16:creationId xmlns:a16="http://schemas.microsoft.com/office/drawing/2014/main" id="{8332A940-F521-4227-956D-9839994D4A4E}"/>
            </a:ext>
          </a:extLst>
        </xdr:cNvPr>
        <xdr:cNvSpPr txBox="1"/>
      </xdr:nvSpPr>
      <xdr:spPr>
        <a:xfrm>
          <a:off x="13131800" y="106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8C4B1E4C-7F01-4C76-9748-0F1FF638E03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BDA2234C-6F4B-451D-80C7-188C6E782D4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43C6806D-287F-4BEE-A1AB-14932B12A27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327E1BB7-8083-487B-AE56-3B9D5C015C6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A997F283-5A95-4687-A1F9-5A9CEED83C6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87BDA3B1-94A0-48E1-B3F3-AD258D1CD9F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D2EE3777-B9E2-4A1A-9928-E1156C45DFB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4178AF5-A180-47A2-BF42-087FA0F138F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E2F6C627-59A4-4257-A71D-86955806AAE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2C7D89F5-8951-4BDA-A88F-F0C6F4B9B67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2A18D332-CDE7-4CDA-AAE7-BFBFB06D8F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FFA17171-C14D-4B22-84EC-069C2D1982C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2304717-8A02-4CAC-A07B-690FBD3AB44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普通交付税の漸減開始に備え、合併特例基金造成事業など公債費の償還ペースを早め後年度の公債費負担を抑制する調整を行ってきたことや、地方債発行額の抑制により発行額が償還額を下回る状況が続いており、さらに、交付税算入率が高い地方債の選択に努めていることから、指標はほぼ横這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消防指令センター共同整備事業や新防災行政無線整備事業など大型建設事業があり、近い将来には老朽化した市民館の建替えも必要となるなど、多額の地方債の発行が必要になるとともに、普通交付税の減少による指標の悪化も予想されることから、今後も将来負担比率と同様、地方債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CA755B7E-3A20-4B88-B2AA-7DDB25A480D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0D6A941-4187-4473-A2ED-9B44E06B25C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21AB2BF9-5803-43E4-A29A-6D50F2E2251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7002AC5B-66E8-424D-9740-BDDECB3340E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C97BF1C0-9692-4E69-B7A7-D8140C84AB4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64575F90-C195-4AAF-9F55-F186F65B629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A84D26DE-921E-4442-B58F-8C73326DA82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D6786CFA-347B-4208-A314-7A05D6534CA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F31B08F4-65E2-45CA-A99A-C6671D1E5D8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14CD570C-C966-4752-8BF6-49118CA452A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2992F11B-0F6C-4C92-9017-48F8B0988DA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CA62E8A8-31BF-4550-98B7-F8C99691EAB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DD5ACE07-4E47-40B6-B08C-C46446276C6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F0C85B99-A295-46B1-BFD9-E55DE8920DE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414A5F1C-EB7E-4CE8-8563-E0FA6FC04F4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18EA2285-A48E-426D-A6E6-5DC6E9926408}"/>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A28F3122-2ED2-4148-A6F7-20F75CA62D3E}"/>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E36ACF96-0992-4041-9A54-819BF88D3DD9}"/>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9D0A0C29-2690-42F8-A199-5D0AE4ACF586}"/>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5E1C0325-F667-444E-B2E6-BC6C910C68F7}"/>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121073</xdr:rowOff>
    </xdr:from>
    <xdr:to>
      <xdr:col>81</xdr:col>
      <xdr:colOff>44450</xdr:colOff>
      <xdr:row>36</xdr:row>
      <xdr:rowOff>125095</xdr:rowOff>
    </xdr:to>
    <xdr:cxnSp macro="">
      <xdr:nvCxnSpPr>
        <xdr:cNvPr id="385" name="直線コネクタ 384">
          <a:extLst>
            <a:ext uri="{FF2B5EF4-FFF2-40B4-BE49-F238E27FC236}">
              <a16:creationId xmlns:a16="http://schemas.microsoft.com/office/drawing/2014/main" id="{7EC881FD-421F-4CF8-BDA4-3645E33557A2}"/>
            </a:ext>
          </a:extLst>
        </xdr:cNvPr>
        <xdr:cNvCxnSpPr/>
      </xdr:nvCxnSpPr>
      <xdr:spPr>
        <a:xfrm>
          <a:off x="16179800" y="629327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CE462539-4F1B-497F-B08B-45B9B3311CAA}"/>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F35225F-77E3-4E69-AA13-F515933357EF}"/>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121073</xdr:rowOff>
    </xdr:from>
    <xdr:to>
      <xdr:col>77</xdr:col>
      <xdr:colOff>44450</xdr:colOff>
      <xdr:row>36</xdr:row>
      <xdr:rowOff>123084</xdr:rowOff>
    </xdr:to>
    <xdr:cxnSp macro="">
      <xdr:nvCxnSpPr>
        <xdr:cNvPr id="388" name="直線コネクタ 387">
          <a:extLst>
            <a:ext uri="{FF2B5EF4-FFF2-40B4-BE49-F238E27FC236}">
              <a16:creationId xmlns:a16="http://schemas.microsoft.com/office/drawing/2014/main" id="{D5E7279F-5B4F-4A7E-BD12-901230DD3FF8}"/>
            </a:ext>
          </a:extLst>
        </xdr:cNvPr>
        <xdr:cNvCxnSpPr/>
      </xdr:nvCxnSpPr>
      <xdr:spPr>
        <a:xfrm flipV="1">
          <a:off x="15290800" y="629327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EF24B228-A892-46DC-8489-F6F857D75369}"/>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EFAD9381-934B-41F8-AC51-BF477A1268A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123084</xdr:rowOff>
    </xdr:from>
    <xdr:to>
      <xdr:col>72</xdr:col>
      <xdr:colOff>203200</xdr:colOff>
      <xdr:row>36</xdr:row>
      <xdr:rowOff>135149</xdr:rowOff>
    </xdr:to>
    <xdr:cxnSp macro="">
      <xdr:nvCxnSpPr>
        <xdr:cNvPr id="391" name="直線コネクタ 390">
          <a:extLst>
            <a:ext uri="{FF2B5EF4-FFF2-40B4-BE49-F238E27FC236}">
              <a16:creationId xmlns:a16="http://schemas.microsoft.com/office/drawing/2014/main" id="{6F089FF6-713A-44A7-8CD1-6445E33DB9C7}"/>
            </a:ext>
          </a:extLst>
        </xdr:cNvPr>
        <xdr:cNvCxnSpPr/>
      </xdr:nvCxnSpPr>
      <xdr:spPr>
        <a:xfrm flipV="1">
          <a:off x="14401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9DA8A79F-4CEF-4759-A866-1BD40F86F9C6}"/>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A147C63D-E8E4-4E2C-933B-C6C3326206A1}"/>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151236</xdr:rowOff>
    </xdr:to>
    <xdr:cxnSp macro="">
      <xdr:nvCxnSpPr>
        <xdr:cNvPr id="394" name="直線コネクタ 393">
          <a:extLst>
            <a:ext uri="{FF2B5EF4-FFF2-40B4-BE49-F238E27FC236}">
              <a16:creationId xmlns:a16="http://schemas.microsoft.com/office/drawing/2014/main" id="{9FCF54DE-E9C7-4D8F-AA33-47BE02D38F30}"/>
            </a:ext>
          </a:extLst>
        </xdr:cNvPr>
        <xdr:cNvCxnSpPr/>
      </xdr:nvCxnSpPr>
      <xdr:spPr>
        <a:xfrm flipV="1">
          <a:off x="13512800" y="63073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4BD29BD5-178F-4B6F-B9EE-939E0440222D}"/>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5469FA98-F42F-436D-B5D9-AE5D5CCCE989}"/>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B7560E41-0F4B-4154-8CD7-393B3BC489B1}"/>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4C4F6580-54D5-4A20-B5FB-F13FAFB32439}"/>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09656E7-8EB7-481B-A3FF-DECB796DBE7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3D28485-2718-4270-93AA-CC93B08A2D4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A1C704B-1DCF-44F5-B848-F45631CD29A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F7B3E29-0533-4370-A67F-13A8F524A25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1976620-17F6-46DD-BE1E-E71A79C47B9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404" name="楕円 403">
          <a:extLst>
            <a:ext uri="{FF2B5EF4-FFF2-40B4-BE49-F238E27FC236}">
              <a16:creationId xmlns:a16="http://schemas.microsoft.com/office/drawing/2014/main" id="{A96115D2-A14B-4457-ACCB-33620EAFC63F}"/>
            </a:ext>
          </a:extLst>
        </xdr:cNvPr>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90822</xdr:rowOff>
    </xdr:from>
    <xdr:ext cx="762000" cy="259045"/>
    <xdr:sp macro="" textlink="">
      <xdr:nvSpPr>
        <xdr:cNvPr id="405" name="公債費負担の状況該当値テキスト">
          <a:extLst>
            <a:ext uri="{FF2B5EF4-FFF2-40B4-BE49-F238E27FC236}">
              <a16:creationId xmlns:a16="http://schemas.microsoft.com/office/drawing/2014/main" id="{BBCF8DB9-7D90-4847-B7B2-F7C1029BEFF3}"/>
            </a:ext>
          </a:extLst>
        </xdr:cNvPr>
        <xdr:cNvSpPr txBox="1"/>
      </xdr:nvSpPr>
      <xdr:spPr>
        <a:xfrm>
          <a:off x="171069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70273</xdr:rowOff>
    </xdr:from>
    <xdr:to>
      <xdr:col>77</xdr:col>
      <xdr:colOff>95250</xdr:colOff>
      <xdr:row>37</xdr:row>
      <xdr:rowOff>423</xdr:rowOff>
    </xdr:to>
    <xdr:sp macro="" textlink="">
      <xdr:nvSpPr>
        <xdr:cNvPr id="406" name="楕円 405">
          <a:extLst>
            <a:ext uri="{FF2B5EF4-FFF2-40B4-BE49-F238E27FC236}">
              <a16:creationId xmlns:a16="http://schemas.microsoft.com/office/drawing/2014/main" id="{B118A708-B2E6-468A-A4C0-316A32585895}"/>
            </a:ext>
          </a:extLst>
        </xdr:cNvPr>
        <xdr:cNvSpPr/>
      </xdr:nvSpPr>
      <xdr:spPr>
        <a:xfrm>
          <a:off x="16129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10600</xdr:rowOff>
    </xdr:from>
    <xdr:ext cx="736600" cy="259045"/>
    <xdr:sp macro="" textlink="">
      <xdr:nvSpPr>
        <xdr:cNvPr id="407" name="テキスト ボックス 406">
          <a:extLst>
            <a:ext uri="{FF2B5EF4-FFF2-40B4-BE49-F238E27FC236}">
              <a16:creationId xmlns:a16="http://schemas.microsoft.com/office/drawing/2014/main" id="{2CE8568D-CA16-4989-98CC-9B59B48477AA}"/>
            </a:ext>
          </a:extLst>
        </xdr:cNvPr>
        <xdr:cNvSpPr txBox="1"/>
      </xdr:nvSpPr>
      <xdr:spPr>
        <a:xfrm>
          <a:off x="15798800" y="601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72284</xdr:rowOff>
    </xdr:from>
    <xdr:to>
      <xdr:col>73</xdr:col>
      <xdr:colOff>44450</xdr:colOff>
      <xdr:row>37</xdr:row>
      <xdr:rowOff>2434</xdr:rowOff>
    </xdr:to>
    <xdr:sp macro="" textlink="">
      <xdr:nvSpPr>
        <xdr:cNvPr id="408" name="楕円 407">
          <a:extLst>
            <a:ext uri="{FF2B5EF4-FFF2-40B4-BE49-F238E27FC236}">
              <a16:creationId xmlns:a16="http://schemas.microsoft.com/office/drawing/2014/main" id="{C92E1D18-C4F7-457C-AFE2-39AED88D7222}"/>
            </a:ext>
          </a:extLst>
        </xdr:cNvPr>
        <xdr:cNvSpPr/>
      </xdr:nvSpPr>
      <xdr:spPr>
        <a:xfrm>
          <a:off x="15240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12611</xdr:rowOff>
    </xdr:from>
    <xdr:ext cx="762000" cy="259045"/>
    <xdr:sp macro="" textlink="">
      <xdr:nvSpPr>
        <xdr:cNvPr id="409" name="テキスト ボックス 408">
          <a:extLst>
            <a:ext uri="{FF2B5EF4-FFF2-40B4-BE49-F238E27FC236}">
              <a16:creationId xmlns:a16="http://schemas.microsoft.com/office/drawing/2014/main" id="{8267656C-FDD9-449B-A174-53F89DC6658B}"/>
            </a:ext>
          </a:extLst>
        </xdr:cNvPr>
        <xdr:cNvSpPr txBox="1"/>
      </xdr:nvSpPr>
      <xdr:spPr>
        <a:xfrm>
          <a:off x="14909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a:extLst>
            <a:ext uri="{FF2B5EF4-FFF2-40B4-BE49-F238E27FC236}">
              <a16:creationId xmlns:a16="http://schemas.microsoft.com/office/drawing/2014/main" id="{6D00C02A-9F9B-4619-9B9A-263F823F3FFC}"/>
            </a:ext>
          </a:extLst>
        </xdr:cNvPr>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a:extLst>
            <a:ext uri="{FF2B5EF4-FFF2-40B4-BE49-F238E27FC236}">
              <a16:creationId xmlns:a16="http://schemas.microsoft.com/office/drawing/2014/main" id="{FCF8CA93-1E51-4C0E-B244-45E244A8A3A4}"/>
            </a:ext>
          </a:extLst>
        </xdr:cNvPr>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12" name="楕円 411">
          <a:extLst>
            <a:ext uri="{FF2B5EF4-FFF2-40B4-BE49-F238E27FC236}">
              <a16:creationId xmlns:a16="http://schemas.microsoft.com/office/drawing/2014/main" id="{167C6CED-B884-4073-8B77-B1FF86D7313C}"/>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13" name="テキスト ボックス 412">
          <a:extLst>
            <a:ext uri="{FF2B5EF4-FFF2-40B4-BE49-F238E27FC236}">
              <a16:creationId xmlns:a16="http://schemas.microsoft.com/office/drawing/2014/main" id="{85DFF2E7-75A1-4F4A-BCC8-8FD67BBD1A72}"/>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D96D7FA9-D5ED-421D-95AE-F40C07AAFAA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C5A3CDED-BDCE-4C5E-ABC1-5BC29D80854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8A801BE-29F6-411B-A751-605114D18E8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AC3D508-11E5-48F1-85F5-077404B0B78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C42EC4A-F68B-4F92-B362-BBBCB791803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A3465A1F-ED79-4B64-A287-5C65E1C363F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37B0EB3-0F94-468B-A1A1-E27D2592B45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9C9B875-7496-4352-883F-D6F09B3D2C1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2E774AE-5E0C-440F-8F51-0BF4C158BCB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9A7BAAAC-D4C0-46CB-B8BB-EDDA253B170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CFE3B2E-1DDF-4E0F-87BC-07A73CA4784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E39BC5A-FA0A-459E-ACCC-4A3B326202D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E4A1A1B-7282-48C1-9452-4E810B0D45C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地方債の発行抑制による地方債現在高の減少（</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R3→R4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百万円）、公営企業債等繰入見込額の減少（</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R3→R4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百万円）の影響により将来負担額が大きく減少した。これに対して、充当可能財源等は、特定歳入（</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R3→R4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百万円）や基準財政需要額算入見込額（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R3→R4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百万円）が減少したものの、令和４年度は、財政調整基金の取崩額を積立額が上回り、その他の特定目的基金についても大きな取崩しを行っていないこともあり充当可能基金が増加（</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R3→R4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し、その他収入の減により充当可能財源全体として減少はしているが、その額は将来負担額の減少に比べて小さい。このことにより、充当可能財源等が将来負担額を上回り、将来負担比率は改善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年度以降については、人口の減少により普通交付税額の減少や税収の減少が見込まれる中で、引き続き将来負担額の縮小を目指していく。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3EA66B1F-DC02-43E0-B8B2-B59B2492D93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DC5B126-0F05-451B-A0E6-C820416262D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5B8C97C-ABEC-4A10-8CF1-18084C046D9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5E96801B-4FDF-4A00-A209-74FE5EB497C5}"/>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B0F6975C-A020-407C-BAC6-459E2B1DD9C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846DDCD-DCB6-4C51-BB96-DCF406A30A8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235D9171-171F-4EEC-936F-61B935C3CF0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265D8A7D-9842-4B9C-856E-EC0948FACC45}"/>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B916A208-78D3-46AE-BD2B-14381342D01B}"/>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53F9EE4-BE53-47D5-A146-E4DE6B993C3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B98E71B-659E-431C-8DD3-8D9475890E8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5D252E88-7A01-4B5B-93AB-7355D83BA9F8}"/>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C6A402CD-E8FF-479C-BEE1-B8CADAB7F158}"/>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D0BFAA6D-53A6-4E76-82CD-15023A18D5ED}"/>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8EEA0DD1-090A-4982-BFC4-D6BA0717B8B2}"/>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3329946F-2483-49EF-9E7D-E996F41410C2}"/>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A350D4EB-CD46-4FB1-95C9-AE1F1FC809AC}"/>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5E922560-8572-4243-8402-DBED4F6B27B9}"/>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3B300505-4A94-4257-8690-E3A86B69B4EC}"/>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E2121AF8-211D-4F01-9979-790B7CE780AD}"/>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43764849-D717-40BA-9E44-5E5D03D5DC52}"/>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48" name="テキスト ボックス 447">
          <a:extLst>
            <a:ext uri="{FF2B5EF4-FFF2-40B4-BE49-F238E27FC236}">
              <a16:creationId xmlns:a16="http://schemas.microsoft.com/office/drawing/2014/main" id="{F8F21F48-1D23-4297-BC8C-98B403156595}"/>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7F4B86EF-3EBF-44A4-BF04-EF25189814A2}"/>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867B334C-006E-4DEB-9DE8-B02ACDC775AA}"/>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59098B36-6C07-49C0-B4F1-01F39C764DBA}"/>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C3D6C6D6-5759-4DA0-99E9-2AD16821A365}"/>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D106D2ED-A664-4EC2-A8D5-B4F4A9EAEA5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37790B9-8D39-4DEF-B3F9-9A85C18605B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80340B9-A3E1-4006-A1C9-990A78E1F38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B141ACD-2CA1-4AA6-A62A-60D0CE06D62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18B80EC-1AA9-42CA-A37D-BD736234CFF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131508</xdr:rowOff>
    </xdr:from>
    <xdr:to>
      <xdr:col>73</xdr:col>
      <xdr:colOff>44450</xdr:colOff>
      <xdr:row>15</xdr:row>
      <xdr:rowOff>61658</xdr:rowOff>
    </xdr:to>
    <xdr:sp macro="" textlink="">
      <xdr:nvSpPr>
        <xdr:cNvPr id="458" name="楕円 457">
          <a:extLst>
            <a:ext uri="{FF2B5EF4-FFF2-40B4-BE49-F238E27FC236}">
              <a16:creationId xmlns:a16="http://schemas.microsoft.com/office/drawing/2014/main" id="{A8AFBD8C-9F7E-4466-AB50-E613569002F0}"/>
            </a:ext>
          </a:extLst>
        </xdr:cNvPr>
        <xdr:cNvSpPr/>
      </xdr:nvSpPr>
      <xdr:spPr>
        <a:xfrm>
          <a:off x="15240000" y="25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71835</xdr:rowOff>
    </xdr:from>
    <xdr:ext cx="762000" cy="259045"/>
    <xdr:sp macro="" textlink="">
      <xdr:nvSpPr>
        <xdr:cNvPr id="459" name="テキスト ボックス 458">
          <a:extLst>
            <a:ext uri="{FF2B5EF4-FFF2-40B4-BE49-F238E27FC236}">
              <a16:creationId xmlns:a16="http://schemas.microsoft.com/office/drawing/2014/main" id="{373E7905-8639-46FA-A3A0-DB7C55F44ACF}"/>
            </a:ext>
          </a:extLst>
        </xdr:cNvPr>
        <xdr:cNvSpPr txBox="1"/>
      </xdr:nvSpPr>
      <xdr:spPr>
        <a:xfrm>
          <a:off x="14909800" y="230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43,685
43,273
698.31
31,398,821
30,592,832
621,300
17,344,258
22,817,656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年度は、職員退職手当の増加等により、経常経費充当一般財源等が前年度から約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千万円増加したことに加え、普通交付税額が前年度から約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百万円減少したこと及び地方消費税交付金が大幅に減少したことに伴い、経常一般財源歳入額が大きく減少したため、比率が改善した前年度と比して後退することとなった。</a:t>
          </a:r>
        </a:p>
        <a:p>
          <a:r>
            <a:rPr kumimoji="1" lang="ja-JP" altLang="en-US" sz="1100">
              <a:latin typeface="ＭＳ Ｐゴシック" panose="020B0600070205080204" pitchFamily="50" charset="-128"/>
              <a:ea typeface="ＭＳ Ｐゴシック" panose="020B0600070205080204" pitchFamily="50" charset="-128"/>
            </a:rPr>
            <a:t>　市町村合併（</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村）により職員数が過大となっていることが、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を上回って推移している</a:t>
          </a:r>
          <a:r>
            <a:rPr kumimoji="1" lang="ja-JP" altLang="en-US" sz="1100">
              <a:latin typeface="ＭＳ Ｐゴシック" panose="020B0600070205080204" pitchFamily="50" charset="-128"/>
              <a:ea typeface="ＭＳ Ｐゴシック" panose="020B0600070205080204" pitchFamily="50" charset="-128"/>
            </a:rPr>
            <a:t>要因であるため、引き続き定員の適正化及び経常的な人件費の抑制に努める。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57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573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7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昨年度より比率が増加したが、類似団体内平均値と同程度に抑えている。これまでも、予算編成の段階から一般行政経費に上限額を設定するなど経常経費の増加を抑制し経費削減に努めており、今後も引き続き経常経費の削減や公共施設の適正配置による施設の維持管理経費の削減及び使用料収入の増加など自主財源の確保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42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212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扶助費の総額は、国のコロナ対策事業の縮小により大幅に減少したことから、経常経費充当一般財源等は約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千万円減少した。一方、充当普通交付税額が前年度から約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百万円減少したこと及び地方消費税交付金や地方特例交付金が大幅に減少したことに伴い、経常一般財源歳入額が減少したため、比率が改善した前年度と比して後退することとなった。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年度以降、人口減少等により普通交付税が減少し、経常一般財源総額が更に減少すれば、比率は悪化していく可能性もあるため、健康長寿への取組などにより、経費の抑制を図る必要がある。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その他経費に係る比率は前年度より増加し、依然類似団体平均を上回っている。特別会計・企業会計について、適切な事業規模を見極め、一般会計負担の抑制に努める。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43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年度については、充当普通交付税額が前年度から約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百万円減少したこと及び地方消費税交付金や地方特例交付金が大幅に減少したことに伴い、経常一般財源歳入額が大きく減少したことに加え、補助費等に係る経常経費充当一般財源が前年度からほぼ横ばいであったため、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　</a:t>
          </a:r>
        </a:p>
        <a:p>
          <a:r>
            <a:rPr kumimoji="1" lang="ja-JP" altLang="en-US" sz="1200">
              <a:latin typeface="ＭＳ Ｐゴシック" panose="020B0600070205080204" pitchFamily="50" charset="-128"/>
              <a:ea typeface="ＭＳ Ｐゴシック" panose="020B0600070205080204" pitchFamily="50" charset="-128"/>
            </a:rPr>
            <a:t>　いずれの年度も比率は類似団体平均を下回ってはいるが、単独補助金の評価・見直しを行い、今後も削減に努める。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66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に備え地方債発行額の抑制や償還期間の短縮を行ってきたことから、比率はほぼ横ばいで推移している。引き続き、計画的かつ効率的な事業実施により地方債発行額を抑制し、後年度の公債費の減少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151765</xdr:rowOff>
    </xdr:from>
    <xdr:to>
      <xdr:col>24</xdr:col>
      <xdr:colOff>25400</xdr:colOff>
      <xdr:row>74</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390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129557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1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151765</xdr:rowOff>
    </xdr:from>
    <xdr:to>
      <xdr:col>19</xdr:col>
      <xdr:colOff>187325</xdr:colOff>
      <xdr:row>74</xdr:row>
      <xdr:rowOff>159385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39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3175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46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61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100965</xdr:rowOff>
    </xdr:from>
    <xdr:to>
      <xdr:col>20</xdr:col>
      <xdr:colOff>38100</xdr:colOff>
      <xdr:row>75</xdr:row>
      <xdr:rowOff>31115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41292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公債費以外の経費に係る比率は、充当普通交付税額が前年度から約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百万円減少したこと及び地方消費税交付金や地方特例交付金が大幅に減少したことに伴い、経常一般財源歳入額が大きく減少したため、比率が改善した前年度と比して後退することとなった。</a:t>
          </a:r>
        </a:p>
        <a:p>
          <a:r>
            <a:rPr kumimoji="1" lang="ja-JP" altLang="en-US" sz="1200">
              <a:latin typeface="ＭＳ Ｐゴシック" panose="020B0600070205080204" pitchFamily="50" charset="-128"/>
              <a:ea typeface="ＭＳ Ｐゴシック" panose="020B0600070205080204" pitchFamily="50" charset="-128"/>
            </a:rPr>
            <a:t>　今後も人件費の抑制等経常経費の削減に努めるとともに、各特別会計、企業会計についても適正な事業規模を見極め、一般会計負担を抑制するよう努める。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0332"/>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03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152146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75709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140770</xdr:rowOff>
    </xdr:from>
    <xdr:to>
      <xdr:col>29</xdr:col>
      <xdr:colOff>127000</xdr:colOff>
      <xdr:row>16</xdr:row>
      <xdr:rowOff>1694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0145"/>
          <a:ext cx="647700" cy="3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1694</xdr:rowOff>
    </xdr:from>
    <xdr:to>
      <xdr:col>26</xdr:col>
      <xdr:colOff>50800</xdr:colOff>
      <xdr:row>16</xdr:row>
      <xdr:rowOff>40807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92519"/>
          <a:ext cx="698500" cy="39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40807</xdr:rowOff>
    </xdr:from>
    <xdr:to>
      <xdr:col>22</xdr:col>
      <xdr:colOff>114300</xdr:colOff>
      <xdr:row>16</xdr:row>
      <xdr:rowOff>58159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1632"/>
          <a:ext cx="698500" cy="1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58159</xdr:rowOff>
    </xdr:from>
    <xdr:to>
      <xdr:col>18</xdr:col>
      <xdr:colOff>177800</xdr:colOff>
      <xdr:row>16</xdr:row>
      <xdr:rowOff>96008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8984"/>
          <a:ext cx="698500" cy="3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89970</xdr:rowOff>
    </xdr:from>
    <xdr:to>
      <xdr:col>29</xdr:col>
      <xdr:colOff>177800</xdr:colOff>
      <xdr:row>16</xdr:row>
      <xdr:rowOff>20120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106497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122344</xdr:rowOff>
    </xdr:from>
    <xdr:to>
      <xdr:col>26</xdr:col>
      <xdr:colOff>101600</xdr:colOff>
      <xdr:row>16</xdr:row>
      <xdr:rowOff>52494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62671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161457</xdr:rowOff>
    </xdr:from>
    <xdr:to>
      <xdr:col>22</xdr:col>
      <xdr:colOff>165100</xdr:colOff>
      <xdr:row>16</xdr:row>
      <xdr:rowOff>91607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8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101784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7359</xdr:rowOff>
    </xdr:from>
    <xdr:to>
      <xdr:col>19</xdr:col>
      <xdr:colOff>38100</xdr:colOff>
      <xdr:row>16</xdr:row>
      <xdr:rowOff>108959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8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119136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45208</xdr:rowOff>
    </xdr:from>
    <xdr:to>
      <xdr:col>15</xdr:col>
      <xdr:colOff>101600</xdr:colOff>
      <xdr:row>16</xdr:row>
      <xdr:rowOff>146808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156985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10315</xdr:rowOff>
    </xdr:from>
    <xdr:to>
      <xdr:col>29</xdr:col>
      <xdr:colOff>127000</xdr:colOff>
      <xdr:row>38</xdr:row>
      <xdr:rowOff>16377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7915"/>
          <a:ext cx="647700" cy="6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10315</xdr:rowOff>
    </xdr:from>
    <xdr:to>
      <xdr:col>26</xdr:col>
      <xdr:colOff>50800</xdr:colOff>
      <xdr:row>38</xdr:row>
      <xdr:rowOff>23623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7915"/>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23623</xdr:rowOff>
    </xdr:from>
    <xdr:to>
      <xdr:col>22</xdr:col>
      <xdr:colOff>114300</xdr:colOff>
      <xdr:row>38</xdr:row>
      <xdr:rowOff>27505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1223"/>
          <a:ext cx="698500" cy="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14891</xdr:rowOff>
    </xdr:from>
    <xdr:to>
      <xdr:col>18</xdr:col>
      <xdr:colOff>177800</xdr:colOff>
      <xdr:row>38</xdr:row>
      <xdr:rowOff>27505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2491"/>
          <a:ext cx="698500" cy="1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308477</xdr:rowOff>
    </xdr:from>
    <xdr:to>
      <xdr:col>29</xdr:col>
      <xdr:colOff>177800</xdr:colOff>
      <xdr:row>38</xdr:row>
      <xdr:rowOff>67177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280554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302415</xdr:rowOff>
    </xdr:from>
    <xdr:to>
      <xdr:col>26</xdr:col>
      <xdr:colOff>101600</xdr:colOff>
      <xdr:row>38</xdr:row>
      <xdr:rowOff>61115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7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45892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315723</xdr:rowOff>
    </xdr:from>
    <xdr:to>
      <xdr:col>22</xdr:col>
      <xdr:colOff>165100</xdr:colOff>
      <xdr:row>38</xdr:row>
      <xdr:rowOff>74423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59200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319605</xdr:rowOff>
    </xdr:from>
    <xdr:to>
      <xdr:col>19</xdr:col>
      <xdr:colOff>38100</xdr:colOff>
      <xdr:row>38</xdr:row>
      <xdr:rowOff>78305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63082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306991</xdr:rowOff>
    </xdr:from>
    <xdr:to>
      <xdr:col>15</xdr:col>
      <xdr:colOff>101600</xdr:colOff>
      <xdr:row>38</xdr:row>
      <xdr:rowOff>65691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50468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43,685
43,273
698.31
31,398,821
30,592,832
621,300
17,344,258
22,817,656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111290</xdr:rowOff>
    </xdr:from>
    <xdr:to>
      <xdr:col>24</xdr:col>
      <xdr:colOff>63500</xdr:colOff>
      <xdr:row>34</xdr:row>
      <xdr:rowOff>18199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69140"/>
          <a:ext cx="8382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156705</xdr:rowOff>
    </xdr:from>
    <xdr:to>
      <xdr:col>19</xdr:col>
      <xdr:colOff>177800</xdr:colOff>
      <xdr:row>34</xdr:row>
      <xdr:rowOff>18199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14555"/>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156705</xdr:rowOff>
    </xdr:from>
    <xdr:to>
      <xdr:col>15</xdr:col>
      <xdr:colOff>50800</xdr:colOff>
      <xdr:row>34</xdr:row>
      <xdr:rowOff>38303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4555"/>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38303</xdr:rowOff>
    </xdr:from>
    <xdr:to>
      <xdr:col>10</xdr:col>
      <xdr:colOff>114300</xdr:colOff>
      <xdr:row>34</xdr:row>
      <xdr:rowOff>95212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7603"/>
          <a:ext cx="8890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60490</xdr:rowOff>
    </xdr:from>
    <xdr:to>
      <xdr:col>24</xdr:col>
      <xdr:colOff>114300</xdr:colOff>
      <xdr:row>33</xdr:row>
      <xdr:rowOff>162090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83367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138849</xdr:rowOff>
    </xdr:from>
    <xdr:to>
      <xdr:col>20</xdr:col>
      <xdr:colOff>38100</xdr:colOff>
      <xdr:row>34</xdr:row>
      <xdr:rowOff>68999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85526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7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105905</xdr:rowOff>
    </xdr:from>
    <xdr:to>
      <xdr:col>15</xdr:col>
      <xdr:colOff>101600</xdr:colOff>
      <xdr:row>34</xdr:row>
      <xdr:rowOff>36055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52582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158953</xdr:rowOff>
    </xdr:from>
    <xdr:to>
      <xdr:col>10</xdr:col>
      <xdr:colOff>165100</xdr:colOff>
      <xdr:row>34</xdr:row>
      <xdr:rowOff>89103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105630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9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44412</xdr:rowOff>
    </xdr:from>
    <xdr:to>
      <xdr:col>6</xdr:col>
      <xdr:colOff>38100</xdr:colOff>
      <xdr:row>34</xdr:row>
      <xdr:rowOff>146012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162539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31306</xdr:rowOff>
    </xdr:from>
    <xdr:to>
      <xdr:col>24</xdr:col>
      <xdr:colOff>63500</xdr:colOff>
      <xdr:row>58</xdr:row>
      <xdr:rowOff>44522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75406"/>
          <a:ext cx="8382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31306</xdr:rowOff>
    </xdr:from>
    <xdr:to>
      <xdr:col>19</xdr:col>
      <xdr:colOff>177800</xdr:colOff>
      <xdr:row>58</xdr:row>
      <xdr:rowOff>52001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5406"/>
          <a:ext cx="889000" cy="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52001</xdr:rowOff>
    </xdr:from>
    <xdr:to>
      <xdr:col>15</xdr:col>
      <xdr:colOff>50800</xdr:colOff>
      <xdr:row>58</xdr:row>
      <xdr:rowOff>54813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9610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54813</xdr:rowOff>
    </xdr:from>
    <xdr:to>
      <xdr:col>10</xdr:col>
      <xdr:colOff>114300</xdr:colOff>
      <xdr:row>58</xdr:row>
      <xdr:rowOff>69583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8913"/>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165172</xdr:rowOff>
    </xdr:from>
    <xdr:to>
      <xdr:col>24</xdr:col>
      <xdr:colOff>114300</xdr:colOff>
      <xdr:row>58</xdr:row>
      <xdr:rowOff>95322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151956</xdr:rowOff>
    </xdr:from>
    <xdr:to>
      <xdr:col>20</xdr:col>
      <xdr:colOff>38100</xdr:colOff>
      <xdr:row>58</xdr:row>
      <xdr:rowOff>82106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73233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1201</xdr:rowOff>
    </xdr:from>
    <xdr:to>
      <xdr:col>15</xdr:col>
      <xdr:colOff>101600</xdr:colOff>
      <xdr:row>58</xdr:row>
      <xdr:rowOff>102801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93928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4013</xdr:rowOff>
    </xdr:from>
    <xdr:to>
      <xdr:col>10</xdr:col>
      <xdr:colOff>165100</xdr:colOff>
      <xdr:row>58</xdr:row>
      <xdr:rowOff>105613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96740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18783</xdr:rowOff>
    </xdr:from>
    <xdr:to>
      <xdr:col>6</xdr:col>
      <xdr:colOff>38100</xdr:colOff>
      <xdr:row>58</xdr:row>
      <xdr:rowOff>120383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111510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170005</xdr:rowOff>
    </xdr:from>
    <xdr:to>
      <xdr:col>24</xdr:col>
      <xdr:colOff>63500</xdr:colOff>
      <xdr:row>79</xdr:row>
      <xdr:rowOff>26902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43105"/>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26902</xdr:rowOff>
    </xdr:from>
    <xdr:to>
      <xdr:col>19</xdr:col>
      <xdr:colOff>177800</xdr:colOff>
      <xdr:row>79</xdr:row>
      <xdr:rowOff>42562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145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42562</xdr:rowOff>
    </xdr:from>
    <xdr:to>
      <xdr:col>15</xdr:col>
      <xdr:colOff>50800</xdr:colOff>
      <xdr:row>79</xdr:row>
      <xdr:rowOff>54105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87112"/>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54105</xdr:rowOff>
    </xdr:from>
    <xdr:to>
      <xdr:col>10</xdr:col>
      <xdr:colOff>114300</xdr:colOff>
      <xdr:row>79</xdr:row>
      <xdr:rowOff>54612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98655"/>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119205</xdr:rowOff>
    </xdr:from>
    <xdr:to>
      <xdr:col>24</xdr:col>
      <xdr:colOff>114300</xdr:colOff>
      <xdr:row>79</xdr:row>
      <xdr:rowOff>49355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34132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147552</xdr:rowOff>
    </xdr:from>
    <xdr:to>
      <xdr:col>20</xdr:col>
      <xdr:colOff>38100</xdr:colOff>
      <xdr:row>79</xdr:row>
      <xdr:rowOff>77702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68829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1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163212</xdr:rowOff>
    </xdr:from>
    <xdr:to>
      <xdr:col>15</xdr:col>
      <xdr:colOff>101600</xdr:colOff>
      <xdr:row>79</xdr:row>
      <xdr:rowOff>93362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84489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3305</xdr:rowOff>
    </xdr:from>
    <xdr:to>
      <xdr:col>10</xdr:col>
      <xdr:colOff>165100</xdr:colOff>
      <xdr:row>79</xdr:row>
      <xdr:rowOff>104905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96032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3812</xdr:rowOff>
    </xdr:from>
    <xdr:to>
      <xdr:col>6</xdr:col>
      <xdr:colOff>38100</xdr:colOff>
      <xdr:row>79</xdr:row>
      <xdr:rowOff>105412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96539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167666</xdr:rowOff>
    </xdr:from>
    <xdr:to>
      <xdr:col>24</xdr:col>
      <xdr:colOff>63500</xdr:colOff>
      <xdr:row>96</xdr:row>
      <xdr:rowOff>102688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55416"/>
          <a:ext cx="838200" cy="10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167666</xdr:rowOff>
    </xdr:from>
    <xdr:to>
      <xdr:col>19</xdr:col>
      <xdr:colOff>177800</xdr:colOff>
      <xdr:row>97</xdr:row>
      <xdr:rowOff>61454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55416"/>
          <a:ext cx="889000" cy="2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61454</xdr:rowOff>
    </xdr:from>
    <xdr:to>
      <xdr:col>15</xdr:col>
      <xdr:colOff>50800</xdr:colOff>
      <xdr:row>97</xdr:row>
      <xdr:rowOff>73602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9210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73602</xdr:rowOff>
    </xdr:from>
    <xdr:to>
      <xdr:col>10</xdr:col>
      <xdr:colOff>114300</xdr:colOff>
      <xdr:row>97</xdr:row>
      <xdr:rowOff>109851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04252"/>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51888</xdr:rowOff>
    </xdr:from>
    <xdr:to>
      <xdr:col>24</xdr:col>
      <xdr:colOff>114300</xdr:colOff>
      <xdr:row>96</xdr:row>
      <xdr:rowOff>153488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30315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8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116866</xdr:rowOff>
    </xdr:from>
    <xdr:to>
      <xdr:col>20</xdr:col>
      <xdr:colOff>38100</xdr:colOff>
      <xdr:row>96</xdr:row>
      <xdr:rowOff>47016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38143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49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10654</xdr:rowOff>
    </xdr:from>
    <xdr:to>
      <xdr:col>15</xdr:col>
      <xdr:colOff>101600</xdr:colOff>
      <xdr:row>97</xdr:row>
      <xdr:rowOff>112254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103381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22802</xdr:rowOff>
    </xdr:from>
    <xdr:to>
      <xdr:col>10</xdr:col>
      <xdr:colOff>165100</xdr:colOff>
      <xdr:row>97</xdr:row>
      <xdr:rowOff>124402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115529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59051</xdr:rowOff>
    </xdr:from>
    <xdr:to>
      <xdr:col>6</xdr:col>
      <xdr:colOff>38100</xdr:colOff>
      <xdr:row>97</xdr:row>
      <xdr:rowOff>160651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111906</xdr:rowOff>
    </xdr:from>
    <xdr:to>
      <xdr:col>55</xdr:col>
      <xdr:colOff>0</xdr:colOff>
      <xdr:row>37</xdr:row>
      <xdr:rowOff>123606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55556"/>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137829</xdr:rowOff>
    </xdr:from>
    <xdr:to>
      <xdr:col>50</xdr:col>
      <xdr:colOff>114300</xdr:colOff>
      <xdr:row>37</xdr:row>
      <xdr:rowOff>123606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38579"/>
          <a:ext cx="889000" cy="3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137829</xdr:rowOff>
    </xdr:from>
    <xdr:to>
      <xdr:col>45</xdr:col>
      <xdr:colOff>177800</xdr:colOff>
      <xdr:row>38</xdr:row>
      <xdr:rowOff>16775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38579"/>
          <a:ext cx="889000" cy="3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16775</xdr:rowOff>
    </xdr:from>
    <xdr:to>
      <xdr:col>41</xdr:col>
      <xdr:colOff>50800</xdr:colOff>
      <xdr:row>38</xdr:row>
      <xdr:rowOff>20116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1875"/>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61106</xdr:rowOff>
    </xdr:from>
    <xdr:to>
      <xdr:col>55</xdr:col>
      <xdr:colOff>50800</xdr:colOff>
      <xdr:row>37</xdr:row>
      <xdr:rowOff>162706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39533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8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72806</xdr:rowOff>
    </xdr:from>
    <xdr:to>
      <xdr:col>50</xdr:col>
      <xdr:colOff>165100</xdr:colOff>
      <xdr:row>38</xdr:row>
      <xdr:rowOff>2956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165533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87029</xdr:rowOff>
    </xdr:from>
    <xdr:to>
      <xdr:col>46</xdr:col>
      <xdr:colOff>38100</xdr:colOff>
      <xdr:row>36</xdr:row>
      <xdr:rowOff>17179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8306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137425</xdr:rowOff>
    </xdr:from>
    <xdr:to>
      <xdr:col>41</xdr:col>
      <xdr:colOff>101600</xdr:colOff>
      <xdr:row>38</xdr:row>
      <xdr:rowOff>67576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10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84102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140766</xdr:rowOff>
    </xdr:from>
    <xdr:to>
      <xdr:col>36</xdr:col>
      <xdr:colOff>165100</xdr:colOff>
      <xdr:row>38</xdr:row>
      <xdr:rowOff>70917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4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87443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137123</xdr:rowOff>
    </xdr:from>
    <xdr:to>
      <xdr:col>55</xdr:col>
      <xdr:colOff>0</xdr:colOff>
      <xdr:row>58</xdr:row>
      <xdr:rowOff>66434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09773"/>
          <a:ext cx="8382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137123</xdr:rowOff>
    </xdr:from>
    <xdr:to>
      <xdr:col>50</xdr:col>
      <xdr:colOff>114300</xdr:colOff>
      <xdr:row>58</xdr:row>
      <xdr:rowOff>68596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09773"/>
          <a:ext cx="889000" cy="10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37852</xdr:rowOff>
    </xdr:from>
    <xdr:to>
      <xdr:col>45</xdr:col>
      <xdr:colOff>177800</xdr:colOff>
      <xdr:row>58</xdr:row>
      <xdr:rowOff>68596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81952"/>
          <a:ext cx="889000" cy="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37852</xdr:rowOff>
    </xdr:from>
    <xdr:to>
      <xdr:col>41</xdr:col>
      <xdr:colOff>50800</xdr:colOff>
      <xdr:row>58</xdr:row>
      <xdr:rowOff>93758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81952"/>
          <a:ext cx="889000" cy="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15634</xdr:rowOff>
    </xdr:from>
    <xdr:to>
      <xdr:col>55</xdr:col>
      <xdr:colOff>50800</xdr:colOff>
      <xdr:row>58</xdr:row>
      <xdr:rowOff>117234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165511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86323</xdr:rowOff>
    </xdr:from>
    <xdr:to>
      <xdr:col>50</xdr:col>
      <xdr:colOff>165100</xdr:colOff>
      <xdr:row>58</xdr:row>
      <xdr:rowOff>16473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17796</xdr:rowOff>
    </xdr:from>
    <xdr:to>
      <xdr:col>46</xdr:col>
      <xdr:colOff>38100</xdr:colOff>
      <xdr:row>58</xdr:row>
      <xdr:rowOff>119396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110523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5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158502</xdr:rowOff>
    </xdr:from>
    <xdr:to>
      <xdr:col>41</xdr:col>
      <xdr:colOff>101600</xdr:colOff>
      <xdr:row>58</xdr:row>
      <xdr:rowOff>88652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79779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42958</xdr:rowOff>
    </xdr:from>
    <xdr:to>
      <xdr:col>36</xdr:col>
      <xdr:colOff>165100</xdr:colOff>
      <xdr:row>58</xdr:row>
      <xdr:rowOff>144558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135685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56795</xdr:rowOff>
    </xdr:from>
    <xdr:to>
      <xdr:col>55</xdr:col>
      <xdr:colOff>0</xdr:colOff>
      <xdr:row>78</xdr:row>
      <xdr:rowOff>62954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58445"/>
          <a:ext cx="838200" cy="1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56795</xdr:rowOff>
    </xdr:from>
    <xdr:to>
      <xdr:col>50</xdr:col>
      <xdr:colOff>114300</xdr:colOff>
      <xdr:row>78</xdr:row>
      <xdr:rowOff>94362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258445"/>
          <a:ext cx="8890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134519</xdr:rowOff>
    </xdr:from>
    <xdr:to>
      <xdr:col>45</xdr:col>
      <xdr:colOff>177800</xdr:colOff>
      <xdr:row>78</xdr:row>
      <xdr:rowOff>94362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36169"/>
          <a:ext cx="889000" cy="1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134519</xdr:rowOff>
    </xdr:from>
    <xdr:to>
      <xdr:col>41</xdr:col>
      <xdr:colOff>50800</xdr:colOff>
      <xdr:row>77</xdr:row>
      <xdr:rowOff>160820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36169"/>
          <a:ext cx="8890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12154</xdr:rowOff>
    </xdr:from>
    <xdr:to>
      <xdr:col>55</xdr:col>
      <xdr:colOff>50800</xdr:colOff>
      <xdr:row>78</xdr:row>
      <xdr:rowOff>113754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162031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5995</xdr:rowOff>
    </xdr:from>
    <xdr:to>
      <xdr:col>50</xdr:col>
      <xdr:colOff>165100</xdr:colOff>
      <xdr:row>77</xdr:row>
      <xdr:rowOff>107595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124122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43562</xdr:rowOff>
    </xdr:from>
    <xdr:to>
      <xdr:col>46</xdr:col>
      <xdr:colOff>38100</xdr:colOff>
      <xdr:row>78</xdr:row>
      <xdr:rowOff>145162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136289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83719</xdr:rowOff>
    </xdr:from>
    <xdr:to>
      <xdr:col>41</xdr:col>
      <xdr:colOff>101600</xdr:colOff>
      <xdr:row>78</xdr:row>
      <xdr:rowOff>13869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4996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3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110020</xdr:rowOff>
    </xdr:from>
    <xdr:to>
      <xdr:col>36</xdr:col>
      <xdr:colOff>165100</xdr:colOff>
      <xdr:row>78</xdr:row>
      <xdr:rowOff>40170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31297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77380</xdr:rowOff>
    </xdr:from>
    <xdr:to>
      <xdr:col>55</xdr:col>
      <xdr:colOff>0</xdr:colOff>
      <xdr:row>98</xdr:row>
      <xdr:rowOff>132567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879480"/>
          <a:ext cx="8382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77380</xdr:rowOff>
    </xdr:from>
    <xdr:to>
      <xdr:col>50</xdr:col>
      <xdr:colOff>114300</xdr:colOff>
      <xdr:row>98</xdr:row>
      <xdr:rowOff>124825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79480"/>
          <a:ext cx="889000" cy="4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124825</xdr:rowOff>
    </xdr:from>
    <xdr:to>
      <xdr:col>45</xdr:col>
      <xdr:colOff>177800</xdr:colOff>
      <xdr:row>98</xdr:row>
      <xdr:rowOff>128828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26925"/>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128828</xdr:rowOff>
    </xdr:from>
    <xdr:to>
      <xdr:col>41</xdr:col>
      <xdr:colOff>50800</xdr:colOff>
      <xdr:row>99</xdr:row>
      <xdr:rowOff>5614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30928"/>
          <a:ext cx="889000" cy="4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81767</xdr:rowOff>
    </xdr:from>
    <xdr:to>
      <xdr:col>55</xdr:col>
      <xdr:colOff>50800</xdr:colOff>
      <xdr:row>99</xdr:row>
      <xdr:rowOff>11917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26580</xdr:rowOff>
    </xdr:from>
    <xdr:to>
      <xdr:col>50</xdr:col>
      <xdr:colOff>165100</xdr:colOff>
      <xdr:row>98</xdr:row>
      <xdr:rowOff>128180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144707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74025</xdr:rowOff>
    </xdr:from>
    <xdr:to>
      <xdr:col>46</xdr:col>
      <xdr:colOff>38100</xdr:colOff>
      <xdr:row>99</xdr:row>
      <xdr:rowOff>4175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166752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78028</xdr:rowOff>
    </xdr:from>
    <xdr:to>
      <xdr:col>41</xdr:col>
      <xdr:colOff>101600</xdr:colOff>
      <xdr:row>99</xdr:row>
      <xdr:rowOff>8178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170755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7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126264</xdr:rowOff>
    </xdr:from>
    <xdr:to>
      <xdr:col>36</xdr:col>
      <xdr:colOff>165100</xdr:colOff>
      <xdr:row>99</xdr:row>
      <xdr:rowOff>56414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47541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158837</xdr:rowOff>
    </xdr:from>
    <xdr:to>
      <xdr:col>85</xdr:col>
      <xdr:colOff>127000</xdr:colOff>
      <xdr:row>39</xdr:row>
      <xdr:rowOff>68165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673937"/>
          <a:ext cx="838200" cy="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6948</xdr:rowOff>
    </xdr:from>
    <xdr:to>
      <xdr:col>81</xdr:col>
      <xdr:colOff>50800</xdr:colOff>
      <xdr:row>39</xdr:row>
      <xdr:rowOff>68165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93498"/>
          <a:ext cx="889000" cy="6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6948</xdr:rowOff>
    </xdr:from>
    <xdr:to>
      <xdr:col>76</xdr:col>
      <xdr:colOff>114300</xdr:colOff>
      <xdr:row>39</xdr:row>
      <xdr:rowOff>63903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93498"/>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63903</xdr:rowOff>
    </xdr:from>
    <xdr:to>
      <xdr:col>71</xdr:col>
      <xdr:colOff>177800</xdr:colOff>
      <xdr:row>39</xdr:row>
      <xdr:rowOff>90355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50453"/>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108037</xdr:rowOff>
    </xdr:from>
    <xdr:to>
      <xdr:col>85</xdr:col>
      <xdr:colOff>177800</xdr:colOff>
      <xdr:row>39</xdr:row>
      <xdr:rowOff>38187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17365</xdr:rowOff>
    </xdr:from>
    <xdr:to>
      <xdr:col>81</xdr:col>
      <xdr:colOff>101600</xdr:colOff>
      <xdr:row>39</xdr:row>
      <xdr:rowOff>118965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110092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127598</xdr:rowOff>
    </xdr:from>
    <xdr:to>
      <xdr:col>76</xdr:col>
      <xdr:colOff>165100</xdr:colOff>
      <xdr:row>39</xdr:row>
      <xdr:rowOff>57748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48875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13103</xdr:rowOff>
    </xdr:from>
    <xdr:to>
      <xdr:col>72</xdr:col>
      <xdr:colOff>38100</xdr:colOff>
      <xdr:row>39</xdr:row>
      <xdr:rowOff>114703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105830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9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39555</xdr:rowOff>
    </xdr:from>
    <xdr:to>
      <xdr:col>67</xdr:col>
      <xdr:colOff>101600</xdr:colOff>
      <xdr:row>39</xdr:row>
      <xdr:rowOff>141155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132282</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27105</xdr:rowOff>
    </xdr:from>
    <xdr:to>
      <xdr:col>85</xdr:col>
      <xdr:colOff>127000</xdr:colOff>
      <xdr:row>78</xdr:row>
      <xdr:rowOff>29021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400205"/>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27105</xdr:rowOff>
    </xdr:from>
    <xdr:to>
      <xdr:col>81</xdr:col>
      <xdr:colOff>50800</xdr:colOff>
      <xdr:row>78</xdr:row>
      <xdr:rowOff>36624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0205"/>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31392</xdr:rowOff>
    </xdr:from>
    <xdr:to>
      <xdr:col>76</xdr:col>
      <xdr:colOff>114300</xdr:colOff>
      <xdr:row>78</xdr:row>
      <xdr:rowOff>36624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04492"/>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20197</xdr:rowOff>
    </xdr:from>
    <xdr:to>
      <xdr:col>71</xdr:col>
      <xdr:colOff>177800</xdr:colOff>
      <xdr:row>78</xdr:row>
      <xdr:rowOff>31392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393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149671</xdr:rowOff>
    </xdr:from>
    <xdr:to>
      <xdr:col>85</xdr:col>
      <xdr:colOff>177800</xdr:colOff>
      <xdr:row>78</xdr:row>
      <xdr:rowOff>79821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128098</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147755</xdr:rowOff>
    </xdr:from>
    <xdr:to>
      <xdr:col>81</xdr:col>
      <xdr:colOff>101600</xdr:colOff>
      <xdr:row>78</xdr:row>
      <xdr:rowOff>77905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69032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157274</xdr:rowOff>
    </xdr:from>
    <xdr:to>
      <xdr:col>76</xdr:col>
      <xdr:colOff>165100</xdr:colOff>
      <xdr:row>78</xdr:row>
      <xdr:rowOff>87424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103951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152042</xdr:rowOff>
    </xdr:from>
    <xdr:to>
      <xdr:col>72</xdr:col>
      <xdr:colOff>38100</xdr:colOff>
      <xdr:row>78</xdr:row>
      <xdr:rowOff>82192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98719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140847</xdr:rowOff>
    </xdr:from>
    <xdr:to>
      <xdr:col>67</xdr:col>
      <xdr:colOff>101600</xdr:colOff>
      <xdr:row>78</xdr:row>
      <xdr:rowOff>70997</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87524</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159167</xdr:rowOff>
    </xdr:from>
    <xdr:to>
      <xdr:col>85</xdr:col>
      <xdr:colOff>127000</xdr:colOff>
      <xdr:row>99</xdr:row>
      <xdr:rowOff>14441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61267"/>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14441</xdr:rowOff>
    </xdr:from>
    <xdr:to>
      <xdr:col>81</xdr:col>
      <xdr:colOff>50800</xdr:colOff>
      <xdr:row>99</xdr:row>
      <xdr:rowOff>22450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87991"/>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20856</xdr:rowOff>
    </xdr:from>
    <xdr:to>
      <xdr:col>76</xdr:col>
      <xdr:colOff>114300</xdr:colOff>
      <xdr:row>99</xdr:row>
      <xdr:rowOff>22450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994406"/>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7414</xdr:rowOff>
    </xdr:from>
    <xdr:to>
      <xdr:col>71</xdr:col>
      <xdr:colOff>177800</xdr:colOff>
      <xdr:row>99</xdr:row>
      <xdr:rowOff>20856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80964"/>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108367</xdr:rowOff>
    </xdr:from>
    <xdr:to>
      <xdr:col>85</xdr:col>
      <xdr:colOff>177800</xdr:colOff>
      <xdr:row>99</xdr:row>
      <xdr:rowOff>38517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135091</xdr:rowOff>
    </xdr:from>
    <xdr:to>
      <xdr:col>81</xdr:col>
      <xdr:colOff>101600</xdr:colOff>
      <xdr:row>99</xdr:row>
      <xdr:rowOff>65241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56368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143100</xdr:rowOff>
    </xdr:from>
    <xdr:to>
      <xdr:col>76</xdr:col>
      <xdr:colOff>165100</xdr:colOff>
      <xdr:row>99</xdr:row>
      <xdr:rowOff>73250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64377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141506</xdr:rowOff>
    </xdr:from>
    <xdr:to>
      <xdr:col>72</xdr:col>
      <xdr:colOff>38100</xdr:colOff>
      <xdr:row>99</xdr:row>
      <xdr:rowOff>71656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62783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128064</xdr:rowOff>
    </xdr:from>
    <xdr:to>
      <xdr:col>67</xdr:col>
      <xdr:colOff>101600</xdr:colOff>
      <xdr:row>99</xdr:row>
      <xdr:rowOff>58214</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49341</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26837</xdr:rowOff>
    </xdr:from>
    <xdr:to>
      <xdr:col>116</xdr:col>
      <xdr:colOff>63500</xdr:colOff>
      <xdr:row>37</xdr:row>
      <xdr:rowOff>27719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370487"/>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27719</xdr:rowOff>
    </xdr:from>
    <xdr:to>
      <xdr:col>111</xdr:col>
      <xdr:colOff>177800</xdr:colOff>
      <xdr:row>37</xdr:row>
      <xdr:rowOff>105900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371369"/>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105900</xdr:rowOff>
    </xdr:from>
    <xdr:to>
      <xdr:col>107</xdr:col>
      <xdr:colOff>50800</xdr:colOff>
      <xdr:row>37</xdr:row>
      <xdr:rowOff>136304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44955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136304</xdr:rowOff>
    </xdr:from>
    <xdr:to>
      <xdr:col>102</xdr:col>
      <xdr:colOff>114300</xdr:colOff>
      <xdr:row>37</xdr:row>
      <xdr:rowOff>146656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479954"/>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147487</xdr:rowOff>
    </xdr:from>
    <xdr:to>
      <xdr:col>116</xdr:col>
      <xdr:colOff>114300</xdr:colOff>
      <xdr:row>37</xdr:row>
      <xdr:rowOff>77637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3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170364</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1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148369</xdr:rowOff>
    </xdr:from>
    <xdr:to>
      <xdr:col>112</xdr:col>
      <xdr:colOff>38100</xdr:colOff>
      <xdr:row>37</xdr:row>
      <xdr:rowOff>78519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3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95046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56111" y="609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55100</xdr:rowOff>
    </xdr:from>
    <xdr:to>
      <xdr:col>107</xdr:col>
      <xdr:colOff>101600</xdr:colOff>
      <xdr:row>37</xdr:row>
      <xdr:rowOff>156700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1777</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6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85504</xdr:rowOff>
    </xdr:from>
    <xdr:to>
      <xdr:col>102</xdr:col>
      <xdr:colOff>165100</xdr:colOff>
      <xdr:row>38</xdr:row>
      <xdr:rowOff>15653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4291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32181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20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95856</xdr:rowOff>
    </xdr:from>
    <xdr:to>
      <xdr:col>98</xdr:col>
      <xdr:colOff>38100</xdr:colOff>
      <xdr:row>38</xdr:row>
      <xdr:rowOff>26006</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4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42533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21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89271</xdr:rowOff>
    </xdr:from>
    <xdr:to>
      <xdr:col>116</xdr:col>
      <xdr:colOff>63500</xdr:colOff>
      <xdr:row>57</xdr:row>
      <xdr:rowOff>128522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861921"/>
          <a:ext cx="838200" cy="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68376</xdr:rowOff>
    </xdr:from>
    <xdr:to>
      <xdr:col>111</xdr:col>
      <xdr:colOff>177800</xdr:colOff>
      <xdr:row>57</xdr:row>
      <xdr:rowOff>89271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841026"/>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68376</xdr:rowOff>
    </xdr:from>
    <xdr:to>
      <xdr:col>107</xdr:col>
      <xdr:colOff>50800</xdr:colOff>
      <xdr:row>58</xdr:row>
      <xdr:rowOff>51209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841026"/>
          <a:ext cx="889000" cy="15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51209</xdr:rowOff>
    </xdr:from>
    <xdr:to>
      <xdr:col>102</xdr:col>
      <xdr:colOff>114300</xdr:colOff>
      <xdr:row>58</xdr:row>
      <xdr:rowOff>60513</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95309"/>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77722</xdr:rowOff>
    </xdr:from>
    <xdr:to>
      <xdr:col>116</xdr:col>
      <xdr:colOff>114300</xdr:colOff>
      <xdr:row>58</xdr:row>
      <xdr:rowOff>7872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100599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38471</xdr:rowOff>
    </xdr:from>
    <xdr:to>
      <xdr:col>112</xdr:col>
      <xdr:colOff>38100</xdr:colOff>
      <xdr:row>57</xdr:row>
      <xdr:rowOff>140071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156598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58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17576</xdr:rowOff>
    </xdr:from>
    <xdr:to>
      <xdr:col>107</xdr:col>
      <xdr:colOff>101600</xdr:colOff>
      <xdr:row>57</xdr:row>
      <xdr:rowOff>119176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135703</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5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409</xdr:rowOff>
    </xdr:from>
    <xdr:to>
      <xdr:col>102</xdr:col>
      <xdr:colOff>165100</xdr:colOff>
      <xdr:row>58</xdr:row>
      <xdr:rowOff>102009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93136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9713</xdr:rowOff>
    </xdr:from>
    <xdr:to>
      <xdr:col>98</xdr:col>
      <xdr:colOff>38100</xdr:colOff>
      <xdr:row>58</xdr:row>
      <xdr:rowOff>111313</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102440</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18510</xdr:rowOff>
    </xdr:from>
    <xdr:to>
      <xdr:col>116</xdr:col>
      <xdr:colOff>63500</xdr:colOff>
      <xdr:row>75</xdr:row>
      <xdr:rowOff>32601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77260"/>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12060</xdr:rowOff>
    </xdr:from>
    <xdr:to>
      <xdr:col>111</xdr:col>
      <xdr:colOff>177800</xdr:colOff>
      <xdr:row>75</xdr:row>
      <xdr:rowOff>32601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70810"/>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12060</xdr:rowOff>
    </xdr:from>
    <xdr:to>
      <xdr:col>107</xdr:col>
      <xdr:colOff>50800</xdr:colOff>
      <xdr:row>75</xdr:row>
      <xdr:rowOff>57045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870810"/>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57045</xdr:rowOff>
    </xdr:from>
    <xdr:to>
      <xdr:col>102</xdr:col>
      <xdr:colOff>114300</xdr:colOff>
      <xdr:row>75</xdr:row>
      <xdr:rowOff>98258</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1579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139160</xdr:rowOff>
    </xdr:from>
    <xdr:to>
      <xdr:col>116</xdr:col>
      <xdr:colOff>114300</xdr:colOff>
      <xdr:row>75</xdr:row>
      <xdr:rowOff>69310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162037</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153251</xdr:rowOff>
    </xdr:from>
    <xdr:to>
      <xdr:col>112</xdr:col>
      <xdr:colOff>38100</xdr:colOff>
      <xdr:row>75</xdr:row>
      <xdr:rowOff>83401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99928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132710</xdr:rowOff>
    </xdr:from>
    <xdr:to>
      <xdr:col>107</xdr:col>
      <xdr:colOff>101600</xdr:colOff>
      <xdr:row>75</xdr:row>
      <xdr:rowOff>62860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79387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6245</xdr:rowOff>
    </xdr:from>
    <xdr:to>
      <xdr:col>102</xdr:col>
      <xdr:colOff>165100</xdr:colOff>
      <xdr:row>75</xdr:row>
      <xdr:rowOff>107845</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124372</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47458</xdr:rowOff>
    </xdr:from>
    <xdr:to>
      <xdr:col>98</xdr:col>
      <xdr:colOff>38100</xdr:colOff>
      <xdr:row>75</xdr:row>
      <xdr:rowOff>149058</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140185</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9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200">
              <a:latin typeface="ＭＳ Ｐゴシック" panose="020B0600070205080204" pitchFamily="50" charset="-128"/>
              <a:ea typeface="ＭＳ Ｐゴシック" panose="020B0600070205080204" pitchFamily="50" charset="-128"/>
            </a:rPr>
            <a:t>700,305</a:t>
          </a:r>
          <a:r>
            <a:rPr kumimoji="1" lang="ja-JP" altLang="en-US" sz="1200">
              <a:latin typeface="ＭＳ Ｐゴシック" panose="020B0600070205080204" pitchFamily="50" charset="-128"/>
              <a:ea typeface="ＭＳ Ｐゴシック" panose="020B0600070205080204" pitchFamily="50" charset="-128"/>
            </a:rPr>
            <a:t>円となっており、主な構成項目は次の通りである。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職員退職手当の増加により、昨年度から増額となった。類似団体との差は依然として大きく、市町村合併により職員数が過大なことが主要因であるため、引き続き定員の適正化、人件費の抑制に努める。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維持補修費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類似団体平均を下回ってはいるが、増加傾向にある。市町村合併により膨大な数の公共施設を有していることなどから、施設の維持補修経費は年々増加傾向にあり、公共施設等総合管理計画に基づき、公共施設の適正配置に努め、経費の削減を図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普通建設事業費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前年度までの大規模な新規建設工事が完了し、大きく減少している。更新整備に係る普通建設事業費についても前年度より減少しているが、今後も老朽化に伴う建設工事が予定されているため、公共施設のあり方に関する検討を引き続き進めていく必要があ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徴収猶予特例債の一括償還を行った前年度から減少となっているが、全体の推移はほぼ横ばいとなっている。類似団体平均を下回ってはいるが、引き続き地方債発行を抑制し公債費負担の抑制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積立金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小学校の給食無償化のための学校給食基金を創設したこと及び純繰越金の増加に伴う財政調整基金積立金の増加により、前年度から大幅に増加した。基金創設の目的に従い、適切な基金管理に努める。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43,685
43,273
698.31
31,398,821
30,592,832
621,300
17,344,258
22,817,656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110363</xdr:rowOff>
    </xdr:from>
    <xdr:to>
      <xdr:col>24</xdr:col>
      <xdr:colOff>63500</xdr:colOff>
      <xdr:row>36</xdr:row>
      <xdr:rowOff>148272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2563"/>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148272</xdr:rowOff>
    </xdr:from>
    <xdr:to>
      <xdr:col>19</xdr:col>
      <xdr:colOff>177800</xdr:colOff>
      <xdr:row>37</xdr:row>
      <xdr:rowOff>45022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0472"/>
          <a:ext cx="889000" cy="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5588</xdr:rowOff>
    </xdr:from>
    <xdr:to>
      <xdr:col>15</xdr:col>
      <xdr:colOff>50800</xdr:colOff>
      <xdr:row>37</xdr:row>
      <xdr:rowOff>45022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923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127317</xdr:rowOff>
    </xdr:from>
    <xdr:to>
      <xdr:col>10</xdr:col>
      <xdr:colOff>114300</xdr:colOff>
      <xdr:row>37</xdr:row>
      <xdr:rowOff>5588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951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59563</xdr:rowOff>
    </xdr:from>
    <xdr:to>
      <xdr:col>24</xdr:col>
      <xdr:colOff>114300</xdr:colOff>
      <xdr:row>36</xdr:row>
      <xdr:rowOff>161163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37990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97472</xdr:rowOff>
    </xdr:from>
    <xdr:to>
      <xdr:col>20</xdr:col>
      <xdr:colOff>38100</xdr:colOff>
      <xdr:row>37</xdr:row>
      <xdr:rowOff>27622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18749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165672</xdr:rowOff>
    </xdr:from>
    <xdr:to>
      <xdr:col>15</xdr:col>
      <xdr:colOff>101600</xdr:colOff>
      <xdr:row>37</xdr:row>
      <xdr:rowOff>95822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86949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126238</xdr:rowOff>
    </xdr:from>
    <xdr:to>
      <xdr:col>10</xdr:col>
      <xdr:colOff>165100</xdr:colOff>
      <xdr:row>37</xdr:row>
      <xdr:rowOff>56388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47515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76517</xdr:rowOff>
    </xdr:from>
    <xdr:to>
      <xdr:col>6</xdr:col>
      <xdr:colOff>38100</xdr:colOff>
      <xdr:row>37</xdr:row>
      <xdr:rowOff>6667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169244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123853</xdr:rowOff>
    </xdr:from>
    <xdr:to>
      <xdr:col>24</xdr:col>
      <xdr:colOff>63500</xdr:colOff>
      <xdr:row>58</xdr:row>
      <xdr:rowOff>134743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7953"/>
          <a:ext cx="8382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48295</xdr:rowOff>
    </xdr:from>
    <xdr:to>
      <xdr:col>19</xdr:col>
      <xdr:colOff>177800</xdr:colOff>
      <xdr:row>58</xdr:row>
      <xdr:rowOff>123853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2395"/>
          <a:ext cx="889000" cy="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48295</xdr:rowOff>
    </xdr:from>
    <xdr:to>
      <xdr:col>15</xdr:col>
      <xdr:colOff>50800</xdr:colOff>
      <xdr:row>58</xdr:row>
      <xdr:rowOff>156211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2395"/>
          <a:ext cx="8890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156211</xdr:rowOff>
    </xdr:from>
    <xdr:to>
      <xdr:col>10</xdr:col>
      <xdr:colOff>114300</xdr:colOff>
      <xdr:row>58</xdr:row>
      <xdr:rowOff>162377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0311"/>
          <a:ext cx="889000" cy="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83943</xdr:rowOff>
    </xdr:from>
    <xdr:to>
      <xdr:col>24</xdr:col>
      <xdr:colOff>114300</xdr:colOff>
      <xdr:row>59</xdr:row>
      <xdr:rowOff>14093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73053</xdr:rowOff>
    </xdr:from>
    <xdr:to>
      <xdr:col>20</xdr:col>
      <xdr:colOff>38100</xdr:colOff>
      <xdr:row>59</xdr:row>
      <xdr:rowOff>3203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19730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168945</xdr:rowOff>
    </xdr:from>
    <xdr:to>
      <xdr:col>15</xdr:col>
      <xdr:colOff>101600</xdr:colOff>
      <xdr:row>58</xdr:row>
      <xdr:rowOff>99095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90222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105411</xdr:rowOff>
    </xdr:from>
    <xdr:to>
      <xdr:col>10</xdr:col>
      <xdr:colOff>165100</xdr:colOff>
      <xdr:row>59</xdr:row>
      <xdr:rowOff>35561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52088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2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111577</xdr:rowOff>
    </xdr:from>
    <xdr:to>
      <xdr:col>6</xdr:col>
      <xdr:colOff>38100</xdr:colOff>
      <xdr:row>59</xdr:row>
      <xdr:rowOff>41727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58254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92325</xdr:rowOff>
    </xdr:from>
    <xdr:to>
      <xdr:col>24</xdr:col>
      <xdr:colOff>63500</xdr:colOff>
      <xdr:row>76</xdr:row>
      <xdr:rowOff>8826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1075"/>
          <a:ext cx="838200" cy="8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92325</xdr:rowOff>
    </xdr:from>
    <xdr:to>
      <xdr:col>19</xdr:col>
      <xdr:colOff>177800</xdr:colOff>
      <xdr:row>76</xdr:row>
      <xdr:rowOff>55643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1075"/>
          <a:ext cx="889000" cy="1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156082</xdr:rowOff>
    </xdr:from>
    <xdr:to>
      <xdr:col>15</xdr:col>
      <xdr:colOff>50800</xdr:colOff>
      <xdr:row>76</xdr:row>
      <xdr:rowOff>55643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14832"/>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156082</xdr:rowOff>
    </xdr:from>
    <xdr:to>
      <xdr:col>10</xdr:col>
      <xdr:colOff>114300</xdr:colOff>
      <xdr:row>76</xdr:row>
      <xdr:rowOff>74000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14832"/>
          <a:ext cx="889000" cy="8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129477</xdr:rowOff>
    </xdr:from>
    <xdr:to>
      <xdr:col>24</xdr:col>
      <xdr:colOff>114300</xdr:colOff>
      <xdr:row>76</xdr:row>
      <xdr:rowOff>59627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41525</xdr:rowOff>
    </xdr:from>
    <xdr:to>
      <xdr:col>20</xdr:col>
      <xdr:colOff>38100</xdr:colOff>
      <xdr:row>75</xdr:row>
      <xdr:rowOff>143125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159652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7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4843</xdr:rowOff>
    </xdr:from>
    <xdr:to>
      <xdr:col>15</xdr:col>
      <xdr:colOff>101600</xdr:colOff>
      <xdr:row>76</xdr:row>
      <xdr:rowOff>106443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122971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105281</xdr:rowOff>
    </xdr:from>
    <xdr:to>
      <xdr:col>10</xdr:col>
      <xdr:colOff>165100</xdr:colOff>
      <xdr:row>76</xdr:row>
      <xdr:rowOff>35430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4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51958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23200</xdr:rowOff>
    </xdr:from>
    <xdr:to>
      <xdr:col>6</xdr:col>
      <xdr:colOff>38100</xdr:colOff>
      <xdr:row>76</xdr:row>
      <xdr:rowOff>124800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141327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50879</xdr:rowOff>
    </xdr:from>
    <xdr:to>
      <xdr:col>24</xdr:col>
      <xdr:colOff>63500</xdr:colOff>
      <xdr:row>98</xdr:row>
      <xdr:rowOff>64331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2979"/>
          <a:ext cx="8382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64331</xdr:rowOff>
    </xdr:from>
    <xdr:to>
      <xdr:col>19</xdr:col>
      <xdr:colOff>177800</xdr:colOff>
      <xdr:row>98</xdr:row>
      <xdr:rowOff>88187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6431"/>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88187</xdr:rowOff>
    </xdr:from>
    <xdr:to>
      <xdr:col>15</xdr:col>
      <xdr:colOff>50800</xdr:colOff>
      <xdr:row>98</xdr:row>
      <xdr:rowOff>99258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0287"/>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99258</xdr:rowOff>
    </xdr:from>
    <xdr:to>
      <xdr:col>10</xdr:col>
      <xdr:colOff>114300</xdr:colOff>
      <xdr:row>98</xdr:row>
      <xdr:rowOff>104854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01358"/>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xdr:rowOff>
    </xdr:from>
    <xdr:to>
      <xdr:col>24</xdr:col>
      <xdr:colOff>114300</xdr:colOff>
      <xdr:row>98</xdr:row>
      <xdr:rowOff>101679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13531</xdr:rowOff>
    </xdr:from>
    <xdr:to>
      <xdr:col>20</xdr:col>
      <xdr:colOff>38100</xdr:colOff>
      <xdr:row>98</xdr:row>
      <xdr:rowOff>115131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106258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37387</xdr:rowOff>
    </xdr:from>
    <xdr:to>
      <xdr:col>15</xdr:col>
      <xdr:colOff>101600</xdr:colOff>
      <xdr:row>98</xdr:row>
      <xdr:rowOff>138987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130114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48458</xdr:rowOff>
    </xdr:from>
    <xdr:to>
      <xdr:col>10</xdr:col>
      <xdr:colOff>165100</xdr:colOff>
      <xdr:row>98</xdr:row>
      <xdr:rowOff>150058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141185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54054</xdr:rowOff>
    </xdr:from>
    <xdr:to>
      <xdr:col>6</xdr:col>
      <xdr:colOff>38100</xdr:colOff>
      <xdr:row>98</xdr:row>
      <xdr:rowOff>155654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88428</xdr:rowOff>
    </xdr:from>
    <xdr:to>
      <xdr:col>55</xdr:col>
      <xdr:colOff>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03528"/>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53485</xdr:rowOff>
    </xdr:from>
    <xdr:to>
      <xdr:col>50</xdr:col>
      <xdr:colOff>114300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68585"/>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53485</xdr:rowOff>
    </xdr:from>
    <xdr:to>
      <xdr:col>45</xdr:col>
      <xdr:colOff>177800</xdr:colOff>
      <xdr:row>38</xdr:row>
      <xdr:rowOff>140353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6858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140353</xdr:rowOff>
    </xdr:from>
    <xdr:to>
      <xdr:col>41</xdr:col>
      <xdr:colOff>50800</xdr:colOff>
      <xdr:row>38</xdr:row>
      <xdr:rowOff>156682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545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37628</xdr:rowOff>
    </xdr:from>
    <xdr:to>
      <xdr:col>55</xdr:col>
      <xdr:colOff>50800</xdr:colOff>
      <xdr:row>38</xdr:row>
      <xdr:rowOff>139228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16055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2685</xdr:rowOff>
    </xdr:from>
    <xdr:to>
      <xdr:col>46</xdr:col>
      <xdr:colOff>38100</xdr:colOff>
      <xdr:row>38</xdr:row>
      <xdr:rowOff>104285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95412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89553</xdr:rowOff>
    </xdr:from>
    <xdr:to>
      <xdr:col>41</xdr:col>
      <xdr:colOff>101600</xdr:colOff>
      <xdr:row>39</xdr:row>
      <xdr:rowOff>19703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10830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105882</xdr:rowOff>
    </xdr:from>
    <xdr:to>
      <xdr:col>36</xdr:col>
      <xdr:colOff>165100</xdr:colOff>
      <xdr:row>39</xdr:row>
      <xdr:rowOff>36032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27159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126322</xdr:rowOff>
    </xdr:from>
    <xdr:to>
      <xdr:col>55</xdr:col>
      <xdr:colOff>0</xdr:colOff>
      <xdr:row>56</xdr:row>
      <xdr:rowOff>141627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27522"/>
          <a:ext cx="8382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126322</xdr:rowOff>
    </xdr:from>
    <xdr:to>
      <xdr:col>50</xdr:col>
      <xdr:colOff>114300</xdr:colOff>
      <xdr:row>56</xdr:row>
      <xdr:rowOff>129838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727522"/>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129838</xdr:rowOff>
    </xdr:from>
    <xdr:to>
      <xdr:col>45</xdr:col>
      <xdr:colOff>177800</xdr:colOff>
      <xdr:row>57</xdr:row>
      <xdr:rowOff>24485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31038"/>
          <a:ext cx="889000" cy="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16931</xdr:rowOff>
    </xdr:from>
    <xdr:to>
      <xdr:col>41</xdr:col>
      <xdr:colOff>50800</xdr:colOff>
      <xdr:row>57</xdr:row>
      <xdr:rowOff>24485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89581"/>
          <a:ext cx="8890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90827</xdr:rowOff>
    </xdr:from>
    <xdr:to>
      <xdr:col>55</xdr:col>
      <xdr:colOff>50800</xdr:colOff>
      <xdr:row>57</xdr:row>
      <xdr:rowOff>20977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113704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4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75522</xdr:rowOff>
    </xdr:from>
    <xdr:to>
      <xdr:col>50</xdr:col>
      <xdr:colOff>165100</xdr:colOff>
      <xdr:row>57</xdr:row>
      <xdr:rowOff>5672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22199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4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79038</xdr:rowOff>
    </xdr:from>
    <xdr:to>
      <xdr:col>46</xdr:col>
      <xdr:colOff>38100</xdr:colOff>
      <xdr:row>57</xdr:row>
      <xdr:rowOff>9188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25715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145135</xdr:rowOff>
    </xdr:from>
    <xdr:to>
      <xdr:col>41</xdr:col>
      <xdr:colOff>101600</xdr:colOff>
      <xdr:row>57</xdr:row>
      <xdr:rowOff>75285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91812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137581</xdr:rowOff>
    </xdr:from>
    <xdr:to>
      <xdr:col>36</xdr:col>
      <xdr:colOff>165100</xdr:colOff>
      <xdr:row>57</xdr:row>
      <xdr:rowOff>67731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84258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5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97492</xdr:rowOff>
    </xdr:from>
    <xdr:to>
      <xdr:col>55</xdr:col>
      <xdr:colOff>0</xdr:colOff>
      <xdr:row>77</xdr:row>
      <xdr:rowOff>129304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99142"/>
          <a:ext cx="8382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97492</xdr:rowOff>
    </xdr:from>
    <xdr:to>
      <xdr:col>50</xdr:col>
      <xdr:colOff>114300</xdr:colOff>
      <xdr:row>77</xdr:row>
      <xdr:rowOff>114421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99142"/>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114421</xdr:rowOff>
    </xdr:from>
    <xdr:to>
      <xdr:col>45</xdr:col>
      <xdr:colOff>177800</xdr:colOff>
      <xdr:row>78</xdr:row>
      <xdr:rowOff>50674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16071"/>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36167</xdr:rowOff>
    </xdr:from>
    <xdr:to>
      <xdr:col>41</xdr:col>
      <xdr:colOff>50800</xdr:colOff>
      <xdr:row>78</xdr:row>
      <xdr:rowOff>50674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09267"/>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78504</xdr:rowOff>
    </xdr:from>
    <xdr:to>
      <xdr:col>55</xdr:col>
      <xdr:colOff>50800</xdr:colOff>
      <xdr:row>78</xdr:row>
      <xdr:rowOff>8654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101381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46692</xdr:rowOff>
    </xdr:from>
    <xdr:to>
      <xdr:col>50</xdr:col>
      <xdr:colOff>165100</xdr:colOff>
      <xdr:row>77</xdr:row>
      <xdr:rowOff>148292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164819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63621</xdr:rowOff>
    </xdr:from>
    <xdr:to>
      <xdr:col>46</xdr:col>
      <xdr:colOff>38100</xdr:colOff>
      <xdr:row>77</xdr:row>
      <xdr:rowOff>165221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10298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171324</xdr:rowOff>
    </xdr:from>
    <xdr:to>
      <xdr:col>41</xdr:col>
      <xdr:colOff>101600</xdr:colOff>
      <xdr:row>78</xdr:row>
      <xdr:rowOff>101474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92601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156817</xdr:rowOff>
    </xdr:from>
    <xdr:to>
      <xdr:col>36</xdr:col>
      <xdr:colOff>165100</xdr:colOff>
      <xdr:row>78</xdr:row>
      <xdr:rowOff>86967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103494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109886</xdr:rowOff>
    </xdr:from>
    <xdr:to>
      <xdr:col>55</xdr:col>
      <xdr:colOff>0</xdr:colOff>
      <xdr:row>97</xdr:row>
      <xdr:rowOff>132956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40536"/>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109886</xdr:rowOff>
    </xdr:from>
    <xdr:to>
      <xdr:col>50</xdr:col>
      <xdr:colOff>114300</xdr:colOff>
      <xdr:row>97</xdr:row>
      <xdr:rowOff>133756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40536"/>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133756</xdr:rowOff>
    </xdr:from>
    <xdr:to>
      <xdr:col>45</xdr:col>
      <xdr:colOff>177800</xdr:colOff>
      <xdr:row>97</xdr:row>
      <xdr:rowOff>148873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64406"/>
          <a:ext cx="8890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130384</xdr:rowOff>
    </xdr:from>
    <xdr:to>
      <xdr:col>41</xdr:col>
      <xdr:colOff>50800</xdr:colOff>
      <xdr:row>97</xdr:row>
      <xdr:rowOff>148873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61034"/>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82156</xdr:rowOff>
    </xdr:from>
    <xdr:to>
      <xdr:col>55</xdr:col>
      <xdr:colOff>50800</xdr:colOff>
      <xdr:row>98</xdr:row>
      <xdr:rowOff>12306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60583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59086</xdr:rowOff>
    </xdr:from>
    <xdr:to>
      <xdr:col>50</xdr:col>
      <xdr:colOff>165100</xdr:colOff>
      <xdr:row>97</xdr:row>
      <xdr:rowOff>160686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82956</xdr:rowOff>
    </xdr:from>
    <xdr:to>
      <xdr:col>46</xdr:col>
      <xdr:colOff>38100</xdr:colOff>
      <xdr:row>98</xdr:row>
      <xdr:rowOff>13106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98073</xdr:rowOff>
    </xdr:from>
    <xdr:to>
      <xdr:col>41</xdr:col>
      <xdr:colOff>101600</xdr:colOff>
      <xdr:row>98</xdr:row>
      <xdr:rowOff>28223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19350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79584</xdr:rowOff>
    </xdr:from>
    <xdr:to>
      <xdr:col>36</xdr:col>
      <xdr:colOff>165100</xdr:colOff>
      <xdr:row>98</xdr:row>
      <xdr:rowOff>9734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88627</xdr:rowOff>
    </xdr:from>
    <xdr:to>
      <xdr:col>85</xdr:col>
      <xdr:colOff>127000</xdr:colOff>
      <xdr:row>35</xdr:row>
      <xdr:rowOff>101352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8937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88627</xdr:rowOff>
    </xdr:from>
    <xdr:to>
      <xdr:col>81</xdr:col>
      <xdr:colOff>50800</xdr:colOff>
      <xdr:row>35</xdr:row>
      <xdr:rowOff>153492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89377"/>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153492</xdr:rowOff>
    </xdr:from>
    <xdr:to>
      <xdr:col>76</xdr:col>
      <xdr:colOff>114300</xdr:colOff>
      <xdr:row>36</xdr:row>
      <xdr:rowOff>43993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54242"/>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578</xdr:rowOff>
    </xdr:from>
    <xdr:to>
      <xdr:col>71</xdr:col>
      <xdr:colOff>177800</xdr:colOff>
      <xdr:row>36</xdr:row>
      <xdr:rowOff>43993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72778"/>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50552</xdr:rowOff>
    </xdr:from>
    <xdr:to>
      <xdr:col>85</xdr:col>
      <xdr:colOff>177800</xdr:colOff>
      <xdr:row>35</xdr:row>
      <xdr:rowOff>152152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73429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37827</xdr:rowOff>
    </xdr:from>
    <xdr:to>
      <xdr:col>81</xdr:col>
      <xdr:colOff>101600</xdr:colOff>
      <xdr:row>35</xdr:row>
      <xdr:rowOff>139427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155954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102692</xdr:rowOff>
    </xdr:from>
    <xdr:to>
      <xdr:col>76</xdr:col>
      <xdr:colOff>165100</xdr:colOff>
      <xdr:row>36</xdr:row>
      <xdr:rowOff>32842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49369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164643</xdr:rowOff>
    </xdr:from>
    <xdr:to>
      <xdr:col>72</xdr:col>
      <xdr:colOff>38100</xdr:colOff>
      <xdr:row>36</xdr:row>
      <xdr:rowOff>94793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111320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121228</xdr:rowOff>
    </xdr:from>
    <xdr:to>
      <xdr:col>67</xdr:col>
      <xdr:colOff>101600</xdr:colOff>
      <xdr:row>36</xdr:row>
      <xdr:rowOff>51378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67905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95517</xdr:rowOff>
    </xdr:from>
    <xdr:to>
      <xdr:col>85</xdr:col>
      <xdr:colOff>127000</xdr:colOff>
      <xdr:row>57</xdr:row>
      <xdr:rowOff>93396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96717"/>
          <a:ext cx="838200" cy="1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123482</xdr:rowOff>
    </xdr:from>
    <xdr:to>
      <xdr:col>81</xdr:col>
      <xdr:colOff>50800</xdr:colOff>
      <xdr:row>57</xdr:row>
      <xdr:rowOff>93396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24682"/>
          <a:ext cx="889000" cy="1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123482</xdr:rowOff>
    </xdr:from>
    <xdr:to>
      <xdr:col>76</xdr:col>
      <xdr:colOff>114300</xdr:colOff>
      <xdr:row>57</xdr:row>
      <xdr:rowOff>35496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24682"/>
          <a:ext cx="889000" cy="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35496</xdr:rowOff>
    </xdr:from>
    <xdr:to>
      <xdr:col>71</xdr:col>
      <xdr:colOff>177800</xdr:colOff>
      <xdr:row>58</xdr:row>
      <xdr:rowOff>7582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08146"/>
          <a:ext cx="889000" cy="1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44717</xdr:rowOff>
    </xdr:from>
    <xdr:to>
      <xdr:col>85</xdr:col>
      <xdr:colOff>177800</xdr:colOff>
      <xdr:row>56</xdr:row>
      <xdr:rowOff>146317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67594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42596</xdr:rowOff>
    </xdr:from>
    <xdr:to>
      <xdr:col>81</xdr:col>
      <xdr:colOff>101600</xdr:colOff>
      <xdr:row>57</xdr:row>
      <xdr:rowOff>144196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135323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72682</xdr:rowOff>
    </xdr:from>
    <xdr:to>
      <xdr:col>76</xdr:col>
      <xdr:colOff>165100</xdr:colOff>
      <xdr:row>57</xdr:row>
      <xdr:rowOff>2832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165409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156146</xdr:rowOff>
    </xdr:from>
    <xdr:to>
      <xdr:col>72</xdr:col>
      <xdr:colOff>38100</xdr:colOff>
      <xdr:row>57</xdr:row>
      <xdr:rowOff>86296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77423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128232</xdr:rowOff>
    </xdr:from>
    <xdr:to>
      <xdr:col>67</xdr:col>
      <xdr:colOff>101600</xdr:colOff>
      <xdr:row>58</xdr:row>
      <xdr:rowOff>58382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49509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158837</xdr:rowOff>
    </xdr:from>
    <xdr:to>
      <xdr:col>85</xdr:col>
      <xdr:colOff>127000</xdr:colOff>
      <xdr:row>79</xdr:row>
      <xdr:rowOff>68165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31937"/>
          <a:ext cx="838200" cy="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6948</xdr:rowOff>
    </xdr:from>
    <xdr:to>
      <xdr:col>81</xdr:col>
      <xdr:colOff>50800</xdr:colOff>
      <xdr:row>79</xdr:row>
      <xdr:rowOff>68165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51498"/>
          <a:ext cx="889000" cy="6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6948</xdr:rowOff>
    </xdr:from>
    <xdr:to>
      <xdr:col>76</xdr:col>
      <xdr:colOff>114300</xdr:colOff>
      <xdr:row>79</xdr:row>
      <xdr:rowOff>63903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51498"/>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63903</xdr:rowOff>
    </xdr:from>
    <xdr:to>
      <xdr:col>71</xdr:col>
      <xdr:colOff>177800</xdr:colOff>
      <xdr:row>79</xdr:row>
      <xdr:rowOff>90356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08453"/>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108037</xdr:rowOff>
    </xdr:from>
    <xdr:to>
      <xdr:col>85</xdr:col>
      <xdr:colOff>177800</xdr:colOff>
      <xdr:row>79</xdr:row>
      <xdr:rowOff>38187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53497</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17365</xdr:rowOff>
    </xdr:from>
    <xdr:to>
      <xdr:col>81</xdr:col>
      <xdr:colOff>101600</xdr:colOff>
      <xdr:row>79</xdr:row>
      <xdr:rowOff>118965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110092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127598</xdr:rowOff>
    </xdr:from>
    <xdr:to>
      <xdr:col>76</xdr:col>
      <xdr:colOff>165100</xdr:colOff>
      <xdr:row>79</xdr:row>
      <xdr:rowOff>57748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48875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13103</xdr:rowOff>
    </xdr:from>
    <xdr:to>
      <xdr:col>72</xdr:col>
      <xdr:colOff>38100</xdr:colOff>
      <xdr:row>79</xdr:row>
      <xdr:rowOff>114703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105830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5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39556</xdr:rowOff>
    </xdr:from>
    <xdr:to>
      <xdr:col>67</xdr:col>
      <xdr:colOff>101600</xdr:colOff>
      <xdr:row>79</xdr:row>
      <xdr:rowOff>141156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132283</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27105</xdr:rowOff>
    </xdr:from>
    <xdr:to>
      <xdr:col>85</xdr:col>
      <xdr:colOff>127000</xdr:colOff>
      <xdr:row>98</xdr:row>
      <xdr:rowOff>29021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29205"/>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27105</xdr:rowOff>
    </xdr:from>
    <xdr:to>
      <xdr:col>81</xdr:col>
      <xdr:colOff>50800</xdr:colOff>
      <xdr:row>98</xdr:row>
      <xdr:rowOff>36624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29205"/>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31392</xdr:rowOff>
    </xdr:from>
    <xdr:to>
      <xdr:col>76</xdr:col>
      <xdr:colOff>114300</xdr:colOff>
      <xdr:row>98</xdr:row>
      <xdr:rowOff>36624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33492"/>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20197</xdr:rowOff>
    </xdr:from>
    <xdr:to>
      <xdr:col>71</xdr:col>
      <xdr:colOff>177800</xdr:colOff>
      <xdr:row>98</xdr:row>
      <xdr:rowOff>31392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22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149671</xdr:rowOff>
    </xdr:from>
    <xdr:to>
      <xdr:col>85</xdr:col>
      <xdr:colOff>177800</xdr:colOff>
      <xdr:row>98</xdr:row>
      <xdr:rowOff>79821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128098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147755</xdr:rowOff>
    </xdr:from>
    <xdr:to>
      <xdr:col>81</xdr:col>
      <xdr:colOff>101600</xdr:colOff>
      <xdr:row>98</xdr:row>
      <xdr:rowOff>77905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69032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157274</xdr:rowOff>
    </xdr:from>
    <xdr:to>
      <xdr:col>76</xdr:col>
      <xdr:colOff>165100</xdr:colOff>
      <xdr:row>98</xdr:row>
      <xdr:rowOff>87424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103951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152042</xdr:rowOff>
    </xdr:from>
    <xdr:to>
      <xdr:col>72</xdr:col>
      <xdr:colOff>38100</xdr:colOff>
      <xdr:row>98</xdr:row>
      <xdr:rowOff>82192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98719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140847</xdr:rowOff>
    </xdr:from>
    <xdr:to>
      <xdr:col>67</xdr:col>
      <xdr:colOff>101600</xdr:colOff>
      <xdr:row>98</xdr:row>
      <xdr:rowOff>70997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87524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年度は、前年度までの大規模な普通建設工事が完了したため、減額となった。人件費が</a:t>
          </a:r>
          <a:r>
            <a:rPr kumimoji="1" lang="en-US" altLang="ja-JP" sz="1300">
              <a:latin typeface="ＭＳ Ｐゴシック" panose="020B0600070205080204" pitchFamily="50" charset="-128"/>
              <a:ea typeface="ＭＳ Ｐゴシック" panose="020B0600070205080204" pitchFamily="50" charset="-128"/>
            </a:rPr>
            <a:t>45,549</a:t>
          </a:r>
          <a:r>
            <a:rPr kumimoji="1" lang="ja-JP" altLang="en-US" sz="1300">
              <a:latin typeface="ＭＳ Ｐゴシック" panose="020B0600070205080204" pitchFamily="50" charset="-128"/>
              <a:ea typeface="ＭＳ Ｐゴシック" panose="020B0600070205080204" pitchFamily="50" charset="-128"/>
            </a:rPr>
            <a:t>円を占めており、引き続き職員の適正配置に努める。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住民税非課税世帯等に対する臨時特別給付金事業や、子育て世帯への臨時特別給付金事業などの国のコロナ対策事業の完了により、前年度から減少している。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出産・子育て応援事業や省エネ家電購入費補助事業の実施により、前年度から微増となった。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温泉施設の改修事業が前年度に完了したこと及びコロナ禍における経済対策事業費の減により、減少となっているが、引き続き一人当たりコストが高い状態が継続しており、類似団体平均を上回った。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小学校の給食無償化のための学校給食基金の創設に伴い、一人当たりコストが増大し、類似団体平均を上回ることとなった。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土木施設等災害復旧工事の着手に伴い、前年度から増額となった。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大規模な建設事業の完了による普通建設事業費の減少やコロナ対策に係る扶助費の減少等により、歳出総額が減少とななった一方、普通交付税が大幅に減少したことにより、実質収支は前年度から半減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億円の取崩しを行ったが、純繰越金の増加に伴う積立金額の増加により、基金残高は</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〇現状：全ての会計で赤字が生じていない。</a:t>
          </a:r>
        </a:p>
        <a:p>
          <a:r>
            <a:rPr kumimoji="1" lang="ja-JP" altLang="en-US" sz="1400">
              <a:latin typeface="ＭＳ ゴシック" pitchFamily="49" charset="-128"/>
              <a:ea typeface="ＭＳ ゴシック" pitchFamily="49" charset="-128"/>
            </a:rPr>
            <a:t>〇今後の対応：各会計で適正な財政運営、企業経営を行っていく。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31398821</v>
      </c>
      <c r="BO4" s="436"/>
      <c r="BP4" s="436"/>
      <c r="BQ4" s="436"/>
      <c r="BR4" s="436"/>
      <c r="BS4" s="436"/>
      <c r="BT4" s="436"/>
      <c r="BU4" s="437"/>
      <c r="BV4" s="435">
        <v>33556630</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3.6</v>
      </c>
      <c r="CU4" s="576"/>
      <c r="CV4" s="576"/>
      <c r="CW4" s="576"/>
      <c r="CX4" s="576"/>
      <c r="CY4" s="576"/>
      <c r="CZ4" s="576"/>
      <c r="DA4" s="577"/>
      <c r="DB4" s="575">
        <v>7.2</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30592832</v>
      </c>
      <c r="BO5" s="407"/>
      <c r="BP5" s="407"/>
      <c r="BQ5" s="407"/>
      <c r="BR5" s="407"/>
      <c r="BS5" s="407"/>
      <c r="BT5" s="407"/>
      <c r="BU5" s="408"/>
      <c r="BV5" s="406">
        <v>32041810</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93.3</v>
      </c>
      <c r="CU5" s="404"/>
      <c r="CV5" s="404"/>
      <c r="CW5" s="404"/>
      <c r="CX5" s="404"/>
      <c r="CY5" s="404"/>
      <c r="CZ5" s="404"/>
      <c r="DA5" s="405"/>
      <c r="DB5" s="403">
        <v>87.9</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805989</v>
      </c>
      <c r="BO6" s="407"/>
      <c r="BP6" s="407"/>
      <c r="BQ6" s="407"/>
      <c r="BR6" s="407"/>
      <c r="BS6" s="407"/>
      <c r="BT6" s="407"/>
      <c r="BU6" s="408"/>
      <c r="BV6" s="406">
        <v>1514820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94.3</v>
      </c>
      <c r="CU6" s="550"/>
      <c r="CV6" s="550"/>
      <c r="CW6" s="550"/>
      <c r="CX6" s="550"/>
      <c r="CY6" s="550"/>
      <c r="CZ6" s="550"/>
      <c r="DA6" s="551"/>
      <c r="DB6" s="549">
        <v>90.4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184689</v>
      </c>
      <c r="BO7" s="407"/>
      <c r="BP7" s="407"/>
      <c r="BQ7" s="407"/>
      <c r="BR7" s="407"/>
      <c r="BS7" s="407"/>
      <c r="BT7" s="407"/>
      <c r="BU7" s="408"/>
      <c r="BV7" s="406">
        <v>217421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17344258</v>
      </c>
      <c r="CU7" s="407"/>
      <c r="CV7" s="407"/>
      <c r="CW7" s="407"/>
      <c r="CX7" s="407"/>
      <c r="CY7" s="407"/>
      <c r="CZ7" s="407"/>
      <c r="DA7" s="408"/>
      <c r="DB7" s="406">
        <v>18021533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621300</v>
      </c>
      <c r="BO8" s="407"/>
      <c r="BP8" s="407"/>
      <c r="BQ8" s="407"/>
      <c r="BR8" s="407"/>
      <c r="BS8" s="407"/>
      <c r="BT8" s="407"/>
      <c r="BU8" s="408"/>
      <c r="BV8" s="406">
        <v>1297399</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0.32</v>
      </c>
      <c r="CU8" s="510"/>
      <c r="CV8" s="510"/>
      <c r="CW8" s="510"/>
      <c r="CX8" s="510"/>
      <c r="CY8" s="510"/>
      <c r="CZ8" s="510"/>
      <c r="DA8" s="511"/>
      <c r="DB8" s="509">
        <v>0.32</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44626</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95</v>
      </c>
      <c r="AV9" s="465"/>
      <c r="AW9" s="465"/>
      <c r="AX9" s="465"/>
      <c r="AY9" s="420" t="s">
        <v>118</v>
      </c>
      <c r="AZ9" s="421"/>
      <c r="BA9" s="421"/>
      <c r="BB9" s="421"/>
      <c r="BC9" s="421"/>
      <c r="BD9" s="421"/>
      <c r="BE9" s="421"/>
      <c r="BF9" s="421"/>
      <c r="BG9" s="421"/>
      <c r="BH9" s="421"/>
      <c r="BI9" s="421"/>
      <c r="BJ9" s="421"/>
      <c r="BK9" s="421"/>
      <c r="BL9" s="421"/>
      <c r="BM9" s="422"/>
      <c r="BN9" s="406">
        <v>-676099</v>
      </c>
      <c r="BO9" s="407"/>
      <c r="BP9" s="407"/>
      <c r="BQ9" s="407"/>
      <c r="BR9" s="407"/>
      <c r="BS9" s="407"/>
      <c r="BT9" s="407"/>
      <c r="BU9" s="408"/>
      <c r="BV9" s="406">
        <v>717887</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14.1</v>
      </c>
      <c r="CU9" s="404"/>
      <c r="CV9" s="404"/>
      <c r="CW9" s="404"/>
      <c r="CX9" s="404"/>
      <c r="CY9" s="404"/>
      <c r="CZ9" s="404"/>
      <c r="DA9" s="405"/>
      <c r="DB9" s="403">
        <v>14</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49560</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650060</v>
      </c>
      <c r="BO10" s="407"/>
      <c r="BP10" s="407"/>
      <c r="BQ10" s="407"/>
      <c r="BR10" s="407"/>
      <c r="BS10" s="407"/>
      <c r="BT10" s="407"/>
      <c r="BU10" s="408"/>
      <c r="BV10" s="406">
        <v>291602</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43685</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300000</v>
      </c>
      <c r="BO12" s="407"/>
      <c r="BP12" s="407"/>
      <c r="BQ12" s="407"/>
      <c r="BR12" s="407"/>
      <c r="BS12" s="407"/>
      <c r="BT12" s="407"/>
      <c r="BU12" s="408"/>
      <c r="BV12" s="406">
        <v>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141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142</v>
      </c>
      <c r="N13" s="491"/>
      <c r="O13" s="491"/>
      <c r="P13" s="491"/>
      <c r="Q13" s="492"/>
      <c r="R13" s="493">
        <v>43273</v>
      </c>
      <c r="S13" s="494"/>
      <c r="T13" s="494"/>
      <c r="U13" s="494"/>
      <c r="V13" s="495"/>
      <c r="W13" s="496" t="s">
        <v>143</v>
      </c>
      <c r="X13" s="392"/>
      <c r="Y13" s="392"/>
      <c r="Z13" s="392"/>
      <c r="AA13" s="392"/>
      <c r="AB13" s="393"/>
      <c r="AC13" s="359">
        <v>2633</v>
      </c>
      <c r="AD13" s="360"/>
      <c r="AE13" s="360"/>
      <c r="AF13" s="360"/>
      <c r="AG13" s="361"/>
      <c r="AH13" s="359">
        <v>3256</v>
      </c>
      <c r="AI13" s="360"/>
      <c r="AJ13" s="360"/>
      <c r="AK13" s="360"/>
      <c r="AL13" s="419"/>
      <c r="AM13" s="463" t="s">
        <v>144</v>
      </c>
      <c r="AN13" s="363"/>
      <c r="AO13" s="363"/>
      <c r="AP13" s="363"/>
      <c r="AQ13" s="363"/>
      <c r="AR13" s="363"/>
      <c r="AS13" s="363"/>
      <c r="AT13" s="364"/>
      <c r="AU13" s="464" t="s">
        <v>138</v>
      </c>
      <c r="AV13" s="465"/>
      <c r="AW13" s="465"/>
      <c r="AX13" s="465"/>
      <c r="AY13" s="420" t="s">
        <v>145</v>
      </c>
      <c r="AZ13" s="421"/>
      <c r="BA13" s="421"/>
      <c r="BB13" s="421"/>
      <c r="BC13" s="421"/>
      <c r="BD13" s="421"/>
      <c r="BE13" s="421"/>
      <c r="BF13" s="421"/>
      <c r="BG13" s="421"/>
      <c r="BH13" s="421"/>
      <c r="BI13" s="421"/>
      <c r="BJ13" s="421"/>
      <c r="BK13" s="421"/>
      <c r="BL13" s="421"/>
      <c r="BM13" s="422"/>
      <c r="BN13" s="406">
        <v>-326039</v>
      </c>
      <c r="BO13" s="407"/>
      <c r="BP13" s="407"/>
      <c r="BQ13" s="407"/>
      <c r="BR13" s="407"/>
      <c r="BS13" s="407"/>
      <c r="BT13" s="407"/>
      <c r="BU13" s="408"/>
      <c r="BV13" s="406">
        <v>1009489</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5.8</v>
      </c>
      <c r="CU13" s="404"/>
      <c r="CV13" s="404"/>
      <c r="CW13" s="404"/>
      <c r="CX13" s="404"/>
      <c r="CY13" s="404"/>
      <c r="CZ13" s="404"/>
      <c r="DA13" s="405"/>
      <c r="DB13" s="403">
        <v>5.6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44575</v>
      </c>
      <c r="S14" s="494"/>
      <c r="T14" s="494"/>
      <c r="U14" s="494"/>
      <c r="V14" s="495"/>
      <c r="W14" s="497"/>
      <c r="X14" s="395"/>
      <c r="Y14" s="395"/>
      <c r="Z14" s="395"/>
      <c r="AA14" s="395"/>
      <c r="AB14" s="396"/>
      <c r="AC14" s="486">
        <v>12.3</v>
      </c>
      <c r="AD14" s="487"/>
      <c r="AE14" s="487"/>
      <c r="AF14" s="487"/>
      <c r="AG14" s="488"/>
      <c r="AH14" s="486">
        <v>13.3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141</v>
      </c>
      <c r="CU14" s="504"/>
      <c r="CV14" s="504"/>
      <c r="CW14" s="504"/>
      <c r="CX14" s="504"/>
      <c r="CY14" s="504"/>
      <c r="CZ14" s="504"/>
      <c r="DA14" s="505"/>
      <c r="DB14" s="503" t="s">
        <v>141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142</v>
      </c>
      <c r="N15" s="491"/>
      <c r="O15" s="491"/>
      <c r="P15" s="491"/>
      <c r="Q15" s="492"/>
      <c r="R15" s="493">
        <v>44214</v>
      </c>
      <c r="S15" s="494"/>
      <c r="T15" s="494"/>
      <c r="U15" s="494"/>
      <c r="V15" s="495"/>
      <c r="W15" s="496" t="s">
        <v>149</v>
      </c>
      <c r="X15" s="392"/>
      <c r="Y15" s="392"/>
      <c r="Z15" s="392"/>
      <c r="AA15" s="392"/>
      <c r="AB15" s="393"/>
      <c r="AC15" s="359">
        <v>3904</v>
      </c>
      <c r="AD15" s="360"/>
      <c r="AE15" s="360"/>
      <c r="AF15" s="360"/>
      <c r="AG15" s="361"/>
      <c r="AH15" s="359">
        <v>4591</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5083512</v>
      </c>
      <c r="BO15" s="436"/>
      <c r="BP15" s="436"/>
      <c r="BQ15" s="436"/>
      <c r="BR15" s="436"/>
      <c r="BS15" s="436"/>
      <c r="BT15" s="436"/>
      <c r="BU15" s="437"/>
      <c r="BV15" s="435">
        <v>4971980</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18.2</v>
      </c>
      <c r="AD16" s="487"/>
      <c r="AE16" s="487"/>
      <c r="AF16" s="487"/>
      <c r="AG16" s="488"/>
      <c r="AH16" s="486">
        <v>18.8</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15906694</v>
      </c>
      <c r="BO16" s="407"/>
      <c r="BP16" s="407"/>
      <c r="BQ16" s="407"/>
      <c r="BR16" s="407"/>
      <c r="BS16" s="407"/>
      <c r="BT16" s="407"/>
      <c r="BU16" s="408"/>
      <c r="BV16" s="406">
        <v>16089177</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14858</v>
      </c>
      <c r="AD17" s="360"/>
      <c r="AE17" s="360"/>
      <c r="AF17" s="360"/>
      <c r="AG17" s="361"/>
      <c r="AH17" s="359">
        <v>16563</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6343299</v>
      </c>
      <c r="BO17" s="407"/>
      <c r="BP17" s="407"/>
      <c r="BQ17" s="407"/>
      <c r="BR17" s="407"/>
      <c r="BS17" s="407"/>
      <c r="BT17" s="407"/>
      <c r="BU17" s="408"/>
      <c r="BV17" s="406">
        <v>6196073</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698.31</v>
      </c>
      <c r="M18" s="459"/>
      <c r="N18" s="459"/>
      <c r="O18" s="459"/>
      <c r="P18" s="459"/>
      <c r="Q18" s="459"/>
      <c r="R18" s="460"/>
      <c r="S18" s="460"/>
      <c r="T18" s="460"/>
      <c r="U18" s="460"/>
      <c r="V18" s="461"/>
      <c r="W18" s="477"/>
      <c r="X18" s="478"/>
      <c r="Y18" s="478"/>
      <c r="Z18" s="478"/>
      <c r="AA18" s="478"/>
      <c r="AB18" s="502"/>
      <c r="AC18" s="376">
        <v>69.400000000000006</v>
      </c>
      <c r="AD18" s="377"/>
      <c r="AE18" s="377"/>
      <c r="AF18" s="377"/>
      <c r="AG18" s="462"/>
      <c r="AH18" s="376">
        <v>67.900000000000006</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16372776</v>
      </c>
      <c r="BO18" s="407"/>
      <c r="BP18" s="407"/>
      <c r="BQ18" s="407"/>
      <c r="BR18" s="407"/>
      <c r="BS18" s="407"/>
      <c r="BT18" s="407"/>
      <c r="BU18" s="408"/>
      <c r="BV18" s="406">
        <v>16102241</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64</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21945473</v>
      </c>
      <c r="BO19" s="407"/>
      <c r="BP19" s="407"/>
      <c r="BQ19" s="407"/>
      <c r="BR19" s="407"/>
      <c r="BS19" s="407"/>
      <c r="BT19" s="407"/>
      <c r="BU19" s="408"/>
      <c r="BV19" s="406">
        <v>22612267</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20432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22817656</v>
      </c>
      <c r="BO22" s="436"/>
      <c r="BP22" s="436"/>
      <c r="BQ22" s="436"/>
      <c r="BR22" s="436"/>
      <c r="BS22" s="436"/>
      <c r="BT22" s="436"/>
      <c r="BU22" s="437"/>
      <c r="BV22" s="435">
        <v>23935027</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12794183</v>
      </c>
      <c r="BO23" s="407"/>
      <c r="BP23" s="407"/>
      <c r="BQ23" s="407"/>
      <c r="BR23" s="407"/>
      <c r="BS23" s="407"/>
      <c r="BT23" s="407"/>
      <c r="BU23" s="408"/>
      <c r="BV23" s="406">
        <v>13436923</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8200</v>
      </c>
      <c r="R24" s="360"/>
      <c r="S24" s="360"/>
      <c r="T24" s="360"/>
      <c r="U24" s="360"/>
      <c r="V24" s="361"/>
      <c r="W24" s="449"/>
      <c r="X24" s="386"/>
      <c r="Y24" s="387"/>
      <c r="Z24" s="362" t="s">
        <v>174</v>
      </c>
      <c r="AA24" s="363"/>
      <c r="AB24" s="363"/>
      <c r="AC24" s="363"/>
      <c r="AD24" s="363"/>
      <c r="AE24" s="363"/>
      <c r="AF24" s="363"/>
      <c r="AG24" s="364"/>
      <c r="AH24" s="359">
        <v>589</v>
      </c>
      <c r="AI24" s="360"/>
      <c r="AJ24" s="360"/>
      <c r="AK24" s="360"/>
      <c r="AL24" s="361"/>
      <c r="AM24" s="359">
        <v>1890690</v>
      </c>
      <c r="AN24" s="360"/>
      <c r="AO24" s="360"/>
      <c r="AP24" s="360"/>
      <c r="AQ24" s="360"/>
      <c r="AR24" s="361"/>
      <c r="AS24" s="359">
        <v>3210</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17562653</v>
      </c>
      <c r="BO24" s="407"/>
      <c r="BP24" s="407"/>
      <c r="BQ24" s="407"/>
      <c r="BR24" s="407"/>
      <c r="BS24" s="407"/>
      <c r="BT24" s="407"/>
      <c r="BU24" s="408"/>
      <c r="BV24" s="406">
        <v>18110865</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2</v>
      </c>
      <c r="M25" s="360"/>
      <c r="N25" s="360"/>
      <c r="O25" s="360"/>
      <c r="P25" s="361"/>
      <c r="Q25" s="359">
        <v>6500</v>
      </c>
      <c r="R25" s="360"/>
      <c r="S25" s="360"/>
      <c r="T25" s="360"/>
      <c r="U25" s="360"/>
      <c r="V25" s="361"/>
      <c r="W25" s="449"/>
      <c r="X25" s="386"/>
      <c r="Y25" s="387"/>
      <c r="Z25" s="362" t="s">
        <v>177</v>
      </c>
      <c r="AA25" s="363"/>
      <c r="AB25" s="363"/>
      <c r="AC25" s="363"/>
      <c r="AD25" s="363"/>
      <c r="AE25" s="363"/>
      <c r="AF25" s="363"/>
      <c r="AG25" s="364"/>
      <c r="AH25" s="359">
        <v>92</v>
      </c>
      <c r="AI25" s="360"/>
      <c r="AJ25" s="360"/>
      <c r="AK25" s="360"/>
      <c r="AL25" s="361"/>
      <c r="AM25" s="359">
        <v>279956</v>
      </c>
      <c r="AN25" s="360"/>
      <c r="AO25" s="360"/>
      <c r="AP25" s="360"/>
      <c r="AQ25" s="360"/>
      <c r="AR25" s="361"/>
      <c r="AS25" s="359">
        <v>3043</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544411</v>
      </c>
      <c r="BO25" s="436"/>
      <c r="BP25" s="436"/>
      <c r="BQ25" s="436"/>
      <c r="BR25" s="436"/>
      <c r="BS25" s="436"/>
      <c r="BT25" s="436"/>
      <c r="BU25" s="437"/>
      <c r="BV25" s="435">
        <v>906611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6000</v>
      </c>
      <c r="R26" s="360"/>
      <c r="S26" s="360"/>
      <c r="T26" s="360"/>
      <c r="U26" s="360"/>
      <c r="V26" s="361"/>
      <c r="W26" s="449"/>
      <c r="X26" s="386"/>
      <c r="Y26" s="387"/>
      <c r="Z26" s="362" t="s">
        <v>180</v>
      </c>
      <c r="AA26" s="417"/>
      <c r="AB26" s="417"/>
      <c r="AC26" s="417"/>
      <c r="AD26" s="417"/>
      <c r="AE26" s="417"/>
      <c r="AF26" s="417"/>
      <c r="AG26" s="418"/>
      <c r="AH26" s="359">
        <v>33</v>
      </c>
      <c r="AI26" s="360"/>
      <c r="AJ26" s="360"/>
      <c r="AK26" s="360"/>
      <c r="AL26" s="361"/>
      <c r="AM26" s="359">
        <v>95073</v>
      </c>
      <c r="AN26" s="360"/>
      <c r="AO26" s="360"/>
      <c r="AP26" s="360"/>
      <c r="AQ26" s="360"/>
      <c r="AR26" s="361"/>
      <c r="AS26" s="359">
        <v>2881</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141</v>
      </c>
      <c r="BO26" s="407"/>
      <c r="BP26" s="407"/>
      <c r="BQ26" s="407"/>
      <c r="BR26" s="407"/>
      <c r="BS26" s="407"/>
      <c r="BT26" s="407"/>
      <c r="BU26" s="408"/>
      <c r="BV26" s="406" t="s">
        <v>141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4200</v>
      </c>
      <c r="R27" s="360"/>
      <c r="S27" s="360"/>
      <c r="T27" s="360"/>
      <c r="U27" s="360"/>
      <c r="V27" s="361"/>
      <c r="W27" s="449"/>
      <c r="X27" s="386"/>
      <c r="Y27" s="387"/>
      <c r="Z27" s="362" t="s">
        <v>183</v>
      </c>
      <c r="AA27" s="363"/>
      <c r="AB27" s="363"/>
      <c r="AC27" s="363"/>
      <c r="AD27" s="363"/>
      <c r="AE27" s="363"/>
      <c r="AF27" s="363"/>
      <c r="AG27" s="364"/>
      <c r="AH27" s="359" t="s">
        <v>141</v>
      </c>
      <c r="AI27" s="360"/>
      <c r="AJ27" s="360"/>
      <c r="AK27" s="360"/>
      <c r="AL27" s="361"/>
      <c r="AM27" s="359" t="s">
        <v>141</v>
      </c>
      <c r="AN27" s="360"/>
      <c r="AO27" s="360"/>
      <c r="AP27" s="360"/>
      <c r="AQ27" s="360"/>
      <c r="AR27" s="361"/>
      <c r="AS27" s="359" t="s">
        <v>141</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1294289</v>
      </c>
      <c r="BO27" s="441"/>
      <c r="BP27" s="441"/>
      <c r="BQ27" s="441"/>
      <c r="BR27" s="441"/>
      <c r="BS27" s="441"/>
      <c r="BT27" s="441"/>
      <c r="BU27" s="442"/>
      <c r="BV27" s="440">
        <v>1293774</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3450</v>
      </c>
      <c r="R28" s="360"/>
      <c r="S28" s="360"/>
      <c r="T28" s="360"/>
      <c r="U28" s="360"/>
      <c r="V28" s="361"/>
      <c r="W28" s="449"/>
      <c r="X28" s="386"/>
      <c r="Y28" s="387"/>
      <c r="Z28" s="362" t="s">
        <v>186</v>
      </c>
      <c r="AA28" s="363"/>
      <c r="AB28" s="363"/>
      <c r="AC28" s="363"/>
      <c r="AD28" s="363"/>
      <c r="AE28" s="363"/>
      <c r="AF28" s="363"/>
      <c r="AG28" s="364"/>
      <c r="AH28" s="359" t="s">
        <v>141</v>
      </c>
      <c r="AI28" s="360"/>
      <c r="AJ28" s="360"/>
      <c r="AK28" s="360"/>
      <c r="AL28" s="361"/>
      <c r="AM28" s="359" t="s">
        <v>141</v>
      </c>
      <c r="AN28" s="360"/>
      <c r="AO28" s="360"/>
      <c r="AP28" s="360"/>
      <c r="AQ28" s="360"/>
      <c r="AR28" s="361"/>
      <c r="AS28" s="359" t="s">
        <v>141</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5053384</v>
      </c>
      <c r="BO28" s="436"/>
      <c r="BP28" s="436"/>
      <c r="BQ28" s="436"/>
      <c r="BR28" s="436"/>
      <c r="BS28" s="436"/>
      <c r="BT28" s="436"/>
      <c r="BU28" s="437"/>
      <c r="BV28" s="435">
        <v>4703324</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18</v>
      </c>
      <c r="M29" s="360"/>
      <c r="N29" s="360"/>
      <c r="O29" s="360"/>
      <c r="P29" s="361"/>
      <c r="Q29" s="359">
        <v>3200</v>
      </c>
      <c r="R29" s="360"/>
      <c r="S29" s="360"/>
      <c r="T29" s="360"/>
      <c r="U29" s="360"/>
      <c r="V29" s="361"/>
      <c r="W29" s="450"/>
      <c r="X29" s="451"/>
      <c r="Y29" s="452"/>
      <c r="Z29" s="362" t="s">
        <v>189</v>
      </c>
      <c r="AA29" s="363"/>
      <c r="AB29" s="363"/>
      <c r="AC29" s="363"/>
      <c r="AD29" s="363"/>
      <c r="AE29" s="363"/>
      <c r="AF29" s="363"/>
      <c r="AG29" s="364"/>
      <c r="AH29" s="359">
        <v>589</v>
      </c>
      <c r="AI29" s="360"/>
      <c r="AJ29" s="360"/>
      <c r="AK29" s="360"/>
      <c r="AL29" s="361"/>
      <c r="AM29" s="359">
        <v>1890690</v>
      </c>
      <c r="AN29" s="360"/>
      <c r="AO29" s="360"/>
      <c r="AP29" s="360"/>
      <c r="AQ29" s="360"/>
      <c r="AR29" s="361"/>
      <c r="AS29" s="359">
        <v>3210</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885786</v>
      </c>
      <c r="BO29" s="407"/>
      <c r="BP29" s="407"/>
      <c r="BQ29" s="407"/>
      <c r="BR29" s="407"/>
      <c r="BS29" s="407"/>
      <c r="BT29" s="407"/>
      <c r="BU29" s="408"/>
      <c r="BV29" s="406">
        <v>885530</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98.4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7206136</v>
      </c>
      <c r="BO30" s="441"/>
      <c r="BP30" s="441"/>
      <c r="BQ30" s="441"/>
      <c r="BR30" s="441"/>
      <c r="BS30" s="441"/>
      <c r="BT30" s="441"/>
      <c r="BU30" s="442"/>
      <c r="BV30" s="440">
        <v>6677018</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198</v>
      </c>
      <c r="D33" s="358"/>
      <c r="E33" s="357" t="s">
        <v>199</v>
      </c>
      <c r="F33" s="357"/>
      <c r="G33" s="357"/>
      <c r="H33" s="357"/>
      <c r="I33" s="357"/>
      <c r="J33" s="357"/>
      <c r="K33" s="357"/>
      <c r="L33" s="357"/>
      <c r="M33" s="357"/>
      <c r="N33" s="357"/>
      <c r="O33" s="357"/>
      <c r="P33" s="357"/>
      <c r="Q33" s="357"/>
      <c r="R33" s="357"/>
      <c r="S33" s="357"/>
      <c r="T33" s="179"/>
      <c r="U33" s="358" t="s">
        <v>198</v>
      </c>
      <c r="V33" s="358"/>
      <c r="W33" s="357" t="s">
        <v>199</v>
      </c>
      <c r="X33" s="357"/>
      <c r="Y33" s="357"/>
      <c r="Z33" s="357"/>
      <c r="AA33" s="357"/>
      <c r="AB33" s="357"/>
      <c r="AC33" s="357"/>
      <c r="AD33" s="357"/>
      <c r="AE33" s="357"/>
      <c r="AF33" s="357"/>
      <c r="AG33" s="357"/>
      <c r="AH33" s="357"/>
      <c r="AI33" s="357"/>
      <c r="AJ33" s="357"/>
      <c r="AK33" s="357"/>
      <c r="AL33" s="179"/>
      <c r="AM33" s="358" t="s">
        <v>198</v>
      </c>
      <c r="AN33" s="358"/>
      <c r="AO33" s="357" t="s">
        <v>199</v>
      </c>
      <c r="AP33" s="357"/>
      <c r="AQ33" s="357"/>
      <c r="AR33" s="357"/>
      <c r="AS33" s="357"/>
      <c r="AT33" s="357"/>
      <c r="AU33" s="357"/>
      <c r="AV33" s="357"/>
      <c r="AW33" s="357"/>
      <c r="AX33" s="357"/>
      <c r="AY33" s="357"/>
      <c r="AZ33" s="357"/>
      <c r="BA33" s="357"/>
      <c r="BB33" s="357"/>
      <c r="BC33" s="357"/>
      <c r="BD33" s="185"/>
      <c r="BE33" s="357" t="s">
        <v>200</v>
      </c>
      <c r="BF33" s="357"/>
      <c r="BG33" s="357" t="s">
        <v>201</v>
      </c>
      <c r="BH33" s="357"/>
      <c r="BI33" s="357"/>
      <c r="BJ33" s="357"/>
      <c r="BK33" s="357"/>
      <c r="BL33" s="357"/>
      <c r="BM33" s="357"/>
      <c r="BN33" s="357"/>
      <c r="BO33" s="357"/>
      <c r="BP33" s="357"/>
      <c r="BQ33" s="357"/>
      <c r="BR33" s="357"/>
      <c r="BS33" s="357"/>
      <c r="BT33" s="357"/>
      <c r="BU33" s="357"/>
      <c r="BV33" s="185"/>
      <c r="BW33" s="358" t="s">
        <v>200</v>
      </c>
      <c r="BX33" s="358"/>
      <c r="BY33" s="357" t="s">
        <v>202</v>
      </c>
      <c r="BZ33" s="357"/>
      <c r="CA33" s="357"/>
      <c r="CB33" s="357"/>
      <c r="CC33" s="357"/>
      <c r="CD33" s="357"/>
      <c r="CE33" s="357"/>
      <c r="CF33" s="357"/>
      <c r="CG33" s="357"/>
      <c r="CH33" s="357"/>
      <c r="CI33" s="357"/>
      <c r="CJ33" s="357"/>
      <c r="CK33" s="357"/>
      <c r="CL33" s="357"/>
      <c r="CM33" s="357"/>
      <c r="CN33" s="179"/>
      <c r="CO33" s="358" t="s">
        <v>198</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国民健康保険事業（事業勘定）特別会計</v>
      </c>
      <c r="X34" s="355"/>
      <c r="Y34" s="355"/>
      <c r="Z34" s="355"/>
      <c r="AA34" s="355"/>
      <c r="AB34" s="355"/>
      <c r="AC34" s="355"/>
      <c r="AD34" s="355"/>
      <c r="AE34" s="355"/>
      <c r="AF34" s="355"/>
      <c r="AG34" s="355"/>
      <c r="AH34" s="355"/>
      <c r="AI34" s="355"/>
      <c r="AJ34" s="355"/>
      <c r="AK34" s="355"/>
      <c r="AL34" s="175"/>
      <c r="AM34" s="354">
        <f>IF(AO34="","",MAX(C34:D43,U34:V43)+1)</f>
        <v>8</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山口県市町総合事務組合（一般会計）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マリーナ萩</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土地取得事業特別会計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国民健康保険事業（直診勘定）特別会計</v>
      </c>
      <c r="X35" s="355"/>
      <c r="Y35" s="355"/>
      <c r="Z35" s="355"/>
      <c r="AA35" s="355"/>
      <c r="AB35" s="355"/>
      <c r="AC35" s="355"/>
      <c r="AD35" s="355"/>
      <c r="AE35" s="355"/>
      <c r="AF35" s="355"/>
      <c r="AG35" s="355"/>
      <c r="AH35" s="355"/>
      <c r="AI35" s="355"/>
      <c r="AJ35" s="355"/>
      <c r="AK35" s="355"/>
      <c r="AL35" s="175"/>
      <c r="AM35" s="354">
        <f t="shared" ref="AM35:AM43" si="0">IF(AO35="","",AM34+1)</f>
        <v>9</v>
      </c>
      <c r="AN35" s="354"/>
      <c r="AO35" s="355" t="str">
        <f>IF('各会計、関係団体の財政状況及び健全化判断比率'!B33="","",'各会計、関係団体の財政状況及び健全化判断比率'!B33)</f>
        <v>病院事業会計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山口県市町総合事務組合（山口県自治会館管理特別会計）</v>
      </c>
      <c r="BZ35" s="355"/>
      <c r="CA35" s="355"/>
      <c r="CB35" s="355"/>
      <c r="CC35" s="355"/>
      <c r="CD35" s="355"/>
      <c r="CE35" s="355"/>
      <c r="CF35" s="355"/>
      <c r="CG35" s="355"/>
      <c r="CH35" s="355"/>
      <c r="CI35" s="355"/>
      <c r="CJ35" s="355"/>
      <c r="CK35" s="355"/>
      <c r="CL35" s="355"/>
      <c r="CM35" s="355"/>
      <c r="CN35" s="175"/>
      <c r="CO35" s="354">
        <f t="shared" ref="CO35:CO43" si="3">IF(CQ35="","",CO34+1)</f>
        <v>17</v>
      </c>
      <c r="CP35" s="354"/>
      <c r="CQ35" s="355" t="str">
        <f>IF('各会計、関係団体の財政状況及び健全化判断比率'!BS8="","",'各会計、関係団体の財政状況及び健全化判断比率'!BS8)</f>
        <v>萩公共サービス</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休日急患診療事業特別会計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f t="shared" si="0"/>
        <v>10</v>
      </c>
      <c r="AN36" s="354"/>
      <c r="AO36" s="355" t="str">
        <f>IF('各会計、関係団体の財政状況及び健全化判断比率'!B34="","",'各会計、関係団体の財政状況及び健全化判断比率'!B34)</f>
        <v>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山口県後期高齢者医療医療広域連合（一般会計）</v>
      </c>
      <c r="BZ36" s="355"/>
      <c r="CA36" s="355"/>
      <c r="CB36" s="355"/>
      <c r="CC36" s="355"/>
      <c r="CD36" s="355"/>
      <c r="CE36" s="355"/>
      <c r="CF36" s="355"/>
      <c r="CG36" s="355"/>
      <c r="CH36" s="355"/>
      <c r="CI36" s="355"/>
      <c r="CJ36" s="355"/>
      <c r="CK36" s="355"/>
      <c r="CL36" s="355"/>
      <c r="CM36" s="355"/>
      <c r="CN36" s="175"/>
      <c r="CO36" s="354">
        <f t="shared" si="3"/>
        <v>18</v>
      </c>
      <c r="CP36" s="354"/>
      <c r="CQ36" s="355" t="str">
        <f>IF('各会計、関係団体の財政状況及び健全化判断比率'!BS9="","",'各会計、関係団体の財政状況及び健全化判断比率'!BS9)</f>
        <v>萩海運</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〇</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7</v>
      </c>
      <c r="V37" s="354"/>
      <c r="W37" s="355" t="str">
        <f>IF('各会計、関係団体の財政状況及び健全化判断比率'!B31="","",'各会計、関係団体の財政状況及び健全化判断比率'!B31)</f>
        <v>介護保険事業特別会計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山口県後期高齢者医療医療広域連合（後期高齢者医療特別会計）</v>
      </c>
      <c r="BZ37" s="355"/>
      <c r="CA37" s="355"/>
      <c r="CB37" s="355"/>
      <c r="CC37" s="355"/>
      <c r="CD37" s="355"/>
      <c r="CE37" s="355"/>
      <c r="CF37" s="355"/>
      <c r="CG37" s="355"/>
      <c r="CH37" s="355"/>
      <c r="CI37" s="355"/>
      <c r="CJ37" s="355"/>
      <c r="CK37" s="355"/>
      <c r="CL37" s="355"/>
      <c r="CM37" s="355"/>
      <c r="CN37" s="175"/>
      <c r="CO37" s="354">
        <f t="shared" si="3"/>
        <v>19</v>
      </c>
      <c r="CP37" s="354"/>
      <c r="CQ37" s="355" t="str">
        <f>IF('各会計、関係団体の財政状況及び健全化判断比率'!BS10="","",'各会計、関係団体の財政状況及び健全化判断比率'!BS10)</f>
        <v>萩市土地開発公社</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萩・長門一部事務組合（一般会計）</v>
      </c>
      <c r="BZ38" s="355"/>
      <c r="CA38" s="355"/>
      <c r="CB38" s="355"/>
      <c r="CC38" s="355"/>
      <c r="CD38" s="355"/>
      <c r="CE38" s="355"/>
      <c r="CF38" s="355"/>
      <c r="CG38" s="355"/>
      <c r="CH38" s="355"/>
      <c r="CI38" s="355"/>
      <c r="CJ38" s="355"/>
      <c r="CK38" s="355"/>
      <c r="CL38" s="355"/>
      <c r="CM38" s="355"/>
      <c r="CN38" s="175"/>
      <c r="CO38" s="354">
        <f t="shared" si="3"/>
        <v>20</v>
      </c>
      <c r="CP38" s="354"/>
      <c r="CQ38" s="355" t="str">
        <f>IF('各会計、関係団体の財政状況及び健全化判断比率'!BS11="","",'各会計、関係団体の財政状況及び健全化判断比率'!BS11)</f>
        <v>アクアグリーン川上</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21</v>
      </c>
      <c r="CP39" s="354"/>
      <c r="CQ39" s="355" t="str">
        <f>IF('各会計、関係団体の財政状況及び健全化判断比率'!BS12="","",'各会計、関係団体の財政状況及び健全化判断比率'!BS12)</f>
        <v>たまがわ</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22</v>
      </c>
      <c r="CP40" s="354"/>
      <c r="CQ40" s="355" t="str">
        <f>IF('各会計、関係団体の財政状況及び健全化判断比率'!BS13="","",'各会計、関係団体の財政状況及び健全化判断比率'!BS13)</f>
        <v>アスクむつみ</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f t="shared" si="3"/>
        <v>23</v>
      </c>
      <c r="CP41" s="354"/>
      <c r="CQ41" s="355" t="str">
        <f>IF('各会計、関係団体の財政状況及び健全化判断比率'!BS14="","",'各会計、関係団体の財政状況及び健全化判断比率'!BS14)</f>
        <v>旭開発</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f t="shared" si="3"/>
        <v>24</v>
      </c>
      <c r="CP42" s="354"/>
      <c r="CQ42" s="355" t="str">
        <f>IF('各会計、関係団体の財政状況及び健全化判断比率'!BS15="","",'各会計、関係団体の財政状況及び健全化判断比率'!BS15)</f>
        <v>グリンファーム旭</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25</v>
      </c>
      <c r="CP43" s="354"/>
      <c r="CQ43" s="355" t="str">
        <f>IF('各会計、関係団体の財政状況及び健全化判断比率'!BS16="","",'各会計、関係団体の財政状況及び健全化判断比率'!BS16)</f>
        <v>ハピネスふくえ</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gqioote0CuPBUUYJBJ+Z8FnC96yHtJItUjnmd8Xne1UgU6CsYzhTi1fv0pTHBkyowvM6VezldSSc3hh7K3dXA==" saltValue="BMY0jkyetjOMM66QNYYx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36" t="s">
        <v>560</v>
      </c>
      <c r="D34" s="1136"/>
      <c r="E34" s="1137"/>
      <c r="F34" s="32">
        <v>9.41</v>
      </c>
      <c r="G34" s="33">
        <v>10.36</v>
      </c>
      <c r="H34" s="33">
        <v>11.4</v>
      </c>
      <c r="I34" s="33">
        <v>11.87</v>
      </c>
      <c r="J34" s="34">
        <v>12.67</v>
      </c>
      <c r="K34" s="22"/>
      <c r="L34" s="22"/>
      <c r="M34" s="22"/>
      <c r="N34" s="22"/>
      <c r="O34" s="22"/>
      <c r="P34" s="22"/>
    </row>
    <row r="35" spans="1:16" ht="39" customHeight="1" x14ac:dyDescent="0.15">
      <c r="A35" s="22"/>
      <c r="B35" s="35"/>
      <c r="C35" s="1132" t="s">
        <v>561</v>
      </c>
      <c r="D35" s="1132"/>
      <c r="E35" s="1133"/>
      <c r="F35" s="36">
        <v>5.01</v>
      </c>
      <c r="G35" s="37">
        <v>4.34</v>
      </c>
      <c r="H35" s="37">
        <v>4</v>
      </c>
      <c r="I35" s="37">
        <v>4.04</v>
      </c>
      <c r="J35" s="38">
        <v>4.1500000000000004</v>
      </c>
      <c r="K35" s="22"/>
      <c r="L35" s="22"/>
      <c r="M35" s="22"/>
      <c r="N35" s="22"/>
      <c r="O35" s="22"/>
      <c r="P35" s="22"/>
    </row>
    <row r="36" spans="1:16" ht="39" customHeight="1" x14ac:dyDescent="0.15">
      <c r="A36" s="22"/>
      <c r="B36" s="35"/>
      <c r="C36" s="1132" t="s">
        <v>562</v>
      </c>
      <c r="D36" s="1132"/>
      <c r="E36" s="1133"/>
      <c r="F36" s="36">
        <v>3.27</v>
      </c>
      <c r="G36" s="37">
        <v>3.16</v>
      </c>
      <c r="H36" s="37">
        <v>3.31</v>
      </c>
      <c r="I36" s="37">
        <v>7.19</v>
      </c>
      <c r="J36" s="38">
        <v>3.58</v>
      </c>
      <c r="K36" s="22"/>
      <c r="L36" s="22"/>
      <c r="M36" s="22"/>
      <c r="N36" s="22"/>
      <c r="O36" s="22"/>
      <c r="P36" s="22"/>
    </row>
    <row r="37" spans="1:16" ht="39" customHeight="1" x14ac:dyDescent="0.15">
      <c r="A37" s="22"/>
      <c r="B37" s="35"/>
      <c r="C37" s="1132" t="s">
        <v>563</v>
      </c>
      <c r="D37" s="1132"/>
      <c r="E37" s="1133"/>
      <c r="F37" s="36">
        <v>0.67</v>
      </c>
      <c r="G37" s="37">
        <v>1.24</v>
      </c>
      <c r="H37" s="37">
        <v>1.73</v>
      </c>
      <c r="I37" s="37">
        <v>2.08</v>
      </c>
      <c r="J37" s="38">
        <v>2.61</v>
      </c>
      <c r="K37" s="22"/>
      <c r="L37" s="22"/>
      <c r="M37" s="22"/>
      <c r="N37" s="22"/>
      <c r="O37" s="22"/>
      <c r="P37" s="22"/>
    </row>
    <row r="38" spans="1:16" ht="39" customHeight="1" x14ac:dyDescent="0.15">
      <c r="A38" s="22"/>
      <c r="B38" s="35"/>
      <c r="C38" s="1132" t="s">
        <v>564</v>
      </c>
      <c r="D38" s="1132"/>
      <c r="E38" s="1133"/>
      <c r="F38" s="36">
        <v>1.03</v>
      </c>
      <c r="G38" s="37">
        <v>0.86</v>
      </c>
      <c r="H38" s="37">
        <v>0.82</v>
      </c>
      <c r="I38" s="37">
        <v>0.35</v>
      </c>
      <c r="J38" s="38">
        <v>0.59</v>
      </c>
      <c r="K38" s="22"/>
      <c r="L38" s="22"/>
      <c r="M38" s="22"/>
      <c r="N38" s="22"/>
      <c r="O38" s="22"/>
      <c r="P38" s="22"/>
    </row>
    <row r="39" spans="1:16" ht="39" customHeight="1" x14ac:dyDescent="0.15">
      <c r="A39" s="22"/>
      <c r="B39" s="35"/>
      <c r="C39" s="1132" t="s">
        <v>565</v>
      </c>
      <c r="D39" s="1132"/>
      <c r="E39" s="1133"/>
      <c r="F39" s="36">
        <v>0</v>
      </c>
      <c r="G39" s="37">
        <v>0</v>
      </c>
      <c r="H39" s="37">
        <v>0</v>
      </c>
      <c r="I39" s="37">
        <v>0</v>
      </c>
      <c r="J39" s="38">
        <v>0.09</v>
      </c>
      <c r="K39" s="22"/>
      <c r="L39" s="22"/>
      <c r="M39" s="22"/>
      <c r="N39" s="22"/>
      <c r="O39" s="22"/>
      <c r="P39" s="22"/>
    </row>
    <row r="40" spans="1:16" ht="39" customHeight="1" x14ac:dyDescent="0.15">
      <c r="A40" s="22"/>
      <c r="B40" s="35"/>
      <c r="C40" s="1132" t="s">
        <v>566</v>
      </c>
      <c r="D40" s="1132"/>
      <c r="E40" s="1133"/>
      <c r="F40" s="36">
        <v>0.75</v>
      </c>
      <c r="G40" s="37">
        <v>0.32</v>
      </c>
      <c r="H40" s="37">
        <v>0.56000000000000005</v>
      </c>
      <c r="I40" s="37">
        <v>0.01</v>
      </c>
      <c r="J40" s="38">
        <v>0.01</v>
      </c>
      <c r="K40" s="22"/>
      <c r="L40" s="22"/>
      <c r="M40" s="22"/>
      <c r="N40" s="22"/>
      <c r="O40" s="22"/>
      <c r="P40" s="22"/>
    </row>
    <row r="41" spans="1:16" ht="39" customHeight="1" x14ac:dyDescent="0.15">
      <c r="A41" s="22"/>
      <c r="B41" s="35"/>
      <c r="C41" s="1132" t="s">
        <v>567</v>
      </c>
      <c r="D41" s="1132"/>
      <c r="E41" s="1133"/>
      <c r="F41" s="36">
        <v>0</v>
      </c>
      <c r="G41" s="37">
        <v>0</v>
      </c>
      <c r="H41" s="37">
        <v>0</v>
      </c>
      <c r="I41" s="37">
        <v>0</v>
      </c>
      <c r="J41" s="38">
        <v>0</v>
      </c>
      <c r="K41" s="22"/>
      <c r="L41" s="22"/>
      <c r="M41" s="22"/>
      <c r="N41" s="22"/>
      <c r="O41" s="22"/>
      <c r="P41" s="22"/>
    </row>
    <row r="42" spans="1:16" ht="39" customHeight="1" x14ac:dyDescent="0.15">
      <c r="A42" s="22"/>
      <c r="B42" s="39"/>
      <c r="C42" s="1132" t="s">
        <v>568</v>
      </c>
      <c r="D42" s="1132"/>
      <c r="E42" s="1133"/>
      <c r="F42" s="36" t="s">
        <v>511</v>
      </c>
      <c r="G42" s="37" t="s">
        <v>511</v>
      </c>
      <c r="H42" s="37" t="s">
        <v>511</v>
      </c>
      <c r="I42" s="37" t="s">
        <v>511</v>
      </c>
      <c r="J42" s="38" t="s">
        <v>511</v>
      </c>
      <c r="K42" s="22"/>
      <c r="L42" s="22"/>
      <c r="M42" s="22"/>
      <c r="N42" s="22"/>
      <c r="O42" s="22"/>
      <c r="P42" s="22"/>
    </row>
    <row r="43" spans="1:16" ht="39" customHeight="1" thickBot="1" x14ac:dyDescent="0.2">
      <c r="A43" s="22"/>
      <c r="B43" s="40"/>
      <c r="C43" s="1134" t="s">
        <v>569</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ikxcy22THVcu9iJddvmbo8Z3iF1nRa97t/GPRBgDihmlj/8Y23aFfnUKn7pM/xVJFcXgY0/Bjf4RcVExIb9tQ==" saltValue="Jxglwq2/OVvbSXaqwBrA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3648</v>
      </c>
      <c r="L45" s="58">
        <v>3398</v>
      </c>
      <c r="M45" s="58">
        <v>3257</v>
      </c>
      <c r="N45" s="58">
        <v>3318</v>
      </c>
      <c r="O45" s="59">
        <v>3228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511</v>
      </c>
      <c r="L46" s="62" t="s">
        <v>511</v>
      </c>
      <c r="M46" s="62" t="s">
        <v>511</v>
      </c>
      <c r="N46" s="62" t="s">
        <v>511</v>
      </c>
      <c r="O46" s="63" t="s">
        <v>511</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511</v>
      </c>
      <c r="L47" s="62" t="s">
        <v>511</v>
      </c>
      <c r="M47" s="62" t="s">
        <v>511</v>
      </c>
      <c r="N47" s="62" t="s">
        <v>511</v>
      </c>
      <c r="O47" s="63" t="s">
        <v>511</v>
      </c>
      <c r="P47" s="46"/>
      <c r="Q47" s="46"/>
      <c r="R47" s="46"/>
      <c r="S47" s="46"/>
      <c r="T47" s="46"/>
      <c r="U47" s="46"/>
    </row>
    <row r="48" spans="1:21" ht="30.75" customHeight="1" x14ac:dyDescent="0.15">
      <c r="A48" s="46"/>
      <c r="B48" s="1163"/>
      <c r="C48" s="1164"/>
      <c r="D48" s="60"/>
      <c r="E48" s="1140" t="s">
        <v>15</v>
      </c>
      <c r="F48" s="1140"/>
      <c r="G48" s="1140"/>
      <c r="H48" s="1140"/>
      <c r="I48" s="1140"/>
      <c r="J48" s="1141"/>
      <c r="K48" s="61">
        <v>1126</v>
      </c>
      <c r="L48" s="62">
        <v>1100</v>
      </c>
      <c r="M48" s="62">
        <v>1139</v>
      </c>
      <c r="N48" s="62">
        <v>1129</v>
      </c>
      <c r="O48" s="63">
        <v>1082</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511</v>
      </c>
      <c r="L49" s="62" t="s">
        <v>511</v>
      </c>
      <c r="M49" s="62" t="s">
        <v>511</v>
      </c>
      <c r="N49" s="62" t="s">
        <v>511</v>
      </c>
      <c r="O49" s="63" t="s">
        <v>511</v>
      </c>
      <c r="P49" s="46"/>
      <c r="Q49" s="46"/>
      <c r="R49" s="46"/>
      <c r="S49" s="46"/>
      <c r="T49" s="46"/>
      <c r="U49" s="46"/>
    </row>
    <row r="50" spans="1:21" ht="30.75" customHeight="1" x14ac:dyDescent="0.15">
      <c r="A50" s="46"/>
      <c r="B50" s="1163"/>
      <c r="C50" s="1164"/>
      <c r="D50" s="60"/>
      <c r="E50" s="1140" t="s">
        <v>17</v>
      </c>
      <c r="F50" s="1140"/>
      <c r="G50" s="1140"/>
      <c r="H50" s="1140"/>
      <c r="I50" s="1140"/>
      <c r="J50" s="1141"/>
      <c r="K50" s="61">
        <v>11</v>
      </c>
      <c r="L50" s="62">
        <v>10</v>
      </c>
      <c r="M50" s="62">
        <v>9</v>
      </c>
      <c r="N50" s="62">
        <v>25</v>
      </c>
      <c r="O50" s="63">
        <v>21</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511</v>
      </c>
      <c r="L51" s="62" t="s">
        <v>511</v>
      </c>
      <c r="M51" s="62" t="s">
        <v>511</v>
      </c>
      <c r="N51" s="62" t="s">
        <v>511</v>
      </c>
      <c r="O51" s="63" t="s">
        <v>511</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3860</v>
      </c>
      <c r="L52" s="62">
        <v>3758</v>
      </c>
      <c r="M52" s="62">
        <v>3624</v>
      </c>
      <c r="N52" s="62">
        <v>3554</v>
      </c>
      <c r="O52" s="63">
        <v>3499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925</v>
      </c>
      <c r="L53" s="67">
        <v>750</v>
      </c>
      <c r="M53" s="67">
        <v>781</v>
      </c>
      <c r="N53" s="67">
        <v>918</v>
      </c>
      <c r="O53" s="68">
        <v>832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BDvj6SVppAgTWqnJHWzZ55pfGTlpsBrXn9eEbQ/xBqOPf11pjqM8T4KftqccHneHdQ3ts3Tf59KIwHaJoBzomA==" saltValue="N7anR8iWTWC5m0zvZ6Vg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1"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552</v>
      </c>
      <c r="J40" s="101" t="s">
        <v>553</v>
      </c>
      <c r="K40" s="101" t="s">
        <v>554</v>
      </c>
      <c r="L40" s="101" t="s">
        <v>555</v>
      </c>
      <c r="M40" s="102" t="s">
        <v>556</v>
      </c>
    </row>
    <row r="41" spans="2:13" ht="27.75" customHeight="1" x14ac:dyDescent="0.15">
      <c r="B41" s="1181" t="s">
        <v>32</v>
      </c>
      <c r="C41" s="1182"/>
      <c r="D41" s="103"/>
      <c r="E41" s="1183" t="s">
        <v>33</v>
      </c>
      <c r="F41" s="1183"/>
      <c r="G41" s="1183"/>
      <c r="H41" s="1184"/>
      <c r="I41" s="342">
        <v>25447</v>
      </c>
      <c r="J41" s="343">
        <v>25190</v>
      </c>
      <c r="K41" s="343">
        <v>24457</v>
      </c>
      <c r="L41" s="343">
        <v>23935</v>
      </c>
      <c r="M41" s="344">
        <v>22818</v>
      </c>
    </row>
    <row r="42" spans="2:13" ht="27.75" customHeight="1" x14ac:dyDescent="0.15">
      <c r="B42" s="1171"/>
      <c r="C42" s="1172"/>
      <c r="D42" s="104"/>
      <c r="E42" s="1175" t="s">
        <v>34</v>
      </c>
      <c r="F42" s="1175"/>
      <c r="G42" s="1175"/>
      <c r="H42" s="1176"/>
      <c r="I42" s="345">
        <v>43</v>
      </c>
      <c r="J42" s="346">
        <v>38</v>
      </c>
      <c r="K42" s="346">
        <v>33</v>
      </c>
      <c r="L42" s="346">
        <v>27</v>
      </c>
      <c r="M42" s="347">
        <v>22</v>
      </c>
    </row>
    <row r="43" spans="2:13" ht="27.75" customHeight="1" x14ac:dyDescent="0.15">
      <c r="B43" s="1171"/>
      <c r="C43" s="1172"/>
      <c r="D43" s="104"/>
      <c r="E43" s="1175" t="s">
        <v>35</v>
      </c>
      <c r="F43" s="1175"/>
      <c r="G43" s="1175"/>
      <c r="H43" s="1176"/>
      <c r="I43" s="345">
        <v>12745</v>
      </c>
      <c r="J43" s="346">
        <v>13873</v>
      </c>
      <c r="K43" s="346">
        <v>13491</v>
      </c>
      <c r="L43" s="346">
        <v>12949</v>
      </c>
      <c r="M43" s="347">
        <v>12111</v>
      </c>
    </row>
    <row r="44" spans="2:13" ht="27.75" customHeight="1" x14ac:dyDescent="0.15">
      <c r="B44" s="1171"/>
      <c r="C44" s="1172"/>
      <c r="D44" s="104"/>
      <c r="E44" s="1175" t="s">
        <v>36</v>
      </c>
      <c r="F44" s="1175"/>
      <c r="G44" s="1175"/>
      <c r="H44" s="1176"/>
      <c r="I44" s="345" t="s">
        <v>511</v>
      </c>
      <c r="J44" s="346" t="s">
        <v>511</v>
      </c>
      <c r="K44" s="346" t="s">
        <v>511</v>
      </c>
      <c r="L44" s="346" t="s">
        <v>511</v>
      </c>
      <c r="M44" s="347" t="s">
        <v>511</v>
      </c>
    </row>
    <row r="45" spans="2:13" ht="27.75" customHeight="1" x14ac:dyDescent="0.15">
      <c r="B45" s="1171"/>
      <c r="C45" s="1172"/>
      <c r="D45" s="104"/>
      <c r="E45" s="1175" t="s">
        <v>37</v>
      </c>
      <c r="F45" s="1175"/>
      <c r="G45" s="1175"/>
      <c r="H45" s="1176"/>
      <c r="I45" s="345">
        <v>5532</v>
      </c>
      <c r="J45" s="346">
        <v>5367</v>
      </c>
      <c r="K45" s="346">
        <v>5275</v>
      </c>
      <c r="L45" s="346">
        <v>5415</v>
      </c>
      <c r="M45" s="347">
        <v>5383</v>
      </c>
    </row>
    <row r="46" spans="2:13" ht="27.75" customHeight="1" x14ac:dyDescent="0.15">
      <c r="B46" s="1171"/>
      <c r="C46" s="1172"/>
      <c r="D46" s="105"/>
      <c r="E46" s="1175" t="s">
        <v>38</v>
      </c>
      <c r="F46" s="1175"/>
      <c r="G46" s="1175"/>
      <c r="H46" s="1176"/>
      <c r="I46" s="345">
        <v>270</v>
      </c>
      <c r="J46" s="346">
        <v>360</v>
      </c>
      <c r="K46" s="346">
        <v>540</v>
      </c>
      <c r="L46" s="346">
        <v>630</v>
      </c>
      <c r="M46" s="347">
        <v>720</v>
      </c>
    </row>
    <row r="47" spans="2:13" ht="27.75" customHeight="1" x14ac:dyDescent="0.15">
      <c r="B47" s="1171"/>
      <c r="C47" s="1172"/>
      <c r="D47" s="106"/>
      <c r="E47" s="1185" t="s">
        <v>39</v>
      </c>
      <c r="F47" s="1186"/>
      <c r="G47" s="1186"/>
      <c r="H47" s="1187"/>
      <c r="I47" s="345" t="s">
        <v>511</v>
      </c>
      <c r="J47" s="346" t="s">
        <v>511</v>
      </c>
      <c r="K47" s="346" t="s">
        <v>511</v>
      </c>
      <c r="L47" s="346" t="s">
        <v>511</v>
      </c>
      <c r="M47" s="347" t="s">
        <v>511</v>
      </c>
    </row>
    <row r="48" spans="2:13" ht="27.75" customHeight="1" x14ac:dyDescent="0.15">
      <c r="B48" s="1171"/>
      <c r="C48" s="1172"/>
      <c r="D48" s="104"/>
      <c r="E48" s="1175" t="s">
        <v>40</v>
      </c>
      <c r="F48" s="1175"/>
      <c r="G48" s="1175"/>
      <c r="H48" s="1176"/>
      <c r="I48" s="345" t="s">
        <v>511</v>
      </c>
      <c r="J48" s="346" t="s">
        <v>511</v>
      </c>
      <c r="K48" s="346" t="s">
        <v>511</v>
      </c>
      <c r="L48" s="346" t="s">
        <v>511</v>
      </c>
      <c r="M48" s="347" t="s">
        <v>511</v>
      </c>
    </row>
    <row r="49" spans="2:13" ht="27.75" customHeight="1" x14ac:dyDescent="0.15">
      <c r="B49" s="1173"/>
      <c r="C49" s="1174"/>
      <c r="D49" s="104"/>
      <c r="E49" s="1175" t="s">
        <v>41</v>
      </c>
      <c r="F49" s="1175"/>
      <c r="G49" s="1175"/>
      <c r="H49" s="1176"/>
      <c r="I49" s="345" t="s">
        <v>511</v>
      </c>
      <c r="J49" s="346" t="s">
        <v>511</v>
      </c>
      <c r="K49" s="346" t="s">
        <v>511</v>
      </c>
      <c r="L49" s="346" t="s">
        <v>511</v>
      </c>
      <c r="M49" s="347" t="s">
        <v>511</v>
      </c>
    </row>
    <row r="50" spans="2:13" ht="27.75" customHeight="1" x14ac:dyDescent="0.15">
      <c r="B50" s="1169" t="s">
        <v>42</v>
      </c>
      <c r="C50" s="1170"/>
      <c r="D50" s="107"/>
      <c r="E50" s="1175" t="s">
        <v>43</v>
      </c>
      <c r="F50" s="1175"/>
      <c r="G50" s="1175"/>
      <c r="H50" s="1176"/>
      <c r="I50" s="345">
        <v>10702</v>
      </c>
      <c r="J50" s="346">
        <v>10819</v>
      </c>
      <c r="K50" s="346">
        <v>11259</v>
      </c>
      <c r="L50" s="346">
        <v>11841</v>
      </c>
      <c r="M50" s="347">
        <v>12641</v>
      </c>
    </row>
    <row r="51" spans="2:13" ht="27.75" customHeight="1" x14ac:dyDescent="0.15">
      <c r="B51" s="1171"/>
      <c r="C51" s="1172"/>
      <c r="D51" s="104"/>
      <c r="E51" s="1175" t="s">
        <v>44</v>
      </c>
      <c r="F51" s="1175"/>
      <c r="G51" s="1175"/>
      <c r="H51" s="1176"/>
      <c r="I51" s="345">
        <v>4349</v>
      </c>
      <c r="J51" s="346">
        <v>4545</v>
      </c>
      <c r="K51" s="346">
        <v>3790</v>
      </c>
      <c r="L51" s="346">
        <v>3615</v>
      </c>
      <c r="M51" s="347">
        <v>3473</v>
      </c>
    </row>
    <row r="52" spans="2:13" ht="27.75" customHeight="1" x14ac:dyDescent="0.15">
      <c r="B52" s="1173"/>
      <c r="C52" s="1174"/>
      <c r="D52" s="104"/>
      <c r="E52" s="1175" t="s">
        <v>45</v>
      </c>
      <c r="F52" s="1175"/>
      <c r="G52" s="1175"/>
      <c r="H52" s="1176"/>
      <c r="I52" s="345">
        <v>30028</v>
      </c>
      <c r="J52" s="346">
        <v>29608</v>
      </c>
      <c r="K52" s="346">
        <v>28486</v>
      </c>
      <c r="L52" s="346">
        <v>28032</v>
      </c>
      <c r="M52" s="347">
        <v>27141</v>
      </c>
    </row>
    <row r="53" spans="2:13" ht="27.75" customHeight="1" thickBot="1" x14ac:dyDescent="0.2">
      <c r="B53" s="1177" t="s">
        <v>46</v>
      </c>
      <c r="C53" s="1178"/>
      <c r="D53" s="108"/>
      <c r="E53" s="1179" t="s">
        <v>47</v>
      </c>
      <c r="F53" s="1179"/>
      <c r="G53" s="1179"/>
      <c r="H53" s="1180"/>
      <c r="I53" s="348">
        <v>-1041</v>
      </c>
      <c r="J53" s="349">
        <v>-143</v>
      </c>
      <c r="K53" s="349">
        <v>262</v>
      </c>
      <c r="L53" s="349">
        <v>-532</v>
      </c>
      <c r="M53" s="350">
        <v>-2202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vZ8sZGhhV/pB0kLFc+P3zyXv24VULh0o6XWLJ7dGHX0fhtqJj8uTdnxRJe5Y2NJokkRVNHPMgsVojmb/DUYpnw==" saltValue="pHocJpxU+tLbq4SlATIE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554</v>
      </c>
      <c r="G54" s="117" t="s">
        <v>555</v>
      </c>
      <c r="H54" s="118" t="s">
        <v>556</v>
      </c>
    </row>
    <row r="55" spans="2:8" ht="52.5" customHeight="1" x14ac:dyDescent="0.15">
      <c r="B55" s="119"/>
      <c r="C55" s="1196" t="s">
        <v>50</v>
      </c>
      <c r="D55" s="1196"/>
      <c r="E55" s="1197"/>
      <c r="F55" s="120">
        <v>4412</v>
      </c>
      <c r="G55" s="120">
        <v>4703</v>
      </c>
      <c r="H55" s="121">
        <v>5053</v>
      </c>
    </row>
    <row r="56" spans="2:8" ht="52.5" customHeight="1" x14ac:dyDescent="0.15">
      <c r="B56" s="122"/>
      <c r="C56" s="1198" t="s">
        <v>51</v>
      </c>
      <c r="D56" s="1198"/>
      <c r="E56" s="1199"/>
      <c r="F56" s="123">
        <v>885</v>
      </c>
      <c r="G56" s="123">
        <v>886</v>
      </c>
      <c r="H56" s="124">
        <v>886</v>
      </c>
    </row>
    <row r="57" spans="2:8" ht="53.25" customHeight="1" x14ac:dyDescent="0.15">
      <c r="B57" s="122"/>
      <c r="C57" s="1200" t="s">
        <v>52</v>
      </c>
      <c r="D57" s="1200"/>
      <c r="E57" s="1201"/>
      <c r="F57" s="125">
        <v>6450</v>
      </c>
      <c r="G57" s="125">
        <v>6677</v>
      </c>
      <c r="H57" s="126">
        <v>7206</v>
      </c>
    </row>
    <row r="58" spans="2:8" ht="45.75" customHeight="1" x14ac:dyDescent="0.15">
      <c r="B58" s="127"/>
      <c r="C58" s="1188" t="s">
        <v>595</v>
      </c>
      <c r="D58" s="1189"/>
      <c r="E58" s="1190"/>
      <c r="F58" s="128">
        <v>2983</v>
      </c>
      <c r="G58" s="128">
        <v>2985</v>
      </c>
      <c r="H58" s="129">
        <v>2986</v>
      </c>
    </row>
    <row r="59" spans="2:8" ht="45.75" customHeight="1" x14ac:dyDescent="0.15">
      <c r="B59" s="127"/>
      <c r="C59" s="1188" t="s">
        <v>596</v>
      </c>
      <c r="D59" s="1189"/>
      <c r="E59" s="1190"/>
      <c r="F59" s="128">
        <v>1109</v>
      </c>
      <c r="G59" s="128">
        <v>1209</v>
      </c>
      <c r="H59" s="129">
        <v>1310</v>
      </c>
    </row>
    <row r="60" spans="2:8" ht="45.75" customHeight="1" x14ac:dyDescent="0.15">
      <c r="B60" s="127"/>
      <c r="C60" s="1188" t="s">
        <v>597</v>
      </c>
      <c r="D60" s="1189"/>
      <c r="E60" s="1190"/>
      <c r="F60" s="128">
        <v>932</v>
      </c>
      <c r="G60" s="128">
        <v>933</v>
      </c>
      <c r="H60" s="129">
        <v>933</v>
      </c>
    </row>
    <row r="61" spans="2:8" ht="45.75" customHeight="1" x14ac:dyDescent="0.15">
      <c r="B61" s="127"/>
      <c r="C61" s="1188" t="s">
        <v>598</v>
      </c>
      <c r="D61" s="1189"/>
      <c r="E61" s="1190"/>
      <c r="F61" s="128">
        <v>645</v>
      </c>
      <c r="G61" s="128">
        <v>579</v>
      </c>
      <c r="H61" s="129">
        <v>538</v>
      </c>
    </row>
    <row r="62" spans="2:8" ht="45.75" customHeight="1" thickBot="1" x14ac:dyDescent="0.2">
      <c r="B62" s="130"/>
      <c r="C62" s="1191" t="s">
        <v>599</v>
      </c>
      <c r="D62" s="1192"/>
      <c r="E62" s="1193"/>
      <c r="F62" s="131">
        <v>234</v>
      </c>
      <c r="G62" s="131">
        <v>420</v>
      </c>
      <c r="H62" s="132">
        <v>471</v>
      </c>
    </row>
    <row r="63" spans="2:8" ht="52.5" customHeight="1" thickBot="1" x14ac:dyDescent="0.2">
      <c r="B63" s="133"/>
      <c r="C63" s="1194" t="s">
        <v>53</v>
      </c>
      <c r="D63" s="1194"/>
      <c r="E63" s="1195"/>
      <c r="F63" s="134">
        <v>11747</v>
      </c>
      <c r="G63" s="134">
        <v>12266</v>
      </c>
      <c r="H63" s="135">
        <v>13145</v>
      </c>
    </row>
    <row r="64" spans="2:8" x14ac:dyDescent="0.15"/>
  </sheetData>
  <sheetProtection algorithmName="SHA-512" hashValue="bEAOmb8QVEj0SKpx3XWXFcapItsTjs7fXw+BhpN23g0uwoD/DSzCR4Wmadi95tiR+8LVJF8WWHG3kysLk+aTZA==" saltValue="uJ+HldN4ib6pBDoGEHV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549</v>
      </c>
      <c r="G2" s="149"/>
      <c r="H2" s="150"/>
    </row>
    <row r="3" spans="1:8" x14ac:dyDescent="0.15">
      <c r="A3" s="146" t="s">
        <v>542</v>
      </c>
      <c r="B3" s="151"/>
      <c r="C3" s="152"/>
      <c r="D3" s="153">
        <v>54068</v>
      </c>
      <c r="E3" s="154"/>
      <c r="F3" s="155">
        <v>85173</v>
      </c>
      <c r="G3" s="156"/>
      <c r="H3" s="157"/>
    </row>
    <row r="4" spans="1:8" x14ac:dyDescent="0.15">
      <c r="A4" s="158"/>
      <c r="B4" s="159"/>
      <c r="C4" s="160"/>
      <c r="D4" s="161">
        <v>38019</v>
      </c>
      <c r="E4" s="162"/>
      <c r="F4" s="163">
        <v>43913</v>
      </c>
      <c r="G4" s="164"/>
      <c r="H4" s="165"/>
    </row>
    <row r="5" spans="1:8" x14ac:dyDescent="0.15">
      <c r="A5" s="146" t="s">
        <v>544</v>
      </c>
      <c r="B5" s="151"/>
      <c r="C5" s="152"/>
      <c r="D5" s="153">
        <v>71187</v>
      </c>
      <c r="E5" s="154"/>
      <c r="F5" s="155">
        <v>94081</v>
      </c>
      <c r="G5" s="156"/>
      <c r="H5" s="157"/>
    </row>
    <row r="6" spans="1:8" x14ac:dyDescent="0.15">
      <c r="A6" s="158"/>
      <c r="B6" s="159"/>
      <c r="C6" s="160"/>
      <c r="D6" s="161">
        <v>48056</v>
      </c>
      <c r="E6" s="162"/>
      <c r="F6" s="163">
        <v>48949</v>
      </c>
      <c r="G6" s="164"/>
      <c r="H6" s="165"/>
    </row>
    <row r="7" spans="1:8" x14ac:dyDescent="0.15">
      <c r="A7" s="146" t="s">
        <v>545</v>
      </c>
      <c r="B7" s="151"/>
      <c r="C7" s="152"/>
      <c r="D7" s="153">
        <v>61773</v>
      </c>
      <c r="E7" s="154"/>
      <c r="F7" s="155">
        <v>92632</v>
      </c>
      <c r="G7" s="156"/>
      <c r="H7" s="157"/>
    </row>
    <row r="8" spans="1:8" x14ac:dyDescent="0.15">
      <c r="A8" s="158"/>
      <c r="B8" s="159"/>
      <c r="C8" s="160"/>
      <c r="D8" s="161">
        <v>30250</v>
      </c>
      <c r="E8" s="162"/>
      <c r="F8" s="163">
        <v>47978</v>
      </c>
      <c r="G8" s="164"/>
      <c r="H8" s="165"/>
    </row>
    <row r="9" spans="1:8" x14ac:dyDescent="0.15">
      <c r="A9" s="146" t="s">
        <v>546</v>
      </c>
      <c r="B9" s="151"/>
      <c r="C9" s="152"/>
      <c r="D9" s="153">
        <v>93289</v>
      </c>
      <c r="E9" s="154"/>
      <c r="F9" s="155">
        <v>96469</v>
      </c>
      <c r="G9" s="156"/>
      <c r="H9" s="157"/>
    </row>
    <row r="10" spans="1:8" x14ac:dyDescent="0.15">
      <c r="A10" s="158"/>
      <c r="B10" s="159"/>
      <c r="C10" s="160"/>
      <c r="D10" s="161">
        <v>46144</v>
      </c>
      <c r="E10" s="162"/>
      <c r="F10" s="163">
        <v>49775</v>
      </c>
      <c r="G10" s="164"/>
      <c r="H10" s="165"/>
    </row>
    <row r="11" spans="1:8" x14ac:dyDescent="0.15">
      <c r="A11" s="146" t="s">
        <v>547</v>
      </c>
      <c r="B11" s="151"/>
      <c r="C11" s="152"/>
      <c r="D11" s="153">
        <v>62435</v>
      </c>
      <c r="E11" s="154"/>
      <c r="F11" s="155">
        <v>85743</v>
      </c>
      <c r="G11" s="156"/>
      <c r="H11" s="157"/>
    </row>
    <row r="12" spans="1:8" x14ac:dyDescent="0.15">
      <c r="A12" s="158"/>
      <c r="B12" s="159"/>
      <c r="C12" s="166"/>
      <c r="D12" s="161">
        <v>38153</v>
      </c>
      <c r="E12" s="162"/>
      <c r="F12" s="163">
        <v>45231</v>
      </c>
      <c r="G12" s="164"/>
      <c r="H12" s="165"/>
    </row>
    <row r="13" spans="1:8" x14ac:dyDescent="0.15">
      <c r="A13" s="146"/>
      <c r="B13" s="151"/>
      <c r="C13" s="152"/>
      <c r="D13" s="153">
        <v>68550</v>
      </c>
      <c r="E13" s="154"/>
      <c r="F13" s="155">
        <v>90820</v>
      </c>
      <c r="G13" s="167"/>
      <c r="H13" s="157"/>
    </row>
    <row r="14" spans="1:8" x14ac:dyDescent="0.15">
      <c r="A14" s="158"/>
      <c r="B14" s="159"/>
      <c r="C14" s="160"/>
      <c r="D14" s="161">
        <v>40124</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3.27</v>
      </c>
      <c r="C19" s="168">
        <f>ROUND(VALUE(SUBSTITUTE(実質収支比率等に係る経年分析!G$48,"▲","-")),2)</f>
        <v>3.15</v>
      </c>
      <c r="D19" s="168">
        <f>ROUND(VALUE(SUBSTITUTE(実質収支比率等に係る経年分析!H$48,"▲","-")),2)</f>
        <v>3.31</v>
      </c>
      <c r="E19" s="168">
        <f>ROUND(VALUE(SUBSTITUTE(実質収支比率等に係る経年分析!I$48,"▲","-")),2)</f>
        <v>7.2</v>
      </c>
      <c r="F19" s="168">
        <f>ROUND(VALUE(SUBSTITUTE(実質収支比率等に係る経年分析!J$48,"▲","-")),2)</f>
        <v>3.58</v>
      </c>
    </row>
    <row r="20" spans="1:11" x14ac:dyDescent="0.15">
      <c r="A20" s="168" t="s">
        <v>57</v>
      </c>
      <c r="B20" s="168">
        <f>ROUND(VALUE(SUBSTITUTE(実質収支比率等に係る経年分析!F$47,"▲","-")),2)</f>
        <v>24.02</v>
      </c>
      <c r="C20" s="168">
        <f>ROUND(VALUE(SUBSTITUTE(実質収支比率等に係る経年分析!G$47,"▲","-")),2)</f>
        <v>23.83</v>
      </c>
      <c r="D20" s="168">
        <f>ROUND(VALUE(SUBSTITUTE(実質収支比率等に係る経年分析!H$47,"▲","-")),2)</f>
        <v>25.23</v>
      </c>
      <c r="E20" s="168">
        <f>ROUND(VALUE(SUBSTITUTE(実質収支比率等に係る経年分析!I$47,"▲","-")),2)</f>
        <v>26.1</v>
      </c>
      <c r="F20" s="168">
        <f>ROUND(VALUE(SUBSTITUTE(実質収支比率等に係る経年分析!J$47,"▲","-")),2)</f>
        <v>29.14</v>
      </c>
    </row>
    <row r="21" spans="1:11" x14ac:dyDescent="0.15">
      <c r="A21" s="168" t="s">
        <v>58</v>
      </c>
      <c r="B21" s="168">
        <f>IF(ISNUMBER(VALUE(SUBSTITUTE(実質収支比率等に係る経年分析!F$49,"▲","-"))),ROUND(VALUE(SUBSTITUTE(実質収支比率等に係る経年分析!F$49,"▲","-")),2),NA())</f>
        <v>-0.16</v>
      </c>
      <c r="C21" s="168">
        <f>IF(ISNUMBER(VALUE(SUBSTITUTE(実質収支比率等に係る経年分析!G$49,"▲","-"))),ROUND(VALUE(SUBSTITUTE(実質収支比率等に係る経年分析!G$49,"▲","-")),2),NA())</f>
        <v>-0.79</v>
      </c>
      <c r="D21" s="168">
        <f>IF(ISNUMBER(VALUE(SUBSTITUTE(実質収支比率等に係る経年分析!H$49,"▲","-"))),ROUND(VALUE(SUBSTITUTE(実質収支比率等に係る経年分析!H$49,"▲","-")),2),NA())</f>
        <v>1.77</v>
      </c>
      <c r="E21" s="168">
        <f>IF(ISNUMBER(VALUE(SUBSTITUTE(実質収支比率等に係る経年分析!I$49,"▲","-"))),ROUND(VALUE(SUBSTITUTE(実質収支比率等に係る経年分析!I$49,"▲","-")),2),NA())</f>
        <v>5.6</v>
      </c>
      <c r="F21" s="168">
        <f>IF(ISNUMBER(VALUE(SUBSTITUTE(実質収支比率等に係る経年分析!J$49,"▲","-"))),ROUND(VALUE(SUBSTITUTE(実質収支比率等に係る経年分析!J$49,"▲","-")),2),NA())</f>
        <v>-1.88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土地取得事業特別会計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国民健康保険事業（事業勘定）特別会計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0.75</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0.32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0.56000000000000005</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0.09</v>
      </c>
    </row>
    <row r="32" spans="1:11" x14ac:dyDescent="0.15">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0.59</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2.08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2.61</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3.27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3.16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3.31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3.58</v>
      </c>
    </row>
    <row r="35" spans="1:16" x14ac:dyDescent="0.15">
      <c r="A35" s="169" t="str">
        <f>IF(連結実質赤字比率に係る赤字・黒字の構成分析!C$35="",NA(),連結実質赤字比率に係る赤字・黒字の構成分析!C$35)</f>
        <v>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5.01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4.34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4.04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4.1500000000000004</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9.41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10.36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11.87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12.67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3860</v>
      </c>
      <c r="E42" s="170"/>
      <c r="F42" s="170"/>
      <c r="G42" s="170">
        <f>'実質公債費比率（分子）の構造'!L$52</f>
        <v>3758</v>
      </c>
      <c r="H42" s="170"/>
      <c r="I42" s="170"/>
      <c r="J42" s="170">
        <f>'実質公債費比率（分子）の構造'!M$52</f>
        <v>3624</v>
      </c>
      <c r="K42" s="170"/>
      <c r="L42" s="170"/>
      <c r="M42" s="170">
        <f>'実質公債費比率（分子）の構造'!N$52</f>
        <v>3554</v>
      </c>
      <c r="N42" s="170"/>
      <c r="O42" s="170"/>
      <c r="P42" s="170">
        <f>'実質公債費比率（分子）の構造'!O$52</f>
        <v>3499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11</v>
      </c>
      <c r="C44" s="170"/>
      <c r="D44" s="170"/>
      <c r="E44" s="170">
        <f>'実質公債費比率（分子）の構造'!L$50</f>
        <v>10</v>
      </c>
      <c r="F44" s="170"/>
      <c r="G44" s="170"/>
      <c r="H44" s="170">
        <f>'実質公債費比率（分子）の構造'!M$50</f>
        <v>9</v>
      </c>
      <c r="I44" s="170"/>
      <c r="J44" s="170"/>
      <c r="K44" s="170">
        <f>'実質公債費比率（分子）の構造'!N$50</f>
        <v>25</v>
      </c>
      <c r="L44" s="170"/>
      <c r="M44" s="170"/>
      <c r="N44" s="170">
        <f>'実質公債費比率（分子）の構造'!O$50</f>
        <v>21</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1126</v>
      </c>
      <c r="C46" s="170"/>
      <c r="D46" s="170"/>
      <c r="E46" s="170">
        <f>'実質公債費比率（分子）の構造'!L$48</f>
        <v>1100</v>
      </c>
      <c r="F46" s="170"/>
      <c r="G46" s="170"/>
      <c r="H46" s="170">
        <f>'実質公債費比率（分子）の構造'!M$48</f>
        <v>1139</v>
      </c>
      <c r="I46" s="170"/>
      <c r="J46" s="170"/>
      <c r="K46" s="170">
        <f>'実質公債費比率（分子）の構造'!N$48</f>
        <v>1129</v>
      </c>
      <c r="L46" s="170"/>
      <c r="M46" s="170"/>
      <c r="N46" s="170">
        <f>'実質公債費比率（分子）の構造'!O$48</f>
        <v>1082</v>
      </c>
      <c r="O46" s="170"/>
      <c r="P46" s="170"/>
    </row>
    <row r="47" spans="1:16" x14ac:dyDescent="0.15">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3648</v>
      </c>
      <c r="C49" s="170"/>
      <c r="D49" s="170"/>
      <c r="E49" s="170">
        <f>'実質公債費比率（分子）の構造'!L$45</f>
        <v>3398</v>
      </c>
      <c r="F49" s="170"/>
      <c r="G49" s="170"/>
      <c r="H49" s="170">
        <f>'実質公債費比率（分子）の構造'!M$45</f>
        <v>3257</v>
      </c>
      <c r="I49" s="170"/>
      <c r="J49" s="170"/>
      <c r="K49" s="170">
        <f>'実質公債費比率（分子）の構造'!N$45</f>
        <v>3318</v>
      </c>
      <c r="L49" s="170"/>
      <c r="M49" s="170"/>
      <c r="N49" s="170">
        <f>'実質公債費比率（分子）の構造'!O$45</f>
        <v>3228</v>
      </c>
      <c r="O49" s="170"/>
      <c r="P49" s="170"/>
    </row>
    <row r="50" spans="1:16" x14ac:dyDescent="0.15">
      <c r="A50" s="170" t="s">
        <v>72</v>
      </c>
      <c r="B50" s="170" t="e">
        <f>NA()</f>
        <v>#N/A</v>
      </c>
      <c r="C50" s="170">
        <f>IF(ISNUMBER('実質公債費比率（分子）の構造'!K$53),'実質公債費比率（分子）の構造'!K$53,NA())</f>
        <v>925</v>
      </c>
      <c r="D50" s="170" t="e">
        <f>NA()</f>
        <v>#N/A</v>
      </c>
      <c r="E50" s="170" t="e">
        <f>NA()</f>
        <v>#N/A</v>
      </c>
      <c r="F50" s="170">
        <f>IF(ISNUMBER('実質公債費比率（分子）の構造'!L$53),'実質公債費比率（分子）の構造'!L$53,NA())</f>
        <v>750</v>
      </c>
      <c r="G50" s="170" t="e">
        <f>NA()</f>
        <v>#N/A</v>
      </c>
      <c r="H50" s="170" t="e">
        <f>NA()</f>
        <v>#N/A</v>
      </c>
      <c r="I50" s="170">
        <f>IF(ISNUMBER('実質公債費比率（分子）の構造'!M$53),'実質公債費比率（分子）の構造'!M$53,NA())</f>
        <v>781</v>
      </c>
      <c r="J50" s="170" t="e">
        <f>NA()</f>
        <v>#N/A</v>
      </c>
      <c r="K50" s="170" t="e">
        <f>NA()</f>
        <v>#N/A</v>
      </c>
      <c r="L50" s="170">
        <f>IF(ISNUMBER('実質公債費比率（分子）の構造'!N$53),'実質公債費比率（分子）の構造'!N$53,NA())</f>
        <v>918</v>
      </c>
      <c r="M50" s="170" t="e">
        <f>NA()</f>
        <v>#N/A</v>
      </c>
      <c r="N50" s="170" t="e">
        <f>NA()</f>
        <v>#N/A</v>
      </c>
      <c r="O50" s="170">
        <f>IF(ISNUMBER('実質公債費比率（分子）の構造'!O$53),'実質公債費比率（分子）の構造'!O$53,NA())</f>
        <v>832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30028</v>
      </c>
      <c r="E56" s="169"/>
      <c r="F56" s="169"/>
      <c r="G56" s="169">
        <f>'将来負担比率（分子）の構造'!J$52</f>
        <v>29608</v>
      </c>
      <c r="H56" s="169"/>
      <c r="I56" s="169"/>
      <c r="J56" s="169">
        <f>'将来負担比率（分子）の構造'!K$52</f>
        <v>28486</v>
      </c>
      <c r="K56" s="169"/>
      <c r="L56" s="169"/>
      <c r="M56" s="169">
        <f>'将来負担比率（分子）の構造'!L$52</f>
        <v>28032</v>
      </c>
      <c r="N56" s="169"/>
      <c r="O56" s="169"/>
      <c r="P56" s="169">
        <f>'将来負担比率（分子）の構造'!M$52</f>
        <v>27141</v>
      </c>
    </row>
    <row r="57" spans="1:16" x14ac:dyDescent="0.15">
      <c r="A57" s="169" t="s">
        <v>44</v>
      </c>
      <c r="B57" s="169"/>
      <c r="C57" s="169"/>
      <c r="D57" s="169">
        <f>'将来負担比率（分子）の構造'!I$51</f>
        <v>4349</v>
      </c>
      <c r="E57" s="169"/>
      <c r="F57" s="169"/>
      <c r="G57" s="169">
        <f>'将来負担比率（分子）の構造'!J$51</f>
        <v>4545</v>
      </c>
      <c r="H57" s="169"/>
      <c r="I57" s="169"/>
      <c r="J57" s="169">
        <f>'将来負担比率（分子）の構造'!K$51</f>
        <v>3790</v>
      </c>
      <c r="K57" s="169"/>
      <c r="L57" s="169"/>
      <c r="M57" s="169">
        <f>'将来負担比率（分子）の構造'!L$51</f>
        <v>3615</v>
      </c>
      <c r="N57" s="169"/>
      <c r="O57" s="169"/>
      <c r="P57" s="169">
        <f>'将来負担比率（分子）の構造'!M$51</f>
        <v>3473</v>
      </c>
    </row>
    <row r="58" spans="1:16" x14ac:dyDescent="0.15">
      <c r="A58" s="169" t="s">
        <v>43</v>
      </c>
      <c r="B58" s="169"/>
      <c r="C58" s="169"/>
      <c r="D58" s="169">
        <f>'将来負担比率（分子）の構造'!I$50</f>
        <v>10702</v>
      </c>
      <c r="E58" s="169"/>
      <c r="F58" s="169"/>
      <c r="G58" s="169">
        <f>'将来負担比率（分子）の構造'!J$50</f>
        <v>10819</v>
      </c>
      <c r="H58" s="169"/>
      <c r="I58" s="169"/>
      <c r="J58" s="169">
        <f>'将来負担比率（分子）の構造'!K$50</f>
        <v>11259</v>
      </c>
      <c r="K58" s="169"/>
      <c r="L58" s="169"/>
      <c r="M58" s="169">
        <f>'将来負担比率（分子）の構造'!L$50</f>
        <v>11841</v>
      </c>
      <c r="N58" s="169"/>
      <c r="O58" s="169"/>
      <c r="P58" s="169">
        <f>'将来負担比率（分子）の構造'!M$50</f>
        <v>12641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270</v>
      </c>
      <c r="C61" s="169"/>
      <c r="D61" s="169"/>
      <c r="E61" s="169">
        <f>'将来負担比率（分子）の構造'!J$46</f>
        <v>360</v>
      </c>
      <c r="F61" s="169"/>
      <c r="G61" s="169"/>
      <c r="H61" s="169">
        <f>'将来負担比率（分子）の構造'!K$46</f>
        <v>540</v>
      </c>
      <c r="I61" s="169"/>
      <c r="J61" s="169"/>
      <c r="K61" s="169">
        <f>'将来負担比率（分子）の構造'!L$46</f>
        <v>630</v>
      </c>
      <c r="L61" s="169"/>
      <c r="M61" s="169"/>
      <c r="N61" s="169">
        <f>'将来負担比率（分子）の構造'!M$46</f>
        <v>720</v>
      </c>
      <c r="O61" s="169"/>
      <c r="P61" s="169"/>
    </row>
    <row r="62" spans="1:16" x14ac:dyDescent="0.15">
      <c r="A62" s="169" t="s">
        <v>37</v>
      </c>
      <c r="B62" s="169">
        <f>'将来負担比率（分子）の構造'!I$45</f>
        <v>5532</v>
      </c>
      <c r="C62" s="169"/>
      <c r="D62" s="169"/>
      <c r="E62" s="169">
        <f>'将来負担比率（分子）の構造'!J$45</f>
        <v>5367</v>
      </c>
      <c r="F62" s="169"/>
      <c r="G62" s="169"/>
      <c r="H62" s="169">
        <f>'将来負担比率（分子）の構造'!K$45</f>
        <v>5275</v>
      </c>
      <c r="I62" s="169"/>
      <c r="J62" s="169"/>
      <c r="K62" s="169">
        <f>'将来負担比率（分子）の構造'!L$45</f>
        <v>5415</v>
      </c>
      <c r="L62" s="169"/>
      <c r="M62" s="169"/>
      <c r="N62" s="169">
        <f>'将来負担比率（分子）の構造'!M$45</f>
        <v>5383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12745</v>
      </c>
      <c r="C64" s="169"/>
      <c r="D64" s="169"/>
      <c r="E64" s="169">
        <f>'将来負担比率（分子）の構造'!J$43</f>
        <v>13873</v>
      </c>
      <c r="F64" s="169"/>
      <c r="G64" s="169"/>
      <c r="H64" s="169">
        <f>'将来負担比率（分子）の構造'!K$43</f>
        <v>13491</v>
      </c>
      <c r="I64" s="169"/>
      <c r="J64" s="169"/>
      <c r="K64" s="169">
        <f>'将来負担比率（分子）の構造'!L$43</f>
        <v>12949</v>
      </c>
      <c r="L64" s="169"/>
      <c r="M64" s="169"/>
      <c r="N64" s="169">
        <f>'将来負担比率（分子）の構造'!M$43</f>
        <v>12111</v>
      </c>
      <c r="O64" s="169"/>
      <c r="P64" s="169"/>
    </row>
    <row r="65" spans="1:16" x14ac:dyDescent="0.15">
      <c r="A65" s="169" t="s">
        <v>34</v>
      </c>
      <c r="B65" s="169">
        <f>'将来負担比率（分子）の構造'!I$42</f>
        <v>43</v>
      </c>
      <c r="C65" s="169"/>
      <c r="D65" s="169"/>
      <c r="E65" s="169">
        <f>'将来負担比率（分子）の構造'!J$42</f>
        <v>38</v>
      </c>
      <c r="F65" s="169"/>
      <c r="G65" s="169"/>
      <c r="H65" s="169">
        <f>'将来負担比率（分子）の構造'!K$42</f>
        <v>33</v>
      </c>
      <c r="I65" s="169"/>
      <c r="J65" s="169"/>
      <c r="K65" s="169">
        <f>'将来負担比率（分子）の構造'!L$42</f>
        <v>27</v>
      </c>
      <c r="L65" s="169"/>
      <c r="M65" s="169"/>
      <c r="N65" s="169">
        <f>'将来負担比率（分子）の構造'!M$42</f>
        <v>22</v>
      </c>
      <c r="O65" s="169"/>
      <c r="P65" s="169"/>
    </row>
    <row r="66" spans="1:16" x14ac:dyDescent="0.15">
      <c r="A66" s="169" t="s">
        <v>33</v>
      </c>
      <c r="B66" s="169">
        <f>'将来負担比率（分子）の構造'!I$41</f>
        <v>25447</v>
      </c>
      <c r="C66" s="169"/>
      <c r="D66" s="169"/>
      <c r="E66" s="169">
        <f>'将来負担比率（分子）の構造'!J$41</f>
        <v>25190</v>
      </c>
      <c r="F66" s="169"/>
      <c r="G66" s="169"/>
      <c r="H66" s="169">
        <f>'将来負担比率（分子）の構造'!K$41</f>
        <v>24457</v>
      </c>
      <c r="I66" s="169"/>
      <c r="J66" s="169"/>
      <c r="K66" s="169">
        <f>'将来負担比率（分子）の構造'!L$41</f>
        <v>23935</v>
      </c>
      <c r="L66" s="169"/>
      <c r="M66" s="169"/>
      <c r="N66" s="169">
        <f>'将来負担比率（分子）の構造'!M$41</f>
        <v>22818</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262</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4412</v>
      </c>
      <c r="C72" s="173">
        <f>基金残高に係る経年分析!G55</f>
        <v>4703</v>
      </c>
      <c r="D72" s="173">
        <f>基金残高に係る経年分析!H55</f>
        <v>5053</v>
      </c>
    </row>
    <row r="73" spans="1:16" x14ac:dyDescent="0.15">
      <c r="A73" s="172" t="s">
        <v>79</v>
      </c>
      <c r="B73" s="173">
        <f>基金残高に係る経年分析!F56</f>
        <v>885</v>
      </c>
      <c r="C73" s="173">
        <f>基金残高に係る経年分析!G56</f>
        <v>886</v>
      </c>
      <c r="D73" s="173">
        <f>基金残高に係る経年分析!H56</f>
        <v>886</v>
      </c>
    </row>
    <row r="74" spans="1:16" x14ac:dyDescent="0.15">
      <c r="A74" s="172" t="s">
        <v>80</v>
      </c>
      <c r="B74" s="173">
        <f>基金残高に係る経年分析!F57</f>
        <v>6450</v>
      </c>
      <c r="C74" s="173">
        <f>基金残高に係る経年分析!G57</f>
        <v>6677</v>
      </c>
      <c r="D74" s="173">
        <f>基金残高に係る経年分析!H57</f>
        <v>7206</v>
      </c>
    </row>
  </sheetData>
  <sheetProtection algorithmName="SHA-512" hashValue="vae1iQI1LHQfry7DsdubSCrW6RMRYbzGLX+yQ1F+8RLA5slLIzsQV7yy8Gs+7qqoGRYFUFJuhSeMEJnDbPjuFA==" saltValue="JJI8FK+PWdWELBuGQ2Wy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5103579</v>
      </c>
      <c r="S5" s="664"/>
      <c r="T5" s="664"/>
      <c r="U5" s="664"/>
      <c r="V5" s="664"/>
      <c r="W5" s="664"/>
      <c r="X5" s="664"/>
      <c r="Y5" s="689"/>
      <c r="Z5" s="702">
        <v>16.3</v>
      </c>
      <c r="AA5" s="702"/>
      <c r="AB5" s="702"/>
      <c r="AC5" s="702"/>
      <c r="AD5" s="703">
        <v>4794530</v>
      </c>
      <c r="AE5" s="703"/>
      <c r="AF5" s="703"/>
      <c r="AG5" s="703"/>
      <c r="AH5" s="703"/>
      <c r="AI5" s="703"/>
      <c r="AJ5" s="703"/>
      <c r="AK5" s="703"/>
      <c r="AL5" s="690">
        <v>27.6</v>
      </c>
      <c r="AM5" s="672"/>
      <c r="AN5" s="672"/>
      <c r="AO5" s="691"/>
      <c r="AP5" s="666" t="s">
        <v>228</v>
      </c>
      <c r="AQ5" s="667"/>
      <c r="AR5" s="667"/>
      <c r="AS5" s="667"/>
      <c r="AT5" s="667"/>
      <c r="AU5" s="667"/>
      <c r="AV5" s="667"/>
      <c r="AW5" s="667"/>
      <c r="AX5" s="667"/>
      <c r="AY5" s="667"/>
      <c r="AZ5" s="667"/>
      <c r="BA5" s="667"/>
      <c r="BB5" s="667"/>
      <c r="BC5" s="667"/>
      <c r="BD5" s="667"/>
      <c r="BE5" s="667"/>
      <c r="BF5" s="668"/>
      <c r="BG5" s="608">
        <v>4767904</v>
      </c>
      <c r="BH5" s="609"/>
      <c r="BI5" s="609"/>
      <c r="BJ5" s="609"/>
      <c r="BK5" s="609"/>
      <c r="BL5" s="609"/>
      <c r="BM5" s="609"/>
      <c r="BN5" s="610"/>
      <c r="BO5" s="646">
        <v>93.4</v>
      </c>
      <c r="BP5" s="646"/>
      <c r="BQ5" s="646"/>
      <c r="BR5" s="646"/>
      <c r="BS5" s="647">
        <v>32480</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320003</v>
      </c>
      <c r="S6" s="609"/>
      <c r="T6" s="609"/>
      <c r="U6" s="609"/>
      <c r="V6" s="609"/>
      <c r="W6" s="609"/>
      <c r="X6" s="609"/>
      <c r="Y6" s="610"/>
      <c r="Z6" s="646">
        <v>1</v>
      </c>
      <c r="AA6" s="646"/>
      <c r="AB6" s="646"/>
      <c r="AC6" s="646"/>
      <c r="AD6" s="647">
        <v>320003</v>
      </c>
      <c r="AE6" s="647"/>
      <c r="AF6" s="647"/>
      <c r="AG6" s="647"/>
      <c r="AH6" s="647"/>
      <c r="AI6" s="647"/>
      <c r="AJ6" s="647"/>
      <c r="AK6" s="647"/>
      <c r="AL6" s="611">
        <v>1.8</v>
      </c>
      <c r="AM6" s="612"/>
      <c r="AN6" s="612"/>
      <c r="AO6" s="648"/>
      <c r="AP6" s="605" t="s">
        <v>233</v>
      </c>
      <c r="AQ6" s="606"/>
      <c r="AR6" s="606"/>
      <c r="AS6" s="606"/>
      <c r="AT6" s="606"/>
      <c r="AU6" s="606"/>
      <c r="AV6" s="606"/>
      <c r="AW6" s="606"/>
      <c r="AX6" s="606"/>
      <c r="AY6" s="606"/>
      <c r="AZ6" s="606"/>
      <c r="BA6" s="606"/>
      <c r="BB6" s="606"/>
      <c r="BC6" s="606"/>
      <c r="BD6" s="606"/>
      <c r="BE6" s="606"/>
      <c r="BF6" s="607"/>
      <c r="BG6" s="608">
        <v>4767904</v>
      </c>
      <c r="BH6" s="609"/>
      <c r="BI6" s="609"/>
      <c r="BJ6" s="609"/>
      <c r="BK6" s="609"/>
      <c r="BL6" s="609"/>
      <c r="BM6" s="609"/>
      <c r="BN6" s="610"/>
      <c r="BO6" s="646">
        <v>93.4</v>
      </c>
      <c r="BP6" s="646"/>
      <c r="BQ6" s="646"/>
      <c r="BR6" s="646"/>
      <c r="BS6" s="647">
        <v>32480</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190226</v>
      </c>
      <c r="CS6" s="609"/>
      <c r="CT6" s="609"/>
      <c r="CU6" s="609"/>
      <c r="CV6" s="609"/>
      <c r="CW6" s="609"/>
      <c r="CX6" s="609"/>
      <c r="CY6" s="610"/>
      <c r="CZ6" s="690">
        <v>0.6</v>
      </c>
      <c r="DA6" s="672"/>
      <c r="DB6" s="672"/>
      <c r="DC6" s="692"/>
      <c r="DD6" s="614" t="s">
        <v>132</v>
      </c>
      <c r="DE6" s="609"/>
      <c r="DF6" s="609"/>
      <c r="DG6" s="609"/>
      <c r="DH6" s="609"/>
      <c r="DI6" s="609"/>
      <c r="DJ6" s="609"/>
      <c r="DK6" s="609"/>
      <c r="DL6" s="609"/>
      <c r="DM6" s="609"/>
      <c r="DN6" s="609"/>
      <c r="DO6" s="609"/>
      <c r="DP6" s="610"/>
      <c r="DQ6" s="614">
        <v>190226</v>
      </c>
      <c r="DR6" s="609"/>
      <c r="DS6" s="609"/>
      <c r="DT6" s="609"/>
      <c r="DU6" s="609"/>
      <c r="DV6" s="609"/>
      <c r="DW6" s="609"/>
      <c r="DX6" s="609"/>
      <c r="DY6" s="609"/>
      <c r="DZ6" s="609"/>
      <c r="EA6" s="609"/>
      <c r="EB6" s="609"/>
      <c r="EC6" s="645"/>
    </row>
    <row r="7" spans="2:143" ht="11.25" customHeight="1" x14ac:dyDescent="0.15">
      <c r="B7" s="605" t="s">
        <v>235</v>
      </c>
      <c r="C7" s="606"/>
      <c r="D7" s="606"/>
      <c r="E7" s="606"/>
      <c r="F7" s="606"/>
      <c r="G7" s="606"/>
      <c r="H7" s="606"/>
      <c r="I7" s="606"/>
      <c r="J7" s="606"/>
      <c r="K7" s="606"/>
      <c r="L7" s="606"/>
      <c r="M7" s="606"/>
      <c r="N7" s="606"/>
      <c r="O7" s="606"/>
      <c r="P7" s="606"/>
      <c r="Q7" s="607"/>
      <c r="R7" s="608">
        <v>3326</v>
      </c>
      <c r="S7" s="609"/>
      <c r="T7" s="609"/>
      <c r="U7" s="609"/>
      <c r="V7" s="609"/>
      <c r="W7" s="609"/>
      <c r="X7" s="609"/>
      <c r="Y7" s="610"/>
      <c r="Z7" s="646">
        <v>0</v>
      </c>
      <c r="AA7" s="646"/>
      <c r="AB7" s="646"/>
      <c r="AC7" s="646"/>
      <c r="AD7" s="647">
        <v>3326</v>
      </c>
      <c r="AE7" s="647"/>
      <c r="AF7" s="647"/>
      <c r="AG7" s="647"/>
      <c r="AH7" s="647"/>
      <c r="AI7" s="647"/>
      <c r="AJ7" s="647"/>
      <c r="AK7" s="647"/>
      <c r="AL7" s="611">
        <v>0</v>
      </c>
      <c r="AM7" s="612"/>
      <c r="AN7" s="612"/>
      <c r="AO7" s="648"/>
      <c r="AP7" s="605" t="s">
        <v>236</v>
      </c>
      <c r="AQ7" s="606"/>
      <c r="AR7" s="606"/>
      <c r="AS7" s="606"/>
      <c r="AT7" s="606"/>
      <c r="AU7" s="606"/>
      <c r="AV7" s="606"/>
      <c r="AW7" s="606"/>
      <c r="AX7" s="606"/>
      <c r="AY7" s="606"/>
      <c r="AZ7" s="606"/>
      <c r="BA7" s="606"/>
      <c r="BB7" s="606"/>
      <c r="BC7" s="606"/>
      <c r="BD7" s="606"/>
      <c r="BE7" s="606"/>
      <c r="BF7" s="607"/>
      <c r="BG7" s="608">
        <v>1976473</v>
      </c>
      <c r="BH7" s="609"/>
      <c r="BI7" s="609"/>
      <c r="BJ7" s="609"/>
      <c r="BK7" s="609"/>
      <c r="BL7" s="609"/>
      <c r="BM7" s="609"/>
      <c r="BN7" s="610"/>
      <c r="BO7" s="646">
        <v>38.700000000000003</v>
      </c>
      <c r="BP7" s="646"/>
      <c r="BQ7" s="646"/>
      <c r="BR7" s="646"/>
      <c r="BS7" s="647">
        <v>32480</v>
      </c>
      <c r="BT7" s="647"/>
      <c r="BU7" s="647"/>
      <c r="BV7" s="647"/>
      <c r="BW7" s="647"/>
      <c r="BX7" s="647"/>
      <c r="BY7" s="647"/>
      <c r="BZ7" s="647"/>
      <c r="CA7" s="647"/>
      <c r="CB7" s="687"/>
      <c r="CD7" s="605" t="s">
        <v>237</v>
      </c>
      <c r="CE7" s="606"/>
      <c r="CF7" s="606"/>
      <c r="CG7" s="606"/>
      <c r="CH7" s="606"/>
      <c r="CI7" s="606"/>
      <c r="CJ7" s="606"/>
      <c r="CK7" s="606"/>
      <c r="CL7" s="606"/>
      <c r="CM7" s="606"/>
      <c r="CN7" s="606"/>
      <c r="CO7" s="606"/>
      <c r="CP7" s="606"/>
      <c r="CQ7" s="607"/>
      <c r="CR7" s="608">
        <v>5441124</v>
      </c>
      <c r="CS7" s="609"/>
      <c r="CT7" s="609"/>
      <c r="CU7" s="609"/>
      <c r="CV7" s="609"/>
      <c r="CW7" s="609"/>
      <c r="CX7" s="609"/>
      <c r="CY7" s="610"/>
      <c r="CZ7" s="646">
        <v>17.8</v>
      </c>
      <c r="DA7" s="646"/>
      <c r="DB7" s="646"/>
      <c r="DC7" s="646"/>
      <c r="DD7" s="614">
        <v>858942</v>
      </c>
      <c r="DE7" s="609"/>
      <c r="DF7" s="609"/>
      <c r="DG7" s="609"/>
      <c r="DH7" s="609"/>
      <c r="DI7" s="609"/>
      <c r="DJ7" s="609"/>
      <c r="DK7" s="609"/>
      <c r="DL7" s="609"/>
      <c r="DM7" s="609"/>
      <c r="DN7" s="609"/>
      <c r="DO7" s="609"/>
      <c r="DP7" s="610"/>
      <c r="DQ7" s="614">
        <v>3823703</v>
      </c>
      <c r="DR7" s="609"/>
      <c r="DS7" s="609"/>
      <c r="DT7" s="609"/>
      <c r="DU7" s="609"/>
      <c r="DV7" s="609"/>
      <c r="DW7" s="609"/>
      <c r="DX7" s="609"/>
      <c r="DY7" s="609"/>
      <c r="DZ7" s="609"/>
      <c r="EA7" s="609"/>
      <c r="EB7" s="609"/>
      <c r="EC7" s="645"/>
    </row>
    <row r="8" spans="2:143" ht="11.25" customHeight="1" x14ac:dyDescent="0.15">
      <c r="B8" s="605" t="s">
        <v>238</v>
      </c>
      <c r="C8" s="606"/>
      <c r="D8" s="606"/>
      <c r="E8" s="606"/>
      <c r="F8" s="606"/>
      <c r="G8" s="606"/>
      <c r="H8" s="606"/>
      <c r="I8" s="606"/>
      <c r="J8" s="606"/>
      <c r="K8" s="606"/>
      <c r="L8" s="606"/>
      <c r="M8" s="606"/>
      <c r="N8" s="606"/>
      <c r="O8" s="606"/>
      <c r="P8" s="606"/>
      <c r="Q8" s="607"/>
      <c r="R8" s="608">
        <v>23927</v>
      </c>
      <c r="S8" s="609"/>
      <c r="T8" s="609"/>
      <c r="U8" s="609"/>
      <c r="V8" s="609"/>
      <c r="W8" s="609"/>
      <c r="X8" s="609"/>
      <c r="Y8" s="610"/>
      <c r="Z8" s="646">
        <v>0.1</v>
      </c>
      <c r="AA8" s="646"/>
      <c r="AB8" s="646"/>
      <c r="AC8" s="646"/>
      <c r="AD8" s="647">
        <v>23927</v>
      </c>
      <c r="AE8" s="647"/>
      <c r="AF8" s="647"/>
      <c r="AG8" s="647"/>
      <c r="AH8" s="647"/>
      <c r="AI8" s="647"/>
      <c r="AJ8" s="647"/>
      <c r="AK8" s="647"/>
      <c r="AL8" s="611">
        <v>0.1</v>
      </c>
      <c r="AM8" s="612"/>
      <c r="AN8" s="612"/>
      <c r="AO8" s="648"/>
      <c r="AP8" s="605" t="s">
        <v>239</v>
      </c>
      <c r="AQ8" s="606"/>
      <c r="AR8" s="606"/>
      <c r="AS8" s="606"/>
      <c r="AT8" s="606"/>
      <c r="AU8" s="606"/>
      <c r="AV8" s="606"/>
      <c r="AW8" s="606"/>
      <c r="AX8" s="606"/>
      <c r="AY8" s="606"/>
      <c r="AZ8" s="606"/>
      <c r="BA8" s="606"/>
      <c r="BB8" s="606"/>
      <c r="BC8" s="606"/>
      <c r="BD8" s="606"/>
      <c r="BE8" s="606"/>
      <c r="BF8" s="607"/>
      <c r="BG8" s="608">
        <v>75836</v>
      </c>
      <c r="BH8" s="609"/>
      <c r="BI8" s="609"/>
      <c r="BJ8" s="609"/>
      <c r="BK8" s="609"/>
      <c r="BL8" s="609"/>
      <c r="BM8" s="609"/>
      <c r="BN8" s="610"/>
      <c r="BO8" s="646">
        <v>1.5</v>
      </c>
      <c r="BP8" s="646"/>
      <c r="BQ8" s="646"/>
      <c r="BR8" s="646"/>
      <c r="BS8" s="647" t="s">
        <v>240</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8895369</v>
      </c>
      <c r="CS8" s="609"/>
      <c r="CT8" s="609"/>
      <c r="CU8" s="609"/>
      <c r="CV8" s="609"/>
      <c r="CW8" s="609"/>
      <c r="CX8" s="609"/>
      <c r="CY8" s="610"/>
      <c r="CZ8" s="646">
        <v>29.1</v>
      </c>
      <c r="DA8" s="646"/>
      <c r="DB8" s="646"/>
      <c r="DC8" s="646"/>
      <c r="DD8" s="614">
        <v>86403</v>
      </c>
      <c r="DE8" s="609"/>
      <c r="DF8" s="609"/>
      <c r="DG8" s="609"/>
      <c r="DH8" s="609"/>
      <c r="DI8" s="609"/>
      <c r="DJ8" s="609"/>
      <c r="DK8" s="609"/>
      <c r="DL8" s="609"/>
      <c r="DM8" s="609"/>
      <c r="DN8" s="609"/>
      <c r="DO8" s="609"/>
      <c r="DP8" s="610"/>
      <c r="DQ8" s="614">
        <v>4720992</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17640</v>
      </c>
      <c r="S9" s="609"/>
      <c r="T9" s="609"/>
      <c r="U9" s="609"/>
      <c r="V9" s="609"/>
      <c r="W9" s="609"/>
      <c r="X9" s="609"/>
      <c r="Y9" s="610"/>
      <c r="Z9" s="646">
        <v>0.1</v>
      </c>
      <c r="AA9" s="646"/>
      <c r="AB9" s="646"/>
      <c r="AC9" s="646"/>
      <c r="AD9" s="647">
        <v>17640</v>
      </c>
      <c r="AE9" s="647"/>
      <c r="AF9" s="647"/>
      <c r="AG9" s="647"/>
      <c r="AH9" s="647"/>
      <c r="AI9" s="647"/>
      <c r="AJ9" s="647"/>
      <c r="AK9" s="647"/>
      <c r="AL9" s="611">
        <v>0.1</v>
      </c>
      <c r="AM9" s="612"/>
      <c r="AN9" s="612"/>
      <c r="AO9" s="648"/>
      <c r="AP9" s="605" t="s">
        <v>243</v>
      </c>
      <c r="AQ9" s="606"/>
      <c r="AR9" s="606"/>
      <c r="AS9" s="606"/>
      <c r="AT9" s="606"/>
      <c r="AU9" s="606"/>
      <c r="AV9" s="606"/>
      <c r="AW9" s="606"/>
      <c r="AX9" s="606"/>
      <c r="AY9" s="606"/>
      <c r="AZ9" s="606"/>
      <c r="BA9" s="606"/>
      <c r="BB9" s="606"/>
      <c r="BC9" s="606"/>
      <c r="BD9" s="606"/>
      <c r="BE9" s="606"/>
      <c r="BF9" s="607"/>
      <c r="BG9" s="608">
        <v>1663466</v>
      </c>
      <c r="BH9" s="609"/>
      <c r="BI9" s="609"/>
      <c r="BJ9" s="609"/>
      <c r="BK9" s="609"/>
      <c r="BL9" s="609"/>
      <c r="BM9" s="609"/>
      <c r="BN9" s="610"/>
      <c r="BO9" s="646">
        <v>32.6</v>
      </c>
      <c r="BP9" s="646"/>
      <c r="BQ9" s="646"/>
      <c r="BR9" s="646"/>
      <c r="BS9" s="647" t="s">
        <v>240</v>
      </c>
      <c r="BT9" s="647"/>
      <c r="BU9" s="647"/>
      <c r="BV9" s="647"/>
      <c r="BW9" s="647"/>
      <c r="BX9" s="647"/>
      <c r="BY9" s="647"/>
      <c r="BZ9" s="647"/>
      <c r="CA9" s="647"/>
      <c r="CB9" s="687"/>
      <c r="CD9" s="605" t="s">
        <v>244</v>
      </c>
      <c r="CE9" s="606"/>
      <c r="CF9" s="606"/>
      <c r="CG9" s="606"/>
      <c r="CH9" s="606"/>
      <c r="CI9" s="606"/>
      <c r="CJ9" s="606"/>
      <c r="CK9" s="606"/>
      <c r="CL9" s="606"/>
      <c r="CM9" s="606"/>
      <c r="CN9" s="606"/>
      <c r="CO9" s="606"/>
      <c r="CP9" s="606"/>
      <c r="CQ9" s="607"/>
      <c r="CR9" s="608">
        <v>2935564</v>
      </c>
      <c r="CS9" s="609"/>
      <c r="CT9" s="609"/>
      <c r="CU9" s="609"/>
      <c r="CV9" s="609"/>
      <c r="CW9" s="609"/>
      <c r="CX9" s="609"/>
      <c r="CY9" s="610"/>
      <c r="CZ9" s="646">
        <v>9.6</v>
      </c>
      <c r="DA9" s="646"/>
      <c r="DB9" s="646"/>
      <c r="DC9" s="646"/>
      <c r="DD9" s="614">
        <v>33867</v>
      </c>
      <c r="DE9" s="609"/>
      <c r="DF9" s="609"/>
      <c r="DG9" s="609"/>
      <c r="DH9" s="609"/>
      <c r="DI9" s="609"/>
      <c r="DJ9" s="609"/>
      <c r="DK9" s="609"/>
      <c r="DL9" s="609"/>
      <c r="DM9" s="609"/>
      <c r="DN9" s="609"/>
      <c r="DO9" s="609"/>
      <c r="DP9" s="610"/>
      <c r="DQ9" s="614">
        <v>2412930</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240</v>
      </c>
      <c r="S10" s="609"/>
      <c r="T10" s="609"/>
      <c r="U10" s="609"/>
      <c r="V10" s="609"/>
      <c r="W10" s="609"/>
      <c r="X10" s="609"/>
      <c r="Y10" s="610"/>
      <c r="Z10" s="646" t="s">
        <v>240</v>
      </c>
      <c r="AA10" s="646"/>
      <c r="AB10" s="646"/>
      <c r="AC10" s="646"/>
      <c r="AD10" s="647" t="s">
        <v>240</v>
      </c>
      <c r="AE10" s="647"/>
      <c r="AF10" s="647"/>
      <c r="AG10" s="647"/>
      <c r="AH10" s="647"/>
      <c r="AI10" s="647"/>
      <c r="AJ10" s="647"/>
      <c r="AK10" s="647"/>
      <c r="AL10" s="611" t="s">
        <v>240</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123323</v>
      </c>
      <c r="BH10" s="609"/>
      <c r="BI10" s="609"/>
      <c r="BJ10" s="609"/>
      <c r="BK10" s="609"/>
      <c r="BL10" s="609"/>
      <c r="BM10" s="609"/>
      <c r="BN10" s="610"/>
      <c r="BO10" s="646">
        <v>2.4</v>
      </c>
      <c r="BP10" s="646"/>
      <c r="BQ10" s="646"/>
      <c r="BR10" s="646"/>
      <c r="BS10" s="647" t="s">
        <v>132</v>
      </c>
      <c r="BT10" s="647"/>
      <c r="BU10" s="647"/>
      <c r="BV10" s="647"/>
      <c r="BW10" s="647"/>
      <c r="BX10" s="647"/>
      <c r="BY10" s="647"/>
      <c r="BZ10" s="647"/>
      <c r="CA10" s="647"/>
      <c r="CB10" s="687"/>
      <c r="CD10" s="605" t="s">
        <v>247</v>
      </c>
      <c r="CE10" s="606"/>
      <c r="CF10" s="606"/>
      <c r="CG10" s="606"/>
      <c r="CH10" s="606"/>
      <c r="CI10" s="606"/>
      <c r="CJ10" s="606"/>
      <c r="CK10" s="606"/>
      <c r="CL10" s="606"/>
      <c r="CM10" s="606"/>
      <c r="CN10" s="606"/>
      <c r="CO10" s="606"/>
      <c r="CP10" s="606"/>
      <c r="CQ10" s="607"/>
      <c r="CR10" s="608">
        <v>24338</v>
      </c>
      <c r="CS10" s="609"/>
      <c r="CT10" s="609"/>
      <c r="CU10" s="609"/>
      <c r="CV10" s="609"/>
      <c r="CW10" s="609"/>
      <c r="CX10" s="609"/>
      <c r="CY10" s="610"/>
      <c r="CZ10" s="646">
        <v>0.1</v>
      </c>
      <c r="DA10" s="646"/>
      <c r="DB10" s="646"/>
      <c r="DC10" s="646"/>
      <c r="DD10" s="614" t="s">
        <v>240</v>
      </c>
      <c r="DE10" s="609"/>
      <c r="DF10" s="609"/>
      <c r="DG10" s="609"/>
      <c r="DH10" s="609"/>
      <c r="DI10" s="609"/>
      <c r="DJ10" s="609"/>
      <c r="DK10" s="609"/>
      <c r="DL10" s="609"/>
      <c r="DM10" s="609"/>
      <c r="DN10" s="609"/>
      <c r="DO10" s="609"/>
      <c r="DP10" s="610"/>
      <c r="DQ10" s="614">
        <v>21388</v>
      </c>
      <c r="DR10" s="609"/>
      <c r="DS10" s="609"/>
      <c r="DT10" s="609"/>
      <c r="DU10" s="609"/>
      <c r="DV10" s="609"/>
      <c r="DW10" s="609"/>
      <c r="DX10" s="609"/>
      <c r="DY10" s="609"/>
      <c r="DZ10" s="609"/>
      <c r="EA10" s="609"/>
      <c r="EB10" s="609"/>
      <c r="EC10" s="645"/>
    </row>
    <row r="11" spans="2:143" ht="11.25" customHeight="1" x14ac:dyDescent="0.15">
      <c r="B11" s="605" t="s">
        <v>248</v>
      </c>
      <c r="C11" s="606"/>
      <c r="D11" s="606"/>
      <c r="E11" s="606"/>
      <c r="F11" s="606"/>
      <c r="G11" s="606"/>
      <c r="H11" s="606"/>
      <c r="I11" s="606"/>
      <c r="J11" s="606"/>
      <c r="K11" s="606"/>
      <c r="L11" s="606"/>
      <c r="M11" s="606"/>
      <c r="N11" s="606"/>
      <c r="O11" s="606"/>
      <c r="P11" s="606"/>
      <c r="Q11" s="607"/>
      <c r="R11" s="608">
        <v>1112691</v>
      </c>
      <c r="S11" s="609"/>
      <c r="T11" s="609"/>
      <c r="U11" s="609"/>
      <c r="V11" s="609"/>
      <c r="W11" s="609"/>
      <c r="X11" s="609"/>
      <c r="Y11" s="610"/>
      <c r="Z11" s="611">
        <v>3.5</v>
      </c>
      <c r="AA11" s="612"/>
      <c r="AB11" s="612"/>
      <c r="AC11" s="613"/>
      <c r="AD11" s="614">
        <v>1112691</v>
      </c>
      <c r="AE11" s="609"/>
      <c r="AF11" s="609"/>
      <c r="AG11" s="609"/>
      <c r="AH11" s="609"/>
      <c r="AI11" s="609"/>
      <c r="AJ11" s="609"/>
      <c r="AK11" s="610"/>
      <c r="AL11" s="611">
        <v>6.4</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113848</v>
      </c>
      <c r="BH11" s="609"/>
      <c r="BI11" s="609"/>
      <c r="BJ11" s="609"/>
      <c r="BK11" s="609"/>
      <c r="BL11" s="609"/>
      <c r="BM11" s="609"/>
      <c r="BN11" s="610"/>
      <c r="BO11" s="646">
        <v>2.2000000000000002</v>
      </c>
      <c r="BP11" s="646"/>
      <c r="BQ11" s="646"/>
      <c r="BR11" s="646"/>
      <c r="BS11" s="647">
        <v>32480</v>
      </c>
      <c r="BT11" s="647"/>
      <c r="BU11" s="647"/>
      <c r="BV11" s="647"/>
      <c r="BW11" s="647"/>
      <c r="BX11" s="647"/>
      <c r="BY11" s="647"/>
      <c r="BZ11" s="647"/>
      <c r="CA11" s="647"/>
      <c r="CB11" s="687"/>
      <c r="CD11" s="605" t="s">
        <v>250</v>
      </c>
      <c r="CE11" s="606"/>
      <c r="CF11" s="606"/>
      <c r="CG11" s="606"/>
      <c r="CH11" s="606"/>
      <c r="CI11" s="606"/>
      <c r="CJ11" s="606"/>
      <c r="CK11" s="606"/>
      <c r="CL11" s="606"/>
      <c r="CM11" s="606"/>
      <c r="CN11" s="606"/>
      <c r="CO11" s="606"/>
      <c r="CP11" s="606"/>
      <c r="CQ11" s="607"/>
      <c r="CR11" s="608">
        <v>1892584</v>
      </c>
      <c r="CS11" s="609"/>
      <c r="CT11" s="609"/>
      <c r="CU11" s="609"/>
      <c r="CV11" s="609"/>
      <c r="CW11" s="609"/>
      <c r="CX11" s="609"/>
      <c r="CY11" s="610"/>
      <c r="CZ11" s="646">
        <v>6.2</v>
      </c>
      <c r="DA11" s="646"/>
      <c r="DB11" s="646"/>
      <c r="DC11" s="646"/>
      <c r="DD11" s="614">
        <v>355394</v>
      </c>
      <c r="DE11" s="609"/>
      <c r="DF11" s="609"/>
      <c r="DG11" s="609"/>
      <c r="DH11" s="609"/>
      <c r="DI11" s="609"/>
      <c r="DJ11" s="609"/>
      <c r="DK11" s="609"/>
      <c r="DL11" s="609"/>
      <c r="DM11" s="609"/>
      <c r="DN11" s="609"/>
      <c r="DO11" s="609"/>
      <c r="DP11" s="610"/>
      <c r="DQ11" s="614">
        <v>1186398</v>
      </c>
      <c r="DR11" s="609"/>
      <c r="DS11" s="609"/>
      <c r="DT11" s="609"/>
      <c r="DU11" s="609"/>
      <c r="DV11" s="609"/>
      <c r="DW11" s="609"/>
      <c r="DX11" s="609"/>
      <c r="DY11" s="609"/>
      <c r="DZ11" s="609"/>
      <c r="EA11" s="609"/>
      <c r="EB11" s="609"/>
      <c r="EC11" s="645"/>
    </row>
    <row r="12" spans="2:143" ht="11.25" customHeight="1" x14ac:dyDescent="0.15">
      <c r="B12" s="605" t="s">
        <v>251</v>
      </c>
      <c r="C12" s="606"/>
      <c r="D12" s="606"/>
      <c r="E12" s="606"/>
      <c r="F12" s="606"/>
      <c r="G12" s="606"/>
      <c r="H12" s="606"/>
      <c r="I12" s="606"/>
      <c r="J12" s="606"/>
      <c r="K12" s="606"/>
      <c r="L12" s="606"/>
      <c r="M12" s="606"/>
      <c r="N12" s="606"/>
      <c r="O12" s="606"/>
      <c r="P12" s="606"/>
      <c r="Q12" s="607"/>
      <c r="R12" s="608">
        <v>4013</v>
      </c>
      <c r="S12" s="609"/>
      <c r="T12" s="609"/>
      <c r="U12" s="609"/>
      <c r="V12" s="609"/>
      <c r="W12" s="609"/>
      <c r="X12" s="609"/>
      <c r="Y12" s="610"/>
      <c r="Z12" s="646">
        <v>0</v>
      </c>
      <c r="AA12" s="646"/>
      <c r="AB12" s="646"/>
      <c r="AC12" s="646"/>
      <c r="AD12" s="647">
        <v>4013</v>
      </c>
      <c r="AE12" s="647"/>
      <c r="AF12" s="647"/>
      <c r="AG12" s="647"/>
      <c r="AH12" s="647"/>
      <c r="AI12" s="647"/>
      <c r="AJ12" s="647"/>
      <c r="AK12" s="647"/>
      <c r="AL12" s="611">
        <v>0</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2336457</v>
      </c>
      <c r="BH12" s="609"/>
      <c r="BI12" s="609"/>
      <c r="BJ12" s="609"/>
      <c r="BK12" s="609"/>
      <c r="BL12" s="609"/>
      <c r="BM12" s="609"/>
      <c r="BN12" s="610"/>
      <c r="BO12" s="646">
        <v>45.8</v>
      </c>
      <c r="BP12" s="646"/>
      <c r="BQ12" s="646"/>
      <c r="BR12" s="646"/>
      <c r="BS12" s="647" t="s">
        <v>240</v>
      </c>
      <c r="BT12" s="647"/>
      <c r="BU12" s="647"/>
      <c r="BV12" s="647"/>
      <c r="BW12" s="647"/>
      <c r="BX12" s="647"/>
      <c r="BY12" s="647"/>
      <c r="BZ12" s="647"/>
      <c r="CA12" s="647"/>
      <c r="CB12" s="687"/>
      <c r="CD12" s="605" t="s">
        <v>253</v>
      </c>
      <c r="CE12" s="606"/>
      <c r="CF12" s="606"/>
      <c r="CG12" s="606"/>
      <c r="CH12" s="606"/>
      <c r="CI12" s="606"/>
      <c r="CJ12" s="606"/>
      <c r="CK12" s="606"/>
      <c r="CL12" s="606"/>
      <c r="CM12" s="606"/>
      <c r="CN12" s="606"/>
      <c r="CO12" s="606"/>
      <c r="CP12" s="606"/>
      <c r="CQ12" s="607"/>
      <c r="CR12" s="608">
        <v>1737535</v>
      </c>
      <c r="CS12" s="609"/>
      <c r="CT12" s="609"/>
      <c r="CU12" s="609"/>
      <c r="CV12" s="609"/>
      <c r="CW12" s="609"/>
      <c r="CX12" s="609"/>
      <c r="CY12" s="610"/>
      <c r="CZ12" s="646">
        <v>5.7</v>
      </c>
      <c r="DA12" s="646"/>
      <c r="DB12" s="646"/>
      <c r="DC12" s="646"/>
      <c r="DD12" s="614">
        <v>199906</v>
      </c>
      <c r="DE12" s="609"/>
      <c r="DF12" s="609"/>
      <c r="DG12" s="609"/>
      <c r="DH12" s="609"/>
      <c r="DI12" s="609"/>
      <c r="DJ12" s="609"/>
      <c r="DK12" s="609"/>
      <c r="DL12" s="609"/>
      <c r="DM12" s="609"/>
      <c r="DN12" s="609"/>
      <c r="DO12" s="609"/>
      <c r="DP12" s="610"/>
      <c r="DQ12" s="614">
        <v>1127107</v>
      </c>
      <c r="DR12" s="609"/>
      <c r="DS12" s="609"/>
      <c r="DT12" s="609"/>
      <c r="DU12" s="609"/>
      <c r="DV12" s="609"/>
      <c r="DW12" s="609"/>
      <c r="DX12" s="609"/>
      <c r="DY12" s="609"/>
      <c r="DZ12" s="609"/>
      <c r="EA12" s="609"/>
      <c r="EB12" s="609"/>
      <c r="EC12" s="645"/>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240</v>
      </c>
      <c r="S13" s="609"/>
      <c r="T13" s="609"/>
      <c r="U13" s="609"/>
      <c r="V13" s="609"/>
      <c r="W13" s="609"/>
      <c r="X13" s="609"/>
      <c r="Y13" s="610"/>
      <c r="Z13" s="646" t="s">
        <v>132</v>
      </c>
      <c r="AA13" s="646"/>
      <c r="AB13" s="646"/>
      <c r="AC13" s="646"/>
      <c r="AD13" s="647" t="s">
        <v>240</v>
      </c>
      <c r="AE13" s="647"/>
      <c r="AF13" s="647"/>
      <c r="AG13" s="647"/>
      <c r="AH13" s="647"/>
      <c r="AI13" s="647"/>
      <c r="AJ13" s="647"/>
      <c r="AK13" s="647"/>
      <c r="AL13" s="611" t="s">
        <v>132</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2291358</v>
      </c>
      <c r="BH13" s="609"/>
      <c r="BI13" s="609"/>
      <c r="BJ13" s="609"/>
      <c r="BK13" s="609"/>
      <c r="BL13" s="609"/>
      <c r="BM13" s="609"/>
      <c r="BN13" s="610"/>
      <c r="BO13" s="646">
        <v>44.9</v>
      </c>
      <c r="BP13" s="646"/>
      <c r="BQ13" s="646"/>
      <c r="BR13" s="646"/>
      <c r="BS13" s="647" t="s">
        <v>240</v>
      </c>
      <c r="BT13" s="647"/>
      <c r="BU13" s="647"/>
      <c r="BV13" s="647"/>
      <c r="BW13" s="647"/>
      <c r="BX13" s="647"/>
      <c r="BY13" s="647"/>
      <c r="BZ13" s="647"/>
      <c r="CA13" s="647"/>
      <c r="CB13" s="687"/>
      <c r="CD13" s="605" t="s">
        <v>256</v>
      </c>
      <c r="CE13" s="606"/>
      <c r="CF13" s="606"/>
      <c r="CG13" s="606"/>
      <c r="CH13" s="606"/>
      <c r="CI13" s="606"/>
      <c r="CJ13" s="606"/>
      <c r="CK13" s="606"/>
      <c r="CL13" s="606"/>
      <c r="CM13" s="606"/>
      <c r="CN13" s="606"/>
      <c r="CO13" s="606"/>
      <c r="CP13" s="606"/>
      <c r="CQ13" s="607"/>
      <c r="CR13" s="608">
        <v>1603570</v>
      </c>
      <c r="CS13" s="609"/>
      <c r="CT13" s="609"/>
      <c r="CU13" s="609"/>
      <c r="CV13" s="609"/>
      <c r="CW13" s="609"/>
      <c r="CX13" s="609"/>
      <c r="CY13" s="610"/>
      <c r="CZ13" s="646">
        <v>5.2</v>
      </c>
      <c r="DA13" s="646"/>
      <c r="DB13" s="646"/>
      <c r="DC13" s="646"/>
      <c r="DD13" s="614">
        <v>431918</v>
      </c>
      <c r="DE13" s="609"/>
      <c r="DF13" s="609"/>
      <c r="DG13" s="609"/>
      <c r="DH13" s="609"/>
      <c r="DI13" s="609"/>
      <c r="DJ13" s="609"/>
      <c r="DK13" s="609"/>
      <c r="DL13" s="609"/>
      <c r="DM13" s="609"/>
      <c r="DN13" s="609"/>
      <c r="DO13" s="609"/>
      <c r="DP13" s="610"/>
      <c r="DQ13" s="614">
        <v>1153921</v>
      </c>
      <c r="DR13" s="609"/>
      <c r="DS13" s="609"/>
      <c r="DT13" s="609"/>
      <c r="DU13" s="609"/>
      <c r="DV13" s="609"/>
      <c r="DW13" s="609"/>
      <c r="DX13" s="609"/>
      <c r="DY13" s="609"/>
      <c r="DZ13" s="609"/>
      <c r="EA13" s="609"/>
      <c r="EB13" s="609"/>
      <c r="EC13" s="645"/>
    </row>
    <row r="14" spans="2:143" ht="11.25" customHeight="1" x14ac:dyDescent="0.15">
      <c r="B14" s="605" t="s">
        <v>257</v>
      </c>
      <c r="C14" s="606"/>
      <c r="D14" s="606"/>
      <c r="E14" s="606"/>
      <c r="F14" s="606"/>
      <c r="G14" s="606"/>
      <c r="H14" s="606"/>
      <c r="I14" s="606"/>
      <c r="J14" s="606"/>
      <c r="K14" s="606"/>
      <c r="L14" s="606"/>
      <c r="M14" s="606"/>
      <c r="N14" s="606"/>
      <c r="O14" s="606"/>
      <c r="P14" s="606"/>
      <c r="Q14" s="607"/>
      <c r="R14" s="608" t="s">
        <v>132</v>
      </c>
      <c r="S14" s="609"/>
      <c r="T14" s="609"/>
      <c r="U14" s="609"/>
      <c r="V14" s="609"/>
      <c r="W14" s="609"/>
      <c r="X14" s="609"/>
      <c r="Y14" s="610"/>
      <c r="Z14" s="646" t="s">
        <v>240</v>
      </c>
      <c r="AA14" s="646"/>
      <c r="AB14" s="646"/>
      <c r="AC14" s="646"/>
      <c r="AD14" s="647" t="s">
        <v>240</v>
      </c>
      <c r="AE14" s="647"/>
      <c r="AF14" s="647"/>
      <c r="AG14" s="647"/>
      <c r="AH14" s="647"/>
      <c r="AI14" s="647"/>
      <c r="AJ14" s="647"/>
      <c r="AK14" s="647"/>
      <c r="AL14" s="611" t="s">
        <v>240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174718</v>
      </c>
      <c r="BH14" s="609"/>
      <c r="BI14" s="609"/>
      <c r="BJ14" s="609"/>
      <c r="BK14" s="609"/>
      <c r="BL14" s="609"/>
      <c r="BM14" s="609"/>
      <c r="BN14" s="610"/>
      <c r="BO14" s="646">
        <v>3.4</v>
      </c>
      <c r="BP14" s="646"/>
      <c r="BQ14" s="646"/>
      <c r="BR14" s="646"/>
      <c r="BS14" s="647" t="s">
        <v>240</v>
      </c>
      <c r="BT14" s="647"/>
      <c r="BU14" s="647"/>
      <c r="BV14" s="647"/>
      <c r="BW14" s="647"/>
      <c r="BX14" s="647"/>
      <c r="BY14" s="647"/>
      <c r="BZ14" s="647"/>
      <c r="CA14" s="647"/>
      <c r="CB14" s="687"/>
      <c r="CD14" s="605" t="s">
        <v>259</v>
      </c>
      <c r="CE14" s="606"/>
      <c r="CF14" s="606"/>
      <c r="CG14" s="606"/>
      <c r="CH14" s="606"/>
      <c r="CI14" s="606"/>
      <c r="CJ14" s="606"/>
      <c r="CK14" s="606"/>
      <c r="CL14" s="606"/>
      <c r="CM14" s="606"/>
      <c r="CN14" s="606"/>
      <c r="CO14" s="606"/>
      <c r="CP14" s="606"/>
      <c r="CQ14" s="607"/>
      <c r="CR14" s="608">
        <v>1442170</v>
      </c>
      <c r="CS14" s="609"/>
      <c r="CT14" s="609"/>
      <c r="CU14" s="609"/>
      <c r="CV14" s="609"/>
      <c r="CW14" s="609"/>
      <c r="CX14" s="609"/>
      <c r="CY14" s="610"/>
      <c r="CZ14" s="646">
        <v>4.7</v>
      </c>
      <c r="DA14" s="646"/>
      <c r="DB14" s="646"/>
      <c r="DC14" s="646"/>
      <c r="DD14" s="614">
        <v>327965</v>
      </c>
      <c r="DE14" s="609"/>
      <c r="DF14" s="609"/>
      <c r="DG14" s="609"/>
      <c r="DH14" s="609"/>
      <c r="DI14" s="609"/>
      <c r="DJ14" s="609"/>
      <c r="DK14" s="609"/>
      <c r="DL14" s="609"/>
      <c r="DM14" s="609"/>
      <c r="DN14" s="609"/>
      <c r="DO14" s="609"/>
      <c r="DP14" s="610"/>
      <c r="DQ14" s="614">
        <v>969357</v>
      </c>
      <c r="DR14" s="609"/>
      <c r="DS14" s="609"/>
      <c r="DT14" s="609"/>
      <c r="DU14" s="609"/>
      <c r="DV14" s="609"/>
      <c r="DW14" s="609"/>
      <c r="DX14" s="609"/>
      <c r="DY14" s="609"/>
      <c r="DZ14" s="609"/>
      <c r="EA14" s="609"/>
      <c r="EB14" s="609"/>
      <c r="EC14" s="645"/>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132</v>
      </c>
      <c r="S15" s="609"/>
      <c r="T15" s="609"/>
      <c r="U15" s="609"/>
      <c r="V15" s="609"/>
      <c r="W15" s="609"/>
      <c r="X15" s="609"/>
      <c r="Y15" s="610"/>
      <c r="Z15" s="646" t="s">
        <v>132</v>
      </c>
      <c r="AA15" s="646"/>
      <c r="AB15" s="646"/>
      <c r="AC15" s="646"/>
      <c r="AD15" s="647" t="s">
        <v>240</v>
      </c>
      <c r="AE15" s="647"/>
      <c r="AF15" s="647"/>
      <c r="AG15" s="647"/>
      <c r="AH15" s="647"/>
      <c r="AI15" s="647"/>
      <c r="AJ15" s="647"/>
      <c r="AK15" s="647"/>
      <c r="AL15" s="611" t="s">
        <v>240</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280256</v>
      </c>
      <c r="BH15" s="609"/>
      <c r="BI15" s="609"/>
      <c r="BJ15" s="609"/>
      <c r="BK15" s="609"/>
      <c r="BL15" s="609"/>
      <c r="BM15" s="609"/>
      <c r="BN15" s="610"/>
      <c r="BO15" s="646">
        <v>5.5</v>
      </c>
      <c r="BP15" s="646"/>
      <c r="BQ15" s="646"/>
      <c r="BR15" s="646"/>
      <c r="BS15" s="647" t="s">
        <v>132</v>
      </c>
      <c r="BT15" s="647"/>
      <c r="BU15" s="647"/>
      <c r="BV15" s="647"/>
      <c r="BW15" s="647"/>
      <c r="BX15" s="647"/>
      <c r="BY15" s="647"/>
      <c r="BZ15" s="647"/>
      <c r="CA15" s="647"/>
      <c r="CB15" s="687"/>
      <c r="CD15" s="605" t="s">
        <v>262</v>
      </c>
      <c r="CE15" s="606"/>
      <c r="CF15" s="606"/>
      <c r="CG15" s="606"/>
      <c r="CH15" s="606"/>
      <c r="CI15" s="606"/>
      <c r="CJ15" s="606"/>
      <c r="CK15" s="606"/>
      <c r="CL15" s="606"/>
      <c r="CM15" s="606"/>
      <c r="CN15" s="606"/>
      <c r="CO15" s="606"/>
      <c r="CP15" s="606"/>
      <c r="CQ15" s="607"/>
      <c r="CR15" s="608">
        <v>2904150</v>
      </c>
      <c r="CS15" s="609"/>
      <c r="CT15" s="609"/>
      <c r="CU15" s="609"/>
      <c r="CV15" s="609"/>
      <c r="CW15" s="609"/>
      <c r="CX15" s="609"/>
      <c r="CY15" s="610"/>
      <c r="CZ15" s="646">
        <v>9.5</v>
      </c>
      <c r="DA15" s="646"/>
      <c r="DB15" s="646"/>
      <c r="DC15" s="646"/>
      <c r="DD15" s="614">
        <v>433069</v>
      </c>
      <c r="DE15" s="609"/>
      <c r="DF15" s="609"/>
      <c r="DG15" s="609"/>
      <c r="DH15" s="609"/>
      <c r="DI15" s="609"/>
      <c r="DJ15" s="609"/>
      <c r="DK15" s="609"/>
      <c r="DL15" s="609"/>
      <c r="DM15" s="609"/>
      <c r="DN15" s="609"/>
      <c r="DO15" s="609"/>
      <c r="DP15" s="610"/>
      <c r="DQ15" s="614">
        <v>2424049</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29139</v>
      </c>
      <c r="S16" s="609"/>
      <c r="T16" s="609"/>
      <c r="U16" s="609"/>
      <c r="V16" s="609"/>
      <c r="W16" s="609"/>
      <c r="X16" s="609"/>
      <c r="Y16" s="610"/>
      <c r="Z16" s="646">
        <v>0.1</v>
      </c>
      <c r="AA16" s="646"/>
      <c r="AB16" s="646"/>
      <c r="AC16" s="646"/>
      <c r="AD16" s="647">
        <v>29139</v>
      </c>
      <c r="AE16" s="647"/>
      <c r="AF16" s="647"/>
      <c r="AG16" s="647"/>
      <c r="AH16" s="647"/>
      <c r="AI16" s="647"/>
      <c r="AJ16" s="647"/>
      <c r="AK16" s="647"/>
      <c r="AL16" s="611">
        <v>0.2</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240</v>
      </c>
      <c r="BH16" s="609"/>
      <c r="BI16" s="609"/>
      <c r="BJ16" s="609"/>
      <c r="BK16" s="609"/>
      <c r="BL16" s="609"/>
      <c r="BM16" s="609"/>
      <c r="BN16" s="610"/>
      <c r="BO16" s="646" t="s">
        <v>132</v>
      </c>
      <c r="BP16" s="646"/>
      <c r="BQ16" s="646"/>
      <c r="BR16" s="646"/>
      <c r="BS16" s="647" t="s">
        <v>132</v>
      </c>
      <c r="BT16" s="647"/>
      <c r="BU16" s="647"/>
      <c r="BV16" s="647"/>
      <c r="BW16" s="647"/>
      <c r="BX16" s="647"/>
      <c r="BY16" s="647"/>
      <c r="BZ16" s="647"/>
      <c r="CA16" s="647"/>
      <c r="CB16" s="687"/>
      <c r="CD16" s="605" t="s">
        <v>265</v>
      </c>
      <c r="CE16" s="606"/>
      <c r="CF16" s="606"/>
      <c r="CG16" s="606"/>
      <c r="CH16" s="606"/>
      <c r="CI16" s="606"/>
      <c r="CJ16" s="606"/>
      <c r="CK16" s="606"/>
      <c r="CL16" s="606"/>
      <c r="CM16" s="606"/>
      <c r="CN16" s="606"/>
      <c r="CO16" s="606"/>
      <c r="CP16" s="606"/>
      <c r="CQ16" s="607"/>
      <c r="CR16" s="608">
        <v>298271</v>
      </c>
      <c r="CS16" s="609"/>
      <c r="CT16" s="609"/>
      <c r="CU16" s="609"/>
      <c r="CV16" s="609"/>
      <c r="CW16" s="609"/>
      <c r="CX16" s="609"/>
      <c r="CY16" s="610"/>
      <c r="CZ16" s="646">
        <v>1</v>
      </c>
      <c r="DA16" s="646"/>
      <c r="DB16" s="646"/>
      <c r="DC16" s="646"/>
      <c r="DD16" s="614" t="s">
        <v>240</v>
      </c>
      <c r="DE16" s="609"/>
      <c r="DF16" s="609"/>
      <c r="DG16" s="609"/>
      <c r="DH16" s="609"/>
      <c r="DI16" s="609"/>
      <c r="DJ16" s="609"/>
      <c r="DK16" s="609"/>
      <c r="DL16" s="609"/>
      <c r="DM16" s="609"/>
      <c r="DN16" s="609"/>
      <c r="DO16" s="609"/>
      <c r="DP16" s="610"/>
      <c r="DQ16" s="614">
        <v>25328</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95818</v>
      </c>
      <c r="S17" s="609"/>
      <c r="T17" s="609"/>
      <c r="U17" s="609"/>
      <c r="V17" s="609"/>
      <c r="W17" s="609"/>
      <c r="X17" s="609"/>
      <c r="Y17" s="610"/>
      <c r="Z17" s="646">
        <v>0.3</v>
      </c>
      <c r="AA17" s="646"/>
      <c r="AB17" s="646"/>
      <c r="AC17" s="646"/>
      <c r="AD17" s="647">
        <v>95818</v>
      </c>
      <c r="AE17" s="647"/>
      <c r="AF17" s="647"/>
      <c r="AG17" s="647"/>
      <c r="AH17" s="647"/>
      <c r="AI17" s="647"/>
      <c r="AJ17" s="647"/>
      <c r="AK17" s="647"/>
      <c r="AL17" s="611">
        <v>0.6</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132</v>
      </c>
      <c r="BH17" s="609"/>
      <c r="BI17" s="609"/>
      <c r="BJ17" s="609"/>
      <c r="BK17" s="609"/>
      <c r="BL17" s="609"/>
      <c r="BM17" s="609"/>
      <c r="BN17" s="610"/>
      <c r="BO17" s="646" t="s">
        <v>240</v>
      </c>
      <c r="BP17" s="646"/>
      <c r="BQ17" s="646"/>
      <c r="BR17" s="646"/>
      <c r="BS17" s="647" t="s">
        <v>240</v>
      </c>
      <c r="BT17" s="647"/>
      <c r="BU17" s="647"/>
      <c r="BV17" s="647"/>
      <c r="BW17" s="647"/>
      <c r="BX17" s="647"/>
      <c r="BY17" s="647"/>
      <c r="BZ17" s="647"/>
      <c r="CA17" s="647"/>
      <c r="CB17" s="687"/>
      <c r="CD17" s="605" t="s">
        <v>268</v>
      </c>
      <c r="CE17" s="606"/>
      <c r="CF17" s="606"/>
      <c r="CG17" s="606"/>
      <c r="CH17" s="606"/>
      <c r="CI17" s="606"/>
      <c r="CJ17" s="606"/>
      <c r="CK17" s="606"/>
      <c r="CL17" s="606"/>
      <c r="CM17" s="606"/>
      <c r="CN17" s="606"/>
      <c r="CO17" s="606"/>
      <c r="CP17" s="606"/>
      <c r="CQ17" s="607"/>
      <c r="CR17" s="608">
        <v>3227931</v>
      </c>
      <c r="CS17" s="609"/>
      <c r="CT17" s="609"/>
      <c r="CU17" s="609"/>
      <c r="CV17" s="609"/>
      <c r="CW17" s="609"/>
      <c r="CX17" s="609"/>
      <c r="CY17" s="610"/>
      <c r="CZ17" s="646">
        <v>10.6</v>
      </c>
      <c r="DA17" s="646"/>
      <c r="DB17" s="646"/>
      <c r="DC17" s="646"/>
      <c r="DD17" s="614" t="s">
        <v>132</v>
      </c>
      <c r="DE17" s="609"/>
      <c r="DF17" s="609"/>
      <c r="DG17" s="609"/>
      <c r="DH17" s="609"/>
      <c r="DI17" s="609"/>
      <c r="DJ17" s="609"/>
      <c r="DK17" s="609"/>
      <c r="DL17" s="609"/>
      <c r="DM17" s="609"/>
      <c r="DN17" s="609"/>
      <c r="DO17" s="609"/>
      <c r="DP17" s="610"/>
      <c r="DQ17" s="614">
        <v>3084085</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v>27005</v>
      </c>
      <c r="S18" s="609"/>
      <c r="T18" s="609"/>
      <c r="U18" s="609"/>
      <c r="V18" s="609"/>
      <c r="W18" s="609"/>
      <c r="X18" s="609"/>
      <c r="Y18" s="610"/>
      <c r="Z18" s="646">
        <v>0.1</v>
      </c>
      <c r="AA18" s="646"/>
      <c r="AB18" s="646"/>
      <c r="AC18" s="646"/>
      <c r="AD18" s="647">
        <v>27005</v>
      </c>
      <c r="AE18" s="647"/>
      <c r="AF18" s="647"/>
      <c r="AG18" s="647"/>
      <c r="AH18" s="647"/>
      <c r="AI18" s="647"/>
      <c r="AJ18" s="647"/>
      <c r="AK18" s="647"/>
      <c r="AL18" s="611">
        <v>0.2</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240</v>
      </c>
      <c r="BH18" s="609"/>
      <c r="BI18" s="609"/>
      <c r="BJ18" s="609"/>
      <c r="BK18" s="609"/>
      <c r="BL18" s="609"/>
      <c r="BM18" s="609"/>
      <c r="BN18" s="610"/>
      <c r="BO18" s="646" t="s">
        <v>240</v>
      </c>
      <c r="BP18" s="646"/>
      <c r="BQ18" s="646"/>
      <c r="BR18" s="646"/>
      <c r="BS18" s="647" t="s">
        <v>132</v>
      </c>
      <c r="BT18" s="647"/>
      <c r="BU18" s="647"/>
      <c r="BV18" s="647"/>
      <c r="BW18" s="647"/>
      <c r="BX18" s="647"/>
      <c r="BY18" s="647"/>
      <c r="BZ18" s="647"/>
      <c r="CA18" s="647"/>
      <c r="CB18" s="687"/>
      <c r="CD18" s="605" t="s">
        <v>271</v>
      </c>
      <c r="CE18" s="606"/>
      <c r="CF18" s="606"/>
      <c r="CG18" s="606"/>
      <c r="CH18" s="606"/>
      <c r="CI18" s="606"/>
      <c r="CJ18" s="606"/>
      <c r="CK18" s="606"/>
      <c r="CL18" s="606"/>
      <c r="CM18" s="606"/>
      <c r="CN18" s="606"/>
      <c r="CO18" s="606"/>
      <c r="CP18" s="606"/>
      <c r="CQ18" s="607"/>
      <c r="CR18" s="608" t="s">
        <v>132</v>
      </c>
      <c r="CS18" s="609"/>
      <c r="CT18" s="609"/>
      <c r="CU18" s="609"/>
      <c r="CV18" s="609"/>
      <c r="CW18" s="609"/>
      <c r="CX18" s="609"/>
      <c r="CY18" s="610"/>
      <c r="CZ18" s="646" t="s">
        <v>132</v>
      </c>
      <c r="DA18" s="646"/>
      <c r="DB18" s="646"/>
      <c r="DC18" s="646"/>
      <c r="DD18" s="614" t="s">
        <v>240</v>
      </c>
      <c r="DE18" s="609"/>
      <c r="DF18" s="609"/>
      <c r="DG18" s="609"/>
      <c r="DH18" s="609"/>
      <c r="DI18" s="609"/>
      <c r="DJ18" s="609"/>
      <c r="DK18" s="609"/>
      <c r="DL18" s="609"/>
      <c r="DM18" s="609"/>
      <c r="DN18" s="609"/>
      <c r="DO18" s="609"/>
      <c r="DP18" s="610"/>
      <c r="DQ18" s="614" t="s">
        <v>132</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v>26703</v>
      </c>
      <c r="S19" s="609"/>
      <c r="T19" s="609"/>
      <c r="U19" s="609"/>
      <c r="V19" s="609"/>
      <c r="W19" s="609"/>
      <c r="X19" s="609"/>
      <c r="Y19" s="610"/>
      <c r="Z19" s="646">
        <v>0.1</v>
      </c>
      <c r="AA19" s="646"/>
      <c r="AB19" s="646"/>
      <c r="AC19" s="646"/>
      <c r="AD19" s="647">
        <v>26703</v>
      </c>
      <c r="AE19" s="647"/>
      <c r="AF19" s="647"/>
      <c r="AG19" s="647"/>
      <c r="AH19" s="647"/>
      <c r="AI19" s="647"/>
      <c r="AJ19" s="647"/>
      <c r="AK19" s="647"/>
      <c r="AL19" s="611">
        <v>0.2</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v>335675</v>
      </c>
      <c r="BH19" s="609"/>
      <c r="BI19" s="609"/>
      <c r="BJ19" s="609"/>
      <c r="BK19" s="609"/>
      <c r="BL19" s="609"/>
      <c r="BM19" s="609"/>
      <c r="BN19" s="610"/>
      <c r="BO19" s="646">
        <v>6.6</v>
      </c>
      <c r="BP19" s="646"/>
      <c r="BQ19" s="646"/>
      <c r="BR19" s="646"/>
      <c r="BS19" s="647" t="s">
        <v>240</v>
      </c>
      <c r="BT19" s="647"/>
      <c r="BU19" s="647"/>
      <c r="BV19" s="647"/>
      <c r="BW19" s="647"/>
      <c r="BX19" s="647"/>
      <c r="BY19" s="647"/>
      <c r="BZ19" s="647"/>
      <c r="CA19" s="647"/>
      <c r="CB19" s="687"/>
      <c r="CD19" s="605" t="s">
        <v>274</v>
      </c>
      <c r="CE19" s="606"/>
      <c r="CF19" s="606"/>
      <c r="CG19" s="606"/>
      <c r="CH19" s="606"/>
      <c r="CI19" s="606"/>
      <c r="CJ19" s="606"/>
      <c r="CK19" s="606"/>
      <c r="CL19" s="606"/>
      <c r="CM19" s="606"/>
      <c r="CN19" s="606"/>
      <c r="CO19" s="606"/>
      <c r="CP19" s="606"/>
      <c r="CQ19" s="607"/>
      <c r="CR19" s="608" t="s">
        <v>240</v>
      </c>
      <c r="CS19" s="609"/>
      <c r="CT19" s="609"/>
      <c r="CU19" s="609"/>
      <c r="CV19" s="609"/>
      <c r="CW19" s="609"/>
      <c r="CX19" s="609"/>
      <c r="CY19" s="610"/>
      <c r="CZ19" s="646" t="s">
        <v>240</v>
      </c>
      <c r="DA19" s="646"/>
      <c r="DB19" s="646"/>
      <c r="DC19" s="646"/>
      <c r="DD19" s="614" t="s">
        <v>240</v>
      </c>
      <c r="DE19" s="609"/>
      <c r="DF19" s="609"/>
      <c r="DG19" s="609"/>
      <c r="DH19" s="609"/>
      <c r="DI19" s="609"/>
      <c r="DJ19" s="609"/>
      <c r="DK19" s="609"/>
      <c r="DL19" s="609"/>
      <c r="DM19" s="609"/>
      <c r="DN19" s="609"/>
      <c r="DO19" s="609"/>
      <c r="DP19" s="610"/>
      <c r="DQ19" s="614" t="s">
        <v>240</v>
      </c>
      <c r="DR19" s="609"/>
      <c r="DS19" s="609"/>
      <c r="DT19" s="609"/>
      <c r="DU19" s="609"/>
      <c r="DV19" s="609"/>
      <c r="DW19" s="609"/>
      <c r="DX19" s="609"/>
      <c r="DY19" s="609"/>
      <c r="DZ19" s="609"/>
      <c r="EA19" s="609"/>
      <c r="EB19" s="609"/>
      <c r="EC19" s="645"/>
    </row>
    <row r="20" spans="2:133" ht="11.25" customHeight="1" x14ac:dyDescent="0.15">
      <c r="B20" s="675" t="s">
        <v>275</v>
      </c>
      <c r="C20" s="676"/>
      <c r="D20" s="676"/>
      <c r="E20" s="676"/>
      <c r="F20" s="676"/>
      <c r="G20" s="676"/>
      <c r="H20" s="676"/>
      <c r="I20" s="676"/>
      <c r="J20" s="676"/>
      <c r="K20" s="676"/>
      <c r="L20" s="676"/>
      <c r="M20" s="676"/>
      <c r="N20" s="676"/>
      <c r="O20" s="676"/>
      <c r="P20" s="676"/>
      <c r="Q20" s="677"/>
      <c r="R20" s="608">
        <v>302</v>
      </c>
      <c r="S20" s="609"/>
      <c r="T20" s="609"/>
      <c r="U20" s="609"/>
      <c r="V20" s="609"/>
      <c r="W20" s="609"/>
      <c r="X20" s="609"/>
      <c r="Y20" s="610"/>
      <c r="Z20" s="646">
        <v>0</v>
      </c>
      <c r="AA20" s="646"/>
      <c r="AB20" s="646"/>
      <c r="AC20" s="646"/>
      <c r="AD20" s="647">
        <v>302</v>
      </c>
      <c r="AE20" s="647"/>
      <c r="AF20" s="647"/>
      <c r="AG20" s="647"/>
      <c r="AH20" s="647"/>
      <c r="AI20" s="647"/>
      <c r="AJ20" s="647"/>
      <c r="AK20" s="647"/>
      <c r="AL20" s="611">
        <v>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v>335675</v>
      </c>
      <c r="BH20" s="609"/>
      <c r="BI20" s="609"/>
      <c r="BJ20" s="609"/>
      <c r="BK20" s="609"/>
      <c r="BL20" s="609"/>
      <c r="BM20" s="609"/>
      <c r="BN20" s="610"/>
      <c r="BO20" s="646">
        <v>6.6</v>
      </c>
      <c r="BP20" s="646"/>
      <c r="BQ20" s="646"/>
      <c r="BR20" s="646"/>
      <c r="BS20" s="647" t="s">
        <v>240</v>
      </c>
      <c r="BT20" s="647"/>
      <c r="BU20" s="647"/>
      <c r="BV20" s="647"/>
      <c r="BW20" s="647"/>
      <c r="BX20" s="647"/>
      <c r="BY20" s="647"/>
      <c r="BZ20" s="647"/>
      <c r="CA20" s="647"/>
      <c r="CB20" s="687"/>
      <c r="CD20" s="605" t="s">
        <v>277</v>
      </c>
      <c r="CE20" s="606"/>
      <c r="CF20" s="606"/>
      <c r="CG20" s="606"/>
      <c r="CH20" s="606"/>
      <c r="CI20" s="606"/>
      <c r="CJ20" s="606"/>
      <c r="CK20" s="606"/>
      <c r="CL20" s="606"/>
      <c r="CM20" s="606"/>
      <c r="CN20" s="606"/>
      <c r="CO20" s="606"/>
      <c r="CP20" s="606"/>
      <c r="CQ20" s="607"/>
      <c r="CR20" s="608">
        <v>30592832</v>
      </c>
      <c r="CS20" s="609"/>
      <c r="CT20" s="609"/>
      <c r="CU20" s="609"/>
      <c r="CV20" s="609"/>
      <c r="CW20" s="609"/>
      <c r="CX20" s="609"/>
      <c r="CY20" s="610"/>
      <c r="CZ20" s="646">
        <v>100</v>
      </c>
      <c r="DA20" s="646"/>
      <c r="DB20" s="646"/>
      <c r="DC20" s="646"/>
      <c r="DD20" s="614">
        <v>2727464</v>
      </c>
      <c r="DE20" s="609"/>
      <c r="DF20" s="609"/>
      <c r="DG20" s="609"/>
      <c r="DH20" s="609"/>
      <c r="DI20" s="609"/>
      <c r="DJ20" s="609"/>
      <c r="DK20" s="609"/>
      <c r="DL20" s="609"/>
      <c r="DM20" s="609"/>
      <c r="DN20" s="609"/>
      <c r="DO20" s="609"/>
      <c r="DP20" s="610"/>
      <c r="DQ20" s="614">
        <v>21139484</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12374307</v>
      </c>
      <c r="S21" s="609"/>
      <c r="T21" s="609"/>
      <c r="U21" s="609"/>
      <c r="V21" s="609"/>
      <c r="W21" s="609"/>
      <c r="X21" s="609"/>
      <c r="Y21" s="610"/>
      <c r="Z21" s="646">
        <v>39.4</v>
      </c>
      <c r="AA21" s="646"/>
      <c r="AB21" s="646"/>
      <c r="AC21" s="646"/>
      <c r="AD21" s="647">
        <v>10810999</v>
      </c>
      <c r="AE21" s="647"/>
      <c r="AF21" s="647"/>
      <c r="AG21" s="647"/>
      <c r="AH21" s="647"/>
      <c r="AI21" s="647"/>
      <c r="AJ21" s="647"/>
      <c r="AK21" s="647"/>
      <c r="AL21" s="611">
        <v>62.3</v>
      </c>
      <c r="AM21" s="612"/>
      <c r="AN21" s="612"/>
      <c r="AO21" s="648"/>
      <c r="AP21" s="605" t="s">
        <v>279</v>
      </c>
      <c r="AQ21" s="685"/>
      <c r="AR21" s="685"/>
      <c r="AS21" s="685"/>
      <c r="AT21" s="685"/>
      <c r="AU21" s="685"/>
      <c r="AV21" s="685"/>
      <c r="AW21" s="685"/>
      <c r="AX21" s="685"/>
      <c r="AY21" s="685"/>
      <c r="AZ21" s="685"/>
      <c r="BA21" s="685"/>
      <c r="BB21" s="685"/>
      <c r="BC21" s="685"/>
      <c r="BD21" s="685"/>
      <c r="BE21" s="685"/>
      <c r="BF21" s="686"/>
      <c r="BG21" s="608">
        <v>26626</v>
      </c>
      <c r="BH21" s="609"/>
      <c r="BI21" s="609"/>
      <c r="BJ21" s="609"/>
      <c r="BK21" s="609"/>
      <c r="BL21" s="609"/>
      <c r="BM21" s="609"/>
      <c r="BN21" s="610"/>
      <c r="BO21" s="646">
        <v>0.5</v>
      </c>
      <c r="BP21" s="646"/>
      <c r="BQ21" s="646"/>
      <c r="BR21" s="646"/>
      <c r="BS21" s="647" t="s">
        <v>240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10810999</v>
      </c>
      <c r="S22" s="609"/>
      <c r="T22" s="609"/>
      <c r="U22" s="609"/>
      <c r="V22" s="609"/>
      <c r="W22" s="609"/>
      <c r="X22" s="609"/>
      <c r="Y22" s="610"/>
      <c r="Z22" s="646">
        <v>34.4</v>
      </c>
      <c r="AA22" s="646"/>
      <c r="AB22" s="646"/>
      <c r="AC22" s="646"/>
      <c r="AD22" s="647">
        <v>10810999</v>
      </c>
      <c r="AE22" s="647"/>
      <c r="AF22" s="647"/>
      <c r="AG22" s="647"/>
      <c r="AH22" s="647"/>
      <c r="AI22" s="647"/>
      <c r="AJ22" s="647"/>
      <c r="AK22" s="647"/>
      <c r="AL22" s="611">
        <v>62.3</v>
      </c>
      <c r="AM22" s="612"/>
      <c r="AN22" s="612"/>
      <c r="AO22" s="648"/>
      <c r="AP22" s="605" t="s">
        <v>281</v>
      </c>
      <c r="AQ22" s="685"/>
      <c r="AR22" s="685"/>
      <c r="AS22" s="685"/>
      <c r="AT22" s="685"/>
      <c r="AU22" s="685"/>
      <c r="AV22" s="685"/>
      <c r="AW22" s="685"/>
      <c r="AX22" s="685"/>
      <c r="AY22" s="685"/>
      <c r="AZ22" s="685"/>
      <c r="BA22" s="685"/>
      <c r="BB22" s="685"/>
      <c r="BC22" s="685"/>
      <c r="BD22" s="685"/>
      <c r="BE22" s="685"/>
      <c r="BF22" s="686"/>
      <c r="BG22" s="608" t="s">
        <v>132</v>
      </c>
      <c r="BH22" s="609"/>
      <c r="BI22" s="609"/>
      <c r="BJ22" s="609"/>
      <c r="BK22" s="609"/>
      <c r="BL22" s="609"/>
      <c r="BM22" s="609"/>
      <c r="BN22" s="610"/>
      <c r="BO22" s="646" t="s">
        <v>132</v>
      </c>
      <c r="BP22" s="646"/>
      <c r="BQ22" s="646"/>
      <c r="BR22" s="646"/>
      <c r="BS22" s="647" t="s">
        <v>132</v>
      </c>
      <c r="BT22" s="647"/>
      <c r="BU22" s="647"/>
      <c r="BV22" s="647"/>
      <c r="BW22" s="647"/>
      <c r="BX22" s="647"/>
      <c r="BY22" s="647"/>
      <c r="BZ22" s="647"/>
      <c r="CA22" s="647"/>
      <c r="CB22" s="687"/>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283</v>
      </c>
      <c r="C23" s="606"/>
      <c r="D23" s="606"/>
      <c r="E23" s="606"/>
      <c r="F23" s="606"/>
      <c r="G23" s="606"/>
      <c r="H23" s="606"/>
      <c r="I23" s="606"/>
      <c r="J23" s="606"/>
      <c r="K23" s="606"/>
      <c r="L23" s="606"/>
      <c r="M23" s="606"/>
      <c r="N23" s="606"/>
      <c r="O23" s="606"/>
      <c r="P23" s="606"/>
      <c r="Q23" s="607"/>
      <c r="R23" s="608">
        <v>1563308</v>
      </c>
      <c r="S23" s="609"/>
      <c r="T23" s="609"/>
      <c r="U23" s="609"/>
      <c r="V23" s="609"/>
      <c r="W23" s="609"/>
      <c r="X23" s="609"/>
      <c r="Y23" s="610"/>
      <c r="Z23" s="646">
        <v>5</v>
      </c>
      <c r="AA23" s="646"/>
      <c r="AB23" s="646"/>
      <c r="AC23" s="646"/>
      <c r="AD23" s="647" t="s">
        <v>240</v>
      </c>
      <c r="AE23" s="647"/>
      <c r="AF23" s="647"/>
      <c r="AG23" s="647"/>
      <c r="AH23" s="647"/>
      <c r="AI23" s="647"/>
      <c r="AJ23" s="647"/>
      <c r="AK23" s="647"/>
      <c r="AL23" s="611" t="s">
        <v>132</v>
      </c>
      <c r="AM23" s="612"/>
      <c r="AN23" s="612"/>
      <c r="AO23" s="648"/>
      <c r="AP23" s="605" t="s">
        <v>284</v>
      </c>
      <c r="AQ23" s="685"/>
      <c r="AR23" s="685"/>
      <c r="AS23" s="685"/>
      <c r="AT23" s="685"/>
      <c r="AU23" s="685"/>
      <c r="AV23" s="685"/>
      <c r="AW23" s="685"/>
      <c r="AX23" s="685"/>
      <c r="AY23" s="685"/>
      <c r="AZ23" s="685"/>
      <c r="BA23" s="685"/>
      <c r="BB23" s="685"/>
      <c r="BC23" s="685"/>
      <c r="BD23" s="685"/>
      <c r="BE23" s="685"/>
      <c r="BF23" s="686"/>
      <c r="BG23" s="608">
        <v>309049</v>
      </c>
      <c r="BH23" s="609"/>
      <c r="BI23" s="609"/>
      <c r="BJ23" s="609"/>
      <c r="BK23" s="609"/>
      <c r="BL23" s="609"/>
      <c r="BM23" s="609"/>
      <c r="BN23" s="610"/>
      <c r="BO23" s="646">
        <v>6.1</v>
      </c>
      <c r="BP23" s="646"/>
      <c r="BQ23" s="646"/>
      <c r="BR23" s="646"/>
      <c r="BS23" s="647" t="s">
        <v>240</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15">
      <c r="B24" s="605" t="s">
        <v>290</v>
      </c>
      <c r="C24" s="606"/>
      <c r="D24" s="606"/>
      <c r="E24" s="606"/>
      <c r="F24" s="606"/>
      <c r="G24" s="606"/>
      <c r="H24" s="606"/>
      <c r="I24" s="606"/>
      <c r="J24" s="606"/>
      <c r="K24" s="606"/>
      <c r="L24" s="606"/>
      <c r="M24" s="606"/>
      <c r="N24" s="606"/>
      <c r="O24" s="606"/>
      <c r="P24" s="606"/>
      <c r="Q24" s="607"/>
      <c r="R24" s="608" t="s">
        <v>132</v>
      </c>
      <c r="S24" s="609"/>
      <c r="T24" s="609"/>
      <c r="U24" s="609"/>
      <c r="V24" s="609"/>
      <c r="W24" s="609"/>
      <c r="X24" s="609"/>
      <c r="Y24" s="610"/>
      <c r="Z24" s="646" t="s">
        <v>240</v>
      </c>
      <c r="AA24" s="646"/>
      <c r="AB24" s="646"/>
      <c r="AC24" s="646"/>
      <c r="AD24" s="647" t="s">
        <v>132</v>
      </c>
      <c r="AE24" s="647"/>
      <c r="AF24" s="647"/>
      <c r="AG24" s="647"/>
      <c r="AH24" s="647"/>
      <c r="AI24" s="647"/>
      <c r="AJ24" s="647"/>
      <c r="AK24" s="647"/>
      <c r="AL24" s="611" t="s">
        <v>132</v>
      </c>
      <c r="AM24" s="612"/>
      <c r="AN24" s="612"/>
      <c r="AO24" s="648"/>
      <c r="AP24" s="605" t="s">
        <v>291</v>
      </c>
      <c r="AQ24" s="685"/>
      <c r="AR24" s="685"/>
      <c r="AS24" s="685"/>
      <c r="AT24" s="685"/>
      <c r="AU24" s="685"/>
      <c r="AV24" s="685"/>
      <c r="AW24" s="685"/>
      <c r="AX24" s="685"/>
      <c r="AY24" s="685"/>
      <c r="AZ24" s="685"/>
      <c r="BA24" s="685"/>
      <c r="BB24" s="685"/>
      <c r="BC24" s="685"/>
      <c r="BD24" s="685"/>
      <c r="BE24" s="685"/>
      <c r="BF24" s="686"/>
      <c r="BG24" s="608" t="s">
        <v>240</v>
      </c>
      <c r="BH24" s="609"/>
      <c r="BI24" s="609"/>
      <c r="BJ24" s="609"/>
      <c r="BK24" s="609"/>
      <c r="BL24" s="609"/>
      <c r="BM24" s="609"/>
      <c r="BN24" s="610"/>
      <c r="BO24" s="646" t="s">
        <v>240</v>
      </c>
      <c r="BP24" s="646"/>
      <c r="BQ24" s="646"/>
      <c r="BR24" s="646"/>
      <c r="BS24" s="647" t="s">
        <v>240</v>
      </c>
      <c r="BT24" s="647"/>
      <c r="BU24" s="647"/>
      <c r="BV24" s="647"/>
      <c r="BW24" s="647"/>
      <c r="BX24" s="647"/>
      <c r="BY24" s="647"/>
      <c r="BZ24" s="647"/>
      <c r="CA24" s="647"/>
      <c r="CB24" s="687"/>
      <c r="CD24" s="666" t="s">
        <v>292</v>
      </c>
      <c r="CE24" s="667"/>
      <c r="CF24" s="667"/>
      <c r="CG24" s="667"/>
      <c r="CH24" s="667"/>
      <c r="CI24" s="667"/>
      <c r="CJ24" s="667"/>
      <c r="CK24" s="667"/>
      <c r="CL24" s="667"/>
      <c r="CM24" s="667"/>
      <c r="CN24" s="667"/>
      <c r="CO24" s="667"/>
      <c r="CP24" s="667"/>
      <c r="CQ24" s="668"/>
      <c r="CR24" s="663">
        <v>13827542</v>
      </c>
      <c r="CS24" s="664"/>
      <c r="CT24" s="664"/>
      <c r="CU24" s="664"/>
      <c r="CV24" s="664"/>
      <c r="CW24" s="664"/>
      <c r="CX24" s="664"/>
      <c r="CY24" s="689"/>
      <c r="CZ24" s="690">
        <v>45.2</v>
      </c>
      <c r="DA24" s="672"/>
      <c r="DB24" s="672"/>
      <c r="DC24" s="692"/>
      <c r="DD24" s="688">
        <v>9822140</v>
      </c>
      <c r="DE24" s="664"/>
      <c r="DF24" s="664"/>
      <c r="DG24" s="664"/>
      <c r="DH24" s="664"/>
      <c r="DI24" s="664"/>
      <c r="DJ24" s="664"/>
      <c r="DK24" s="689"/>
      <c r="DL24" s="688">
        <v>9700704</v>
      </c>
      <c r="DM24" s="664"/>
      <c r="DN24" s="664"/>
      <c r="DO24" s="664"/>
      <c r="DP24" s="664"/>
      <c r="DQ24" s="664"/>
      <c r="DR24" s="664"/>
      <c r="DS24" s="664"/>
      <c r="DT24" s="664"/>
      <c r="DU24" s="664"/>
      <c r="DV24" s="689"/>
      <c r="DW24" s="690">
        <v>55.3</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19111448</v>
      </c>
      <c r="S25" s="609"/>
      <c r="T25" s="609"/>
      <c r="U25" s="609"/>
      <c r="V25" s="609"/>
      <c r="W25" s="609"/>
      <c r="X25" s="609"/>
      <c r="Y25" s="610"/>
      <c r="Z25" s="646">
        <v>60.9</v>
      </c>
      <c r="AA25" s="646"/>
      <c r="AB25" s="646"/>
      <c r="AC25" s="646"/>
      <c r="AD25" s="647">
        <v>17239091</v>
      </c>
      <c r="AE25" s="647"/>
      <c r="AF25" s="647"/>
      <c r="AG25" s="647"/>
      <c r="AH25" s="647"/>
      <c r="AI25" s="647"/>
      <c r="AJ25" s="647"/>
      <c r="AK25" s="647"/>
      <c r="AL25" s="611">
        <v>99.3</v>
      </c>
      <c r="AM25" s="612"/>
      <c r="AN25" s="612"/>
      <c r="AO25" s="648"/>
      <c r="AP25" s="605" t="s">
        <v>294</v>
      </c>
      <c r="AQ25" s="685"/>
      <c r="AR25" s="685"/>
      <c r="AS25" s="685"/>
      <c r="AT25" s="685"/>
      <c r="AU25" s="685"/>
      <c r="AV25" s="685"/>
      <c r="AW25" s="685"/>
      <c r="AX25" s="685"/>
      <c r="AY25" s="685"/>
      <c r="AZ25" s="685"/>
      <c r="BA25" s="685"/>
      <c r="BB25" s="685"/>
      <c r="BC25" s="685"/>
      <c r="BD25" s="685"/>
      <c r="BE25" s="685"/>
      <c r="BF25" s="686"/>
      <c r="BG25" s="608" t="s">
        <v>132</v>
      </c>
      <c r="BH25" s="609"/>
      <c r="BI25" s="609"/>
      <c r="BJ25" s="609"/>
      <c r="BK25" s="609"/>
      <c r="BL25" s="609"/>
      <c r="BM25" s="609"/>
      <c r="BN25" s="610"/>
      <c r="BO25" s="646" t="s">
        <v>240</v>
      </c>
      <c r="BP25" s="646"/>
      <c r="BQ25" s="646"/>
      <c r="BR25" s="646"/>
      <c r="BS25" s="647" t="s">
        <v>132</v>
      </c>
      <c r="BT25" s="647"/>
      <c r="BU25" s="647"/>
      <c r="BV25" s="647"/>
      <c r="BW25" s="647"/>
      <c r="BX25" s="647"/>
      <c r="BY25" s="647"/>
      <c r="BZ25" s="647"/>
      <c r="CA25" s="647"/>
      <c r="CB25" s="687"/>
      <c r="CD25" s="605" t="s">
        <v>295</v>
      </c>
      <c r="CE25" s="606"/>
      <c r="CF25" s="606"/>
      <c r="CG25" s="606"/>
      <c r="CH25" s="606"/>
      <c r="CI25" s="606"/>
      <c r="CJ25" s="606"/>
      <c r="CK25" s="606"/>
      <c r="CL25" s="606"/>
      <c r="CM25" s="606"/>
      <c r="CN25" s="606"/>
      <c r="CO25" s="606"/>
      <c r="CP25" s="606"/>
      <c r="CQ25" s="607"/>
      <c r="CR25" s="608">
        <v>5929685</v>
      </c>
      <c r="CS25" s="621"/>
      <c r="CT25" s="621"/>
      <c r="CU25" s="621"/>
      <c r="CV25" s="621"/>
      <c r="CW25" s="621"/>
      <c r="CX25" s="621"/>
      <c r="CY25" s="622"/>
      <c r="CZ25" s="611">
        <v>19.399999999999999</v>
      </c>
      <c r="DA25" s="623"/>
      <c r="DB25" s="623"/>
      <c r="DC25" s="624"/>
      <c r="DD25" s="614">
        <v>5487338</v>
      </c>
      <c r="DE25" s="621"/>
      <c r="DF25" s="621"/>
      <c r="DG25" s="621"/>
      <c r="DH25" s="621"/>
      <c r="DI25" s="621"/>
      <c r="DJ25" s="621"/>
      <c r="DK25" s="622"/>
      <c r="DL25" s="614">
        <v>5373376</v>
      </c>
      <c r="DM25" s="621"/>
      <c r="DN25" s="621"/>
      <c r="DO25" s="621"/>
      <c r="DP25" s="621"/>
      <c r="DQ25" s="621"/>
      <c r="DR25" s="621"/>
      <c r="DS25" s="621"/>
      <c r="DT25" s="621"/>
      <c r="DU25" s="621"/>
      <c r="DV25" s="622"/>
      <c r="DW25" s="611">
        <v>30.6</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v>4798</v>
      </c>
      <c r="S26" s="609"/>
      <c r="T26" s="609"/>
      <c r="U26" s="609"/>
      <c r="V26" s="609"/>
      <c r="W26" s="609"/>
      <c r="X26" s="609"/>
      <c r="Y26" s="610"/>
      <c r="Z26" s="646">
        <v>0</v>
      </c>
      <c r="AA26" s="646"/>
      <c r="AB26" s="646"/>
      <c r="AC26" s="646"/>
      <c r="AD26" s="647">
        <v>4798</v>
      </c>
      <c r="AE26" s="647"/>
      <c r="AF26" s="647"/>
      <c r="AG26" s="647"/>
      <c r="AH26" s="647"/>
      <c r="AI26" s="647"/>
      <c r="AJ26" s="647"/>
      <c r="AK26" s="647"/>
      <c r="AL26" s="611">
        <v>0</v>
      </c>
      <c r="AM26" s="612"/>
      <c r="AN26" s="612"/>
      <c r="AO26" s="648"/>
      <c r="AP26" s="605" t="s">
        <v>297</v>
      </c>
      <c r="AQ26" s="685"/>
      <c r="AR26" s="685"/>
      <c r="AS26" s="685"/>
      <c r="AT26" s="685"/>
      <c r="AU26" s="685"/>
      <c r="AV26" s="685"/>
      <c r="AW26" s="685"/>
      <c r="AX26" s="685"/>
      <c r="AY26" s="685"/>
      <c r="AZ26" s="685"/>
      <c r="BA26" s="685"/>
      <c r="BB26" s="685"/>
      <c r="BC26" s="685"/>
      <c r="BD26" s="685"/>
      <c r="BE26" s="685"/>
      <c r="BF26" s="686"/>
      <c r="BG26" s="608" t="s">
        <v>132</v>
      </c>
      <c r="BH26" s="609"/>
      <c r="BI26" s="609"/>
      <c r="BJ26" s="609"/>
      <c r="BK26" s="609"/>
      <c r="BL26" s="609"/>
      <c r="BM26" s="609"/>
      <c r="BN26" s="610"/>
      <c r="BO26" s="646" t="s">
        <v>240</v>
      </c>
      <c r="BP26" s="646"/>
      <c r="BQ26" s="646"/>
      <c r="BR26" s="646"/>
      <c r="BS26" s="647" t="s">
        <v>132</v>
      </c>
      <c r="BT26" s="647"/>
      <c r="BU26" s="647"/>
      <c r="BV26" s="647"/>
      <c r="BW26" s="647"/>
      <c r="BX26" s="647"/>
      <c r="BY26" s="647"/>
      <c r="BZ26" s="647"/>
      <c r="CA26" s="647"/>
      <c r="CB26" s="687"/>
      <c r="CD26" s="605" t="s">
        <v>298</v>
      </c>
      <c r="CE26" s="606"/>
      <c r="CF26" s="606"/>
      <c r="CG26" s="606"/>
      <c r="CH26" s="606"/>
      <c r="CI26" s="606"/>
      <c r="CJ26" s="606"/>
      <c r="CK26" s="606"/>
      <c r="CL26" s="606"/>
      <c r="CM26" s="606"/>
      <c r="CN26" s="606"/>
      <c r="CO26" s="606"/>
      <c r="CP26" s="606"/>
      <c r="CQ26" s="607"/>
      <c r="CR26" s="608">
        <v>3851476</v>
      </c>
      <c r="CS26" s="609"/>
      <c r="CT26" s="609"/>
      <c r="CU26" s="609"/>
      <c r="CV26" s="609"/>
      <c r="CW26" s="609"/>
      <c r="CX26" s="609"/>
      <c r="CY26" s="610"/>
      <c r="CZ26" s="611">
        <v>12.6</v>
      </c>
      <c r="DA26" s="623"/>
      <c r="DB26" s="623"/>
      <c r="DC26" s="624"/>
      <c r="DD26" s="614">
        <v>3579299</v>
      </c>
      <c r="DE26" s="609"/>
      <c r="DF26" s="609"/>
      <c r="DG26" s="609"/>
      <c r="DH26" s="609"/>
      <c r="DI26" s="609"/>
      <c r="DJ26" s="609"/>
      <c r="DK26" s="610"/>
      <c r="DL26" s="614" t="s">
        <v>132</v>
      </c>
      <c r="DM26" s="609"/>
      <c r="DN26" s="609"/>
      <c r="DO26" s="609"/>
      <c r="DP26" s="609"/>
      <c r="DQ26" s="609"/>
      <c r="DR26" s="609"/>
      <c r="DS26" s="609"/>
      <c r="DT26" s="609"/>
      <c r="DU26" s="609"/>
      <c r="DV26" s="610"/>
      <c r="DW26" s="611" t="s">
        <v>240</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244462</v>
      </c>
      <c r="S27" s="609"/>
      <c r="T27" s="609"/>
      <c r="U27" s="609"/>
      <c r="V27" s="609"/>
      <c r="W27" s="609"/>
      <c r="X27" s="609"/>
      <c r="Y27" s="610"/>
      <c r="Z27" s="646">
        <v>0.8</v>
      </c>
      <c r="AA27" s="646"/>
      <c r="AB27" s="646"/>
      <c r="AC27" s="646"/>
      <c r="AD27" s="647">
        <v>378</v>
      </c>
      <c r="AE27" s="647"/>
      <c r="AF27" s="647"/>
      <c r="AG27" s="647"/>
      <c r="AH27" s="647"/>
      <c r="AI27" s="647"/>
      <c r="AJ27" s="647"/>
      <c r="AK27" s="647"/>
      <c r="AL27" s="611">
        <v>0</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5103579</v>
      </c>
      <c r="BH27" s="609"/>
      <c r="BI27" s="609"/>
      <c r="BJ27" s="609"/>
      <c r="BK27" s="609"/>
      <c r="BL27" s="609"/>
      <c r="BM27" s="609"/>
      <c r="BN27" s="610"/>
      <c r="BO27" s="646">
        <v>100</v>
      </c>
      <c r="BP27" s="646"/>
      <c r="BQ27" s="646"/>
      <c r="BR27" s="646"/>
      <c r="BS27" s="647">
        <v>32480</v>
      </c>
      <c r="BT27" s="647"/>
      <c r="BU27" s="647"/>
      <c r="BV27" s="647"/>
      <c r="BW27" s="647"/>
      <c r="BX27" s="647"/>
      <c r="BY27" s="647"/>
      <c r="BZ27" s="647"/>
      <c r="CA27" s="647"/>
      <c r="CB27" s="687"/>
      <c r="CD27" s="605" t="s">
        <v>301</v>
      </c>
      <c r="CE27" s="606"/>
      <c r="CF27" s="606"/>
      <c r="CG27" s="606"/>
      <c r="CH27" s="606"/>
      <c r="CI27" s="606"/>
      <c r="CJ27" s="606"/>
      <c r="CK27" s="606"/>
      <c r="CL27" s="606"/>
      <c r="CM27" s="606"/>
      <c r="CN27" s="606"/>
      <c r="CO27" s="606"/>
      <c r="CP27" s="606"/>
      <c r="CQ27" s="607"/>
      <c r="CR27" s="608">
        <v>4669926</v>
      </c>
      <c r="CS27" s="621"/>
      <c r="CT27" s="621"/>
      <c r="CU27" s="621"/>
      <c r="CV27" s="621"/>
      <c r="CW27" s="621"/>
      <c r="CX27" s="621"/>
      <c r="CY27" s="622"/>
      <c r="CZ27" s="611">
        <v>15.3</v>
      </c>
      <c r="DA27" s="623"/>
      <c r="DB27" s="623"/>
      <c r="DC27" s="624"/>
      <c r="DD27" s="614">
        <v>1250717</v>
      </c>
      <c r="DE27" s="621"/>
      <c r="DF27" s="621"/>
      <c r="DG27" s="621"/>
      <c r="DH27" s="621"/>
      <c r="DI27" s="621"/>
      <c r="DJ27" s="621"/>
      <c r="DK27" s="622"/>
      <c r="DL27" s="614">
        <v>1243243</v>
      </c>
      <c r="DM27" s="621"/>
      <c r="DN27" s="621"/>
      <c r="DO27" s="621"/>
      <c r="DP27" s="621"/>
      <c r="DQ27" s="621"/>
      <c r="DR27" s="621"/>
      <c r="DS27" s="621"/>
      <c r="DT27" s="621"/>
      <c r="DU27" s="621"/>
      <c r="DV27" s="622"/>
      <c r="DW27" s="611">
        <v>7.1</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407324</v>
      </c>
      <c r="S28" s="609"/>
      <c r="T28" s="609"/>
      <c r="U28" s="609"/>
      <c r="V28" s="609"/>
      <c r="W28" s="609"/>
      <c r="X28" s="609"/>
      <c r="Y28" s="610"/>
      <c r="Z28" s="646">
        <v>1.3</v>
      </c>
      <c r="AA28" s="646"/>
      <c r="AB28" s="646"/>
      <c r="AC28" s="646"/>
      <c r="AD28" s="647">
        <v>25591</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3227931</v>
      </c>
      <c r="CS28" s="609"/>
      <c r="CT28" s="609"/>
      <c r="CU28" s="609"/>
      <c r="CV28" s="609"/>
      <c r="CW28" s="609"/>
      <c r="CX28" s="609"/>
      <c r="CY28" s="610"/>
      <c r="CZ28" s="611">
        <v>10.6</v>
      </c>
      <c r="DA28" s="623"/>
      <c r="DB28" s="623"/>
      <c r="DC28" s="624"/>
      <c r="DD28" s="614">
        <v>3084085</v>
      </c>
      <c r="DE28" s="609"/>
      <c r="DF28" s="609"/>
      <c r="DG28" s="609"/>
      <c r="DH28" s="609"/>
      <c r="DI28" s="609"/>
      <c r="DJ28" s="609"/>
      <c r="DK28" s="610"/>
      <c r="DL28" s="614">
        <v>3084085</v>
      </c>
      <c r="DM28" s="609"/>
      <c r="DN28" s="609"/>
      <c r="DO28" s="609"/>
      <c r="DP28" s="609"/>
      <c r="DQ28" s="609"/>
      <c r="DR28" s="609"/>
      <c r="DS28" s="609"/>
      <c r="DT28" s="609"/>
      <c r="DU28" s="609"/>
      <c r="DV28" s="610"/>
      <c r="DW28" s="611">
        <v>17.600000000000001</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96062</v>
      </c>
      <c r="S29" s="609"/>
      <c r="T29" s="609"/>
      <c r="U29" s="609"/>
      <c r="V29" s="609"/>
      <c r="W29" s="609"/>
      <c r="X29" s="609"/>
      <c r="Y29" s="610"/>
      <c r="Z29" s="646">
        <v>0.3</v>
      </c>
      <c r="AA29" s="646"/>
      <c r="AB29" s="646"/>
      <c r="AC29" s="646"/>
      <c r="AD29" s="647" t="s">
        <v>240</v>
      </c>
      <c r="AE29" s="647"/>
      <c r="AF29" s="647"/>
      <c r="AG29" s="647"/>
      <c r="AH29" s="647"/>
      <c r="AI29" s="647"/>
      <c r="AJ29" s="647"/>
      <c r="AK29" s="647"/>
      <c r="AL29" s="611" t="s">
        <v>240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305</v>
      </c>
      <c r="CE29" s="628"/>
      <c r="CF29" s="605" t="s">
        <v>71</v>
      </c>
      <c r="CG29" s="606"/>
      <c r="CH29" s="606"/>
      <c r="CI29" s="606"/>
      <c r="CJ29" s="606"/>
      <c r="CK29" s="606"/>
      <c r="CL29" s="606"/>
      <c r="CM29" s="606"/>
      <c r="CN29" s="606"/>
      <c r="CO29" s="606"/>
      <c r="CP29" s="606"/>
      <c r="CQ29" s="607"/>
      <c r="CR29" s="608">
        <v>3227931</v>
      </c>
      <c r="CS29" s="621"/>
      <c r="CT29" s="621"/>
      <c r="CU29" s="621"/>
      <c r="CV29" s="621"/>
      <c r="CW29" s="621"/>
      <c r="CX29" s="621"/>
      <c r="CY29" s="622"/>
      <c r="CZ29" s="611">
        <v>10.6</v>
      </c>
      <c r="DA29" s="623"/>
      <c r="DB29" s="623"/>
      <c r="DC29" s="624"/>
      <c r="DD29" s="614">
        <v>3084085</v>
      </c>
      <c r="DE29" s="621"/>
      <c r="DF29" s="621"/>
      <c r="DG29" s="621"/>
      <c r="DH29" s="621"/>
      <c r="DI29" s="621"/>
      <c r="DJ29" s="621"/>
      <c r="DK29" s="622"/>
      <c r="DL29" s="614">
        <v>3084085</v>
      </c>
      <c r="DM29" s="621"/>
      <c r="DN29" s="621"/>
      <c r="DO29" s="621"/>
      <c r="DP29" s="621"/>
      <c r="DQ29" s="621"/>
      <c r="DR29" s="621"/>
      <c r="DS29" s="621"/>
      <c r="DT29" s="621"/>
      <c r="DU29" s="621"/>
      <c r="DV29" s="622"/>
      <c r="DW29" s="611">
        <v>17.600000000000001</v>
      </c>
      <c r="DX29" s="623"/>
      <c r="DY29" s="623"/>
      <c r="DZ29" s="623"/>
      <c r="EA29" s="623"/>
      <c r="EB29" s="623"/>
      <c r="EC29" s="635"/>
    </row>
    <row r="30" spans="2:133" ht="11.25" customHeight="1" x14ac:dyDescent="0.15">
      <c r="B30" s="605" t="s">
        <v>306</v>
      </c>
      <c r="C30" s="606"/>
      <c r="D30" s="606"/>
      <c r="E30" s="606"/>
      <c r="F30" s="606"/>
      <c r="G30" s="606"/>
      <c r="H30" s="606"/>
      <c r="I30" s="606"/>
      <c r="J30" s="606"/>
      <c r="K30" s="606"/>
      <c r="L30" s="606"/>
      <c r="M30" s="606"/>
      <c r="N30" s="606"/>
      <c r="O30" s="606"/>
      <c r="P30" s="606"/>
      <c r="Q30" s="607"/>
      <c r="R30" s="608">
        <v>4095375</v>
      </c>
      <c r="S30" s="609"/>
      <c r="T30" s="609"/>
      <c r="U30" s="609"/>
      <c r="V30" s="609"/>
      <c r="W30" s="609"/>
      <c r="X30" s="609"/>
      <c r="Y30" s="610"/>
      <c r="Z30" s="646">
        <v>13</v>
      </c>
      <c r="AA30" s="646"/>
      <c r="AB30" s="646"/>
      <c r="AC30" s="646"/>
      <c r="AD30" s="647" t="s">
        <v>240</v>
      </c>
      <c r="AE30" s="647"/>
      <c r="AF30" s="647"/>
      <c r="AG30" s="647"/>
      <c r="AH30" s="647"/>
      <c r="AI30" s="647"/>
      <c r="AJ30" s="647"/>
      <c r="AK30" s="647"/>
      <c r="AL30" s="611" t="s">
        <v>240</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307</v>
      </c>
      <c r="BH30" s="678"/>
      <c r="BI30" s="678"/>
      <c r="BJ30" s="678"/>
      <c r="BK30" s="678"/>
      <c r="BL30" s="678"/>
      <c r="BM30" s="678"/>
      <c r="BN30" s="678"/>
      <c r="BO30" s="678"/>
      <c r="BP30" s="678"/>
      <c r="BQ30" s="679"/>
      <c r="BR30" s="660" t="s">
        <v>308</v>
      </c>
      <c r="BS30" s="678"/>
      <c r="BT30" s="678"/>
      <c r="BU30" s="678"/>
      <c r="BV30" s="678"/>
      <c r="BW30" s="678"/>
      <c r="BX30" s="678"/>
      <c r="BY30" s="678"/>
      <c r="BZ30" s="678"/>
      <c r="CA30" s="678"/>
      <c r="CB30" s="679"/>
      <c r="CD30" s="629"/>
      <c r="CE30" s="630"/>
      <c r="CF30" s="605" t="s">
        <v>309</v>
      </c>
      <c r="CG30" s="606"/>
      <c r="CH30" s="606"/>
      <c r="CI30" s="606"/>
      <c r="CJ30" s="606"/>
      <c r="CK30" s="606"/>
      <c r="CL30" s="606"/>
      <c r="CM30" s="606"/>
      <c r="CN30" s="606"/>
      <c r="CO30" s="606"/>
      <c r="CP30" s="606"/>
      <c r="CQ30" s="607"/>
      <c r="CR30" s="608">
        <v>3137971</v>
      </c>
      <c r="CS30" s="609"/>
      <c r="CT30" s="609"/>
      <c r="CU30" s="609"/>
      <c r="CV30" s="609"/>
      <c r="CW30" s="609"/>
      <c r="CX30" s="609"/>
      <c r="CY30" s="610"/>
      <c r="CZ30" s="611">
        <v>10.3</v>
      </c>
      <c r="DA30" s="623"/>
      <c r="DB30" s="623"/>
      <c r="DC30" s="624"/>
      <c r="DD30" s="614">
        <v>2998134</v>
      </c>
      <c r="DE30" s="609"/>
      <c r="DF30" s="609"/>
      <c r="DG30" s="609"/>
      <c r="DH30" s="609"/>
      <c r="DI30" s="609"/>
      <c r="DJ30" s="609"/>
      <c r="DK30" s="610"/>
      <c r="DL30" s="614">
        <v>2998134</v>
      </c>
      <c r="DM30" s="609"/>
      <c r="DN30" s="609"/>
      <c r="DO30" s="609"/>
      <c r="DP30" s="609"/>
      <c r="DQ30" s="609"/>
      <c r="DR30" s="609"/>
      <c r="DS30" s="609"/>
      <c r="DT30" s="609"/>
      <c r="DU30" s="609"/>
      <c r="DV30" s="610"/>
      <c r="DW30" s="611">
        <v>17.100000000000001</v>
      </c>
      <c r="DX30" s="623"/>
      <c r="DY30" s="623"/>
      <c r="DZ30" s="623"/>
      <c r="EA30" s="623"/>
      <c r="EB30" s="623"/>
      <c r="EC30" s="635"/>
    </row>
    <row r="31" spans="2:133" ht="11.25" customHeight="1" x14ac:dyDescent="0.15">
      <c r="B31" s="675" t="s">
        <v>310</v>
      </c>
      <c r="C31" s="676"/>
      <c r="D31" s="676"/>
      <c r="E31" s="676"/>
      <c r="F31" s="676"/>
      <c r="G31" s="676"/>
      <c r="H31" s="676"/>
      <c r="I31" s="676"/>
      <c r="J31" s="676"/>
      <c r="K31" s="676"/>
      <c r="L31" s="676"/>
      <c r="M31" s="676"/>
      <c r="N31" s="676"/>
      <c r="O31" s="676"/>
      <c r="P31" s="676"/>
      <c r="Q31" s="677"/>
      <c r="R31" s="608">
        <v>18313</v>
      </c>
      <c r="S31" s="609"/>
      <c r="T31" s="609"/>
      <c r="U31" s="609"/>
      <c r="V31" s="609"/>
      <c r="W31" s="609"/>
      <c r="X31" s="609"/>
      <c r="Y31" s="610"/>
      <c r="Z31" s="646">
        <v>0.1</v>
      </c>
      <c r="AA31" s="646"/>
      <c r="AB31" s="646"/>
      <c r="AC31" s="646"/>
      <c r="AD31" s="647">
        <v>18313</v>
      </c>
      <c r="AE31" s="647"/>
      <c r="AF31" s="647"/>
      <c r="AG31" s="647"/>
      <c r="AH31" s="647"/>
      <c r="AI31" s="647"/>
      <c r="AJ31" s="647"/>
      <c r="AK31" s="647"/>
      <c r="AL31" s="611">
        <v>0.1</v>
      </c>
      <c r="AM31" s="612"/>
      <c r="AN31" s="612"/>
      <c r="AO31" s="648"/>
      <c r="AP31" s="680" t="s">
        <v>311</v>
      </c>
      <c r="AQ31" s="681"/>
      <c r="AR31" s="681"/>
      <c r="AS31" s="681"/>
      <c r="AT31" s="682" t="s">
        <v>312</v>
      </c>
      <c r="AU31" s="212"/>
      <c r="AV31" s="212"/>
      <c r="AW31" s="212"/>
      <c r="AX31" s="666" t="s">
        <v>189</v>
      </c>
      <c r="AY31" s="667"/>
      <c r="AZ31" s="667"/>
      <c r="BA31" s="667"/>
      <c r="BB31" s="667"/>
      <c r="BC31" s="667"/>
      <c r="BD31" s="667"/>
      <c r="BE31" s="667"/>
      <c r="BF31" s="668"/>
      <c r="BG31" s="670">
        <v>99.1</v>
      </c>
      <c r="BH31" s="671"/>
      <c r="BI31" s="671"/>
      <c r="BJ31" s="671"/>
      <c r="BK31" s="671"/>
      <c r="BL31" s="671"/>
      <c r="BM31" s="672">
        <v>97.4</v>
      </c>
      <c r="BN31" s="671"/>
      <c r="BO31" s="671"/>
      <c r="BP31" s="671"/>
      <c r="BQ31" s="673"/>
      <c r="BR31" s="670">
        <v>99.2</v>
      </c>
      <c r="BS31" s="671"/>
      <c r="BT31" s="671"/>
      <c r="BU31" s="671"/>
      <c r="BV31" s="671"/>
      <c r="BW31" s="671"/>
      <c r="BX31" s="672">
        <v>93.4</v>
      </c>
      <c r="BY31" s="671"/>
      <c r="BZ31" s="671"/>
      <c r="CA31" s="671"/>
      <c r="CB31" s="673"/>
      <c r="CD31" s="629"/>
      <c r="CE31" s="630"/>
      <c r="CF31" s="605" t="s">
        <v>313</v>
      </c>
      <c r="CG31" s="606"/>
      <c r="CH31" s="606"/>
      <c r="CI31" s="606"/>
      <c r="CJ31" s="606"/>
      <c r="CK31" s="606"/>
      <c r="CL31" s="606"/>
      <c r="CM31" s="606"/>
      <c r="CN31" s="606"/>
      <c r="CO31" s="606"/>
      <c r="CP31" s="606"/>
      <c r="CQ31" s="607"/>
      <c r="CR31" s="608">
        <v>89960</v>
      </c>
      <c r="CS31" s="621"/>
      <c r="CT31" s="621"/>
      <c r="CU31" s="621"/>
      <c r="CV31" s="621"/>
      <c r="CW31" s="621"/>
      <c r="CX31" s="621"/>
      <c r="CY31" s="622"/>
      <c r="CZ31" s="611">
        <v>0.3</v>
      </c>
      <c r="DA31" s="623"/>
      <c r="DB31" s="623"/>
      <c r="DC31" s="624"/>
      <c r="DD31" s="614">
        <v>85951</v>
      </c>
      <c r="DE31" s="621"/>
      <c r="DF31" s="621"/>
      <c r="DG31" s="621"/>
      <c r="DH31" s="621"/>
      <c r="DI31" s="621"/>
      <c r="DJ31" s="621"/>
      <c r="DK31" s="622"/>
      <c r="DL31" s="614">
        <v>85951</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314</v>
      </c>
      <c r="C32" s="606"/>
      <c r="D32" s="606"/>
      <c r="E32" s="606"/>
      <c r="F32" s="606"/>
      <c r="G32" s="606"/>
      <c r="H32" s="606"/>
      <c r="I32" s="606"/>
      <c r="J32" s="606"/>
      <c r="K32" s="606"/>
      <c r="L32" s="606"/>
      <c r="M32" s="606"/>
      <c r="N32" s="606"/>
      <c r="O32" s="606"/>
      <c r="P32" s="606"/>
      <c r="Q32" s="607"/>
      <c r="R32" s="608">
        <v>2277917</v>
      </c>
      <c r="S32" s="609"/>
      <c r="T32" s="609"/>
      <c r="U32" s="609"/>
      <c r="V32" s="609"/>
      <c r="W32" s="609"/>
      <c r="X32" s="609"/>
      <c r="Y32" s="610"/>
      <c r="Z32" s="646">
        <v>7.3</v>
      </c>
      <c r="AA32" s="646"/>
      <c r="AB32" s="646"/>
      <c r="AC32" s="646"/>
      <c r="AD32" s="647" t="s">
        <v>240</v>
      </c>
      <c r="AE32" s="647"/>
      <c r="AF32" s="647"/>
      <c r="AG32" s="647"/>
      <c r="AH32" s="647"/>
      <c r="AI32" s="647"/>
      <c r="AJ32" s="647"/>
      <c r="AK32" s="647"/>
      <c r="AL32" s="611" t="s">
        <v>240</v>
      </c>
      <c r="AM32" s="612"/>
      <c r="AN32" s="612"/>
      <c r="AO32" s="648"/>
      <c r="AP32" s="649"/>
      <c r="AQ32" s="650"/>
      <c r="AR32" s="650"/>
      <c r="AS32" s="650"/>
      <c r="AT32" s="683"/>
      <c r="AU32" s="208" t="s">
        <v>315</v>
      </c>
      <c r="AX32" s="605" t="s">
        <v>316</v>
      </c>
      <c r="AY32" s="606"/>
      <c r="AZ32" s="606"/>
      <c r="BA32" s="606"/>
      <c r="BB32" s="606"/>
      <c r="BC32" s="606"/>
      <c r="BD32" s="606"/>
      <c r="BE32" s="606"/>
      <c r="BF32" s="607"/>
      <c r="BG32" s="674">
        <v>99.2</v>
      </c>
      <c r="BH32" s="621"/>
      <c r="BI32" s="621"/>
      <c r="BJ32" s="621"/>
      <c r="BK32" s="621"/>
      <c r="BL32" s="621"/>
      <c r="BM32" s="612">
        <v>97.6</v>
      </c>
      <c r="BN32" s="621"/>
      <c r="BO32" s="621"/>
      <c r="BP32" s="621"/>
      <c r="BQ32" s="644"/>
      <c r="BR32" s="674">
        <v>99.2</v>
      </c>
      <c r="BS32" s="621"/>
      <c r="BT32" s="621"/>
      <c r="BU32" s="621"/>
      <c r="BV32" s="621"/>
      <c r="BW32" s="621"/>
      <c r="BX32" s="612">
        <v>97.2</v>
      </c>
      <c r="BY32" s="621"/>
      <c r="BZ32" s="621"/>
      <c r="CA32" s="621"/>
      <c r="CB32" s="644"/>
      <c r="CD32" s="631"/>
      <c r="CE32" s="632"/>
      <c r="CF32" s="605" t="s">
        <v>317</v>
      </c>
      <c r="CG32" s="606"/>
      <c r="CH32" s="606"/>
      <c r="CI32" s="606"/>
      <c r="CJ32" s="606"/>
      <c r="CK32" s="606"/>
      <c r="CL32" s="606"/>
      <c r="CM32" s="606"/>
      <c r="CN32" s="606"/>
      <c r="CO32" s="606"/>
      <c r="CP32" s="606"/>
      <c r="CQ32" s="607"/>
      <c r="CR32" s="608" t="s">
        <v>240</v>
      </c>
      <c r="CS32" s="609"/>
      <c r="CT32" s="609"/>
      <c r="CU32" s="609"/>
      <c r="CV32" s="609"/>
      <c r="CW32" s="609"/>
      <c r="CX32" s="609"/>
      <c r="CY32" s="610"/>
      <c r="CZ32" s="611" t="s">
        <v>240</v>
      </c>
      <c r="DA32" s="623"/>
      <c r="DB32" s="623"/>
      <c r="DC32" s="624"/>
      <c r="DD32" s="614" t="s">
        <v>240</v>
      </c>
      <c r="DE32" s="609"/>
      <c r="DF32" s="609"/>
      <c r="DG32" s="609"/>
      <c r="DH32" s="609"/>
      <c r="DI32" s="609"/>
      <c r="DJ32" s="609"/>
      <c r="DK32" s="610"/>
      <c r="DL32" s="614" t="s">
        <v>132</v>
      </c>
      <c r="DM32" s="609"/>
      <c r="DN32" s="609"/>
      <c r="DO32" s="609"/>
      <c r="DP32" s="609"/>
      <c r="DQ32" s="609"/>
      <c r="DR32" s="609"/>
      <c r="DS32" s="609"/>
      <c r="DT32" s="609"/>
      <c r="DU32" s="609"/>
      <c r="DV32" s="610"/>
      <c r="DW32" s="611" t="s">
        <v>240</v>
      </c>
      <c r="DX32" s="623"/>
      <c r="DY32" s="623"/>
      <c r="DZ32" s="623"/>
      <c r="EA32" s="623"/>
      <c r="EB32" s="623"/>
      <c r="EC32" s="635"/>
    </row>
    <row r="33" spans="2:133" ht="11.25" customHeight="1" x14ac:dyDescent="0.15">
      <c r="B33" s="605" t="s">
        <v>318</v>
      </c>
      <c r="C33" s="606"/>
      <c r="D33" s="606"/>
      <c r="E33" s="606"/>
      <c r="F33" s="606"/>
      <c r="G33" s="606"/>
      <c r="H33" s="606"/>
      <c r="I33" s="606"/>
      <c r="J33" s="606"/>
      <c r="K33" s="606"/>
      <c r="L33" s="606"/>
      <c r="M33" s="606"/>
      <c r="N33" s="606"/>
      <c r="O33" s="606"/>
      <c r="P33" s="606"/>
      <c r="Q33" s="607"/>
      <c r="R33" s="608">
        <v>135211</v>
      </c>
      <c r="S33" s="609"/>
      <c r="T33" s="609"/>
      <c r="U33" s="609"/>
      <c r="V33" s="609"/>
      <c r="W33" s="609"/>
      <c r="X33" s="609"/>
      <c r="Y33" s="610"/>
      <c r="Z33" s="646">
        <v>0.4</v>
      </c>
      <c r="AA33" s="646"/>
      <c r="AB33" s="646"/>
      <c r="AC33" s="646"/>
      <c r="AD33" s="647">
        <v>68317</v>
      </c>
      <c r="AE33" s="647"/>
      <c r="AF33" s="647"/>
      <c r="AG33" s="647"/>
      <c r="AH33" s="647"/>
      <c r="AI33" s="647"/>
      <c r="AJ33" s="647"/>
      <c r="AK33" s="647"/>
      <c r="AL33" s="611">
        <v>0.4</v>
      </c>
      <c r="AM33" s="612"/>
      <c r="AN33" s="612"/>
      <c r="AO33" s="648"/>
      <c r="AP33" s="651"/>
      <c r="AQ33" s="652"/>
      <c r="AR33" s="652"/>
      <c r="AS33" s="652"/>
      <c r="AT33" s="684"/>
      <c r="AU33" s="213"/>
      <c r="AV33" s="213"/>
      <c r="AW33" s="213"/>
      <c r="AX33" s="589" t="s">
        <v>319</v>
      </c>
      <c r="AY33" s="590"/>
      <c r="AZ33" s="590"/>
      <c r="BA33" s="590"/>
      <c r="BB33" s="590"/>
      <c r="BC33" s="590"/>
      <c r="BD33" s="590"/>
      <c r="BE33" s="590"/>
      <c r="BF33" s="591"/>
      <c r="BG33" s="669">
        <v>99</v>
      </c>
      <c r="BH33" s="593"/>
      <c r="BI33" s="593"/>
      <c r="BJ33" s="593"/>
      <c r="BK33" s="593"/>
      <c r="BL33" s="593"/>
      <c r="BM33" s="639">
        <v>96.9</v>
      </c>
      <c r="BN33" s="593"/>
      <c r="BO33" s="593"/>
      <c r="BP33" s="593"/>
      <c r="BQ33" s="656"/>
      <c r="BR33" s="669">
        <v>99.2</v>
      </c>
      <c r="BS33" s="593"/>
      <c r="BT33" s="593"/>
      <c r="BU33" s="593"/>
      <c r="BV33" s="593"/>
      <c r="BW33" s="593"/>
      <c r="BX33" s="639">
        <v>89.8</v>
      </c>
      <c r="BY33" s="593"/>
      <c r="BZ33" s="593"/>
      <c r="CA33" s="593"/>
      <c r="CB33" s="656"/>
      <c r="CD33" s="605" t="s">
        <v>320</v>
      </c>
      <c r="CE33" s="606"/>
      <c r="CF33" s="606"/>
      <c r="CG33" s="606"/>
      <c r="CH33" s="606"/>
      <c r="CI33" s="606"/>
      <c r="CJ33" s="606"/>
      <c r="CK33" s="606"/>
      <c r="CL33" s="606"/>
      <c r="CM33" s="606"/>
      <c r="CN33" s="606"/>
      <c r="CO33" s="606"/>
      <c r="CP33" s="606"/>
      <c r="CQ33" s="607"/>
      <c r="CR33" s="608">
        <v>13739555</v>
      </c>
      <c r="CS33" s="621"/>
      <c r="CT33" s="621"/>
      <c r="CU33" s="621"/>
      <c r="CV33" s="621"/>
      <c r="CW33" s="621"/>
      <c r="CX33" s="621"/>
      <c r="CY33" s="622"/>
      <c r="CZ33" s="611">
        <v>44.9</v>
      </c>
      <c r="DA33" s="623"/>
      <c r="DB33" s="623"/>
      <c r="DC33" s="624"/>
      <c r="DD33" s="614">
        <v>10665974</v>
      </c>
      <c r="DE33" s="621"/>
      <c r="DF33" s="621"/>
      <c r="DG33" s="621"/>
      <c r="DH33" s="621"/>
      <c r="DI33" s="621"/>
      <c r="DJ33" s="621"/>
      <c r="DK33" s="622"/>
      <c r="DL33" s="614">
        <v>6672072</v>
      </c>
      <c r="DM33" s="621"/>
      <c r="DN33" s="621"/>
      <c r="DO33" s="621"/>
      <c r="DP33" s="621"/>
      <c r="DQ33" s="621"/>
      <c r="DR33" s="621"/>
      <c r="DS33" s="621"/>
      <c r="DT33" s="621"/>
      <c r="DU33" s="621"/>
      <c r="DV33" s="622"/>
      <c r="DW33" s="611">
        <v>38</v>
      </c>
      <c r="DX33" s="623"/>
      <c r="DY33" s="623"/>
      <c r="DZ33" s="623"/>
      <c r="EA33" s="623"/>
      <c r="EB33" s="623"/>
      <c r="EC33" s="635"/>
    </row>
    <row r="34" spans="2:133" ht="11.25" customHeight="1" x14ac:dyDescent="0.15">
      <c r="B34" s="605" t="s">
        <v>321</v>
      </c>
      <c r="C34" s="606"/>
      <c r="D34" s="606"/>
      <c r="E34" s="606"/>
      <c r="F34" s="606"/>
      <c r="G34" s="606"/>
      <c r="H34" s="606"/>
      <c r="I34" s="606"/>
      <c r="J34" s="606"/>
      <c r="K34" s="606"/>
      <c r="L34" s="606"/>
      <c r="M34" s="606"/>
      <c r="N34" s="606"/>
      <c r="O34" s="606"/>
      <c r="P34" s="606"/>
      <c r="Q34" s="607"/>
      <c r="R34" s="608">
        <v>163170</v>
      </c>
      <c r="S34" s="609"/>
      <c r="T34" s="609"/>
      <c r="U34" s="609"/>
      <c r="V34" s="609"/>
      <c r="W34" s="609"/>
      <c r="X34" s="609"/>
      <c r="Y34" s="610"/>
      <c r="Z34" s="646">
        <v>0.5</v>
      </c>
      <c r="AA34" s="646"/>
      <c r="AB34" s="646"/>
      <c r="AC34" s="646"/>
      <c r="AD34" s="647" t="s">
        <v>240</v>
      </c>
      <c r="AE34" s="647"/>
      <c r="AF34" s="647"/>
      <c r="AG34" s="647"/>
      <c r="AH34" s="647"/>
      <c r="AI34" s="647"/>
      <c r="AJ34" s="647"/>
      <c r="AK34" s="647"/>
      <c r="AL34" s="611" t="s">
        <v>240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322</v>
      </c>
      <c r="CE34" s="606"/>
      <c r="CF34" s="606"/>
      <c r="CG34" s="606"/>
      <c r="CH34" s="606"/>
      <c r="CI34" s="606"/>
      <c r="CJ34" s="606"/>
      <c r="CK34" s="606"/>
      <c r="CL34" s="606"/>
      <c r="CM34" s="606"/>
      <c r="CN34" s="606"/>
      <c r="CO34" s="606"/>
      <c r="CP34" s="606"/>
      <c r="CQ34" s="607"/>
      <c r="CR34" s="608">
        <v>3929998</v>
      </c>
      <c r="CS34" s="609"/>
      <c r="CT34" s="609"/>
      <c r="CU34" s="609"/>
      <c r="CV34" s="609"/>
      <c r="CW34" s="609"/>
      <c r="CX34" s="609"/>
      <c r="CY34" s="610"/>
      <c r="CZ34" s="611">
        <v>12.8</v>
      </c>
      <c r="DA34" s="623"/>
      <c r="DB34" s="623"/>
      <c r="DC34" s="624"/>
      <c r="DD34" s="614">
        <v>2885157</v>
      </c>
      <c r="DE34" s="609"/>
      <c r="DF34" s="609"/>
      <c r="DG34" s="609"/>
      <c r="DH34" s="609"/>
      <c r="DI34" s="609"/>
      <c r="DJ34" s="609"/>
      <c r="DK34" s="610"/>
      <c r="DL34" s="614">
        <v>2305438</v>
      </c>
      <c r="DM34" s="609"/>
      <c r="DN34" s="609"/>
      <c r="DO34" s="609"/>
      <c r="DP34" s="609"/>
      <c r="DQ34" s="609"/>
      <c r="DR34" s="609"/>
      <c r="DS34" s="609"/>
      <c r="DT34" s="609"/>
      <c r="DU34" s="609"/>
      <c r="DV34" s="610"/>
      <c r="DW34" s="611">
        <v>13.1</v>
      </c>
      <c r="DX34" s="623"/>
      <c r="DY34" s="623"/>
      <c r="DZ34" s="623"/>
      <c r="EA34" s="623"/>
      <c r="EB34" s="623"/>
      <c r="EC34" s="635"/>
    </row>
    <row r="35" spans="2:133" ht="11.25" customHeight="1" x14ac:dyDescent="0.15">
      <c r="B35" s="605" t="s">
        <v>323</v>
      </c>
      <c r="C35" s="606"/>
      <c r="D35" s="606"/>
      <c r="E35" s="606"/>
      <c r="F35" s="606"/>
      <c r="G35" s="606"/>
      <c r="H35" s="606"/>
      <c r="I35" s="606"/>
      <c r="J35" s="606"/>
      <c r="K35" s="606"/>
      <c r="L35" s="606"/>
      <c r="M35" s="606"/>
      <c r="N35" s="606"/>
      <c r="O35" s="606"/>
      <c r="P35" s="606"/>
      <c r="Q35" s="607"/>
      <c r="R35" s="608">
        <v>421894</v>
      </c>
      <c r="S35" s="609"/>
      <c r="T35" s="609"/>
      <c r="U35" s="609"/>
      <c r="V35" s="609"/>
      <c r="W35" s="609"/>
      <c r="X35" s="609"/>
      <c r="Y35" s="610"/>
      <c r="Z35" s="646">
        <v>1.3</v>
      </c>
      <c r="AA35" s="646"/>
      <c r="AB35" s="646"/>
      <c r="AC35" s="646"/>
      <c r="AD35" s="647" t="s">
        <v>132</v>
      </c>
      <c r="AE35" s="647"/>
      <c r="AF35" s="647"/>
      <c r="AG35" s="647"/>
      <c r="AH35" s="647"/>
      <c r="AI35" s="647"/>
      <c r="AJ35" s="647"/>
      <c r="AK35" s="647"/>
      <c r="AL35" s="611" t="s">
        <v>132</v>
      </c>
      <c r="AM35" s="612"/>
      <c r="AN35" s="612"/>
      <c r="AO35" s="648"/>
      <c r="AP35" s="218"/>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268395</v>
      </c>
      <c r="CS35" s="621"/>
      <c r="CT35" s="621"/>
      <c r="CU35" s="621"/>
      <c r="CV35" s="621"/>
      <c r="CW35" s="621"/>
      <c r="CX35" s="621"/>
      <c r="CY35" s="622"/>
      <c r="CZ35" s="611">
        <v>0.9</v>
      </c>
      <c r="DA35" s="623"/>
      <c r="DB35" s="623"/>
      <c r="DC35" s="624"/>
      <c r="DD35" s="614">
        <v>212399</v>
      </c>
      <c r="DE35" s="621"/>
      <c r="DF35" s="621"/>
      <c r="DG35" s="621"/>
      <c r="DH35" s="621"/>
      <c r="DI35" s="621"/>
      <c r="DJ35" s="621"/>
      <c r="DK35" s="622"/>
      <c r="DL35" s="614">
        <v>209916</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15">
      <c r="B36" s="605" t="s">
        <v>327</v>
      </c>
      <c r="C36" s="606"/>
      <c r="D36" s="606"/>
      <c r="E36" s="606"/>
      <c r="F36" s="606"/>
      <c r="G36" s="606"/>
      <c r="H36" s="606"/>
      <c r="I36" s="606"/>
      <c r="J36" s="606"/>
      <c r="K36" s="606"/>
      <c r="L36" s="606"/>
      <c r="M36" s="606"/>
      <c r="N36" s="606"/>
      <c r="O36" s="606"/>
      <c r="P36" s="606"/>
      <c r="Q36" s="607"/>
      <c r="R36" s="608">
        <v>1514820</v>
      </c>
      <c r="S36" s="609"/>
      <c r="T36" s="609"/>
      <c r="U36" s="609"/>
      <c r="V36" s="609"/>
      <c r="W36" s="609"/>
      <c r="X36" s="609"/>
      <c r="Y36" s="610"/>
      <c r="Z36" s="646">
        <v>4.8</v>
      </c>
      <c r="AA36" s="646"/>
      <c r="AB36" s="646"/>
      <c r="AC36" s="646"/>
      <c r="AD36" s="647" t="s">
        <v>132</v>
      </c>
      <c r="AE36" s="647"/>
      <c r="AF36" s="647"/>
      <c r="AG36" s="647"/>
      <c r="AH36" s="647"/>
      <c r="AI36" s="647"/>
      <c r="AJ36" s="647"/>
      <c r="AK36" s="647"/>
      <c r="AL36" s="611" t="s">
        <v>240</v>
      </c>
      <c r="AM36" s="612"/>
      <c r="AN36" s="612"/>
      <c r="AO36" s="648"/>
      <c r="AP36" s="218"/>
      <c r="AQ36" s="657" t="s">
        <v>328</v>
      </c>
      <c r="AR36" s="658"/>
      <c r="AS36" s="658"/>
      <c r="AT36" s="658"/>
      <c r="AU36" s="658"/>
      <c r="AV36" s="658"/>
      <c r="AW36" s="658"/>
      <c r="AX36" s="658"/>
      <c r="AY36" s="659"/>
      <c r="AZ36" s="663">
        <v>4895977</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1856</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4412657</v>
      </c>
      <c r="CS36" s="609"/>
      <c r="CT36" s="609"/>
      <c r="CU36" s="609"/>
      <c r="CV36" s="609"/>
      <c r="CW36" s="609"/>
      <c r="CX36" s="609"/>
      <c r="CY36" s="610"/>
      <c r="CZ36" s="611">
        <v>14.4</v>
      </c>
      <c r="DA36" s="623"/>
      <c r="DB36" s="623"/>
      <c r="DC36" s="624"/>
      <c r="DD36" s="614">
        <v>3403778</v>
      </c>
      <c r="DE36" s="609"/>
      <c r="DF36" s="609"/>
      <c r="DG36" s="609"/>
      <c r="DH36" s="609"/>
      <c r="DI36" s="609"/>
      <c r="DJ36" s="609"/>
      <c r="DK36" s="610"/>
      <c r="DL36" s="614">
        <v>1809938</v>
      </c>
      <c r="DM36" s="609"/>
      <c r="DN36" s="609"/>
      <c r="DO36" s="609"/>
      <c r="DP36" s="609"/>
      <c r="DQ36" s="609"/>
      <c r="DR36" s="609"/>
      <c r="DS36" s="609"/>
      <c r="DT36" s="609"/>
      <c r="DU36" s="609"/>
      <c r="DV36" s="610"/>
      <c r="DW36" s="611">
        <v>10.3</v>
      </c>
      <c r="DX36" s="623"/>
      <c r="DY36" s="623"/>
      <c r="DZ36" s="623"/>
      <c r="EA36" s="623"/>
      <c r="EB36" s="623"/>
      <c r="EC36" s="635"/>
    </row>
    <row r="37" spans="2:133" ht="11.25" customHeight="1" x14ac:dyDescent="0.15">
      <c r="B37" s="605" t="s">
        <v>331</v>
      </c>
      <c r="C37" s="606"/>
      <c r="D37" s="606"/>
      <c r="E37" s="606"/>
      <c r="F37" s="606"/>
      <c r="G37" s="606"/>
      <c r="H37" s="606"/>
      <c r="I37" s="606"/>
      <c r="J37" s="606"/>
      <c r="K37" s="606"/>
      <c r="L37" s="606"/>
      <c r="M37" s="606"/>
      <c r="N37" s="606"/>
      <c r="O37" s="606"/>
      <c r="P37" s="606"/>
      <c r="Q37" s="607"/>
      <c r="R37" s="608">
        <v>887427</v>
      </c>
      <c r="S37" s="609"/>
      <c r="T37" s="609"/>
      <c r="U37" s="609"/>
      <c r="V37" s="609"/>
      <c r="W37" s="609"/>
      <c r="X37" s="609"/>
      <c r="Y37" s="610"/>
      <c r="Z37" s="646">
        <v>2.8</v>
      </c>
      <c r="AA37" s="646"/>
      <c r="AB37" s="646"/>
      <c r="AC37" s="646"/>
      <c r="AD37" s="647">
        <v>1072</v>
      </c>
      <c r="AE37" s="647"/>
      <c r="AF37" s="647"/>
      <c r="AG37" s="647"/>
      <c r="AH37" s="647"/>
      <c r="AI37" s="647"/>
      <c r="AJ37" s="647"/>
      <c r="AK37" s="647"/>
      <c r="AL37" s="611">
        <v>0</v>
      </c>
      <c r="AM37" s="612"/>
      <c r="AN37" s="612"/>
      <c r="AO37" s="648"/>
      <c r="AQ37" s="641" t="s">
        <v>332</v>
      </c>
      <c r="AR37" s="642"/>
      <c r="AS37" s="642"/>
      <c r="AT37" s="642"/>
      <c r="AU37" s="642"/>
      <c r="AV37" s="642"/>
      <c r="AW37" s="642"/>
      <c r="AX37" s="642"/>
      <c r="AY37" s="643"/>
      <c r="AZ37" s="608">
        <v>938286</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-128106</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150852</v>
      </c>
      <c r="CS37" s="621"/>
      <c r="CT37" s="621"/>
      <c r="CU37" s="621"/>
      <c r="CV37" s="621"/>
      <c r="CW37" s="621"/>
      <c r="CX37" s="621"/>
      <c r="CY37" s="622"/>
      <c r="CZ37" s="611">
        <v>0.5</v>
      </c>
      <c r="DA37" s="623"/>
      <c r="DB37" s="623"/>
      <c r="DC37" s="624"/>
      <c r="DD37" s="614">
        <v>150852</v>
      </c>
      <c r="DE37" s="621"/>
      <c r="DF37" s="621"/>
      <c r="DG37" s="621"/>
      <c r="DH37" s="621"/>
      <c r="DI37" s="621"/>
      <c r="DJ37" s="621"/>
      <c r="DK37" s="622"/>
      <c r="DL37" s="614">
        <v>150852</v>
      </c>
      <c r="DM37" s="621"/>
      <c r="DN37" s="621"/>
      <c r="DO37" s="621"/>
      <c r="DP37" s="621"/>
      <c r="DQ37" s="621"/>
      <c r="DR37" s="621"/>
      <c r="DS37" s="621"/>
      <c r="DT37" s="621"/>
      <c r="DU37" s="621"/>
      <c r="DV37" s="622"/>
      <c r="DW37" s="611">
        <v>0.9</v>
      </c>
      <c r="DX37" s="623"/>
      <c r="DY37" s="623"/>
      <c r="DZ37" s="623"/>
      <c r="EA37" s="623"/>
      <c r="EB37" s="623"/>
      <c r="EC37" s="635"/>
    </row>
    <row r="38" spans="2:133" ht="11.25" customHeight="1" x14ac:dyDescent="0.15">
      <c r="B38" s="605" t="s">
        <v>335</v>
      </c>
      <c r="C38" s="606"/>
      <c r="D38" s="606"/>
      <c r="E38" s="606"/>
      <c r="F38" s="606"/>
      <c r="G38" s="606"/>
      <c r="H38" s="606"/>
      <c r="I38" s="606"/>
      <c r="J38" s="606"/>
      <c r="K38" s="606"/>
      <c r="L38" s="606"/>
      <c r="M38" s="606"/>
      <c r="N38" s="606"/>
      <c r="O38" s="606"/>
      <c r="P38" s="606"/>
      <c r="Q38" s="607"/>
      <c r="R38" s="608">
        <v>2020600</v>
      </c>
      <c r="S38" s="609"/>
      <c r="T38" s="609"/>
      <c r="U38" s="609"/>
      <c r="V38" s="609"/>
      <c r="W38" s="609"/>
      <c r="X38" s="609"/>
      <c r="Y38" s="610"/>
      <c r="Z38" s="646">
        <v>6.4</v>
      </c>
      <c r="AA38" s="646"/>
      <c r="AB38" s="646"/>
      <c r="AC38" s="646"/>
      <c r="AD38" s="647" t="s">
        <v>132</v>
      </c>
      <c r="AE38" s="647"/>
      <c r="AF38" s="647"/>
      <c r="AG38" s="647"/>
      <c r="AH38" s="647"/>
      <c r="AI38" s="647"/>
      <c r="AJ38" s="647"/>
      <c r="AK38" s="647"/>
      <c r="AL38" s="611" t="s">
        <v>240</v>
      </c>
      <c r="AM38" s="612"/>
      <c r="AN38" s="612"/>
      <c r="AO38" s="648"/>
      <c r="AQ38" s="641" t="s">
        <v>336</v>
      </c>
      <c r="AR38" s="642"/>
      <c r="AS38" s="642"/>
      <c r="AT38" s="642"/>
      <c r="AU38" s="642"/>
      <c r="AV38" s="642"/>
      <c r="AW38" s="642"/>
      <c r="AX38" s="642"/>
      <c r="AY38" s="643"/>
      <c r="AZ38" s="608">
        <v>688254</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7171</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2923469</v>
      </c>
      <c r="CS38" s="609"/>
      <c r="CT38" s="609"/>
      <c r="CU38" s="609"/>
      <c r="CV38" s="609"/>
      <c r="CW38" s="609"/>
      <c r="CX38" s="609"/>
      <c r="CY38" s="610"/>
      <c r="CZ38" s="611">
        <v>9.6</v>
      </c>
      <c r="DA38" s="623"/>
      <c r="DB38" s="623"/>
      <c r="DC38" s="624"/>
      <c r="DD38" s="614">
        <v>2424773</v>
      </c>
      <c r="DE38" s="609"/>
      <c r="DF38" s="609"/>
      <c r="DG38" s="609"/>
      <c r="DH38" s="609"/>
      <c r="DI38" s="609"/>
      <c r="DJ38" s="609"/>
      <c r="DK38" s="610"/>
      <c r="DL38" s="614">
        <v>2017497</v>
      </c>
      <c r="DM38" s="609"/>
      <c r="DN38" s="609"/>
      <c r="DO38" s="609"/>
      <c r="DP38" s="609"/>
      <c r="DQ38" s="609"/>
      <c r="DR38" s="609"/>
      <c r="DS38" s="609"/>
      <c r="DT38" s="609"/>
      <c r="DU38" s="609"/>
      <c r="DV38" s="610"/>
      <c r="DW38" s="611">
        <v>11.5</v>
      </c>
      <c r="DX38" s="623"/>
      <c r="DY38" s="623"/>
      <c r="DZ38" s="623"/>
      <c r="EA38" s="623"/>
      <c r="EB38" s="623"/>
      <c r="EC38" s="635"/>
    </row>
    <row r="39" spans="2:133" ht="11.25" customHeight="1" x14ac:dyDescent="0.15">
      <c r="B39" s="605" t="s">
        <v>339</v>
      </c>
      <c r="C39" s="606"/>
      <c r="D39" s="606"/>
      <c r="E39" s="606"/>
      <c r="F39" s="606"/>
      <c r="G39" s="606"/>
      <c r="H39" s="606"/>
      <c r="I39" s="606"/>
      <c r="J39" s="606"/>
      <c r="K39" s="606"/>
      <c r="L39" s="606"/>
      <c r="M39" s="606"/>
      <c r="N39" s="606"/>
      <c r="O39" s="606"/>
      <c r="P39" s="606"/>
      <c r="Q39" s="607"/>
      <c r="R39" s="608" t="s">
        <v>132</v>
      </c>
      <c r="S39" s="609"/>
      <c r="T39" s="609"/>
      <c r="U39" s="609"/>
      <c r="V39" s="609"/>
      <c r="W39" s="609"/>
      <c r="X39" s="609"/>
      <c r="Y39" s="610"/>
      <c r="Z39" s="646" t="s">
        <v>132</v>
      </c>
      <c r="AA39" s="646"/>
      <c r="AB39" s="646"/>
      <c r="AC39" s="646"/>
      <c r="AD39" s="647" t="s">
        <v>240</v>
      </c>
      <c r="AE39" s="647"/>
      <c r="AF39" s="647"/>
      <c r="AG39" s="647"/>
      <c r="AH39" s="647"/>
      <c r="AI39" s="647"/>
      <c r="AJ39" s="647"/>
      <c r="AK39" s="647"/>
      <c r="AL39" s="611" t="s">
        <v>240</v>
      </c>
      <c r="AM39" s="612"/>
      <c r="AN39" s="612"/>
      <c r="AO39" s="648"/>
      <c r="AQ39" s="641" t="s">
        <v>340</v>
      </c>
      <c r="AR39" s="642"/>
      <c r="AS39" s="642"/>
      <c r="AT39" s="642"/>
      <c r="AU39" s="642"/>
      <c r="AV39" s="642"/>
      <c r="AW39" s="642"/>
      <c r="AX39" s="642"/>
      <c r="AY39" s="643"/>
      <c r="AZ39" s="608">
        <v>345968</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10316</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1300975</v>
      </c>
      <c r="CS39" s="621"/>
      <c r="CT39" s="621"/>
      <c r="CU39" s="621"/>
      <c r="CV39" s="621"/>
      <c r="CW39" s="621"/>
      <c r="CX39" s="621"/>
      <c r="CY39" s="622"/>
      <c r="CZ39" s="611">
        <v>4.3</v>
      </c>
      <c r="DA39" s="623"/>
      <c r="DB39" s="623"/>
      <c r="DC39" s="624"/>
      <c r="DD39" s="614">
        <v>1184811</v>
      </c>
      <c r="DE39" s="621"/>
      <c r="DF39" s="621"/>
      <c r="DG39" s="621"/>
      <c r="DH39" s="621"/>
      <c r="DI39" s="621"/>
      <c r="DJ39" s="621"/>
      <c r="DK39" s="622"/>
      <c r="DL39" s="614" t="s">
        <v>132</v>
      </c>
      <c r="DM39" s="621"/>
      <c r="DN39" s="621"/>
      <c r="DO39" s="621"/>
      <c r="DP39" s="621"/>
      <c r="DQ39" s="621"/>
      <c r="DR39" s="621"/>
      <c r="DS39" s="621"/>
      <c r="DT39" s="621"/>
      <c r="DU39" s="621"/>
      <c r="DV39" s="622"/>
      <c r="DW39" s="611" t="s">
        <v>240</v>
      </c>
      <c r="DX39" s="623"/>
      <c r="DY39" s="623"/>
      <c r="DZ39" s="623"/>
      <c r="EA39" s="623"/>
      <c r="EB39" s="623"/>
      <c r="EC39" s="635"/>
    </row>
    <row r="40" spans="2:133" ht="11.25" customHeight="1" x14ac:dyDescent="0.15">
      <c r="B40" s="605" t="s">
        <v>343</v>
      </c>
      <c r="C40" s="606"/>
      <c r="D40" s="606"/>
      <c r="E40" s="606"/>
      <c r="F40" s="606"/>
      <c r="G40" s="606"/>
      <c r="H40" s="606"/>
      <c r="I40" s="606"/>
      <c r="J40" s="606"/>
      <c r="K40" s="606"/>
      <c r="L40" s="606"/>
      <c r="M40" s="606"/>
      <c r="N40" s="606"/>
      <c r="O40" s="606"/>
      <c r="P40" s="606"/>
      <c r="Q40" s="607"/>
      <c r="R40" s="608">
        <v>189900</v>
      </c>
      <c r="S40" s="609"/>
      <c r="T40" s="609"/>
      <c r="U40" s="609"/>
      <c r="V40" s="609"/>
      <c r="W40" s="609"/>
      <c r="X40" s="609"/>
      <c r="Y40" s="610"/>
      <c r="Z40" s="646">
        <v>0.6</v>
      </c>
      <c r="AA40" s="646"/>
      <c r="AB40" s="646"/>
      <c r="AC40" s="646"/>
      <c r="AD40" s="647" t="s">
        <v>132</v>
      </c>
      <c r="AE40" s="647"/>
      <c r="AF40" s="647"/>
      <c r="AG40" s="647"/>
      <c r="AH40" s="647"/>
      <c r="AI40" s="647"/>
      <c r="AJ40" s="647"/>
      <c r="AK40" s="647"/>
      <c r="AL40" s="611" t="s">
        <v>240</v>
      </c>
      <c r="AM40" s="612"/>
      <c r="AN40" s="612"/>
      <c r="AO40" s="648"/>
      <c r="AQ40" s="641" t="s">
        <v>344</v>
      </c>
      <c r="AR40" s="642"/>
      <c r="AS40" s="642"/>
      <c r="AT40" s="642"/>
      <c r="AU40" s="642"/>
      <c r="AV40" s="642"/>
      <c r="AW40" s="642"/>
      <c r="AX40" s="642"/>
      <c r="AY40" s="643"/>
      <c r="AZ40" s="608" t="s">
        <v>132</v>
      </c>
      <c r="BA40" s="609"/>
      <c r="BB40" s="609"/>
      <c r="BC40" s="609"/>
      <c r="BD40" s="621"/>
      <c r="BE40" s="621"/>
      <c r="BF40" s="644"/>
      <c r="BG40" s="649" t="s">
        <v>345</v>
      </c>
      <c r="BH40" s="650"/>
      <c r="BI40" s="650"/>
      <c r="BJ40" s="650"/>
      <c r="BK40" s="650"/>
      <c r="BL40" s="214"/>
      <c r="BM40" s="606" t="s">
        <v>346</v>
      </c>
      <c r="BN40" s="606"/>
      <c r="BO40" s="606"/>
      <c r="BP40" s="606"/>
      <c r="BQ40" s="606"/>
      <c r="BR40" s="606"/>
      <c r="BS40" s="606"/>
      <c r="BT40" s="606"/>
      <c r="BU40" s="607"/>
      <c r="BV40" s="608">
        <v>82</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v>904061</v>
      </c>
      <c r="CS40" s="609"/>
      <c r="CT40" s="609"/>
      <c r="CU40" s="609"/>
      <c r="CV40" s="609"/>
      <c r="CW40" s="609"/>
      <c r="CX40" s="609"/>
      <c r="CY40" s="610"/>
      <c r="CZ40" s="611">
        <v>3</v>
      </c>
      <c r="DA40" s="623"/>
      <c r="DB40" s="623"/>
      <c r="DC40" s="624"/>
      <c r="DD40" s="614">
        <v>555056</v>
      </c>
      <c r="DE40" s="609"/>
      <c r="DF40" s="609"/>
      <c r="DG40" s="609"/>
      <c r="DH40" s="609"/>
      <c r="DI40" s="609"/>
      <c r="DJ40" s="609"/>
      <c r="DK40" s="610"/>
      <c r="DL40" s="614">
        <v>329283</v>
      </c>
      <c r="DM40" s="609"/>
      <c r="DN40" s="609"/>
      <c r="DO40" s="609"/>
      <c r="DP40" s="609"/>
      <c r="DQ40" s="609"/>
      <c r="DR40" s="609"/>
      <c r="DS40" s="609"/>
      <c r="DT40" s="609"/>
      <c r="DU40" s="609"/>
      <c r="DV40" s="610"/>
      <c r="DW40" s="611">
        <v>1.9</v>
      </c>
      <c r="DX40" s="623"/>
      <c r="DY40" s="623"/>
      <c r="DZ40" s="623"/>
      <c r="EA40" s="623"/>
      <c r="EB40" s="623"/>
      <c r="EC40" s="635"/>
    </row>
    <row r="41" spans="2:133" ht="11.25" customHeight="1" x14ac:dyDescent="0.15">
      <c r="B41" s="589" t="s">
        <v>348</v>
      </c>
      <c r="C41" s="590"/>
      <c r="D41" s="590"/>
      <c r="E41" s="590"/>
      <c r="F41" s="590"/>
      <c r="G41" s="590"/>
      <c r="H41" s="590"/>
      <c r="I41" s="590"/>
      <c r="J41" s="590"/>
      <c r="K41" s="590"/>
      <c r="L41" s="590"/>
      <c r="M41" s="590"/>
      <c r="N41" s="590"/>
      <c r="O41" s="590"/>
      <c r="P41" s="590"/>
      <c r="Q41" s="591"/>
      <c r="R41" s="592">
        <v>31398821</v>
      </c>
      <c r="S41" s="633"/>
      <c r="T41" s="633"/>
      <c r="U41" s="633"/>
      <c r="V41" s="633"/>
      <c r="W41" s="633"/>
      <c r="X41" s="633"/>
      <c r="Y41" s="636"/>
      <c r="Z41" s="637">
        <v>100</v>
      </c>
      <c r="AA41" s="637"/>
      <c r="AB41" s="637"/>
      <c r="AC41" s="637"/>
      <c r="AD41" s="638">
        <v>17357560</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673129</v>
      </c>
      <c r="BA41" s="609"/>
      <c r="BB41" s="609"/>
      <c r="BC41" s="609"/>
      <c r="BD41" s="621"/>
      <c r="BE41" s="621"/>
      <c r="BF41" s="644"/>
      <c r="BG41" s="649"/>
      <c r="BH41" s="650"/>
      <c r="BI41" s="650"/>
      <c r="BJ41" s="650"/>
      <c r="BK41" s="650"/>
      <c r="BL41" s="214"/>
      <c r="BM41" s="606" t="s">
        <v>350</v>
      </c>
      <c r="BN41" s="606"/>
      <c r="BO41" s="606"/>
      <c r="BP41" s="606"/>
      <c r="BQ41" s="606"/>
      <c r="BR41" s="606"/>
      <c r="BS41" s="606"/>
      <c r="BT41" s="606"/>
      <c r="BU41" s="607"/>
      <c r="BV41" s="608" t="s">
        <v>240</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240</v>
      </c>
      <c r="CS41" s="621"/>
      <c r="CT41" s="621"/>
      <c r="CU41" s="621"/>
      <c r="CV41" s="621"/>
      <c r="CW41" s="621"/>
      <c r="CX41" s="621"/>
      <c r="CY41" s="622"/>
      <c r="CZ41" s="611" t="s">
        <v>240</v>
      </c>
      <c r="DA41" s="623"/>
      <c r="DB41" s="623"/>
      <c r="DC41" s="624"/>
      <c r="DD41" s="614" t="s">
        <v>132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352</v>
      </c>
      <c r="AR42" s="654"/>
      <c r="AS42" s="654"/>
      <c r="AT42" s="654"/>
      <c r="AU42" s="654"/>
      <c r="AV42" s="654"/>
      <c r="AW42" s="654"/>
      <c r="AX42" s="654"/>
      <c r="AY42" s="655"/>
      <c r="AZ42" s="592">
        <v>2250340</v>
      </c>
      <c r="BA42" s="633"/>
      <c r="BB42" s="633"/>
      <c r="BC42" s="633"/>
      <c r="BD42" s="593"/>
      <c r="BE42" s="593"/>
      <c r="BF42" s="656"/>
      <c r="BG42" s="651"/>
      <c r="BH42" s="652"/>
      <c r="BI42" s="652"/>
      <c r="BJ42" s="652"/>
      <c r="BK42" s="652"/>
      <c r="BL42" s="215"/>
      <c r="BM42" s="590" t="s">
        <v>353</v>
      </c>
      <c r="BN42" s="590"/>
      <c r="BO42" s="590"/>
      <c r="BP42" s="590"/>
      <c r="BQ42" s="590"/>
      <c r="BR42" s="590"/>
      <c r="BS42" s="590"/>
      <c r="BT42" s="590"/>
      <c r="BU42" s="591"/>
      <c r="BV42" s="592">
        <v>473</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3025735</v>
      </c>
      <c r="CS42" s="621"/>
      <c r="CT42" s="621"/>
      <c r="CU42" s="621"/>
      <c r="CV42" s="621"/>
      <c r="CW42" s="621"/>
      <c r="CX42" s="621"/>
      <c r="CY42" s="622"/>
      <c r="CZ42" s="611">
        <v>9.9</v>
      </c>
      <c r="DA42" s="623"/>
      <c r="DB42" s="623"/>
      <c r="DC42" s="624"/>
      <c r="DD42" s="614">
        <v>651370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355</v>
      </c>
      <c r="CD43" s="605" t="s">
        <v>356</v>
      </c>
      <c r="CE43" s="606"/>
      <c r="CF43" s="606"/>
      <c r="CG43" s="606"/>
      <c r="CH43" s="606"/>
      <c r="CI43" s="606"/>
      <c r="CJ43" s="606"/>
      <c r="CK43" s="606"/>
      <c r="CL43" s="606"/>
      <c r="CM43" s="606"/>
      <c r="CN43" s="606"/>
      <c r="CO43" s="606"/>
      <c r="CP43" s="606"/>
      <c r="CQ43" s="607"/>
      <c r="CR43" s="608">
        <v>64833</v>
      </c>
      <c r="CS43" s="621"/>
      <c r="CT43" s="621"/>
      <c r="CU43" s="621"/>
      <c r="CV43" s="621"/>
      <c r="CW43" s="621"/>
      <c r="CX43" s="621"/>
      <c r="CY43" s="622"/>
      <c r="CZ43" s="611">
        <v>0.2</v>
      </c>
      <c r="DA43" s="623"/>
      <c r="DB43" s="623"/>
      <c r="DC43" s="624"/>
      <c r="DD43" s="614">
        <v>64833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358</v>
      </c>
      <c r="CG44" s="606"/>
      <c r="CH44" s="606"/>
      <c r="CI44" s="606"/>
      <c r="CJ44" s="606"/>
      <c r="CK44" s="606"/>
      <c r="CL44" s="606"/>
      <c r="CM44" s="606"/>
      <c r="CN44" s="606"/>
      <c r="CO44" s="606"/>
      <c r="CP44" s="606"/>
      <c r="CQ44" s="607"/>
      <c r="CR44" s="608">
        <v>2727464</v>
      </c>
      <c r="CS44" s="609"/>
      <c r="CT44" s="609"/>
      <c r="CU44" s="609"/>
      <c r="CV44" s="609"/>
      <c r="CW44" s="609"/>
      <c r="CX44" s="609"/>
      <c r="CY44" s="610"/>
      <c r="CZ44" s="611">
        <v>8.9</v>
      </c>
      <c r="DA44" s="612"/>
      <c r="DB44" s="612"/>
      <c r="DC44" s="613"/>
      <c r="DD44" s="614">
        <v>626042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882495</v>
      </c>
      <c r="CS45" s="621"/>
      <c r="CT45" s="621"/>
      <c r="CU45" s="621"/>
      <c r="CV45" s="621"/>
      <c r="CW45" s="621"/>
      <c r="CX45" s="621"/>
      <c r="CY45" s="622"/>
      <c r="CZ45" s="611">
        <v>2.9</v>
      </c>
      <c r="DA45" s="623"/>
      <c r="DB45" s="623"/>
      <c r="DC45" s="624"/>
      <c r="DD45" s="614">
        <v>100892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361</v>
      </c>
      <c r="CG46" s="606"/>
      <c r="CH46" s="606"/>
      <c r="CI46" s="606"/>
      <c r="CJ46" s="606"/>
      <c r="CK46" s="606"/>
      <c r="CL46" s="606"/>
      <c r="CM46" s="606"/>
      <c r="CN46" s="606"/>
      <c r="CO46" s="606"/>
      <c r="CP46" s="606"/>
      <c r="CQ46" s="607"/>
      <c r="CR46" s="608">
        <v>1666725</v>
      </c>
      <c r="CS46" s="609"/>
      <c r="CT46" s="609"/>
      <c r="CU46" s="609"/>
      <c r="CV46" s="609"/>
      <c r="CW46" s="609"/>
      <c r="CX46" s="609"/>
      <c r="CY46" s="610"/>
      <c r="CZ46" s="611">
        <v>5.4</v>
      </c>
      <c r="DA46" s="612"/>
      <c r="DB46" s="612"/>
      <c r="DC46" s="613"/>
      <c r="DD46" s="614">
        <v>495113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362</v>
      </c>
      <c r="CG47" s="606"/>
      <c r="CH47" s="606"/>
      <c r="CI47" s="606"/>
      <c r="CJ47" s="606"/>
      <c r="CK47" s="606"/>
      <c r="CL47" s="606"/>
      <c r="CM47" s="606"/>
      <c r="CN47" s="606"/>
      <c r="CO47" s="606"/>
      <c r="CP47" s="606"/>
      <c r="CQ47" s="607"/>
      <c r="CR47" s="608">
        <v>298271</v>
      </c>
      <c r="CS47" s="621"/>
      <c r="CT47" s="621"/>
      <c r="CU47" s="621"/>
      <c r="CV47" s="621"/>
      <c r="CW47" s="621"/>
      <c r="CX47" s="621"/>
      <c r="CY47" s="622"/>
      <c r="CZ47" s="611">
        <v>1</v>
      </c>
      <c r="DA47" s="623"/>
      <c r="DB47" s="623"/>
      <c r="DC47" s="624"/>
      <c r="DD47" s="614">
        <v>25328</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363</v>
      </c>
      <c r="CG48" s="606"/>
      <c r="CH48" s="606"/>
      <c r="CI48" s="606"/>
      <c r="CJ48" s="606"/>
      <c r="CK48" s="606"/>
      <c r="CL48" s="606"/>
      <c r="CM48" s="606"/>
      <c r="CN48" s="606"/>
      <c r="CO48" s="606"/>
      <c r="CP48" s="606"/>
      <c r="CQ48" s="607"/>
      <c r="CR48" s="608" t="s">
        <v>240</v>
      </c>
      <c r="CS48" s="609"/>
      <c r="CT48" s="609"/>
      <c r="CU48" s="609"/>
      <c r="CV48" s="609"/>
      <c r="CW48" s="609"/>
      <c r="CX48" s="609"/>
      <c r="CY48" s="610"/>
      <c r="CZ48" s="611" t="s">
        <v>132</v>
      </c>
      <c r="DA48" s="612"/>
      <c r="DB48" s="612"/>
      <c r="DC48" s="613"/>
      <c r="DD48" s="614" t="s">
        <v>240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364</v>
      </c>
      <c r="CE49" s="590"/>
      <c r="CF49" s="590"/>
      <c r="CG49" s="590"/>
      <c r="CH49" s="590"/>
      <c r="CI49" s="590"/>
      <c r="CJ49" s="590"/>
      <c r="CK49" s="590"/>
      <c r="CL49" s="590"/>
      <c r="CM49" s="590"/>
      <c r="CN49" s="590"/>
      <c r="CO49" s="590"/>
      <c r="CP49" s="590"/>
      <c r="CQ49" s="591"/>
      <c r="CR49" s="592">
        <v>30592832</v>
      </c>
      <c r="CS49" s="593"/>
      <c r="CT49" s="593"/>
      <c r="CU49" s="593"/>
      <c r="CV49" s="593"/>
      <c r="CW49" s="593"/>
      <c r="CX49" s="593"/>
      <c r="CY49" s="594"/>
      <c r="CZ49" s="595">
        <v>100</v>
      </c>
      <c r="DA49" s="596"/>
      <c r="DB49" s="596"/>
      <c r="DC49" s="597"/>
      <c r="DD49" s="598">
        <v>21139484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a7lPmFlbSydpw24r6eKHvk265ZosT2thnfXo3etPTTUPkLhiyvzboEUjzjNknZKh+uoB7a6BF4gikbn+b7wCSA==" saltValue="04N9KppF3RjeoLmK175r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387</v>
      </c>
      <c r="C7" s="1035"/>
      <c r="D7" s="1035"/>
      <c r="E7" s="1035"/>
      <c r="F7" s="1035"/>
      <c r="G7" s="1035"/>
      <c r="H7" s="1035"/>
      <c r="I7" s="1035"/>
      <c r="J7" s="1035"/>
      <c r="K7" s="1035"/>
      <c r="L7" s="1035"/>
      <c r="M7" s="1035"/>
      <c r="N7" s="1035"/>
      <c r="O7" s="1035"/>
      <c r="P7" s="1036"/>
      <c r="Q7" s="1089">
        <v>31353</v>
      </c>
      <c r="R7" s="1090"/>
      <c r="S7" s="1090"/>
      <c r="T7" s="1090"/>
      <c r="U7" s="1090"/>
      <c r="V7" s="1090">
        <v>30547</v>
      </c>
      <c r="W7" s="1090"/>
      <c r="X7" s="1090"/>
      <c r="Y7" s="1090"/>
      <c r="Z7" s="1090"/>
      <c r="AA7" s="1090">
        <v>806</v>
      </c>
      <c r="AB7" s="1090"/>
      <c r="AC7" s="1090"/>
      <c r="AD7" s="1090"/>
      <c r="AE7" s="1091"/>
      <c r="AF7" s="1092">
        <v>621</v>
      </c>
      <c r="AG7" s="1093"/>
      <c r="AH7" s="1093"/>
      <c r="AI7" s="1093"/>
      <c r="AJ7" s="1094"/>
      <c r="AK7" s="1095">
        <v>422</v>
      </c>
      <c r="AL7" s="1096"/>
      <c r="AM7" s="1096"/>
      <c r="AN7" s="1096"/>
      <c r="AO7" s="1096"/>
      <c r="AP7" s="1096">
        <v>22818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581</v>
      </c>
      <c r="BT7" s="1087"/>
      <c r="BU7" s="1087"/>
      <c r="BV7" s="1087"/>
      <c r="BW7" s="1087"/>
      <c r="BX7" s="1087"/>
      <c r="BY7" s="1087"/>
      <c r="BZ7" s="1087"/>
      <c r="CA7" s="1087"/>
      <c r="CB7" s="1087"/>
      <c r="CC7" s="1087"/>
      <c r="CD7" s="1087"/>
      <c r="CE7" s="1087"/>
      <c r="CF7" s="1087"/>
      <c r="CG7" s="1099"/>
      <c r="CH7" s="1083">
        <v>6</v>
      </c>
      <c r="CI7" s="1084"/>
      <c r="CJ7" s="1084"/>
      <c r="CK7" s="1084"/>
      <c r="CL7" s="1085"/>
      <c r="CM7" s="1083">
        <v>70</v>
      </c>
      <c r="CN7" s="1084"/>
      <c r="CO7" s="1084"/>
      <c r="CP7" s="1084"/>
      <c r="CQ7" s="1085"/>
      <c r="CR7" s="1083">
        <v>10</v>
      </c>
      <c r="CS7" s="1084"/>
      <c r="CT7" s="1084"/>
      <c r="CU7" s="1084"/>
      <c r="CV7" s="1085"/>
      <c r="CW7" s="1083" t="s">
        <v>594</v>
      </c>
      <c r="CX7" s="1084"/>
      <c r="CY7" s="1084"/>
      <c r="CZ7" s="1084"/>
      <c r="DA7" s="1085"/>
      <c r="DB7" s="1083" t="s">
        <v>594</v>
      </c>
      <c r="DC7" s="1084"/>
      <c r="DD7" s="1084"/>
      <c r="DE7" s="1084"/>
      <c r="DF7" s="1085"/>
      <c r="DG7" s="1083" t="s">
        <v>594</v>
      </c>
      <c r="DH7" s="1084"/>
      <c r="DI7" s="1084"/>
      <c r="DJ7" s="1084"/>
      <c r="DK7" s="1085"/>
      <c r="DL7" s="1083" t="s">
        <v>594</v>
      </c>
      <c r="DM7" s="1084"/>
      <c r="DN7" s="1084"/>
      <c r="DO7" s="1084"/>
      <c r="DP7" s="1085"/>
      <c r="DQ7" s="1083" t="s">
        <v>594</v>
      </c>
      <c r="DR7" s="1084"/>
      <c r="DS7" s="1084"/>
      <c r="DT7" s="1084"/>
      <c r="DU7" s="1085"/>
      <c r="DV7" s="1086"/>
      <c r="DW7" s="1087"/>
      <c r="DX7" s="1087"/>
      <c r="DY7" s="1087"/>
      <c r="DZ7" s="1088"/>
      <c r="EA7" s="229"/>
    </row>
    <row r="8" spans="1:131" s="230" customFormat="1" ht="26.25" customHeight="1" x14ac:dyDescent="0.15">
      <c r="A8" s="233">
        <v>2</v>
      </c>
      <c r="B8" s="1017" t="s">
        <v>388</v>
      </c>
      <c r="C8" s="1018"/>
      <c r="D8" s="1018"/>
      <c r="E8" s="1018"/>
      <c r="F8" s="1018"/>
      <c r="G8" s="1018"/>
      <c r="H8" s="1018"/>
      <c r="I8" s="1018"/>
      <c r="J8" s="1018"/>
      <c r="K8" s="1018"/>
      <c r="L8" s="1018"/>
      <c r="M8" s="1018"/>
      <c r="N8" s="1018"/>
      <c r="O8" s="1018"/>
      <c r="P8" s="1019"/>
      <c r="Q8" s="1025">
        <v>1</v>
      </c>
      <c r="R8" s="1026"/>
      <c r="S8" s="1026"/>
      <c r="T8" s="1026"/>
      <c r="U8" s="1026"/>
      <c r="V8" s="1026">
        <v>1</v>
      </c>
      <c r="W8" s="1026"/>
      <c r="X8" s="1026"/>
      <c r="Y8" s="1026"/>
      <c r="Z8" s="1026"/>
      <c r="AA8" s="1026" t="s">
        <v>594</v>
      </c>
      <c r="AB8" s="1026"/>
      <c r="AC8" s="1026"/>
      <c r="AD8" s="1026"/>
      <c r="AE8" s="1027"/>
      <c r="AF8" s="1022" t="s">
        <v>132</v>
      </c>
      <c r="AG8" s="1023"/>
      <c r="AH8" s="1023"/>
      <c r="AI8" s="1023"/>
      <c r="AJ8" s="1024"/>
      <c r="AK8" s="1067" t="s">
        <v>594</v>
      </c>
      <c r="AL8" s="1068"/>
      <c r="AM8" s="1068"/>
      <c r="AN8" s="1068"/>
      <c r="AO8" s="1068"/>
      <c r="AP8" s="1068" t="s">
        <v>594</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582</v>
      </c>
      <c r="BT8" s="980"/>
      <c r="BU8" s="980"/>
      <c r="BV8" s="980"/>
      <c r="BW8" s="980"/>
      <c r="BX8" s="980"/>
      <c r="BY8" s="980"/>
      <c r="BZ8" s="980"/>
      <c r="CA8" s="980"/>
      <c r="CB8" s="980"/>
      <c r="CC8" s="980"/>
      <c r="CD8" s="980"/>
      <c r="CE8" s="980"/>
      <c r="CF8" s="980"/>
      <c r="CG8" s="1001"/>
      <c r="CH8" s="976">
        <v>0</v>
      </c>
      <c r="CI8" s="977"/>
      <c r="CJ8" s="977"/>
      <c r="CK8" s="977"/>
      <c r="CL8" s="978"/>
      <c r="CM8" s="976">
        <v>39</v>
      </c>
      <c r="CN8" s="977"/>
      <c r="CO8" s="977"/>
      <c r="CP8" s="977"/>
      <c r="CQ8" s="978"/>
      <c r="CR8" s="976">
        <v>10</v>
      </c>
      <c r="CS8" s="977"/>
      <c r="CT8" s="977"/>
      <c r="CU8" s="977"/>
      <c r="CV8" s="978"/>
      <c r="CW8" s="976">
        <v>0</v>
      </c>
      <c r="CX8" s="977"/>
      <c r="CY8" s="977"/>
      <c r="CZ8" s="977"/>
      <c r="DA8" s="978"/>
      <c r="DB8" s="976" t="s">
        <v>594</v>
      </c>
      <c r="DC8" s="977"/>
      <c r="DD8" s="977"/>
      <c r="DE8" s="977"/>
      <c r="DF8" s="978"/>
      <c r="DG8" s="976" t="s">
        <v>594</v>
      </c>
      <c r="DH8" s="977"/>
      <c r="DI8" s="977"/>
      <c r="DJ8" s="977"/>
      <c r="DK8" s="978"/>
      <c r="DL8" s="976" t="s">
        <v>594</v>
      </c>
      <c r="DM8" s="977"/>
      <c r="DN8" s="977"/>
      <c r="DO8" s="977"/>
      <c r="DP8" s="978"/>
      <c r="DQ8" s="976" t="s">
        <v>594</v>
      </c>
      <c r="DR8" s="977"/>
      <c r="DS8" s="977"/>
      <c r="DT8" s="977"/>
      <c r="DU8" s="978"/>
      <c r="DV8" s="979"/>
      <c r="DW8" s="980"/>
      <c r="DX8" s="980"/>
      <c r="DY8" s="980"/>
      <c r="DZ8" s="981"/>
      <c r="EA8" s="229"/>
    </row>
    <row r="9" spans="1:131" s="230" customFormat="1" ht="26.25" customHeight="1" x14ac:dyDescent="0.15">
      <c r="A9" s="233">
        <v>3</v>
      </c>
      <c r="B9" s="1017" t="s">
        <v>389</v>
      </c>
      <c r="C9" s="1018"/>
      <c r="D9" s="1018"/>
      <c r="E9" s="1018"/>
      <c r="F9" s="1018"/>
      <c r="G9" s="1018"/>
      <c r="H9" s="1018"/>
      <c r="I9" s="1018"/>
      <c r="J9" s="1018"/>
      <c r="K9" s="1018"/>
      <c r="L9" s="1018"/>
      <c r="M9" s="1018"/>
      <c r="N9" s="1018"/>
      <c r="O9" s="1018"/>
      <c r="P9" s="1019"/>
      <c r="Q9" s="1025">
        <v>94</v>
      </c>
      <c r="R9" s="1026"/>
      <c r="S9" s="1026"/>
      <c r="T9" s="1026"/>
      <c r="U9" s="1026"/>
      <c r="V9" s="1026">
        <v>94</v>
      </c>
      <c r="W9" s="1026"/>
      <c r="X9" s="1026"/>
      <c r="Y9" s="1026"/>
      <c r="Z9" s="1026"/>
      <c r="AA9" s="1026" t="s">
        <v>594</v>
      </c>
      <c r="AB9" s="1026"/>
      <c r="AC9" s="1026"/>
      <c r="AD9" s="1026"/>
      <c r="AE9" s="1027"/>
      <c r="AF9" s="1022" t="s">
        <v>132</v>
      </c>
      <c r="AG9" s="1023"/>
      <c r="AH9" s="1023"/>
      <c r="AI9" s="1023"/>
      <c r="AJ9" s="1024"/>
      <c r="AK9" s="1067">
        <v>48</v>
      </c>
      <c r="AL9" s="1068"/>
      <c r="AM9" s="1068"/>
      <c r="AN9" s="1068"/>
      <c r="AO9" s="1068"/>
      <c r="AP9" s="1068" t="s">
        <v>594</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t="s">
        <v>600</v>
      </c>
      <c r="BS9" s="979" t="s">
        <v>583</v>
      </c>
      <c r="BT9" s="980"/>
      <c r="BU9" s="980"/>
      <c r="BV9" s="980"/>
      <c r="BW9" s="980"/>
      <c r="BX9" s="980"/>
      <c r="BY9" s="980"/>
      <c r="BZ9" s="980"/>
      <c r="CA9" s="980"/>
      <c r="CB9" s="980"/>
      <c r="CC9" s="980"/>
      <c r="CD9" s="980"/>
      <c r="CE9" s="980"/>
      <c r="CF9" s="980"/>
      <c r="CG9" s="1001"/>
      <c r="CH9" s="976">
        <v>-785</v>
      </c>
      <c r="CI9" s="977"/>
      <c r="CJ9" s="977"/>
      <c r="CK9" s="977"/>
      <c r="CL9" s="978"/>
      <c r="CM9" s="976">
        <v>-695</v>
      </c>
      <c r="CN9" s="977"/>
      <c r="CO9" s="977"/>
      <c r="CP9" s="977"/>
      <c r="CQ9" s="978"/>
      <c r="CR9" s="976">
        <v>85</v>
      </c>
      <c r="CS9" s="977"/>
      <c r="CT9" s="977"/>
      <c r="CU9" s="977"/>
      <c r="CV9" s="978"/>
      <c r="CW9" s="976">
        <v>80</v>
      </c>
      <c r="CX9" s="977"/>
      <c r="CY9" s="977"/>
      <c r="CZ9" s="977"/>
      <c r="DA9" s="978"/>
      <c r="DB9" s="976" t="s">
        <v>594</v>
      </c>
      <c r="DC9" s="977"/>
      <c r="DD9" s="977"/>
      <c r="DE9" s="977"/>
      <c r="DF9" s="978"/>
      <c r="DG9" s="976" t="s">
        <v>594</v>
      </c>
      <c r="DH9" s="977"/>
      <c r="DI9" s="977"/>
      <c r="DJ9" s="977"/>
      <c r="DK9" s="978"/>
      <c r="DL9" s="976">
        <v>800</v>
      </c>
      <c r="DM9" s="977"/>
      <c r="DN9" s="977"/>
      <c r="DO9" s="977"/>
      <c r="DP9" s="978"/>
      <c r="DQ9" s="976">
        <v>720</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584</v>
      </c>
      <c r="BT10" s="980"/>
      <c r="BU10" s="980"/>
      <c r="BV10" s="980"/>
      <c r="BW10" s="980"/>
      <c r="BX10" s="980"/>
      <c r="BY10" s="980"/>
      <c r="BZ10" s="980"/>
      <c r="CA10" s="980"/>
      <c r="CB10" s="980"/>
      <c r="CC10" s="980"/>
      <c r="CD10" s="980"/>
      <c r="CE10" s="980"/>
      <c r="CF10" s="980"/>
      <c r="CG10" s="1001"/>
      <c r="CH10" s="976">
        <v>0</v>
      </c>
      <c r="CI10" s="977"/>
      <c r="CJ10" s="977"/>
      <c r="CK10" s="977"/>
      <c r="CL10" s="978"/>
      <c r="CM10" s="976">
        <v>26</v>
      </c>
      <c r="CN10" s="977"/>
      <c r="CO10" s="977"/>
      <c r="CP10" s="977"/>
      <c r="CQ10" s="978"/>
      <c r="CR10" s="976">
        <v>10</v>
      </c>
      <c r="CS10" s="977"/>
      <c r="CT10" s="977"/>
      <c r="CU10" s="977"/>
      <c r="CV10" s="978"/>
      <c r="CW10" s="976" t="s">
        <v>594</v>
      </c>
      <c r="CX10" s="977"/>
      <c r="CY10" s="977"/>
      <c r="CZ10" s="977"/>
      <c r="DA10" s="978"/>
      <c r="DB10" s="976" t="s">
        <v>594</v>
      </c>
      <c r="DC10" s="977"/>
      <c r="DD10" s="977"/>
      <c r="DE10" s="977"/>
      <c r="DF10" s="978"/>
      <c r="DG10" s="976" t="s">
        <v>594</v>
      </c>
      <c r="DH10" s="977"/>
      <c r="DI10" s="977"/>
      <c r="DJ10" s="977"/>
      <c r="DK10" s="978"/>
      <c r="DL10" s="976" t="s">
        <v>594</v>
      </c>
      <c r="DM10" s="977"/>
      <c r="DN10" s="977"/>
      <c r="DO10" s="977"/>
      <c r="DP10" s="978"/>
      <c r="DQ10" s="976" t="s">
        <v>594</v>
      </c>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585</v>
      </c>
      <c r="BT11" s="980"/>
      <c r="BU11" s="980"/>
      <c r="BV11" s="980"/>
      <c r="BW11" s="980"/>
      <c r="BX11" s="980"/>
      <c r="BY11" s="980"/>
      <c r="BZ11" s="980"/>
      <c r="CA11" s="980"/>
      <c r="CB11" s="980"/>
      <c r="CC11" s="980"/>
      <c r="CD11" s="980"/>
      <c r="CE11" s="980"/>
      <c r="CF11" s="980"/>
      <c r="CG11" s="1001"/>
      <c r="CH11" s="976">
        <v>-3</v>
      </c>
      <c r="CI11" s="977"/>
      <c r="CJ11" s="977"/>
      <c r="CK11" s="977"/>
      <c r="CL11" s="978"/>
      <c r="CM11" s="976">
        <v>-5</v>
      </c>
      <c r="CN11" s="977"/>
      <c r="CO11" s="977"/>
      <c r="CP11" s="977"/>
      <c r="CQ11" s="978"/>
      <c r="CR11" s="976">
        <v>3</v>
      </c>
      <c r="CS11" s="977"/>
      <c r="CT11" s="977"/>
      <c r="CU11" s="977"/>
      <c r="CV11" s="978"/>
      <c r="CW11" s="976">
        <v>3</v>
      </c>
      <c r="CX11" s="977"/>
      <c r="CY11" s="977"/>
      <c r="CZ11" s="977"/>
      <c r="DA11" s="978"/>
      <c r="DB11" s="976" t="s">
        <v>594</v>
      </c>
      <c r="DC11" s="977"/>
      <c r="DD11" s="977"/>
      <c r="DE11" s="977"/>
      <c r="DF11" s="978"/>
      <c r="DG11" s="976" t="s">
        <v>594</v>
      </c>
      <c r="DH11" s="977"/>
      <c r="DI11" s="977"/>
      <c r="DJ11" s="977"/>
      <c r="DK11" s="978"/>
      <c r="DL11" s="976" t="s">
        <v>594</v>
      </c>
      <c r="DM11" s="977"/>
      <c r="DN11" s="977"/>
      <c r="DO11" s="977"/>
      <c r="DP11" s="978"/>
      <c r="DQ11" s="976" t="s">
        <v>594</v>
      </c>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586</v>
      </c>
      <c r="BT12" s="980"/>
      <c r="BU12" s="980"/>
      <c r="BV12" s="980"/>
      <c r="BW12" s="980"/>
      <c r="BX12" s="980"/>
      <c r="BY12" s="980"/>
      <c r="BZ12" s="980"/>
      <c r="CA12" s="980"/>
      <c r="CB12" s="980"/>
      <c r="CC12" s="980"/>
      <c r="CD12" s="980"/>
      <c r="CE12" s="980"/>
      <c r="CF12" s="980"/>
      <c r="CG12" s="1001"/>
      <c r="CH12" s="976">
        <v>1</v>
      </c>
      <c r="CI12" s="977"/>
      <c r="CJ12" s="977"/>
      <c r="CK12" s="977"/>
      <c r="CL12" s="978"/>
      <c r="CM12" s="976">
        <v>18</v>
      </c>
      <c r="CN12" s="977"/>
      <c r="CO12" s="977"/>
      <c r="CP12" s="977"/>
      <c r="CQ12" s="978"/>
      <c r="CR12" s="976">
        <v>6</v>
      </c>
      <c r="CS12" s="977"/>
      <c r="CT12" s="977"/>
      <c r="CU12" s="977"/>
      <c r="CV12" s="978"/>
      <c r="CW12" s="976">
        <v>2</v>
      </c>
      <c r="CX12" s="977"/>
      <c r="CY12" s="977"/>
      <c r="CZ12" s="977"/>
      <c r="DA12" s="978"/>
      <c r="DB12" s="976" t="s">
        <v>594</v>
      </c>
      <c r="DC12" s="977"/>
      <c r="DD12" s="977"/>
      <c r="DE12" s="977"/>
      <c r="DF12" s="978"/>
      <c r="DG12" s="976" t="s">
        <v>594</v>
      </c>
      <c r="DH12" s="977"/>
      <c r="DI12" s="977"/>
      <c r="DJ12" s="977"/>
      <c r="DK12" s="978"/>
      <c r="DL12" s="976" t="s">
        <v>594</v>
      </c>
      <c r="DM12" s="977"/>
      <c r="DN12" s="977"/>
      <c r="DO12" s="977"/>
      <c r="DP12" s="978"/>
      <c r="DQ12" s="976" t="s">
        <v>594</v>
      </c>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587</v>
      </c>
      <c r="BT13" s="980"/>
      <c r="BU13" s="980"/>
      <c r="BV13" s="980"/>
      <c r="BW13" s="980"/>
      <c r="BX13" s="980"/>
      <c r="BY13" s="980"/>
      <c r="BZ13" s="980"/>
      <c r="CA13" s="980"/>
      <c r="CB13" s="980"/>
      <c r="CC13" s="980"/>
      <c r="CD13" s="980"/>
      <c r="CE13" s="980"/>
      <c r="CF13" s="980"/>
      <c r="CG13" s="1001"/>
      <c r="CH13" s="976">
        <v>0</v>
      </c>
      <c r="CI13" s="977"/>
      <c r="CJ13" s="977"/>
      <c r="CK13" s="977"/>
      <c r="CL13" s="978"/>
      <c r="CM13" s="976">
        <v>24</v>
      </c>
      <c r="CN13" s="977"/>
      <c r="CO13" s="977"/>
      <c r="CP13" s="977"/>
      <c r="CQ13" s="978"/>
      <c r="CR13" s="976">
        <v>18</v>
      </c>
      <c r="CS13" s="977"/>
      <c r="CT13" s="977"/>
      <c r="CU13" s="977"/>
      <c r="CV13" s="978"/>
      <c r="CW13" s="976">
        <v>0</v>
      </c>
      <c r="CX13" s="977"/>
      <c r="CY13" s="977"/>
      <c r="CZ13" s="977"/>
      <c r="DA13" s="978"/>
      <c r="DB13" s="976" t="s">
        <v>594</v>
      </c>
      <c r="DC13" s="977"/>
      <c r="DD13" s="977"/>
      <c r="DE13" s="977"/>
      <c r="DF13" s="978"/>
      <c r="DG13" s="976" t="s">
        <v>594</v>
      </c>
      <c r="DH13" s="977"/>
      <c r="DI13" s="977"/>
      <c r="DJ13" s="977"/>
      <c r="DK13" s="978"/>
      <c r="DL13" s="976" t="s">
        <v>594</v>
      </c>
      <c r="DM13" s="977"/>
      <c r="DN13" s="977"/>
      <c r="DO13" s="977"/>
      <c r="DP13" s="978"/>
      <c r="DQ13" s="976" t="s">
        <v>594</v>
      </c>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t="s">
        <v>588</v>
      </c>
      <c r="BT14" s="980"/>
      <c r="BU14" s="980"/>
      <c r="BV14" s="980"/>
      <c r="BW14" s="980"/>
      <c r="BX14" s="980"/>
      <c r="BY14" s="980"/>
      <c r="BZ14" s="980"/>
      <c r="CA14" s="980"/>
      <c r="CB14" s="980"/>
      <c r="CC14" s="980"/>
      <c r="CD14" s="980"/>
      <c r="CE14" s="980"/>
      <c r="CF14" s="980"/>
      <c r="CG14" s="1001"/>
      <c r="CH14" s="976">
        <v>-3</v>
      </c>
      <c r="CI14" s="977"/>
      <c r="CJ14" s="977"/>
      <c r="CK14" s="977"/>
      <c r="CL14" s="978"/>
      <c r="CM14" s="976">
        <v>34</v>
      </c>
      <c r="CN14" s="977"/>
      <c r="CO14" s="977"/>
      <c r="CP14" s="977"/>
      <c r="CQ14" s="978"/>
      <c r="CR14" s="976">
        <v>51</v>
      </c>
      <c r="CS14" s="977"/>
      <c r="CT14" s="977"/>
      <c r="CU14" s="977"/>
      <c r="CV14" s="978"/>
      <c r="CW14" s="976">
        <v>2</v>
      </c>
      <c r="CX14" s="977"/>
      <c r="CY14" s="977"/>
      <c r="CZ14" s="977"/>
      <c r="DA14" s="978"/>
      <c r="DB14" s="976" t="s">
        <v>594</v>
      </c>
      <c r="DC14" s="977"/>
      <c r="DD14" s="977"/>
      <c r="DE14" s="977"/>
      <c r="DF14" s="978"/>
      <c r="DG14" s="976" t="s">
        <v>594</v>
      </c>
      <c r="DH14" s="977"/>
      <c r="DI14" s="977"/>
      <c r="DJ14" s="977"/>
      <c r="DK14" s="978"/>
      <c r="DL14" s="976" t="s">
        <v>594</v>
      </c>
      <c r="DM14" s="977"/>
      <c r="DN14" s="977"/>
      <c r="DO14" s="977"/>
      <c r="DP14" s="978"/>
      <c r="DQ14" s="976" t="s">
        <v>594</v>
      </c>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t="s">
        <v>589</v>
      </c>
      <c r="BT15" s="980"/>
      <c r="BU15" s="980"/>
      <c r="BV15" s="980"/>
      <c r="BW15" s="980"/>
      <c r="BX15" s="980"/>
      <c r="BY15" s="980"/>
      <c r="BZ15" s="980"/>
      <c r="CA15" s="980"/>
      <c r="CB15" s="980"/>
      <c r="CC15" s="980"/>
      <c r="CD15" s="980"/>
      <c r="CE15" s="980"/>
      <c r="CF15" s="980"/>
      <c r="CG15" s="1001"/>
      <c r="CH15" s="976">
        <v>-2</v>
      </c>
      <c r="CI15" s="977"/>
      <c r="CJ15" s="977"/>
      <c r="CK15" s="977"/>
      <c r="CL15" s="978"/>
      <c r="CM15" s="976">
        <v>31</v>
      </c>
      <c r="CN15" s="977"/>
      <c r="CO15" s="977"/>
      <c r="CP15" s="977"/>
      <c r="CQ15" s="978"/>
      <c r="CR15" s="976">
        <v>4</v>
      </c>
      <c r="CS15" s="977"/>
      <c r="CT15" s="977"/>
      <c r="CU15" s="977"/>
      <c r="CV15" s="978"/>
      <c r="CW15" s="976">
        <v>0</v>
      </c>
      <c r="CX15" s="977"/>
      <c r="CY15" s="977"/>
      <c r="CZ15" s="977"/>
      <c r="DA15" s="978"/>
      <c r="DB15" s="976" t="s">
        <v>594</v>
      </c>
      <c r="DC15" s="977"/>
      <c r="DD15" s="977"/>
      <c r="DE15" s="977"/>
      <c r="DF15" s="978"/>
      <c r="DG15" s="976" t="s">
        <v>594</v>
      </c>
      <c r="DH15" s="977"/>
      <c r="DI15" s="977"/>
      <c r="DJ15" s="977"/>
      <c r="DK15" s="978"/>
      <c r="DL15" s="976" t="s">
        <v>594</v>
      </c>
      <c r="DM15" s="977"/>
      <c r="DN15" s="977"/>
      <c r="DO15" s="977"/>
      <c r="DP15" s="978"/>
      <c r="DQ15" s="976" t="s">
        <v>594</v>
      </c>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t="s">
        <v>590</v>
      </c>
      <c r="BT16" s="980"/>
      <c r="BU16" s="980"/>
      <c r="BV16" s="980"/>
      <c r="BW16" s="980"/>
      <c r="BX16" s="980"/>
      <c r="BY16" s="980"/>
      <c r="BZ16" s="980"/>
      <c r="CA16" s="980"/>
      <c r="CB16" s="980"/>
      <c r="CC16" s="980"/>
      <c r="CD16" s="980"/>
      <c r="CE16" s="980"/>
      <c r="CF16" s="980"/>
      <c r="CG16" s="1001"/>
      <c r="CH16" s="976">
        <v>0</v>
      </c>
      <c r="CI16" s="977"/>
      <c r="CJ16" s="977"/>
      <c r="CK16" s="977"/>
      <c r="CL16" s="978"/>
      <c r="CM16" s="976">
        <v>16</v>
      </c>
      <c r="CN16" s="977"/>
      <c r="CO16" s="977"/>
      <c r="CP16" s="977"/>
      <c r="CQ16" s="978"/>
      <c r="CR16" s="976">
        <v>6</v>
      </c>
      <c r="CS16" s="977"/>
      <c r="CT16" s="977"/>
      <c r="CU16" s="977"/>
      <c r="CV16" s="978"/>
      <c r="CW16" s="976" t="s">
        <v>594</v>
      </c>
      <c r="CX16" s="977"/>
      <c r="CY16" s="977"/>
      <c r="CZ16" s="977"/>
      <c r="DA16" s="978"/>
      <c r="DB16" s="976" t="s">
        <v>594</v>
      </c>
      <c r="DC16" s="977"/>
      <c r="DD16" s="977"/>
      <c r="DE16" s="977"/>
      <c r="DF16" s="978"/>
      <c r="DG16" s="976" t="s">
        <v>594</v>
      </c>
      <c r="DH16" s="977"/>
      <c r="DI16" s="977"/>
      <c r="DJ16" s="977"/>
      <c r="DK16" s="978"/>
      <c r="DL16" s="976" t="s">
        <v>594</v>
      </c>
      <c r="DM16" s="977"/>
      <c r="DN16" s="977"/>
      <c r="DO16" s="977"/>
      <c r="DP16" s="978"/>
      <c r="DQ16" s="976" t="s">
        <v>594</v>
      </c>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t="s">
        <v>591</v>
      </c>
      <c r="BT17" s="980"/>
      <c r="BU17" s="980"/>
      <c r="BV17" s="980"/>
      <c r="BW17" s="980"/>
      <c r="BX17" s="980"/>
      <c r="BY17" s="980"/>
      <c r="BZ17" s="980"/>
      <c r="CA17" s="980"/>
      <c r="CB17" s="980"/>
      <c r="CC17" s="980"/>
      <c r="CD17" s="980"/>
      <c r="CE17" s="980"/>
      <c r="CF17" s="980"/>
      <c r="CG17" s="1001"/>
      <c r="CH17" s="976">
        <v>1</v>
      </c>
      <c r="CI17" s="977"/>
      <c r="CJ17" s="977"/>
      <c r="CK17" s="977"/>
      <c r="CL17" s="978"/>
      <c r="CM17" s="976">
        <v>22</v>
      </c>
      <c r="CN17" s="977"/>
      <c r="CO17" s="977"/>
      <c r="CP17" s="977"/>
      <c r="CQ17" s="978"/>
      <c r="CR17" s="976">
        <v>8</v>
      </c>
      <c r="CS17" s="977"/>
      <c r="CT17" s="977"/>
      <c r="CU17" s="977"/>
      <c r="CV17" s="978"/>
      <c r="CW17" s="976" t="s">
        <v>594</v>
      </c>
      <c r="CX17" s="977"/>
      <c r="CY17" s="977"/>
      <c r="CZ17" s="977"/>
      <c r="DA17" s="978"/>
      <c r="DB17" s="976" t="s">
        <v>594</v>
      </c>
      <c r="DC17" s="977"/>
      <c r="DD17" s="977"/>
      <c r="DE17" s="977"/>
      <c r="DF17" s="978"/>
      <c r="DG17" s="976" t="s">
        <v>594</v>
      </c>
      <c r="DH17" s="977"/>
      <c r="DI17" s="977"/>
      <c r="DJ17" s="977"/>
      <c r="DK17" s="978"/>
      <c r="DL17" s="976" t="s">
        <v>594</v>
      </c>
      <c r="DM17" s="977"/>
      <c r="DN17" s="977"/>
      <c r="DO17" s="977"/>
      <c r="DP17" s="978"/>
      <c r="DQ17" s="976" t="s">
        <v>594</v>
      </c>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t="s">
        <v>592</v>
      </c>
      <c r="BT18" s="980"/>
      <c r="BU18" s="980"/>
      <c r="BV18" s="980"/>
      <c r="BW18" s="980"/>
      <c r="BX18" s="980"/>
      <c r="BY18" s="980"/>
      <c r="BZ18" s="980"/>
      <c r="CA18" s="980"/>
      <c r="CB18" s="980"/>
      <c r="CC18" s="980"/>
      <c r="CD18" s="980"/>
      <c r="CE18" s="980"/>
      <c r="CF18" s="980"/>
      <c r="CG18" s="1001"/>
      <c r="CH18" s="976">
        <v>-4</v>
      </c>
      <c r="CI18" s="977"/>
      <c r="CJ18" s="977"/>
      <c r="CK18" s="977"/>
      <c r="CL18" s="978"/>
      <c r="CM18" s="976">
        <v>193</v>
      </c>
      <c r="CN18" s="977"/>
      <c r="CO18" s="977"/>
      <c r="CP18" s="977"/>
      <c r="CQ18" s="978"/>
      <c r="CR18" s="976">
        <v>47</v>
      </c>
      <c r="CS18" s="977"/>
      <c r="CT18" s="977"/>
      <c r="CU18" s="977"/>
      <c r="CV18" s="978"/>
      <c r="CW18" s="976" t="s">
        <v>594</v>
      </c>
      <c r="CX18" s="977"/>
      <c r="CY18" s="977"/>
      <c r="CZ18" s="977"/>
      <c r="DA18" s="978"/>
      <c r="DB18" s="976" t="s">
        <v>594</v>
      </c>
      <c r="DC18" s="977"/>
      <c r="DD18" s="977"/>
      <c r="DE18" s="977"/>
      <c r="DF18" s="978"/>
      <c r="DG18" s="976" t="s">
        <v>594</v>
      </c>
      <c r="DH18" s="977"/>
      <c r="DI18" s="977"/>
      <c r="DJ18" s="977"/>
      <c r="DK18" s="978"/>
      <c r="DL18" s="976" t="s">
        <v>594</v>
      </c>
      <c r="DM18" s="977"/>
      <c r="DN18" s="977"/>
      <c r="DO18" s="977"/>
      <c r="DP18" s="978"/>
      <c r="DQ18" s="976" t="s">
        <v>594</v>
      </c>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t="s">
        <v>593</v>
      </c>
      <c r="BT19" s="980"/>
      <c r="BU19" s="980"/>
      <c r="BV19" s="980"/>
      <c r="BW19" s="980"/>
      <c r="BX19" s="980"/>
      <c r="BY19" s="980"/>
      <c r="BZ19" s="980"/>
      <c r="CA19" s="980"/>
      <c r="CB19" s="980"/>
      <c r="CC19" s="980"/>
      <c r="CD19" s="980"/>
      <c r="CE19" s="980"/>
      <c r="CF19" s="980"/>
      <c r="CG19" s="1001"/>
      <c r="CH19" s="976">
        <v>0</v>
      </c>
      <c r="CI19" s="977"/>
      <c r="CJ19" s="977"/>
      <c r="CK19" s="977"/>
      <c r="CL19" s="978"/>
      <c r="CM19" s="976">
        <v>22</v>
      </c>
      <c r="CN19" s="977"/>
      <c r="CO19" s="977"/>
      <c r="CP19" s="977"/>
      <c r="CQ19" s="978"/>
      <c r="CR19" s="976">
        <v>6</v>
      </c>
      <c r="CS19" s="977"/>
      <c r="CT19" s="977"/>
      <c r="CU19" s="977"/>
      <c r="CV19" s="978"/>
      <c r="CW19" s="976">
        <v>3</v>
      </c>
      <c r="CX19" s="977"/>
      <c r="CY19" s="977"/>
      <c r="CZ19" s="977"/>
      <c r="DA19" s="978"/>
      <c r="DB19" s="976" t="s">
        <v>594</v>
      </c>
      <c r="DC19" s="977"/>
      <c r="DD19" s="977"/>
      <c r="DE19" s="977"/>
      <c r="DF19" s="978"/>
      <c r="DG19" s="976" t="s">
        <v>594</v>
      </c>
      <c r="DH19" s="977"/>
      <c r="DI19" s="977"/>
      <c r="DJ19" s="977"/>
      <c r="DK19" s="978"/>
      <c r="DL19" s="976" t="s">
        <v>594</v>
      </c>
      <c r="DM19" s="977"/>
      <c r="DN19" s="977"/>
      <c r="DO19" s="977"/>
      <c r="DP19" s="978"/>
      <c r="DQ19" s="976" t="s">
        <v>594</v>
      </c>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390</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391</v>
      </c>
      <c r="B23" s="924" t="s">
        <v>392</v>
      </c>
      <c r="C23" s="925"/>
      <c r="D23" s="925"/>
      <c r="E23" s="925"/>
      <c r="F23" s="925"/>
      <c r="G23" s="925"/>
      <c r="H23" s="925"/>
      <c r="I23" s="925"/>
      <c r="J23" s="925"/>
      <c r="K23" s="925"/>
      <c r="L23" s="925"/>
      <c r="M23" s="925"/>
      <c r="N23" s="925"/>
      <c r="O23" s="925"/>
      <c r="P23" s="935"/>
      <c r="Q23" s="1054">
        <v>31399</v>
      </c>
      <c r="R23" s="1048"/>
      <c r="S23" s="1048"/>
      <c r="T23" s="1048"/>
      <c r="U23" s="1048"/>
      <c r="V23" s="1048">
        <v>30593</v>
      </c>
      <c r="W23" s="1048"/>
      <c r="X23" s="1048"/>
      <c r="Y23" s="1048"/>
      <c r="Z23" s="1048"/>
      <c r="AA23" s="1048">
        <v>806</v>
      </c>
      <c r="AB23" s="1048"/>
      <c r="AC23" s="1048"/>
      <c r="AD23" s="1048"/>
      <c r="AE23" s="1055"/>
      <c r="AF23" s="1056">
        <v>621</v>
      </c>
      <c r="AG23" s="1048"/>
      <c r="AH23" s="1048"/>
      <c r="AI23" s="1048"/>
      <c r="AJ23" s="1057"/>
      <c r="AK23" s="1058"/>
      <c r="AL23" s="1059"/>
      <c r="AM23" s="1059"/>
      <c r="AN23" s="1059"/>
      <c r="AO23" s="1059"/>
      <c r="AP23" s="1048">
        <v>22818</v>
      </c>
      <c r="AQ23" s="1048"/>
      <c r="AR23" s="1048"/>
      <c r="AS23" s="1048"/>
      <c r="AT23" s="1048"/>
      <c r="AU23" s="1049"/>
      <c r="AV23" s="1049"/>
      <c r="AW23" s="1049"/>
      <c r="AX23" s="1049"/>
      <c r="AY23" s="1050"/>
      <c r="AZ23" s="1051" t="s">
        <v>132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370</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377</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403</v>
      </c>
      <c r="C28" s="1035"/>
      <c r="D28" s="1035"/>
      <c r="E28" s="1035"/>
      <c r="F28" s="1035"/>
      <c r="G28" s="1035"/>
      <c r="H28" s="1035"/>
      <c r="I28" s="1035"/>
      <c r="J28" s="1035"/>
      <c r="K28" s="1035"/>
      <c r="L28" s="1035"/>
      <c r="M28" s="1035"/>
      <c r="N28" s="1035"/>
      <c r="O28" s="1035"/>
      <c r="P28" s="1036"/>
      <c r="Q28" s="1037">
        <v>6613</v>
      </c>
      <c r="R28" s="1038"/>
      <c r="S28" s="1038"/>
      <c r="T28" s="1038"/>
      <c r="U28" s="1038"/>
      <c r="V28" s="1038">
        <v>6611</v>
      </c>
      <c r="W28" s="1038"/>
      <c r="X28" s="1038"/>
      <c r="Y28" s="1038"/>
      <c r="Z28" s="1038"/>
      <c r="AA28" s="1038">
        <v>2</v>
      </c>
      <c r="AB28" s="1038"/>
      <c r="AC28" s="1038"/>
      <c r="AD28" s="1038"/>
      <c r="AE28" s="1039"/>
      <c r="AF28" s="1040">
        <v>2</v>
      </c>
      <c r="AG28" s="1038"/>
      <c r="AH28" s="1038"/>
      <c r="AI28" s="1038"/>
      <c r="AJ28" s="1041"/>
      <c r="AK28" s="1029">
        <v>601</v>
      </c>
      <c r="AL28" s="1030"/>
      <c r="AM28" s="1030"/>
      <c r="AN28" s="1030"/>
      <c r="AO28" s="1030"/>
      <c r="AP28" s="1030" t="s">
        <v>594</v>
      </c>
      <c r="AQ28" s="1030"/>
      <c r="AR28" s="1030"/>
      <c r="AS28" s="1030"/>
      <c r="AT28" s="1030"/>
      <c r="AU28" s="1030" t="s">
        <v>594</v>
      </c>
      <c r="AV28" s="1030"/>
      <c r="AW28" s="1030"/>
      <c r="AX28" s="1030"/>
      <c r="AY28" s="1030"/>
      <c r="AZ28" s="1031" t="s">
        <v>594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404</v>
      </c>
      <c r="C29" s="1018"/>
      <c r="D29" s="1018"/>
      <c r="E29" s="1018"/>
      <c r="F29" s="1018"/>
      <c r="G29" s="1018"/>
      <c r="H29" s="1018"/>
      <c r="I29" s="1018"/>
      <c r="J29" s="1018"/>
      <c r="K29" s="1018"/>
      <c r="L29" s="1018"/>
      <c r="M29" s="1018"/>
      <c r="N29" s="1018"/>
      <c r="O29" s="1018"/>
      <c r="P29" s="1019"/>
      <c r="Q29" s="1025">
        <v>646</v>
      </c>
      <c r="R29" s="1026"/>
      <c r="S29" s="1026"/>
      <c r="T29" s="1026"/>
      <c r="U29" s="1026"/>
      <c r="V29" s="1026">
        <v>646</v>
      </c>
      <c r="W29" s="1026"/>
      <c r="X29" s="1026"/>
      <c r="Y29" s="1026"/>
      <c r="Z29" s="1026"/>
      <c r="AA29" s="1026" t="s">
        <v>594</v>
      </c>
      <c r="AB29" s="1026"/>
      <c r="AC29" s="1026"/>
      <c r="AD29" s="1026"/>
      <c r="AE29" s="1027"/>
      <c r="AF29" s="1022" t="s">
        <v>132</v>
      </c>
      <c r="AG29" s="1023"/>
      <c r="AH29" s="1023"/>
      <c r="AI29" s="1023"/>
      <c r="AJ29" s="1024"/>
      <c r="AK29" s="967">
        <v>213</v>
      </c>
      <c r="AL29" s="958"/>
      <c r="AM29" s="958"/>
      <c r="AN29" s="958"/>
      <c r="AO29" s="958"/>
      <c r="AP29" s="958">
        <v>237</v>
      </c>
      <c r="AQ29" s="958"/>
      <c r="AR29" s="958"/>
      <c r="AS29" s="958"/>
      <c r="AT29" s="958"/>
      <c r="AU29" s="958" t="s">
        <v>594</v>
      </c>
      <c r="AV29" s="958"/>
      <c r="AW29" s="958"/>
      <c r="AX29" s="958"/>
      <c r="AY29" s="958"/>
      <c r="AZ29" s="1028" t="s">
        <v>594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405</v>
      </c>
      <c r="C30" s="1018"/>
      <c r="D30" s="1018"/>
      <c r="E30" s="1018"/>
      <c r="F30" s="1018"/>
      <c r="G30" s="1018"/>
      <c r="H30" s="1018"/>
      <c r="I30" s="1018"/>
      <c r="J30" s="1018"/>
      <c r="K30" s="1018"/>
      <c r="L30" s="1018"/>
      <c r="M30" s="1018"/>
      <c r="N30" s="1018"/>
      <c r="O30" s="1018"/>
      <c r="P30" s="1019"/>
      <c r="Q30" s="1025">
        <v>988</v>
      </c>
      <c r="R30" s="1026"/>
      <c r="S30" s="1026"/>
      <c r="T30" s="1026"/>
      <c r="U30" s="1026"/>
      <c r="V30" s="1026">
        <v>973</v>
      </c>
      <c r="W30" s="1026"/>
      <c r="X30" s="1026"/>
      <c r="Y30" s="1026"/>
      <c r="Z30" s="1026"/>
      <c r="AA30" s="1026">
        <v>16</v>
      </c>
      <c r="AB30" s="1026"/>
      <c r="AC30" s="1026"/>
      <c r="AD30" s="1026"/>
      <c r="AE30" s="1027"/>
      <c r="AF30" s="1022">
        <v>16</v>
      </c>
      <c r="AG30" s="1023"/>
      <c r="AH30" s="1023"/>
      <c r="AI30" s="1023"/>
      <c r="AJ30" s="1024"/>
      <c r="AK30" s="967">
        <v>306</v>
      </c>
      <c r="AL30" s="958"/>
      <c r="AM30" s="958"/>
      <c r="AN30" s="958"/>
      <c r="AO30" s="958"/>
      <c r="AP30" s="958" t="s">
        <v>594</v>
      </c>
      <c r="AQ30" s="958"/>
      <c r="AR30" s="958"/>
      <c r="AS30" s="958"/>
      <c r="AT30" s="958"/>
      <c r="AU30" s="958" t="s">
        <v>594</v>
      </c>
      <c r="AV30" s="958"/>
      <c r="AW30" s="958"/>
      <c r="AX30" s="958"/>
      <c r="AY30" s="958"/>
      <c r="AZ30" s="1028" t="s">
        <v>594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406</v>
      </c>
      <c r="C31" s="1018"/>
      <c r="D31" s="1018"/>
      <c r="E31" s="1018"/>
      <c r="F31" s="1018"/>
      <c r="G31" s="1018"/>
      <c r="H31" s="1018"/>
      <c r="I31" s="1018"/>
      <c r="J31" s="1018"/>
      <c r="K31" s="1018"/>
      <c r="L31" s="1018"/>
      <c r="M31" s="1018"/>
      <c r="N31" s="1018"/>
      <c r="O31" s="1018"/>
      <c r="P31" s="1019"/>
      <c r="Q31" s="1025">
        <v>5825</v>
      </c>
      <c r="R31" s="1026"/>
      <c r="S31" s="1026"/>
      <c r="T31" s="1026"/>
      <c r="U31" s="1026"/>
      <c r="V31" s="1026">
        <v>5722</v>
      </c>
      <c r="W31" s="1026"/>
      <c r="X31" s="1026"/>
      <c r="Y31" s="1026"/>
      <c r="Z31" s="1026"/>
      <c r="AA31" s="1026">
        <v>103</v>
      </c>
      <c r="AB31" s="1026"/>
      <c r="AC31" s="1026"/>
      <c r="AD31" s="1026"/>
      <c r="AE31" s="1027"/>
      <c r="AF31" s="1022">
        <v>103</v>
      </c>
      <c r="AG31" s="1023"/>
      <c r="AH31" s="1023"/>
      <c r="AI31" s="1023"/>
      <c r="AJ31" s="1024"/>
      <c r="AK31" s="967">
        <v>1077</v>
      </c>
      <c r="AL31" s="958"/>
      <c r="AM31" s="958"/>
      <c r="AN31" s="958"/>
      <c r="AO31" s="958"/>
      <c r="AP31" s="958" t="s">
        <v>594</v>
      </c>
      <c r="AQ31" s="958"/>
      <c r="AR31" s="958"/>
      <c r="AS31" s="958"/>
      <c r="AT31" s="958"/>
      <c r="AU31" s="958" t="s">
        <v>594</v>
      </c>
      <c r="AV31" s="958"/>
      <c r="AW31" s="958"/>
      <c r="AX31" s="958"/>
      <c r="AY31" s="958"/>
      <c r="AZ31" s="1028" t="s">
        <v>594</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407</v>
      </c>
      <c r="C32" s="1018"/>
      <c r="D32" s="1018"/>
      <c r="E32" s="1018"/>
      <c r="F32" s="1018"/>
      <c r="G32" s="1018"/>
      <c r="H32" s="1018"/>
      <c r="I32" s="1018"/>
      <c r="J32" s="1018"/>
      <c r="K32" s="1018"/>
      <c r="L32" s="1018"/>
      <c r="M32" s="1018"/>
      <c r="N32" s="1018"/>
      <c r="O32" s="1018"/>
      <c r="P32" s="1019"/>
      <c r="Q32" s="1025">
        <v>1042</v>
      </c>
      <c r="R32" s="1026"/>
      <c r="S32" s="1026"/>
      <c r="T32" s="1026"/>
      <c r="U32" s="1026"/>
      <c r="V32" s="1026">
        <v>995</v>
      </c>
      <c r="W32" s="1026"/>
      <c r="X32" s="1026"/>
      <c r="Y32" s="1026"/>
      <c r="Z32" s="1026"/>
      <c r="AA32" s="1026">
        <v>47</v>
      </c>
      <c r="AB32" s="1026"/>
      <c r="AC32" s="1026"/>
      <c r="AD32" s="1026"/>
      <c r="AE32" s="1027"/>
      <c r="AF32" s="1022">
        <v>2198</v>
      </c>
      <c r="AG32" s="1023"/>
      <c r="AH32" s="1023"/>
      <c r="AI32" s="1023"/>
      <c r="AJ32" s="1024"/>
      <c r="AK32" s="967">
        <v>346</v>
      </c>
      <c r="AL32" s="958"/>
      <c r="AM32" s="958"/>
      <c r="AN32" s="958"/>
      <c r="AO32" s="958"/>
      <c r="AP32" s="958">
        <v>4213</v>
      </c>
      <c r="AQ32" s="958"/>
      <c r="AR32" s="958"/>
      <c r="AS32" s="958"/>
      <c r="AT32" s="958"/>
      <c r="AU32" s="958">
        <v>2186</v>
      </c>
      <c r="AV32" s="958"/>
      <c r="AW32" s="958"/>
      <c r="AX32" s="958"/>
      <c r="AY32" s="958"/>
      <c r="AZ32" s="1028" t="s">
        <v>594</v>
      </c>
      <c r="BA32" s="1028"/>
      <c r="BB32" s="1028"/>
      <c r="BC32" s="1028"/>
      <c r="BD32" s="1028"/>
      <c r="BE32" s="959" t="s">
        <v>408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409</v>
      </c>
      <c r="C33" s="1018"/>
      <c r="D33" s="1018"/>
      <c r="E33" s="1018"/>
      <c r="F33" s="1018"/>
      <c r="G33" s="1018"/>
      <c r="H33" s="1018"/>
      <c r="I33" s="1018"/>
      <c r="J33" s="1018"/>
      <c r="K33" s="1018"/>
      <c r="L33" s="1018"/>
      <c r="M33" s="1018"/>
      <c r="N33" s="1018"/>
      <c r="O33" s="1018"/>
      <c r="P33" s="1019"/>
      <c r="Q33" s="1025">
        <v>2733</v>
      </c>
      <c r="R33" s="1026"/>
      <c r="S33" s="1026"/>
      <c r="T33" s="1026"/>
      <c r="U33" s="1026"/>
      <c r="V33" s="1026">
        <v>2765</v>
      </c>
      <c r="W33" s="1026"/>
      <c r="X33" s="1026"/>
      <c r="Y33" s="1026"/>
      <c r="Z33" s="1026"/>
      <c r="AA33" s="1026">
        <v>-31</v>
      </c>
      <c r="AB33" s="1026"/>
      <c r="AC33" s="1026"/>
      <c r="AD33" s="1026"/>
      <c r="AE33" s="1027"/>
      <c r="AF33" s="1022">
        <v>720</v>
      </c>
      <c r="AG33" s="1023"/>
      <c r="AH33" s="1023"/>
      <c r="AI33" s="1023"/>
      <c r="AJ33" s="1024"/>
      <c r="AK33" s="967">
        <v>691</v>
      </c>
      <c r="AL33" s="958"/>
      <c r="AM33" s="958"/>
      <c r="AN33" s="958"/>
      <c r="AO33" s="958"/>
      <c r="AP33" s="958">
        <v>2313</v>
      </c>
      <c r="AQ33" s="958"/>
      <c r="AR33" s="958"/>
      <c r="AS33" s="958"/>
      <c r="AT33" s="958"/>
      <c r="AU33" s="958">
        <v>1527</v>
      </c>
      <c r="AV33" s="958"/>
      <c r="AW33" s="958"/>
      <c r="AX33" s="958"/>
      <c r="AY33" s="958"/>
      <c r="AZ33" s="1028" t="s">
        <v>594</v>
      </c>
      <c r="BA33" s="1028"/>
      <c r="BB33" s="1028"/>
      <c r="BC33" s="1028"/>
      <c r="BD33" s="1028"/>
      <c r="BE33" s="959" t="s">
        <v>410</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411</v>
      </c>
      <c r="C34" s="1018"/>
      <c r="D34" s="1018"/>
      <c r="E34" s="1018"/>
      <c r="F34" s="1018"/>
      <c r="G34" s="1018"/>
      <c r="H34" s="1018"/>
      <c r="I34" s="1018"/>
      <c r="J34" s="1018"/>
      <c r="K34" s="1018"/>
      <c r="L34" s="1018"/>
      <c r="M34" s="1018"/>
      <c r="N34" s="1018"/>
      <c r="O34" s="1018"/>
      <c r="P34" s="1019"/>
      <c r="Q34" s="1025">
        <v>1872</v>
      </c>
      <c r="R34" s="1026"/>
      <c r="S34" s="1026"/>
      <c r="T34" s="1026"/>
      <c r="U34" s="1026"/>
      <c r="V34" s="1026">
        <v>1872</v>
      </c>
      <c r="W34" s="1026"/>
      <c r="X34" s="1026"/>
      <c r="Y34" s="1026"/>
      <c r="Z34" s="1026"/>
      <c r="AA34" s="1026" t="s">
        <v>594</v>
      </c>
      <c r="AB34" s="1026"/>
      <c r="AC34" s="1026"/>
      <c r="AD34" s="1026"/>
      <c r="AE34" s="1027"/>
      <c r="AF34" s="1022">
        <v>454</v>
      </c>
      <c r="AG34" s="1023"/>
      <c r="AH34" s="1023"/>
      <c r="AI34" s="1023"/>
      <c r="AJ34" s="1024"/>
      <c r="AK34" s="967">
        <v>877</v>
      </c>
      <c r="AL34" s="958"/>
      <c r="AM34" s="958"/>
      <c r="AN34" s="958"/>
      <c r="AO34" s="958"/>
      <c r="AP34" s="958">
        <v>9373</v>
      </c>
      <c r="AQ34" s="958"/>
      <c r="AR34" s="958"/>
      <c r="AS34" s="958"/>
      <c r="AT34" s="958"/>
      <c r="AU34" s="958">
        <v>8348</v>
      </c>
      <c r="AV34" s="958"/>
      <c r="AW34" s="958"/>
      <c r="AX34" s="958"/>
      <c r="AY34" s="958"/>
      <c r="AZ34" s="1028" t="s">
        <v>594</v>
      </c>
      <c r="BA34" s="1028"/>
      <c r="BB34" s="1028"/>
      <c r="BC34" s="1028"/>
      <c r="BD34" s="1028"/>
      <c r="BE34" s="959" t="s">
        <v>412</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413</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391</v>
      </c>
      <c r="B63" s="924" t="s">
        <v>414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3493</v>
      </c>
      <c r="AG63" s="946"/>
      <c r="AH63" s="946"/>
      <c r="AI63" s="946"/>
      <c r="AJ63" s="1009"/>
      <c r="AK63" s="1010"/>
      <c r="AL63" s="950"/>
      <c r="AM63" s="950"/>
      <c r="AN63" s="950"/>
      <c r="AO63" s="950"/>
      <c r="AP63" s="946">
        <v>16136</v>
      </c>
      <c r="AQ63" s="946"/>
      <c r="AR63" s="946"/>
      <c r="AS63" s="946"/>
      <c r="AT63" s="946"/>
      <c r="AU63" s="946">
        <v>12061</v>
      </c>
      <c r="AV63" s="946"/>
      <c r="AW63" s="946"/>
      <c r="AX63" s="946"/>
      <c r="AY63" s="946"/>
      <c r="AZ63" s="1004"/>
      <c r="BA63" s="1004"/>
      <c r="BB63" s="1004"/>
      <c r="BC63" s="1004"/>
      <c r="BD63" s="1004"/>
      <c r="BE63" s="947"/>
      <c r="BF63" s="947"/>
      <c r="BG63" s="947"/>
      <c r="BH63" s="947"/>
      <c r="BI63" s="948"/>
      <c r="BJ63" s="1005" t="s">
        <v>132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416</v>
      </c>
      <c r="B66" s="983"/>
      <c r="C66" s="983"/>
      <c r="D66" s="983"/>
      <c r="E66" s="983"/>
      <c r="F66" s="983"/>
      <c r="G66" s="983"/>
      <c r="H66" s="983"/>
      <c r="I66" s="983"/>
      <c r="J66" s="983"/>
      <c r="K66" s="983"/>
      <c r="L66" s="983"/>
      <c r="M66" s="983"/>
      <c r="N66" s="983"/>
      <c r="O66" s="983"/>
      <c r="P66" s="984"/>
      <c r="Q66" s="988" t="s">
        <v>417</v>
      </c>
      <c r="R66" s="989"/>
      <c r="S66" s="989"/>
      <c r="T66" s="989"/>
      <c r="U66" s="990"/>
      <c r="V66" s="988" t="s">
        <v>396</v>
      </c>
      <c r="W66" s="989"/>
      <c r="X66" s="989"/>
      <c r="Y66" s="989"/>
      <c r="Z66" s="990"/>
      <c r="AA66" s="988" t="s">
        <v>397</v>
      </c>
      <c r="AB66" s="989"/>
      <c r="AC66" s="989"/>
      <c r="AD66" s="989"/>
      <c r="AE66" s="990"/>
      <c r="AF66" s="994" t="s">
        <v>398</v>
      </c>
      <c r="AG66" s="995"/>
      <c r="AH66" s="995"/>
      <c r="AI66" s="995"/>
      <c r="AJ66" s="996"/>
      <c r="AK66" s="988" t="s">
        <v>399</v>
      </c>
      <c r="AL66" s="983"/>
      <c r="AM66" s="983"/>
      <c r="AN66" s="983"/>
      <c r="AO66" s="984"/>
      <c r="AP66" s="988" t="s">
        <v>418</v>
      </c>
      <c r="AQ66" s="989"/>
      <c r="AR66" s="989"/>
      <c r="AS66" s="989"/>
      <c r="AT66" s="990"/>
      <c r="AU66" s="988" t="s">
        <v>419</v>
      </c>
      <c r="AV66" s="989"/>
      <c r="AW66" s="989"/>
      <c r="AX66" s="989"/>
      <c r="AY66" s="990"/>
      <c r="AZ66" s="988" t="s">
        <v>377</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576</v>
      </c>
      <c r="C68" s="973"/>
      <c r="D68" s="973"/>
      <c r="E68" s="973"/>
      <c r="F68" s="973"/>
      <c r="G68" s="973"/>
      <c r="H68" s="973"/>
      <c r="I68" s="973"/>
      <c r="J68" s="973"/>
      <c r="K68" s="973"/>
      <c r="L68" s="973"/>
      <c r="M68" s="973"/>
      <c r="N68" s="973"/>
      <c r="O68" s="973"/>
      <c r="P68" s="974"/>
      <c r="Q68" s="975">
        <v>265</v>
      </c>
      <c r="R68" s="969"/>
      <c r="S68" s="969"/>
      <c r="T68" s="969"/>
      <c r="U68" s="969"/>
      <c r="V68" s="969">
        <v>257</v>
      </c>
      <c r="W68" s="969"/>
      <c r="X68" s="969"/>
      <c r="Y68" s="969"/>
      <c r="Z68" s="969"/>
      <c r="AA68" s="969">
        <v>8</v>
      </c>
      <c r="AB68" s="969"/>
      <c r="AC68" s="969"/>
      <c r="AD68" s="969"/>
      <c r="AE68" s="969"/>
      <c r="AF68" s="969">
        <v>8</v>
      </c>
      <c r="AG68" s="969"/>
      <c r="AH68" s="969"/>
      <c r="AI68" s="969"/>
      <c r="AJ68" s="969"/>
      <c r="AK68" s="969">
        <v>43</v>
      </c>
      <c r="AL68" s="969"/>
      <c r="AM68" s="969"/>
      <c r="AN68" s="969"/>
      <c r="AO68" s="969"/>
      <c r="AP68" s="969" t="s">
        <v>594</v>
      </c>
      <c r="AQ68" s="969"/>
      <c r="AR68" s="969"/>
      <c r="AS68" s="969"/>
      <c r="AT68" s="969"/>
      <c r="AU68" s="969" t="s">
        <v>594</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577</v>
      </c>
      <c r="C69" s="962"/>
      <c r="D69" s="962"/>
      <c r="E69" s="962"/>
      <c r="F69" s="962"/>
      <c r="G69" s="962"/>
      <c r="H69" s="962"/>
      <c r="I69" s="962"/>
      <c r="J69" s="962"/>
      <c r="K69" s="962"/>
      <c r="L69" s="962"/>
      <c r="M69" s="962"/>
      <c r="N69" s="962"/>
      <c r="O69" s="962"/>
      <c r="P69" s="963"/>
      <c r="Q69" s="964">
        <v>38</v>
      </c>
      <c r="R69" s="958"/>
      <c r="S69" s="958"/>
      <c r="T69" s="958"/>
      <c r="U69" s="958"/>
      <c r="V69" s="958">
        <v>38</v>
      </c>
      <c r="W69" s="958"/>
      <c r="X69" s="958"/>
      <c r="Y69" s="958"/>
      <c r="Z69" s="958"/>
      <c r="AA69" s="958" t="s">
        <v>594</v>
      </c>
      <c r="AB69" s="958"/>
      <c r="AC69" s="958"/>
      <c r="AD69" s="958"/>
      <c r="AE69" s="958"/>
      <c r="AF69" s="958" t="s">
        <v>594</v>
      </c>
      <c r="AG69" s="958"/>
      <c r="AH69" s="958"/>
      <c r="AI69" s="958"/>
      <c r="AJ69" s="958"/>
      <c r="AK69" s="958" t="s">
        <v>594</v>
      </c>
      <c r="AL69" s="958"/>
      <c r="AM69" s="958"/>
      <c r="AN69" s="958"/>
      <c r="AO69" s="958"/>
      <c r="AP69" s="958" t="s">
        <v>594</v>
      </c>
      <c r="AQ69" s="958"/>
      <c r="AR69" s="958"/>
      <c r="AS69" s="958"/>
      <c r="AT69" s="958"/>
      <c r="AU69" s="958" t="s">
        <v>594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578</v>
      </c>
      <c r="C70" s="962"/>
      <c r="D70" s="962"/>
      <c r="E70" s="962"/>
      <c r="F70" s="962"/>
      <c r="G70" s="962"/>
      <c r="H70" s="962"/>
      <c r="I70" s="962"/>
      <c r="J70" s="962"/>
      <c r="K70" s="962"/>
      <c r="L70" s="962"/>
      <c r="M70" s="962"/>
      <c r="N70" s="962"/>
      <c r="O70" s="962"/>
      <c r="P70" s="963"/>
      <c r="Q70" s="964">
        <v>73</v>
      </c>
      <c r="R70" s="958"/>
      <c r="S70" s="958"/>
      <c r="T70" s="958"/>
      <c r="U70" s="958"/>
      <c r="V70" s="958">
        <v>69</v>
      </c>
      <c r="W70" s="958"/>
      <c r="X70" s="958"/>
      <c r="Y70" s="958"/>
      <c r="Z70" s="958"/>
      <c r="AA70" s="958">
        <v>4</v>
      </c>
      <c r="AB70" s="958"/>
      <c r="AC70" s="958"/>
      <c r="AD70" s="958"/>
      <c r="AE70" s="958"/>
      <c r="AF70" s="958">
        <v>4</v>
      </c>
      <c r="AG70" s="958"/>
      <c r="AH70" s="958"/>
      <c r="AI70" s="958"/>
      <c r="AJ70" s="958"/>
      <c r="AK70" s="958">
        <v>6</v>
      </c>
      <c r="AL70" s="958"/>
      <c r="AM70" s="958"/>
      <c r="AN70" s="958"/>
      <c r="AO70" s="958"/>
      <c r="AP70" s="958" t="s">
        <v>594</v>
      </c>
      <c r="AQ70" s="958"/>
      <c r="AR70" s="958"/>
      <c r="AS70" s="958"/>
      <c r="AT70" s="958"/>
      <c r="AU70" s="958" t="s">
        <v>594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579</v>
      </c>
      <c r="C71" s="962"/>
      <c r="D71" s="962"/>
      <c r="E71" s="962"/>
      <c r="F71" s="962"/>
      <c r="G71" s="962"/>
      <c r="H71" s="962"/>
      <c r="I71" s="962"/>
      <c r="J71" s="962"/>
      <c r="K71" s="962"/>
      <c r="L71" s="962"/>
      <c r="M71" s="962"/>
      <c r="N71" s="962"/>
      <c r="O71" s="962"/>
      <c r="P71" s="963"/>
      <c r="Q71" s="964">
        <v>246035</v>
      </c>
      <c r="R71" s="958"/>
      <c r="S71" s="958"/>
      <c r="T71" s="958"/>
      <c r="U71" s="958"/>
      <c r="V71" s="958">
        <v>245170</v>
      </c>
      <c r="W71" s="958"/>
      <c r="X71" s="958"/>
      <c r="Y71" s="958"/>
      <c r="Z71" s="958"/>
      <c r="AA71" s="958">
        <v>866</v>
      </c>
      <c r="AB71" s="958"/>
      <c r="AC71" s="958"/>
      <c r="AD71" s="958"/>
      <c r="AE71" s="958"/>
      <c r="AF71" s="958">
        <v>866</v>
      </c>
      <c r="AG71" s="958"/>
      <c r="AH71" s="958"/>
      <c r="AI71" s="958"/>
      <c r="AJ71" s="958"/>
      <c r="AK71" s="958" t="s">
        <v>594</v>
      </c>
      <c r="AL71" s="958"/>
      <c r="AM71" s="958"/>
      <c r="AN71" s="958"/>
      <c r="AO71" s="958"/>
      <c r="AP71" s="958" t="s">
        <v>594</v>
      </c>
      <c r="AQ71" s="958"/>
      <c r="AR71" s="958"/>
      <c r="AS71" s="958"/>
      <c r="AT71" s="958"/>
      <c r="AU71" s="958" t="s">
        <v>594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580</v>
      </c>
      <c r="C72" s="962"/>
      <c r="D72" s="962"/>
      <c r="E72" s="962"/>
      <c r="F72" s="962"/>
      <c r="G72" s="962"/>
      <c r="H72" s="962"/>
      <c r="I72" s="962"/>
      <c r="J72" s="962"/>
      <c r="K72" s="962"/>
      <c r="L72" s="962"/>
      <c r="M72" s="962"/>
      <c r="N72" s="962"/>
      <c r="O72" s="962"/>
      <c r="P72" s="963"/>
      <c r="Q72" s="964">
        <v>423</v>
      </c>
      <c r="R72" s="958"/>
      <c r="S72" s="958"/>
      <c r="T72" s="958"/>
      <c r="U72" s="958"/>
      <c r="V72" s="958">
        <v>408</v>
      </c>
      <c r="W72" s="958"/>
      <c r="X72" s="958"/>
      <c r="Y72" s="958"/>
      <c r="Z72" s="958"/>
      <c r="AA72" s="958">
        <v>15</v>
      </c>
      <c r="AB72" s="958"/>
      <c r="AC72" s="958"/>
      <c r="AD72" s="958"/>
      <c r="AE72" s="958"/>
      <c r="AF72" s="958">
        <v>15</v>
      </c>
      <c r="AG72" s="958"/>
      <c r="AH72" s="958"/>
      <c r="AI72" s="958"/>
      <c r="AJ72" s="958"/>
      <c r="AK72" s="958" t="s">
        <v>594</v>
      </c>
      <c r="AL72" s="958"/>
      <c r="AM72" s="958"/>
      <c r="AN72" s="958"/>
      <c r="AO72" s="958"/>
      <c r="AP72" s="958" t="s">
        <v>594</v>
      </c>
      <c r="AQ72" s="958"/>
      <c r="AR72" s="958"/>
      <c r="AS72" s="958"/>
      <c r="AT72" s="958"/>
      <c r="AU72" s="958" t="s">
        <v>594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391</v>
      </c>
      <c r="B88" s="924" t="s">
        <v>420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893</v>
      </c>
      <c r="AG88" s="946"/>
      <c r="AH88" s="946"/>
      <c r="AI88" s="946"/>
      <c r="AJ88" s="946"/>
      <c r="AK88" s="950"/>
      <c r="AL88" s="950"/>
      <c r="AM88" s="950"/>
      <c r="AN88" s="950"/>
      <c r="AO88" s="950"/>
      <c r="AP88" s="946" t="s">
        <v>594</v>
      </c>
      <c r="AQ88" s="946"/>
      <c r="AR88" s="946"/>
      <c r="AS88" s="946"/>
      <c r="AT88" s="946"/>
      <c r="AU88" s="946" t="s">
        <v>594</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924" t="s">
        <v>421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264</v>
      </c>
      <c r="CS102" s="940"/>
      <c r="CT102" s="940"/>
      <c r="CU102" s="940"/>
      <c r="CV102" s="941"/>
      <c r="CW102" s="939">
        <v>90</v>
      </c>
      <c r="CX102" s="940"/>
      <c r="CY102" s="940"/>
      <c r="CZ102" s="940"/>
      <c r="DA102" s="941"/>
      <c r="DB102" s="939" t="s">
        <v>594</v>
      </c>
      <c r="DC102" s="940"/>
      <c r="DD102" s="940"/>
      <c r="DE102" s="940"/>
      <c r="DF102" s="941"/>
      <c r="DG102" s="939" t="s">
        <v>594</v>
      </c>
      <c r="DH102" s="940"/>
      <c r="DI102" s="940"/>
      <c r="DJ102" s="940"/>
      <c r="DK102" s="941"/>
      <c r="DL102" s="939">
        <v>800</v>
      </c>
      <c r="DM102" s="940"/>
      <c r="DN102" s="940"/>
      <c r="DO102" s="940"/>
      <c r="DP102" s="941"/>
      <c r="DQ102" s="939">
        <v>720</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307</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307</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307</v>
      </c>
      <c r="DR109" s="883"/>
      <c r="DS109" s="883"/>
      <c r="DT109" s="883"/>
      <c r="DU109" s="884"/>
      <c r="DV109" s="885" t="s">
        <v>431</v>
      </c>
      <c r="DW109" s="883"/>
      <c r="DX109" s="883"/>
      <c r="DY109" s="883"/>
      <c r="DZ109" s="916"/>
    </row>
    <row r="110" spans="1:131" s="224" customFormat="1" ht="26.25" customHeight="1" x14ac:dyDescent="0.15">
      <c r="A110" s="794" t="s">
        <v>433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3256670</v>
      </c>
      <c r="AB110" s="876"/>
      <c r="AC110" s="876"/>
      <c r="AD110" s="876"/>
      <c r="AE110" s="877"/>
      <c r="AF110" s="878">
        <v>3317685</v>
      </c>
      <c r="AG110" s="876"/>
      <c r="AH110" s="876"/>
      <c r="AI110" s="876"/>
      <c r="AJ110" s="877"/>
      <c r="AK110" s="878">
        <v>3227931</v>
      </c>
      <c r="AL110" s="876"/>
      <c r="AM110" s="876"/>
      <c r="AN110" s="876"/>
      <c r="AO110" s="877"/>
      <c r="AP110" s="879">
        <v>22.6</v>
      </c>
      <c r="AQ110" s="880"/>
      <c r="AR110" s="880"/>
      <c r="AS110" s="880"/>
      <c r="AT110" s="881"/>
      <c r="AU110" s="917" t="s">
        <v>74</v>
      </c>
      <c r="AV110" s="918"/>
      <c r="AW110" s="918"/>
      <c r="AX110" s="918"/>
      <c r="AY110" s="918"/>
      <c r="AZ110" s="847" t="s">
        <v>434</v>
      </c>
      <c r="BA110" s="795"/>
      <c r="BB110" s="795"/>
      <c r="BC110" s="795"/>
      <c r="BD110" s="795"/>
      <c r="BE110" s="795"/>
      <c r="BF110" s="795"/>
      <c r="BG110" s="795"/>
      <c r="BH110" s="795"/>
      <c r="BI110" s="795"/>
      <c r="BJ110" s="795"/>
      <c r="BK110" s="795"/>
      <c r="BL110" s="795"/>
      <c r="BM110" s="795"/>
      <c r="BN110" s="795"/>
      <c r="BO110" s="795"/>
      <c r="BP110" s="796"/>
      <c r="BQ110" s="848">
        <v>24456930</v>
      </c>
      <c r="BR110" s="829"/>
      <c r="BS110" s="829"/>
      <c r="BT110" s="829"/>
      <c r="BU110" s="829"/>
      <c r="BV110" s="829">
        <v>23935027</v>
      </c>
      <c r="BW110" s="829"/>
      <c r="BX110" s="829"/>
      <c r="BY110" s="829"/>
      <c r="BZ110" s="829"/>
      <c r="CA110" s="829">
        <v>22817656</v>
      </c>
      <c r="CB110" s="829"/>
      <c r="CC110" s="829"/>
      <c r="CD110" s="829"/>
      <c r="CE110" s="829"/>
      <c r="CF110" s="853">
        <v>159.69999999999999</v>
      </c>
      <c r="CG110" s="854"/>
      <c r="CH110" s="854"/>
      <c r="CI110" s="854"/>
      <c r="CJ110" s="854"/>
      <c r="CK110" s="913" t="s">
        <v>435</v>
      </c>
      <c r="CL110" s="806"/>
      <c r="CM110" s="847" t="s">
        <v>436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437</v>
      </c>
      <c r="DH110" s="829"/>
      <c r="DI110" s="829"/>
      <c r="DJ110" s="829"/>
      <c r="DK110" s="829"/>
      <c r="DL110" s="829" t="s">
        <v>132</v>
      </c>
      <c r="DM110" s="829"/>
      <c r="DN110" s="829"/>
      <c r="DO110" s="829"/>
      <c r="DP110" s="829"/>
      <c r="DQ110" s="829" t="s">
        <v>437</v>
      </c>
      <c r="DR110" s="829"/>
      <c r="DS110" s="829"/>
      <c r="DT110" s="829"/>
      <c r="DU110" s="829"/>
      <c r="DV110" s="830" t="s">
        <v>437</v>
      </c>
      <c r="DW110" s="830"/>
      <c r="DX110" s="830"/>
      <c r="DY110" s="830"/>
      <c r="DZ110" s="831"/>
    </row>
    <row r="111" spans="1:131" s="224" customFormat="1" ht="26.25" customHeight="1" x14ac:dyDescent="0.15">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437</v>
      </c>
      <c r="AB111" s="906"/>
      <c r="AC111" s="906"/>
      <c r="AD111" s="906"/>
      <c r="AE111" s="907"/>
      <c r="AF111" s="908" t="s">
        <v>439</v>
      </c>
      <c r="AG111" s="906"/>
      <c r="AH111" s="906"/>
      <c r="AI111" s="906"/>
      <c r="AJ111" s="907"/>
      <c r="AK111" s="908" t="s">
        <v>437</v>
      </c>
      <c r="AL111" s="906"/>
      <c r="AM111" s="906"/>
      <c r="AN111" s="906"/>
      <c r="AO111" s="907"/>
      <c r="AP111" s="909" t="s">
        <v>439</v>
      </c>
      <c r="AQ111" s="910"/>
      <c r="AR111" s="910"/>
      <c r="AS111" s="910"/>
      <c r="AT111" s="911"/>
      <c r="AU111" s="919"/>
      <c r="AV111" s="920"/>
      <c r="AW111" s="920"/>
      <c r="AX111" s="920"/>
      <c r="AY111" s="920"/>
      <c r="AZ111" s="802" t="s">
        <v>440</v>
      </c>
      <c r="BA111" s="739"/>
      <c r="BB111" s="739"/>
      <c r="BC111" s="739"/>
      <c r="BD111" s="739"/>
      <c r="BE111" s="739"/>
      <c r="BF111" s="739"/>
      <c r="BG111" s="739"/>
      <c r="BH111" s="739"/>
      <c r="BI111" s="739"/>
      <c r="BJ111" s="739"/>
      <c r="BK111" s="739"/>
      <c r="BL111" s="739"/>
      <c r="BM111" s="739"/>
      <c r="BN111" s="739"/>
      <c r="BO111" s="739"/>
      <c r="BP111" s="740"/>
      <c r="BQ111" s="803">
        <v>32546</v>
      </c>
      <c r="BR111" s="804"/>
      <c r="BS111" s="804"/>
      <c r="BT111" s="804"/>
      <c r="BU111" s="804"/>
      <c r="BV111" s="804">
        <v>27322</v>
      </c>
      <c r="BW111" s="804"/>
      <c r="BX111" s="804"/>
      <c r="BY111" s="804"/>
      <c r="BZ111" s="804"/>
      <c r="CA111" s="804">
        <v>22098</v>
      </c>
      <c r="CB111" s="804"/>
      <c r="CC111" s="804"/>
      <c r="CD111" s="804"/>
      <c r="CE111" s="804"/>
      <c r="CF111" s="862">
        <v>0.2</v>
      </c>
      <c r="CG111" s="863"/>
      <c r="CH111" s="863"/>
      <c r="CI111" s="863"/>
      <c r="CJ111" s="863"/>
      <c r="CK111" s="914"/>
      <c r="CL111" s="808"/>
      <c r="CM111" s="802" t="s">
        <v>441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132</v>
      </c>
      <c r="DH111" s="804"/>
      <c r="DI111" s="804"/>
      <c r="DJ111" s="804"/>
      <c r="DK111" s="804"/>
      <c r="DL111" s="804" t="s">
        <v>439</v>
      </c>
      <c r="DM111" s="804"/>
      <c r="DN111" s="804"/>
      <c r="DO111" s="804"/>
      <c r="DP111" s="804"/>
      <c r="DQ111" s="804" t="s">
        <v>132</v>
      </c>
      <c r="DR111" s="804"/>
      <c r="DS111" s="804"/>
      <c r="DT111" s="804"/>
      <c r="DU111" s="804"/>
      <c r="DV111" s="781" t="s">
        <v>132</v>
      </c>
      <c r="DW111" s="781"/>
      <c r="DX111" s="781"/>
      <c r="DY111" s="781"/>
      <c r="DZ111" s="782"/>
    </row>
    <row r="112" spans="1:131" s="224" customFormat="1" ht="26.25" customHeight="1" x14ac:dyDescent="0.15">
      <c r="A112" s="899" t="s">
        <v>442</v>
      </c>
      <c r="B112" s="900"/>
      <c r="C112" s="739" t="s">
        <v>443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132</v>
      </c>
      <c r="AB112" s="767"/>
      <c r="AC112" s="767"/>
      <c r="AD112" s="767"/>
      <c r="AE112" s="768"/>
      <c r="AF112" s="769" t="s">
        <v>132</v>
      </c>
      <c r="AG112" s="767"/>
      <c r="AH112" s="767"/>
      <c r="AI112" s="767"/>
      <c r="AJ112" s="768"/>
      <c r="AK112" s="769" t="s">
        <v>132</v>
      </c>
      <c r="AL112" s="767"/>
      <c r="AM112" s="767"/>
      <c r="AN112" s="767"/>
      <c r="AO112" s="768"/>
      <c r="AP112" s="811" t="s">
        <v>439</v>
      </c>
      <c r="AQ112" s="812"/>
      <c r="AR112" s="812"/>
      <c r="AS112" s="812"/>
      <c r="AT112" s="813"/>
      <c r="AU112" s="919"/>
      <c r="AV112" s="920"/>
      <c r="AW112" s="920"/>
      <c r="AX112" s="920"/>
      <c r="AY112" s="920"/>
      <c r="AZ112" s="802" t="s">
        <v>444</v>
      </c>
      <c r="BA112" s="739"/>
      <c r="BB112" s="739"/>
      <c r="BC112" s="739"/>
      <c r="BD112" s="739"/>
      <c r="BE112" s="739"/>
      <c r="BF112" s="739"/>
      <c r="BG112" s="739"/>
      <c r="BH112" s="739"/>
      <c r="BI112" s="739"/>
      <c r="BJ112" s="739"/>
      <c r="BK112" s="739"/>
      <c r="BL112" s="739"/>
      <c r="BM112" s="739"/>
      <c r="BN112" s="739"/>
      <c r="BO112" s="739"/>
      <c r="BP112" s="740"/>
      <c r="BQ112" s="803">
        <v>13491471</v>
      </c>
      <c r="BR112" s="804"/>
      <c r="BS112" s="804"/>
      <c r="BT112" s="804"/>
      <c r="BU112" s="804"/>
      <c r="BV112" s="804">
        <v>12948882</v>
      </c>
      <c r="BW112" s="804"/>
      <c r="BX112" s="804"/>
      <c r="BY112" s="804"/>
      <c r="BZ112" s="804"/>
      <c r="CA112" s="804">
        <v>12110514</v>
      </c>
      <c r="CB112" s="804"/>
      <c r="CC112" s="804"/>
      <c r="CD112" s="804"/>
      <c r="CE112" s="804"/>
      <c r="CF112" s="862">
        <v>84.8</v>
      </c>
      <c r="CG112" s="863"/>
      <c r="CH112" s="863"/>
      <c r="CI112" s="863"/>
      <c r="CJ112" s="863"/>
      <c r="CK112" s="914"/>
      <c r="CL112" s="808"/>
      <c r="CM112" s="802"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132</v>
      </c>
      <c r="DH112" s="804"/>
      <c r="DI112" s="804"/>
      <c r="DJ112" s="804"/>
      <c r="DK112" s="804"/>
      <c r="DL112" s="804" t="s">
        <v>132</v>
      </c>
      <c r="DM112" s="804"/>
      <c r="DN112" s="804"/>
      <c r="DO112" s="804"/>
      <c r="DP112" s="804"/>
      <c r="DQ112" s="804" t="s">
        <v>132</v>
      </c>
      <c r="DR112" s="804"/>
      <c r="DS112" s="804"/>
      <c r="DT112" s="804"/>
      <c r="DU112" s="804"/>
      <c r="DV112" s="781" t="s">
        <v>439</v>
      </c>
      <c r="DW112" s="781"/>
      <c r="DX112" s="781"/>
      <c r="DY112" s="781"/>
      <c r="DZ112" s="782"/>
    </row>
    <row r="113" spans="1:130" s="224" customFormat="1" ht="26.25" customHeight="1" x14ac:dyDescent="0.15">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1138531</v>
      </c>
      <c r="AB113" s="906"/>
      <c r="AC113" s="906"/>
      <c r="AD113" s="906"/>
      <c r="AE113" s="907"/>
      <c r="AF113" s="908">
        <v>1129016</v>
      </c>
      <c r="AG113" s="906"/>
      <c r="AH113" s="906"/>
      <c r="AI113" s="906"/>
      <c r="AJ113" s="907"/>
      <c r="AK113" s="908">
        <v>1082119</v>
      </c>
      <c r="AL113" s="906"/>
      <c r="AM113" s="906"/>
      <c r="AN113" s="906"/>
      <c r="AO113" s="907"/>
      <c r="AP113" s="909">
        <v>7.6</v>
      </c>
      <c r="AQ113" s="910"/>
      <c r="AR113" s="910"/>
      <c r="AS113" s="910"/>
      <c r="AT113" s="911"/>
      <c r="AU113" s="919"/>
      <c r="AV113" s="920"/>
      <c r="AW113" s="920"/>
      <c r="AX113" s="920"/>
      <c r="AY113" s="920"/>
      <c r="AZ113" s="802" t="s">
        <v>447</v>
      </c>
      <c r="BA113" s="739"/>
      <c r="BB113" s="739"/>
      <c r="BC113" s="739"/>
      <c r="BD113" s="739"/>
      <c r="BE113" s="739"/>
      <c r="BF113" s="739"/>
      <c r="BG113" s="739"/>
      <c r="BH113" s="739"/>
      <c r="BI113" s="739"/>
      <c r="BJ113" s="739"/>
      <c r="BK113" s="739"/>
      <c r="BL113" s="739"/>
      <c r="BM113" s="739"/>
      <c r="BN113" s="739"/>
      <c r="BO113" s="739"/>
      <c r="BP113" s="740"/>
      <c r="BQ113" s="803" t="s">
        <v>132</v>
      </c>
      <c r="BR113" s="804"/>
      <c r="BS113" s="804"/>
      <c r="BT113" s="804"/>
      <c r="BU113" s="804"/>
      <c r="BV113" s="804" t="s">
        <v>132</v>
      </c>
      <c r="BW113" s="804"/>
      <c r="BX113" s="804"/>
      <c r="BY113" s="804"/>
      <c r="BZ113" s="804"/>
      <c r="CA113" s="804" t="s">
        <v>132</v>
      </c>
      <c r="CB113" s="804"/>
      <c r="CC113" s="804"/>
      <c r="CD113" s="804"/>
      <c r="CE113" s="804"/>
      <c r="CF113" s="862" t="s">
        <v>439</v>
      </c>
      <c r="CG113" s="863"/>
      <c r="CH113" s="863"/>
      <c r="CI113" s="863"/>
      <c r="CJ113" s="863"/>
      <c r="CK113" s="914"/>
      <c r="CL113" s="808"/>
      <c r="CM113" s="802"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32546</v>
      </c>
      <c r="DH113" s="767"/>
      <c r="DI113" s="767"/>
      <c r="DJ113" s="767"/>
      <c r="DK113" s="768"/>
      <c r="DL113" s="769">
        <v>27322</v>
      </c>
      <c r="DM113" s="767"/>
      <c r="DN113" s="767"/>
      <c r="DO113" s="767"/>
      <c r="DP113" s="768"/>
      <c r="DQ113" s="769">
        <v>22098</v>
      </c>
      <c r="DR113" s="767"/>
      <c r="DS113" s="767"/>
      <c r="DT113" s="767"/>
      <c r="DU113" s="768"/>
      <c r="DV113" s="811">
        <v>0.2</v>
      </c>
      <c r="DW113" s="812"/>
      <c r="DX113" s="812"/>
      <c r="DY113" s="812"/>
      <c r="DZ113" s="813"/>
    </row>
    <row r="114" spans="1:130" s="224" customFormat="1" ht="26.25" customHeight="1" x14ac:dyDescent="0.15">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132</v>
      </c>
      <c r="AB114" s="767"/>
      <c r="AC114" s="767"/>
      <c r="AD114" s="767"/>
      <c r="AE114" s="768"/>
      <c r="AF114" s="769" t="s">
        <v>439</v>
      </c>
      <c r="AG114" s="767"/>
      <c r="AH114" s="767"/>
      <c r="AI114" s="767"/>
      <c r="AJ114" s="768"/>
      <c r="AK114" s="769" t="s">
        <v>132</v>
      </c>
      <c r="AL114" s="767"/>
      <c r="AM114" s="767"/>
      <c r="AN114" s="767"/>
      <c r="AO114" s="768"/>
      <c r="AP114" s="811" t="s">
        <v>439</v>
      </c>
      <c r="AQ114" s="812"/>
      <c r="AR114" s="812"/>
      <c r="AS114" s="812"/>
      <c r="AT114" s="813"/>
      <c r="AU114" s="919"/>
      <c r="AV114" s="920"/>
      <c r="AW114" s="920"/>
      <c r="AX114" s="920"/>
      <c r="AY114" s="920"/>
      <c r="AZ114" s="802" t="s">
        <v>450</v>
      </c>
      <c r="BA114" s="739"/>
      <c r="BB114" s="739"/>
      <c r="BC114" s="739"/>
      <c r="BD114" s="739"/>
      <c r="BE114" s="739"/>
      <c r="BF114" s="739"/>
      <c r="BG114" s="739"/>
      <c r="BH114" s="739"/>
      <c r="BI114" s="739"/>
      <c r="BJ114" s="739"/>
      <c r="BK114" s="739"/>
      <c r="BL114" s="739"/>
      <c r="BM114" s="739"/>
      <c r="BN114" s="739"/>
      <c r="BO114" s="739"/>
      <c r="BP114" s="740"/>
      <c r="BQ114" s="803">
        <v>5275007</v>
      </c>
      <c r="BR114" s="804"/>
      <c r="BS114" s="804"/>
      <c r="BT114" s="804"/>
      <c r="BU114" s="804"/>
      <c r="BV114" s="804">
        <v>5414962</v>
      </c>
      <c r="BW114" s="804"/>
      <c r="BX114" s="804"/>
      <c r="BY114" s="804"/>
      <c r="BZ114" s="804"/>
      <c r="CA114" s="804">
        <v>5382568</v>
      </c>
      <c r="CB114" s="804"/>
      <c r="CC114" s="804"/>
      <c r="CD114" s="804"/>
      <c r="CE114" s="804"/>
      <c r="CF114" s="862">
        <v>37.700000000000003</v>
      </c>
      <c r="CG114" s="863"/>
      <c r="CH114" s="863"/>
      <c r="CI114" s="863"/>
      <c r="CJ114" s="863"/>
      <c r="CK114" s="914"/>
      <c r="CL114" s="808"/>
      <c r="CM114" s="802"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439</v>
      </c>
      <c r="DH114" s="767"/>
      <c r="DI114" s="767"/>
      <c r="DJ114" s="767"/>
      <c r="DK114" s="768"/>
      <c r="DL114" s="769" t="s">
        <v>439</v>
      </c>
      <c r="DM114" s="767"/>
      <c r="DN114" s="767"/>
      <c r="DO114" s="767"/>
      <c r="DP114" s="768"/>
      <c r="DQ114" s="769" t="s">
        <v>132</v>
      </c>
      <c r="DR114" s="767"/>
      <c r="DS114" s="767"/>
      <c r="DT114" s="767"/>
      <c r="DU114" s="768"/>
      <c r="DV114" s="811" t="s">
        <v>439</v>
      </c>
      <c r="DW114" s="812"/>
      <c r="DX114" s="812"/>
      <c r="DY114" s="812"/>
      <c r="DZ114" s="813"/>
    </row>
    <row r="115" spans="1:130" s="224" customFormat="1" ht="26.25" customHeight="1" x14ac:dyDescent="0.15">
      <c r="A115" s="901"/>
      <c r="B115" s="902"/>
      <c r="C115" s="739" t="s">
        <v>452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9133</v>
      </c>
      <c r="AB115" s="906"/>
      <c r="AC115" s="906"/>
      <c r="AD115" s="906"/>
      <c r="AE115" s="907"/>
      <c r="AF115" s="908">
        <v>25418</v>
      </c>
      <c r="AG115" s="906"/>
      <c r="AH115" s="906"/>
      <c r="AI115" s="906"/>
      <c r="AJ115" s="907"/>
      <c r="AK115" s="908">
        <v>21319</v>
      </c>
      <c r="AL115" s="906"/>
      <c r="AM115" s="906"/>
      <c r="AN115" s="906"/>
      <c r="AO115" s="907"/>
      <c r="AP115" s="909">
        <v>0.1</v>
      </c>
      <c r="AQ115" s="910"/>
      <c r="AR115" s="910"/>
      <c r="AS115" s="910"/>
      <c r="AT115" s="911"/>
      <c r="AU115" s="919"/>
      <c r="AV115" s="920"/>
      <c r="AW115" s="920"/>
      <c r="AX115" s="920"/>
      <c r="AY115" s="920"/>
      <c r="AZ115" s="802" t="s">
        <v>453</v>
      </c>
      <c r="BA115" s="739"/>
      <c r="BB115" s="739"/>
      <c r="BC115" s="739"/>
      <c r="BD115" s="739"/>
      <c r="BE115" s="739"/>
      <c r="BF115" s="739"/>
      <c r="BG115" s="739"/>
      <c r="BH115" s="739"/>
      <c r="BI115" s="739"/>
      <c r="BJ115" s="739"/>
      <c r="BK115" s="739"/>
      <c r="BL115" s="739"/>
      <c r="BM115" s="739"/>
      <c r="BN115" s="739"/>
      <c r="BO115" s="739"/>
      <c r="BP115" s="740"/>
      <c r="BQ115" s="803">
        <v>540278</v>
      </c>
      <c r="BR115" s="804"/>
      <c r="BS115" s="804"/>
      <c r="BT115" s="804"/>
      <c r="BU115" s="804"/>
      <c r="BV115" s="804">
        <v>630192</v>
      </c>
      <c r="BW115" s="804"/>
      <c r="BX115" s="804"/>
      <c r="BY115" s="804"/>
      <c r="BZ115" s="804"/>
      <c r="CA115" s="804">
        <v>720204</v>
      </c>
      <c r="CB115" s="804"/>
      <c r="CC115" s="804"/>
      <c r="CD115" s="804"/>
      <c r="CE115" s="804"/>
      <c r="CF115" s="862">
        <v>5</v>
      </c>
      <c r="CG115" s="863"/>
      <c r="CH115" s="863"/>
      <c r="CI115" s="863"/>
      <c r="CJ115" s="863"/>
      <c r="CK115" s="914"/>
      <c r="CL115" s="808"/>
      <c r="CM115" s="802" t="s">
        <v>454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132</v>
      </c>
      <c r="DH115" s="767"/>
      <c r="DI115" s="767"/>
      <c r="DJ115" s="767"/>
      <c r="DK115" s="768"/>
      <c r="DL115" s="769" t="s">
        <v>439</v>
      </c>
      <c r="DM115" s="767"/>
      <c r="DN115" s="767"/>
      <c r="DO115" s="767"/>
      <c r="DP115" s="768"/>
      <c r="DQ115" s="769" t="s">
        <v>132</v>
      </c>
      <c r="DR115" s="767"/>
      <c r="DS115" s="767"/>
      <c r="DT115" s="767"/>
      <c r="DU115" s="768"/>
      <c r="DV115" s="811" t="s">
        <v>132</v>
      </c>
      <c r="DW115" s="812"/>
      <c r="DX115" s="812"/>
      <c r="DY115" s="812"/>
      <c r="DZ115" s="813"/>
    </row>
    <row r="116" spans="1:130" s="224" customFormat="1" ht="26.25" customHeight="1" x14ac:dyDescent="0.15">
      <c r="A116" s="903"/>
      <c r="B116" s="904"/>
      <c r="C116" s="826" t="s">
        <v>455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132</v>
      </c>
      <c r="AB116" s="767"/>
      <c r="AC116" s="767"/>
      <c r="AD116" s="767"/>
      <c r="AE116" s="768"/>
      <c r="AF116" s="769" t="s">
        <v>437</v>
      </c>
      <c r="AG116" s="767"/>
      <c r="AH116" s="767"/>
      <c r="AI116" s="767"/>
      <c r="AJ116" s="768"/>
      <c r="AK116" s="769" t="s">
        <v>132</v>
      </c>
      <c r="AL116" s="767"/>
      <c r="AM116" s="767"/>
      <c r="AN116" s="767"/>
      <c r="AO116" s="768"/>
      <c r="AP116" s="811" t="s">
        <v>132</v>
      </c>
      <c r="AQ116" s="812"/>
      <c r="AR116" s="812"/>
      <c r="AS116" s="812"/>
      <c r="AT116" s="813"/>
      <c r="AU116" s="919"/>
      <c r="AV116" s="920"/>
      <c r="AW116" s="920"/>
      <c r="AX116" s="920"/>
      <c r="AY116" s="920"/>
      <c r="AZ116" s="896" t="s">
        <v>456</v>
      </c>
      <c r="BA116" s="897"/>
      <c r="BB116" s="897"/>
      <c r="BC116" s="897"/>
      <c r="BD116" s="897"/>
      <c r="BE116" s="897"/>
      <c r="BF116" s="897"/>
      <c r="BG116" s="897"/>
      <c r="BH116" s="897"/>
      <c r="BI116" s="897"/>
      <c r="BJ116" s="897"/>
      <c r="BK116" s="897"/>
      <c r="BL116" s="897"/>
      <c r="BM116" s="897"/>
      <c r="BN116" s="897"/>
      <c r="BO116" s="897"/>
      <c r="BP116" s="898"/>
      <c r="BQ116" s="803" t="s">
        <v>439</v>
      </c>
      <c r="BR116" s="804"/>
      <c r="BS116" s="804"/>
      <c r="BT116" s="804"/>
      <c r="BU116" s="804"/>
      <c r="BV116" s="804" t="s">
        <v>132</v>
      </c>
      <c r="BW116" s="804"/>
      <c r="BX116" s="804"/>
      <c r="BY116" s="804"/>
      <c r="BZ116" s="804"/>
      <c r="CA116" s="804" t="s">
        <v>437</v>
      </c>
      <c r="CB116" s="804"/>
      <c r="CC116" s="804"/>
      <c r="CD116" s="804"/>
      <c r="CE116" s="804"/>
      <c r="CF116" s="862" t="s">
        <v>132</v>
      </c>
      <c r="CG116" s="863"/>
      <c r="CH116" s="863"/>
      <c r="CI116" s="863"/>
      <c r="CJ116" s="863"/>
      <c r="CK116" s="914"/>
      <c r="CL116" s="808"/>
      <c r="CM116" s="802" t="s">
        <v>457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132</v>
      </c>
      <c r="DH116" s="767"/>
      <c r="DI116" s="767"/>
      <c r="DJ116" s="767"/>
      <c r="DK116" s="768"/>
      <c r="DL116" s="769" t="s">
        <v>439</v>
      </c>
      <c r="DM116" s="767"/>
      <c r="DN116" s="767"/>
      <c r="DO116" s="767"/>
      <c r="DP116" s="768"/>
      <c r="DQ116" s="769" t="s">
        <v>439</v>
      </c>
      <c r="DR116" s="767"/>
      <c r="DS116" s="767"/>
      <c r="DT116" s="767"/>
      <c r="DU116" s="768"/>
      <c r="DV116" s="811" t="s">
        <v>132</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458</v>
      </c>
      <c r="Z117" s="884"/>
      <c r="AA117" s="889">
        <v>4404334</v>
      </c>
      <c r="AB117" s="890"/>
      <c r="AC117" s="890"/>
      <c r="AD117" s="890"/>
      <c r="AE117" s="891"/>
      <c r="AF117" s="892">
        <v>4472119</v>
      </c>
      <c r="AG117" s="890"/>
      <c r="AH117" s="890"/>
      <c r="AI117" s="890"/>
      <c r="AJ117" s="891"/>
      <c r="AK117" s="892">
        <v>4331369</v>
      </c>
      <c r="AL117" s="890"/>
      <c r="AM117" s="890"/>
      <c r="AN117" s="890"/>
      <c r="AO117" s="891"/>
      <c r="AP117" s="893"/>
      <c r="AQ117" s="894"/>
      <c r="AR117" s="894"/>
      <c r="AS117" s="894"/>
      <c r="AT117" s="895"/>
      <c r="AU117" s="919"/>
      <c r="AV117" s="920"/>
      <c r="AW117" s="920"/>
      <c r="AX117" s="920"/>
      <c r="AY117" s="920"/>
      <c r="AZ117" s="850" t="s">
        <v>459</v>
      </c>
      <c r="BA117" s="851"/>
      <c r="BB117" s="851"/>
      <c r="BC117" s="851"/>
      <c r="BD117" s="851"/>
      <c r="BE117" s="851"/>
      <c r="BF117" s="851"/>
      <c r="BG117" s="851"/>
      <c r="BH117" s="851"/>
      <c r="BI117" s="851"/>
      <c r="BJ117" s="851"/>
      <c r="BK117" s="851"/>
      <c r="BL117" s="851"/>
      <c r="BM117" s="851"/>
      <c r="BN117" s="851"/>
      <c r="BO117" s="851"/>
      <c r="BP117" s="852"/>
      <c r="BQ117" s="803" t="s">
        <v>132</v>
      </c>
      <c r="BR117" s="804"/>
      <c r="BS117" s="804"/>
      <c r="BT117" s="804"/>
      <c r="BU117" s="804"/>
      <c r="BV117" s="804" t="s">
        <v>132</v>
      </c>
      <c r="BW117" s="804"/>
      <c r="BX117" s="804"/>
      <c r="BY117" s="804"/>
      <c r="BZ117" s="804"/>
      <c r="CA117" s="804" t="s">
        <v>132</v>
      </c>
      <c r="CB117" s="804"/>
      <c r="CC117" s="804"/>
      <c r="CD117" s="804"/>
      <c r="CE117" s="804"/>
      <c r="CF117" s="862" t="s">
        <v>132</v>
      </c>
      <c r="CG117" s="863"/>
      <c r="CH117" s="863"/>
      <c r="CI117" s="863"/>
      <c r="CJ117" s="863"/>
      <c r="CK117" s="914"/>
      <c r="CL117" s="808"/>
      <c r="CM117" s="802" t="s">
        <v>460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132</v>
      </c>
      <c r="DH117" s="767"/>
      <c r="DI117" s="767"/>
      <c r="DJ117" s="767"/>
      <c r="DK117" s="768"/>
      <c r="DL117" s="769" t="s">
        <v>461</v>
      </c>
      <c r="DM117" s="767"/>
      <c r="DN117" s="767"/>
      <c r="DO117" s="767"/>
      <c r="DP117" s="768"/>
      <c r="DQ117" s="769" t="s">
        <v>132</v>
      </c>
      <c r="DR117" s="767"/>
      <c r="DS117" s="767"/>
      <c r="DT117" s="767"/>
      <c r="DU117" s="768"/>
      <c r="DV117" s="811" t="s">
        <v>132</v>
      </c>
      <c r="DW117" s="812"/>
      <c r="DX117" s="812"/>
      <c r="DY117" s="812"/>
      <c r="DZ117" s="813"/>
    </row>
    <row r="118" spans="1:130" s="224" customFormat="1" ht="26.25" customHeight="1" x14ac:dyDescent="0.15">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307</v>
      </c>
      <c r="AL118" s="883"/>
      <c r="AM118" s="883"/>
      <c r="AN118" s="883"/>
      <c r="AO118" s="884"/>
      <c r="AP118" s="886" t="s">
        <v>431</v>
      </c>
      <c r="AQ118" s="887"/>
      <c r="AR118" s="887"/>
      <c r="AS118" s="887"/>
      <c r="AT118" s="888"/>
      <c r="AU118" s="919"/>
      <c r="AV118" s="920"/>
      <c r="AW118" s="920"/>
      <c r="AX118" s="920"/>
      <c r="AY118" s="920"/>
      <c r="AZ118" s="825" t="s">
        <v>462</v>
      </c>
      <c r="BA118" s="826"/>
      <c r="BB118" s="826"/>
      <c r="BC118" s="826"/>
      <c r="BD118" s="826"/>
      <c r="BE118" s="826"/>
      <c r="BF118" s="826"/>
      <c r="BG118" s="826"/>
      <c r="BH118" s="826"/>
      <c r="BI118" s="826"/>
      <c r="BJ118" s="826"/>
      <c r="BK118" s="826"/>
      <c r="BL118" s="826"/>
      <c r="BM118" s="826"/>
      <c r="BN118" s="826"/>
      <c r="BO118" s="826"/>
      <c r="BP118" s="827"/>
      <c r="BQ118" s="866" t="s">
        <v>132</v>
      </c>
      <c r="BR118" s="832"/>
      <c r="BS118" s="832"/>
      <c r="BT118" s="832"/>
      <c r="BU118" s="832"/>
      <c r="BV118" s="832" t="s">
        <v>132</v>
      </c>
      <c r="BW118" s="832"/>
      <c r="BX118" s="832"/>
      <c r="BY118" s="832"/>
      <c r="BZ118" s="832"/>
      <c r="CA118" s="832" t="s">
        <v>132</v>
      </c>
      <c r="CB118" s="832"/>
      <c r="CC118" s="832"/>
      <c r="CD118" s="832"/>
      <c r="CE118" s="832"/>
      <c r="CF118" s="862" t="s">
        <v>132</v>
      </c>
      <c r="CG118" s="863"/>
      <c r="CH118" s="863"/>
      <c r="CI118" s="863"/>
      <c r="CJ118" s="863"/>
      <c r="CK118" s="914"/>
      <c r="CL118" s="808"/>
      <c r="CM118" s="802" t="s">
        <v>463</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132</v>
      </c>
      <c r="DH118" s="767"/>
      <c r="DI118" s="767"/>
      <c r="DJ118" s="767"/>
      <c r="DK118" s="768"/>
      <c r="DL118" s="769" t="s">
        <v>132</v>
      </c>
      <c r="DM118" s="767"/>
      <c r="DN118" s="767"/>
      <c r="DO118" s="767"/>
      <c r="DP118" s="768"/>
      <c r="DQ118" s="769" t="s">
        <v>132</v>
      </c>
      <c r="DR118" s="767"/>
      <c r="DS118" s="767"/>
      <c r="DT118" s="767"/>
      <c r="DU118" s="768"/>
      <c r="DV118" s="811" t="s">
        <v>132</v>
      </c>
      <c r="DW118" s="812"/>
      <c r="DX118" s="812"/>
      <c r="DY118" s="812"/>
      <c r="DZ118" s="813"/>
    </row>
    <row r="119" spans="1:130" s="224" customFormat="1" ht="26.25" customHeight="1" x14ac:dyDescent="0.15">
      <c r="A119" s="805" t="s">
        <v>435</v>
      </c>
      <c r="B119" s="806"/>
      <c r="C119" s="847" t="s">
        <v>436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132</v>
      </c>
      <c r="AB119" s="876"/>
      <c r="AC119" s="876"/>
      <c r="AD119" s="876"/>
      <c r="AE119" s="877"/>
      <c r="AF119" s="878" t="s">
        <v>132</v>
      </c>
      <c r="AG119" s="876"/>
      <c r="AH119" s="876"/>
      <c r="AI119" s="876"/>
      <c r="AJ119" s="877"/>
      <c r="AK119" s="878" t="s">
        <v>132</v>
      </c>
      <c r="AL119" s="876"/>
      <c r="AM119" s="876"/>
      <c r="AN119" s="876"/>
      <c r="AO119" s="877"/>
      <c r="AP119" s="879" t="s">
        <v>461</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464</v>
      </c>
      <c r="BP119" s="865"/>
      <c r="BQ119" s="866">
        <v>43796232</v>
      </c>
      <c r="BR119" s="832"/>
      <c r="BS119" s="832"/>
      <c r="BT119" s="832"/>
      <c r="BU119" s="832"/>
      <c r="BV119" s="832">
        <v>42956385</v>
      </c>
      <c r="BW119" s="832"/>
      <c r="BX119" s="832"/>
      <c r="BY119" s="832"/>
      <c r="BZ119" s="832"/>
      <c r="CA119" s="832">
        <v>41053040</v>
      </c>
      <c r="CB119" s="832"/>
      <c r="CC119" s="832"/>
      <c r="CD119" s="832"/>
      <c r="CE119" s="832"/>
      <c r="CF119" s="735"/>
      <c r="CG119" s="736"/>
      <c r="CH119" s="736"/>
      <c r="CI119" s="736"/>
      <c r="CJ119" s="821"/>
      <c r="CK119" s="915"/>
      <c r="CL119" s="810"/>
      <c r="CM119" s="825" t="s">
        <v>465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132</v>
      </c>
      <c r="DH119" s="751"/>
      <c r="DI119" s="751"/>
      <c r="DJ119" s="751"/>
      <c r="DK119" s="752"/>
      <c r="DL119" s="753" t="s">
        <v>132</v>
      </c>
      <c r="DM119" s="751"/>
      <c r="DN119" s="751"/>
      <c r="DO119" s="751"/>
      <c r="DP119" s="752"/>
      <c r="DQ119" s="753" t="s">
        <v>132</v>
      </c>
      <c r="DR119" s="751"/>
      <c r="DS119" s="751"/>
      <c r="DT119" s="751"/>
      <c r="DU119" s="752"/>
      <c r="DV119" s="835" t="s">
        <v>132</v>
      </c>
      <c r="DW119" s="836"/>
      <c r="DX119" s="836"/>
      <c r="DY119" s="836"/>
      <c r="DZ119" s="837"/>
    </row>
    <row r="120" spans="1:130" s="224" customFormat="1" ht="26.25" customHeight="1" x14ac:dyDescent="0.15">
      <c r="A120" s="807"/>
      <c r="B120" s="808"/>
      <c r="C120" s="802" t="s">
        <v>441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132</v>
      </c>
      <c r="AB120" s="767"/>
      <c r="AC120" s="767"/>
      <c r="AD120" s="767"/>
      <c r="AE120" s="768"/>
      <c r="AF120" s="769" t="s">
        <v>132</v>
      </c>
      <c r="AG120" s="767"/>
      <c r="AH120" s="767"/>
      <c r="AI120" s="767"/>
      <c r="AJ120" s="768"/>
      <c r="AK120" s="769" t="s">
        <v>132</v>
      </c>
      <c r="AL120" s="767"/>
      <c r="AM120" s="767"/>
      <c r="AN120" s="767"/>
      <c r="AO120" s="768"/>
      <c r="AP120" s="811" t="s">
        <v>132</v>
      </c>
      <c r="AQ120" s="812"/>
      <c r="AR120" s="812"/>
      <c r="AS120" s="812"/>
      <c r="AT120" s="813"/>
      <c r="AU120" s="867" t="s">
        <v>466</v>
      </c>
      <c r="AV120" s="868"/>
      <c r="AW120" s="868"/>
      <c r="AX120" s="868"/>
      <c r="AY120" s="869"/>
      <c r="AZ120" s="847" t="s">
        <v>467</v>
      </c>
      <c r="BA120" s="795"/>
      <c r="BB120" s="795"/>
      <c r="BC120" s="795"/>
      <c r="BD120" s="795"/>
      <c r="BE120" s="795"/>
      <c r="BF120" s="795"/>
      <c r="BG120" s="795"/>
      <c r="BH120" s="795"/>
      <c r="BI120" s="795"/>
      <c r="BJ120" s="795"/>
      <c r="BK120" s="795"/>
      <c r="BL120" s="795"/>
      <c r="BM120" s="795"/>
      <c r="BN120" s="795"/>
      <c r="BO120" s="795"/>
      <c r="BP120" s="796"/>
      <c r="BQ120" s="848">
        <v>11258563</v>
      </c>
      <c r="BR120" s="829"/>
      <c r="BS120" s="829"/>
      <c r="BT120" s="829"/>
      <c r="BU120" s="829"/>
      <c r="BV120" s="829">
        <v>11841454</v>
      </c>
      <c r="BW120" s="829"/>
      <c r="BX120" s="829"/>
      <c r="BY120" s="829"/>
      <c r="BZ120" s="829"/>
      <c r="CA120" s="829">
        <v>12640648</v>
      </c>
      <c r="CB120" s="829"/>
      <c r="CC120" s="829"/>
      <c r="CD120" s="829"/>
      <c r="CE120" s="829"/>
      <c r="CF120" s="853">
        <v>88.5</v>
      </c>
      <c r="CG120" s="854"/>
      <c r="CH120" s="854"/>
      <c r="CI120" s="854"/>
      <c r="CJ120" s="854"/>
      <c r="CK120" s="855" t="s">
        <v>468</v>
      </c>
      <c r="CL120" s="839"/>
      <c r="CM120" s="839"/>
      <c r="CN120" s="839"/>
      <c r="CO120" s="840"/>
      <c r="CP120" s="859" t="s">
        <v>411</v>
      </c>
      <c r="CQ120" s="860"/>
      <c r="CR120" s="860"/>
      <c r="CS120" s="860"/>
      <c r="CT120" s="860"/>
      <c r="CU120" s="860"/>
      <c r="CV120" s="860"/>
      <c r="CW120" s="860"/>
      <c r="CX120" s="860"/>
      <c r="CY120" s="860"/>
      <c r="CZ120" s="860"/>
      <c r="DA120" s="860"/>
      <c r="DB120" s="860"/>
      <c r="DC120" s="860"/>
      <c r="DD120" s="860"/>
      <c r="DE120" s="860"/>
      <c r="DF120" s="861"/>
      <c r="DG120" s="848">
        <v>9692024</v>
      </c>
      <c r="DH120" s="829"/>
      <c r="DI120" s="829"/>
      <c r="DJ120" s="829"/>
      <c r="DK120" s="829"/>
      <c r="DL120" s="829">
        <v>9135627</v>
      </c>
      <c r="DM120" s="829"/>
      <c r="DN120" s="829"/>
      <c r="DO120" s="829"/>
      <c r="DP120" s="829"/>
      <c r="DQ120" s="829">
        <v>8348270</v>
      </c>
      <c r="DR120" s="829"/>
      <c r="DS120" s="829"/>
      <c r="DT120" s="829"/>
      <c r="DU120" s="829"/>
      <c r="DV120" s="830">
        <v>58.4</v>
      </c>
      <c r="DW120" s="830"/>
      <c r="DX120" s="830"/>
      <c r="DY120" s="830"/>
      <c r="DZ120" s="831"/>
    </row>
    <row r="121" spans="1:130" s="224" customFormat="1" ht="26.25" customHeight="1" x14ac:dyDescent="0.15">
      <c r="A121" s="807"/>
      <c r="B121" s="808"/>
      <c r="C121" s="850" t="s">
        <v>469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6343</v>
      </c>
      <c r="AB121" s="767"/>
      <c r="AC121" s="767"/>
      <c r="AD121" s="767"/>
      <c r="AE121" s="768"/>
      <c r="AF121" s="769">
        <v>6343</v>
      </c>
      <c r="AG121" s="767"/>
      <c r="AH121" s="767"/>
      <c r="AI121" s="767"/>
      <c r="AJ121" s="768"/>
      <c r="AK121" s="769">
        <v>6343</v>
      </c>
      <c r="AL121" s="767"/>
      <c r="AM121" s="767"/>
      <c r="AN121" s="767"/>
      <c r="AO121" s="768"/>
      <c r="AP121" s="811">
        <v>0</v>
      </c>
      <c r="AQ121" s="812"/>
      <c r="AR121" s="812"/>
      <c r="AS121" s="812"/>
      <c r="AT121" s="813"/>
      <c r="AU121" s="870"/>
      <c r="AV121" s="871"/>
      <c r="AW121" s="871"/>
      <c r="AX121" s="871"/>
      <c r="AY121" s="872"/>
      <c r="AZ121" s="802" t="s">
        <v>470</v>
      </c>
      <c r="BA121" s="739"/>
      <c r="BB121" s="739"/>
      <c r="BC121" s="739"/>
      <c r="BD121" s="739"/>
      <c r="BE121" s="739"/>
      <c r="BF121" s="739"/>
      <c r="BG121" s="739"/>
      <c r="BH121" s="739"/>
      <c r="BI121" s="739"/>
      <c r="BJ121" s="739"/>
      <c r="BK121" s="739"/>
      <c r="BL121" s="739"/>
      <c r="BM121" s="739"/>
      <c r="BN121" s="739"/>
      <c r="BO121" s="739"/>
      <c r="BP121" s="740"/>
      <c r="BQ121" s="803">
        <v>3789544</v>
      </c>
      <c r="BR121" s="804"/>
      <c r="BS121" s="804"/>
      <c r="BT121" s="804"/>
      <c r="BU121" s="804"/>
      <c r="BV121" s="804">
        <v>3614785</v>
      </c>
      <c r="BW121" s="804"/>
      <c r="BX121" s="804"/>
      <c r="BY121" s="804"/>
      <c r="BZ121" s="804"/>
      <c r="CA121" s="804">
        <v>3473475</v>
      </c>
      <c r="CB121" s="804"/>
      <c r="CC121" s="804"/>
      <c r="CD121" s="804"/>
      <c r="CE121" s="804"/>
      <c r="CF121" s="862">
        <v>24.3</v>
      </c>
      <c r="CG121" s="863"/>
      <c r="CH121" s="863"/>
      <c r="CI121" s="863"/>
      <c r="CJ121" s="863"/>
      <c r="CK121" s="856"/>
      <c r="CL121" s="842"/>
      <c r="CM121" s="842"/>
      <c r="CN121" s="842"/>
      <c r="CO121" s="843"/>
      <c r="CP121" s="822" t="s">
        <v>407</v>
      </c>
      <c r="CQ121" s="823"/>
      <c r="CR121" s="823"/>
      <c r="CS121" s="823"/>
      <c r="CT121" s="823"/>
      <c r="CU121" s="823"/>
      <c r="CV121" s="823"/>
      <c r="CW121" s="823"/>
      <c r="CX121" s="823"/>
      <c r="CY121" s="823"/>
      <c r="CZ121" s="823"/>
      <c r="DA121" s="823"/>
      <c r="DB121" s="823"/>
      <c r="DC121" s="823"/>
      <c r="DD121" s="823"/>
      <c r="DE121" s="823"/>
      <c r="DF121" s="824"/>
      <c r="DG121" s="803">
        <v>2206701</v>
      </c>
      <c r="DH121" s="804"/>
      <c r="DI121" s="804"/>
      <c r="DJ121" s="804"/>
      <c r="DK121" s="804"/>
      <c r="DL121" s="804">
        <v>2192885</v>
      </c>
      <c r="DM121" s="804"/>
      <c r="DN121" s="804"/>
      <c r="DO121" s="804"/>
      <c r="DP121" s="804"/>
      <c r="DQ121" s="804">
        <v>2186304</v>
      </c>
      <c r="DR121" s="804"/>
      <c r="DS121" s="804"/>
      <c r="DT121" s="804"/>
      <c r="DU121" s="804"/>
      <c r="DV121" s="781">
        <v>15.3</v>
      </c>
      <c r="DW121" s="781"/>
      <c r="DX121" s="781"/>
      <c r="DY121" s="781"/>
      <c r="DZ121" s="782"/>
    </row>
    <row r="122" spans="1:130" s="224" customFormat="1" ht="26.25" customHeight="1" x14ac:dyDescent="0.15">
      <c r="A122" s="807"/>
      <c r="B122" s="808"/>
      <c r="C122" s="802"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132</v>
      </c>
      <c r="AB122" s="767"/>
      <c r="AC122" s="767"/>
      <c r="AD122" s="767"/>
      <c r="AE122" s="768"/>
      <c r="AF122" s="769" t="s">
        <v>132</v>
      </c>
      <c r="AG122" s="767"/>
      <c r="AH122" s="767"/>
      <c r="AI122" s="767"/>
      <c r="AJ122" s="768"/>
      <c r="AK122" s="769" t="s">
        <v>132</v>
      </c>
      <c r="AL122" s="767"/>
      <c r="AM122" s="767"/>
      <c r="AN122" s="767"/>
      <c r="AO122" s="768"/>
      <c r="AP122" s="811" t="s">
        <v>132</v>
      </c>
      <c r="AQ122" s="812"/>
      <c r="AR122" s="812"/>
      <c r="AS122" s="812"/>
      <c r="AT122" s="813"/>
      <c r="AU122" s="870"/>
      <c r="AV122" s="871"/>
      <c r="AW122" s="871"/>
      <c r="AX122" s="871"/>
      <c r="AY122" s="872"/>
      <c r="AZ122" s="825" t="s">
        <v>471</v>
      </c>
      <c r="BA122" s="826"/>
      <c r="BB122" s="826"/>
      <c r="BC122" s="826"/>
      <c r="BD122" s="826"/>
      <c r="BE122" s="826"/>
      <c r="BF122" s="826"/>
      <c r="BG122" s="826"/>
      <c r="BH122" s="826"/>
      <c r="BI122" s="826"/>
      <c r="BJ122" s="826"/>
      <c r="BK122" s="826"/>
      <c r="BL122" s="826"/>
      <c r="BM122" s="826"/>
      <c r="BN122" s="826"/>
      <c r="BO122" s="826"/>
      <c r="BP122" s="827"/>
      <c r="BQ122" s="866">
        <v>28485977</v>
      </c>
      <c r="BR122" s="832"/>
      <c r="BS122" s="832"/>
      <c r="BT122" s="832"/>
      <c r="BU122" s="832"/>
      <c r="BV122" s="832">
        <v>28032483</v>
      </c>
      <c r="BW122" s="832"/>
      <c r="BX122" s="832"/>
      <c r="BY122" s="832"/>
      <c r="BZ122" s="832"/>
      <c r="CA122" s="832">
        <v>27140642</v>
      </c>
      <c r="CB122" s="832"/>
      <c r="CC122" s="832"/>
      <c r="CD122" s="832"/>
      <c r="CE122" s="832"/>
      <c r="CF122" s="833">
        <v>189.9</v>
      </c>
      <c r="CG122" s="834"/>
      <c r="CH122" s="834"/>
      <c r="CI122" s="834"/>
      <c r="CJ122" s="834"/>
      <c r="CK122" s="856"/>
      <c r="CL122" s="842"/>
      <c r="CM122" s="842"/>
      <c r="CN122" s="842"/>
      <c r="CO122" s="843"/>
      <c r="CP122" s="822" t="s">
        <v>409</v>
      </c>
      <c r="CQ122" s="823"/>
      <c r="CR122" s="823"/>
      <c r="CS122" s="823"/>
      <c r="CT122" s="823"/>
      <c r="CU122" s="823"/>
      <c r="CV122" s="823"/>
      <c r="CW122" s="823"/>
      <c r="CX122" s="823"/>
      <c r="CY122" s="823"/>
      <c r="CZ122" s="823"/>
      <c r="DA122" s="823"/>
      <c r="DB122" s="823"/>
      <c r="DC122" s="823"/>
      <c r="DD122" s="823"/>
      <c r="DE122" s="823"/>
      <c r="DF122" s="824"/>
      <c r="DG122" s="803">
        <v>1592746</v>
      </c>
      <c r="DH122" s="804"/>
      <c r="DI122" s="804"/>
      <c r="DJ122" s="804"/>
      <c r="DK122" s="804"/>
      <c r="DL122" s="804">
        <v>1578839</v>
      </c>
      <c r="DM122" s="804"/>
      <c r="DN122" s="804"/>
      <c r="DO122" s="804"/>
      <c r="DP122" s="804"/>
      <c r="DQ122" s="804">
        <v>1526851</v>
      </c>
      <c r="DR122" s="804"/>
      <c r="DS122" s="804"/>
      <c r="DT122" s="804"/>
      <c r="DU122" s="804"/>
      <c r="DV122" s="781">
        <v>10.7</v>
      </c>
      <c r="DW122" s="781"/>
      <c r="DX122" s="781"/>
      <c r="DY122" s="781"/>
      <c r="DZ122" s="782"/>
    </row>
    <row r="123" spans="1:130" s="224" customFormat="1" ht="26.25" customHeight="1" x14ac:dyDescent="0.15">
      <c r="A123" s="807"/>
      <c r="B123" s="808"/>
      <c r="C123" s="802" t="s">
        <v>457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132</v>
      </c>
      <c r="AB123" s="767"/>
      <c r="AC123" s="767"/>
      <c r="AD123" s="767"/>
      <c r="AE123" s="768"/>
      <c r="AF123" s="769" t="s">
        <v>472</v>
      </c>
      <c r="AG123" s="767"/>
      <c r="AH123" s="767"/>
      <c r="AI123" s="767"/>
      <c r="AJ123" s="768"/>
      <c r="AK123" s="769" t="s">
        <v>132</v>
      </c>
      <c r="AL123" s="767"/>
      <c r="AM123" s="767"/>
      <c r="AN123" s="767"/>
      <c r="AO123" s="768"/>
      <c r="AP123" s="811" t="s">
        <v>132</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473</v>
      </c>
      <c r="BP123" s="865"/>
      <c r="BQ123" s="819">
        <v>43534084</v>
      </c>
      <c r="BR123" s="820"/>
      <c r="BS123" s="820"/>
      <c r="BT123" s="820"/>
      <c r="BU123" s="820"/>
      <c r="BV123" s="820">
        <v>43488722</v>
      </c>
      <c r="BW123" s="820"/>
      <c r="BX123" s="820"/>
      <c r="BY123" s="820"/>
      <c r="BZ123" s="820"/>
      <c r="CA123" s="820">
        <v>43254765</v>
      </c>
      <c r="CB123" s="820"/>
      <c r="CC123" s="820"/>
      <c r="CD123" s="820"/>
      <c r="CE123" s="820"/>
      <c r="CF123" s="735"/>
      <c r="CG123" s="736"/>
      <c r="CH123" s="736"/>
      <c r="CI123" s="736"/>
      <c r="CJ123" s="821"/>
      <c r="CK123" s="856"/>
      <c r="CL123" s="842"/>
      <c r="CM123" s="842"/>
      <c r="CN123" s="842"/>
      <c r="CO123" s="843"/>
      <c r="CP123" s="822" t="s">
        <v>404</v>
      </c>
      <c r="CQ123" s="823"/>
      <c r="CR123" s="823"/>
      <c r="CS123" s="823"/>
      <c r="CT123" s="823"/>
      <c r="CU123" s="823"/>
      <c r="CV123" s="823"/>
      <c r="CW123" s="823"/>
      <c r="CX123" s="823"/>
      <c r="CY123" s="823"/>
      <c r="CZ123" s="823"/>
      <c r="DA123" s="823"/>
      <c r="DB123" s="823"/>
      <c r="DC123" s="823"/>
      <c r="DD123" s="823"/>
      <c r="DE123" s="823"/>
      <c r="DF123" s="824"/>
      <c r="DG123" s="766" t="s">
        <v>132</v>
      </c>
      <c r="DH123" s="767"/>
      <c r="DI123" s="767"/>
      <c r="DJ123" s="767"/>
      <c r="DK123" s="768"/>
      <c r="DL123" s="769">
        <v>41531</v>
      </c>
      <c r="DM123" s="767"/>
      <c r="DN123" s="767"/>
      <c r="DO123" s="767"/>
      <c r="DP123" s="768"/>
      <c r="DQ123" s="769">
        <v>49089</v>
      </c>
      <c r="DR123" s="767"/>
      <c r="DS123" s="767"/>
      <c r="DT123" s="767"/>
      <c r="DU123" s="768"/>
      <c r="DV123" s="811">
        <v>0.3</v>
      </c>
      <c r="DW123" s="812"/>
      <c r="DX123" s="812"/>
      <c r="DY123" s="812"/>
      <c r="DZ123" s="813"/>
    </row>
    <row r="124" spans="1:130" s="224" customFormat="1" ht="26.25" customHeight="1" thickBot="1" x14ac:dyDescent="0.2">
      <c r="A124" s="807"/>
      <c r="B124" s="808"/>
      <c r="C124" s="802" t="s">
        <v>460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132</v>
      </c>
      <c r="AB124" s="767"/>
      <c r="AC124" s="767"/>
      <c r="AD124" s="767"/>
      <c r="AE124" s="768"/>
      <c r="AF124" s="769" t="s">
        <v>132</v>
      </c>
      <c r="AG124" s="767"/>
      <c r="AH124" s="767"/>
      <c r="AI124" s="767"/>
      <c r="AJ124" s="768"/>
      <c r="AK124" s="769" t="s">
        <v>132</v>
      </c>
      <c r="AL124" s="767"/>
      <c r="AM124" s="767"/>
      <c r="AN124" s="767"/>
      <c r="AO124" s="768"/>
      <c r="AP124" s="811" t="s">
        <v>132</v>
      </c>
      <c r="AQ124" s="812"/>
      <c r="AR124" s="812"/>
      <c r="AS124" s="812"/>
      <c r="AT124" s="813"/>
      <c r="AU124" s="814" t="s">
        <v>474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1.8</v>
      </c>
      <c r="BR124" s="818"/>
      <c r="BS124" s="818"/>
      <c r="BT124" s="818"/>
      <c r="BU124" s="818"/>
      <c r="BV124" s="818" t="s">
        <v>132</v>
      </c>
      <c r="BW124" s="818"/>
      <c r="BX124" s="818"/>
      <c r="BY124" s="818"/>
      <c r="BZ124" s="818"/>
      <c r="CA124" s="818" t="s">
        <v>132</v>
      </c>
      <c r="CB124" s="818"/>
      <c r="CC124" s="818"/>
      <c r="CD124" s="818"/>
      <c r="CE124" s="818"/>
      <c r="CF124" s="713"/>
      <c r="CG124" s="714"/>
      <c r="CH124" s="714"/>
      <c r="CI124" s="714"/>
      <c r="CJ124" s="849"/>
      <c r="CK124" s="857"/>
      <c r="CL124" s="857"/>
      <c r="CM124" s="857"/>
      <c r="CN124" s="857"/>
      <c r="CO124" s="858"/>
      <c r="CP124" s="822" t="s">
        <v>475</v>
      </c>
      <c r="CQ124" s="823"/>
      <c r="CR124" s="823"/>
      <c r="CS124" s="823"/>
      <c r="CT124" s="823"/>
      <c r="CU124" s="823"/>
      <c r="CV124" s="823"/>
      <c r="CW124" s="823"/>
      <c r="CX124" s="823"/>
      <c r="CY124" s="823"/>
      <c r="CZ124" s="823"/>
      <c r="DA124" s="823"/>
      <c r="DB124" s="823"/>
      <c r="DC124" s="823"/>
      <c r="DD124" s="823"/>
      <c r="DE124" s="823"/>
      <c r="DF124" s="824"/>
      <c r="DG124" s="750" t="s">
        <v>132</v>
      </c>
      <c r="DH124" s="751"/>
      <c r="DI124" s="751"/>
      <c r="DJ124" s="751"/>
      <c r="DK124" s="752"/>
      <c r="DL124" s="753" t="s">
        <v>132</v>
      </c>
      <c r="DM124" s="751"/>
      <c r="DN124" s="751"/>
      <c r="DO124" s="751"/>
      <c r="DP124" s="752"/>
      <c r="DQ124" s="753" t="s">
        <v>132</v>
      </c>
      <c r="DR124" s="751"/>
      <c r="DS124" s="751"/>
      <c r="DT124" s="751"/>
      <c r="DU124" s="752"/>
      <c r="DV124" s="835" t="s">
        <v>132</v>
      </c>
      <c r="DW124" s="836"/>
      <c r="DX124" s="836"/>
      <c r="DY124" s="836"/>
      <c r="DZ124" s="837"/>
    </row>
    <row r="125" spans="1:130" s="224" customFormat="1" ht="26.25" customHeight="1" x14ac:dyDescent="0.15">
      <c r="A125" s="807"/>
      <c r="B125" s="808"/>
      <c r="C125" s="802" t="s">
        <v>463</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132</v>
      </c>
      <c r="AB125" s="767"/>
      <c r="AC125" s="767"/>
      <c r="AD125" s="767"/>
      <c r="AE125" s="768"/>
      <c r="AF125" s="769" t="s">
        <v>132</v>
      </c>
      <c r="AG125" s="767"/>
      <c r="AH125" s="767"/>
      <c r="AI125" s="767"/>
      <c r="AJ125" s="768"/>
      <c r="AK125" s="769" t="s">
        <v>132</v>
      </c>
      <c r="AL125" s="767"/>
      <c r="AM125" s="767"/>
      <c r="AN125" s="767"/>
      <c r="AO125" s="768"/>
      <c r="AP125" s="811" t="s">
        <v>132</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476</v>
      </c>
      <c r="CL125" s="839"/>
      <c r="CM125" s="839"/>
      <c r="CN125" s="839"/>
      <c r="CO125" s="840"/>
      <c r="CP125" s="847" t="s">
        <v>477</v>
      </c>
      <c r="CQ125" s="795"/>
      <c r="CR125" s="795"/>
      <c r="CS125" s="795"/>
      <c r="CT125" s="795"/>
      <c r="CU125" s="795"/>
      <c r="CV125" s="795"/>
      <c r="CW125" s="795"/>
      <c r="CX125" s="795"/>
      <c r="CY125" s="795"/>
      <c r="CZ125" s="795"/>
      <c r="DA125" s="795"/>
      <c r="DB125" s="795"/>
      <c r="DC125" s="795"/>
      <c r="DD125" s="795"/>
      <c r="DE125" s="795"/>
      <c r="DF125" s="796"/>
      <c r="DG125" s="848" t="s">
        <v>132</v>
      </c>
      <c r="DH125" s="829"/>
      <c r="DI125" s="829"/>
      <c r="DJ125" s="829"/>
      <c r="DK125" s="829"/>
      <c r="DL125" s="829" t="s">
        <v>132</v>
      </c>
      <c r="DM125" s="829"/>
      <c r="DN125" s="829"/>
      <c r="DO125" s="829"/>
      <c r="DP125" s="829"/>
      <c r="DQ125" s="829" t="s">
        <v>132</v>
      </c>
      <c r="DR125" s="829"/>
      <c r="DS125" s="829"/>
      <c r="DT125" s="829"/>
      <c r="DU125" s="829"/>
      <c r="DV125" s="830" t="s">
        <v>132</v>
      </c>
      <c r="DW125" s="830"/>
      <c r="DX125" s="830"/>
      <c r="DY125" s="830"/>
      <c r="DZ125" s="831"/>
    </row>
    <row r="126" spans="1:130" s="224" customFormat="1" ht="26.25" customHeight="1" thickBot="1" x14ac:dyDescent="0.2">
      <c r="A126" s="807"/>
      <c r="B126" s="808"/>
      <c r="C126" s="802" t="s">
        <v>465</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132</v>
      </c>
      <c r="AB126" s="767"/>
      <c r="AC126" s="767"/>
      <c r="AD126" s="767"/>
      <c r="AE126" s="768"/>
      <c r="AF126" s="769" t="s">
        <v>132</v>
      </c>
      <c r="AG126" s="767"/>
      <c r="AH126" s="767"/>
      <c r="AI126" s="767"/>
      <c r="AJ126" s="768"/>
      <c r="AK126" s="769" t="s">
        <v>472</v>
      </c>
      <c r="AL126" s="767"/>
      <c r="AM126" s="767"/>
      <c r="AN126" s="767"/>
      <c r="AO126" s="768"/>
      <c r="AP126" s="811" t="s">
        <v>132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478</v>
      </c>
      <c r="CQ126" s="739"/>
      <c r="CR126" s="739"/>
      <c r="CS126" s="739"/>
      <c r="CT126" s="739"/>
      <c r="CU126" s="739"/>
      <c r="CV126" s="739"/>
      <c r="CW126" s="739"/>
      <c r="CX126" s="739"/>
      <c r="CY126" s="739"/>
      <c r="CZ126" s="739"/>
      <c r="DA126" s="739"/>
      <c r="DB126" s="739"/>
      <c r="DC126" s="739"/>
      <c r="DD126" s="739"/>
      <c r="DE126" s="739"/>
      <c r="DF126" s="740"/>
      <c r="DG126" s="803" t="s">
        <v>132</v>
      </c>
      <c r="DH126" s="804"/>
      <c r="DI126" s="804"/>
      <c r="DJ126" s="804"/>
      <c r="DK126" s="804"/>
      <c r="DL126" s="804" t="s">
        <v>132</v>
      </c>
      <c r="DM126" s="804"/>
      <c r="DN126" s="804"/>
      <c r="DO126" s="804"/>
      <c r="DP126" s="804"/>
      <c r="DQ126" s="804" t="s">
        <v>132</v>
      </c>
      <c r="DR126" s="804"/>
      <c r="DS126" s="804"/>
      <c r="DT126" s="804"/>
      <c r="DU126" s="804"/>
      <c r="DV126" s="781" t="s">
        <v>132</v>
      </c>
      <c r="DW126" s="781"/>
      <c r="DX126" s="781"/>
      <c r="DY126" s="781"/>
      <c r="DZ126" s="782"/>
    </row>
    <row r="127" spans="1:130" s="224" customFormat="1" ht="26.25" customHeight="1" x14ac:dyDescent="0.15">
      <c r="A127" s="809"/>
      <c r="B127" s="810"/>
      <c r="C127" s="825" t="s">
        <v>479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2790</v>
      </c>
      <c r="AB127" s="767"/>
      <c r="AC127" s="767"/>
      <c r="AD127" s="767"/>
      <c r="AE127" s="768"/>
      <c r="AF127" s="769">
        <v>19075</v>
      </c>
      <c r="AG127" s="767"/>
      <c r="AH127" s="767"/>
      <c r="AI127" s="767"/>
      <c r="AJ127" s="768"/>
      <c r="AK127" s="769">
        <v>14976</v>
      </c>
      <c r="AL127" s="767"/>
      <c r="AM127" s="767"/>
      <c r="AN127" s="767"/>
      <c r="AO127" s="768"/>
      <c r="AP127" s="811">
        <v>0.1</v>
      </c>
      <c r="AQ127" s="812"/>
      <c r="AR127" s="812"/>
      <c r="AS127" s="812"/>
      <c r="AT127" s="813"/>
      <c r="AU127" s="226"/>
      <c r="AV127" s="226"/>
      <c r="AW127" s="226"/>
      <c r="AX127" s="828" t="s">
        <v>480</v>
      </c>
      <c r="AY127" s="799"/>
      <c r="AZ127" s="799"/>
      <c r="BA127" s="799"/>
      <c r="BB127" s="799"/>
      <c r="BC127" s="799"/>
      <c r="BD127" s="799"/>
      <c r="BE127" s="800"/>
      <c r="BF127" s="798" t="s">
        <v>481</v>
      </c>
      <c r="BG127" s="799"/>
      <c r="BH127" s="799"/>
      <c r="BI127" s="799"/>
      <c r="BJ127" s="799"/>
      <c r="BK127" s="799"/>
      <c r="BL127" s="800"/>
      <c r="BM127" s="798" t="s">
        <v>482</v>
      </c>
      <c r="BN127" s="799"/>
      <c r="BO127" s="799"/>
      <c r="BP127" s="799"/>
      <c r="BQ127" s="799"/>
      <c r="BR127" s="799"/>
      <c r="BS127" s="800"/>
      <c r="BT127" s="798" t="s">
        <v>483</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484</v>
      </c>
      <c r="CQ127" s="739"/>
      <c r="CR127" s="739"/>
      <c r="CS127" s="739"/>
      <c r="CT127" s="739"/>
      <c r="CU127" s="739"/>
      <c r="CV127" s="739"/>
      <c r="CW127" s="739"/>
      <c r="CX127" s="739"/>
      <c r="CY127" s="739"/>
      <c r="CZ127" s="739"/>
      <c r="DA127" s="739"/>
      <c r="DB127" s="739"/>
      <c r="DC127" s="739"/>
      <c r="DD127" s="739"/>
      <c r="DE127" s="739"/>
      <c r="DF127" s="740"/>
      <c r="DG127" s="803" t="s">
        <v>132</v>
      </c>
      <c r="DH127" s="804"/>
      <c r="DI127" s="804"/>
      <c r="DJ127" s="804"/>
      <c r="DK127" s="804"/>
      <c r="DL127" s="804" t="s">
        <v>132</v>
      </c>
      <c r="DM127" s="804"/>
      <c r="DN127" s="804"/>
      <c r="DO127" s="804"/>
      <c r="DP127" s="804"/>
      <c r="DQ127" s="804" t="s">
        <v>132</v>
      </c>
      <c r="DR127" s="804"/>
      <c r="DS127" s="804"/>
      <c r="DT127" s="804"/>
      <c r="DU127" s="804"/>
      <c r="DV127" s="781" t="s">
        <v>132</v>
      </c>
      <c r="DW127" s="781"/>
      <c r="DX127" s="781"/>
      <c r="DY127" s="781"/>
      <c r="DZ127" s="782"/>
    </row>
    <row r="128" spans="1:130" s="224" customFormat="1" ht="26.25" customHeight="1" thickBot="1" x14ac:dyDescent="0.2">
      <c r="A128" s="783" t="s">
        <v>485</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486</v>
      </c>
      <c r="X128" s="785"/>
      <c r="Y128" s="785"/>
      <c r="Z128" s="786"/>
      <c r="AA128" s="787">
        <v>425280</v>
      </c>
      <c r="AB128" s="788"/>
      <c r="AC128" s="788"/>
      <c r="AD128" s="788"/>
      <c r="AE128" s="789"/>
      <c r="AF128" s="790">
        <v>436861</v>
      </c>
      <c r="AG128" s="788"/>
      <c r="AH128" s="788"/>
      <c r="AI128" s="788"/>
      <c r="AJ128" s="789"/>
      <c r="AK128" s="790">
        <v>445098</v>
      </c>
      <c r="AL128" s="788"/>
      <c r="AM128" s="788"/>
      <c r="AN128" s="788"/>
      <c r="AO128" s="789"/>
      <c r="AP128" s="791"/>
      <c r="AQ128" s="792"/>
      <c r="AR128" s="792"/>
      <c r="AS128" s="792"/>
      <c r="AT128" s="793"/>
      <c r="AU128" s="226"/>
      <c r="AV128" s="226"/>
      <c r="AW128" s="226"/>
      <c r="AX128" s="794" t="s">
        <v>487</v>
      </c>
      <c r="AY128" s="795"/>
      <c r="AZ128" s="795"/>
      <c r="BA128" s="795"/>
      <c r="BB128" s="795"/>
      <c r="BC128" s="795"/>
      <c r="BD128" s="795"/>
      <c r="BE128" s="796"/>
      <c r="BF128" s="773" t="s">
        <v>132</v>
      </c>
      <c r="BG128" s="774"/>
      <c r="BH128" s="774"/>
      <c r="BI128" s="774"/>
      <c r="BJ128" s="774"/>
      <c r="BK128" s="774"/>
      <c r="BL128" s="797"/>
      <c r="BM128" s="773">
        <v>12.63</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488</v>
      </c>
      <c r="CQ128" s="717"/>
      <c r="CR128" s="717"/>
      <c r="CS128" s="717"/>
      <c r="CT128" s="717"/>
      <c r="CU128" s="717"/>
      <c r="CV128" s="717"/>
      <c r="CW128" s="717"/>
      <c r="CX128" s="717"/>
      <c r="CY128" s="717"/>
      <c r="CZ128" s="717"/>
      <c r="DA128" s="717"/>
      <c r="DB128" s="717"/>
      <c r="DC128" s="717"/>
      <c r="DD128" s="717"/>
      <c r="DE128" s="717"/>
      <c r="DF128" s="718"/>
      <c r="DG128" s="777">
        <v>540278</v>
      </c>
      <c r="DH128" s="778"/>
      <c r="DI128" s="778"/>
      <c r="DJ128" s="778"/>
      <c r="DK128" s="778"/>
      <c r="DL128" s="778">
        <v>630192</v>
      </c>
      <c r="DM128" s="778"/>
      <c r="DN128" s="778"/>
      <c r="DO128" s="778"/>
      <c r="DP128" s="778"/>
      <c r="DQ128" s="778">
        <v>720204</v>
      </c>
      <c r="DR128" s="778"/>
      <c r="DS128" s="778"/>
      <c r="DT128" s="778"/>
      <c r="DU128" s="778"/>
      <c r="DV128" s="779">
        <v>5</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489</v>
      </c>
      <c r="X129" s="764"/>
      <c r="Y129" s="764"/>
      <c r="Z129" s="765"/>
      <c r="AA129" s="766">
        <v>17482883</v>
      </c>
      <c r="AB129" s="767"/>
      <c r="AC129" s="767"/>
      <c r="AD129" s="767"/>
      <c r="AE129" s="768"/>
      <c r="AF129" s="769">
        <v>18021533</v>
      </c>
      <c r="AG129" s="767"/>
      <c r="AH129" s="767"/>
      <c r="AI129" s="767"/>
      <c r="AJ129" s="768"/>
      <c r="AK129" s="769">
        <v>17344258</v>
      </c>
      <c r="AL129" s="767"/>
      <c r="AM129" s="767"/>
      <c r="AN129" s="767"/>
      <c r="AO129" s="768"/>
      <c r="AP129" s="770"/>
      <c r="AQ129" s="771"/>
      <c r="AR129" s="771"/>
      <c r="AS129" s="771"/>
      <c r="AT129" s="772"/>
      <c r="AU129" s="227"/>
      <c r="AV129" s="227"/>
      <c r="AW129" s="227"/>
      <c r="AX129" s="738" t="s">
        <v>490</v>
      </c>
      <c r="AY129" s="739"/>
      <c r="AZ129" s="739"/>
      <c r="BA129" s="739"/>
      <c r="BB129" s="739"/>
      <c r="BC129" s="739"/>
      <c r="BD129" s="739"/>
      <c r="BE129" s="740"/>
      <c r="BF129" s="757" t="s">
        <v>132</v>
      </c>
      <c r="BG129" s="758"/>
      <c r="BH129" s="758"/>
      <c r="BI129" s="758"/>
      <c r="BJ129" s="758"/>
      <c r="BK129" s="758"/>
      <c r="BL129" s="759"/>
      <c r="BM129" s="757">
        <v>17.63</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492</v>
      </c>
      <c r="X130" s="764"/>
      <c r="Y130" s="764"/>
      <c r="Z130" s="765"/>
      <c r="AA130" s="766">
        <v>3199366</v>
      </c>
      <c r="AB130" s="767"/>
      <c r="AC130" s="767"/>
      <c r="AD130" s="767"/>
      <c r="AE130" s="768"/>
      <c r="AF130" s="769">
        <v>3115864</v>
      </c>
      <c r="AG130" s="767"/>
      <c r="AH130" s="767"/>
      <c r="AI130" s="767"/>
      <c r="AJ130" s="768"/>
      <c r="AK130" s="769">
        <v>3054719</v>
      </c>
      <c r="AL130" s="767"/>
      <c r="AM130" s="767"/>
      <c r="AN130" s="767"/>
      <c r="AO130" s="768"/>
      <c r="AP130" s="770"/>
      <c r="AQ130" s="771"/>
      <c r="AR130" s="771"/>
      <c r="AS130" s="771"/>
      <c r="AT130" s="772"/>
      <c r="AU130" s="227"/>
      <c r="AV130" s="227"/>
      <c r="AW130" s="227"/>
      <c r="AX130" s="738" t="s">
        <v>493</v>
      </c>
      <c r="AY130" s="739"/>
      <c r="AZ130" s="739"/>
      <c r="BA130" s="739"/>
      <c r="BB130" s="739"/>
      <c r="BC130" s="739"/>
      <c r="BD130" s="739"/>
      <c r="BE130" s="740"/>
      <c r="BF130" s="741">
        <v>5.8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494</v>
      </c>
      <c r="X131" s="748"/>
      <c r="Y131" s="748"/>
      <c r="Z131" s="749"/>
      <c r="AA131" s="750">
        <v>14283517</v>
      </c>
      <c r="AB131" s="751"/>
      <c r="AC131" s="751"/>
      <c r="AD131" s="751"/>
      <c r="AE131" s="752"/>
      <c r="AF131" s="753">
        <v>14905669</v>
      </c>
      <c r="AG131" s="751"/>
      <c r="AH131" s="751"/>
      <c r="AI131" s="751"/>
      <c r="AJ131" s="752"/>
      <c r="AK131" s="753">
        <v>14289539</v>
      </c>
      <c r="AL131" s="751"/>
      <c r="AM131" s="751"/>
      <c r="AN131" s="751"/>
      <c r="AO131" s="752"/>
      <c r="AP131" s="754"/>
      <c r="AQ131" s="755"/>
      <c r="AR131" s="755"/>
      <c r="AS131" s="755"/>
      <c r="AT131" s="756"/>
      <c r="AU131" s="227"/>
      <c r="AV131" s="227"/>
      <c r="AW131" s="227"/>
      <c r="AX131" s="716" t="s">
        <v>495</v>
      </c>
      <c r="AY131" s="717"/>
      <c r="AZ131" s="717"/>
      <c r="BA131" s="717"/>
      <c r="BB131" s="717"/>
      <c r="BC131" s="717"/>
      <c r="BD131" s="717"/>
      <c r="BE131" s="718"/>
      <c r="BF131" s="719" t="s">
        <v>132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497</v>
      </c>
      <c r="W132" s="729"/>
      <c r="X132" s="729"/>
      <c r="Y132" s="729"/>
      <c r="Z132" s="730"/>
      <c r="AA132" s="731">
        <v>5.4586555959999998</v>
      </c>
      <c r="AB132" s="732"/>
      <c r="AC132" s="732"/>
      <c r="AD132" s="732"/>
      <c r="AE132" s="733"/>
      <c r="AF132" s="734">
        <v>6.168082761</v>
      </c>
      <c r="AG132" s="732"/>
      <c r="AH132" s="732"/>
      <c r="AI132" s="732"/>
      <c r="AJ132" s="733"/>
      <c r="AK132" s="734">
        <v>5.8193059969999998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498</v>
      </c>
      <c r="W133" s="708"/>
      <c r="X133" s="708"/>
      <c r="Y133" s="708"/>
      <c r="Z133" s="709"/>
      <c r="AA133" s="710">
        <v>5.7</v>
      </c>
      <c r="AB133" s="711"/>
      <c r="AC133" s="711"/>
      <c r="AD133" s="711"/>
      <c r="AE133" s="712"/>
      <c r="AF133" s="710">
        <v>5.6</v>
      </c>
      <c r="AG133" s="711"/>
      <c r="AH133" s="711"/>
      <c r="AI133" s="711"/>
      <c r="AJ133" s="712"/>
      <c r="AK133" s="710">
        <v>5.8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BX1OOVMf1wAmAOBbOvxnLsPPoxsviexz4PMnUj5qlZ7R0FT95N/tYIb+JjEhoNjii0ySAi29xOKOBjxSU6BQw==" saltValue="o4IXH/kc7kGwKk0NA8w1Z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D1BA-BC8F-4F11-8E76-2A3214CB210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0BbCsxwKqmdvjUl75n2mbnPq3EYZIPDT72vhtM7A0z4gLQcAj35tnYeDKBSxw9UvvUrvYaDr/IGUEidMJZPqzQ==" saltValue="gLwHm1VGZ/PK2xLi45UbJ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MaJjTrDm+5ihNr3HsKs2/LoIDhoecSBME6ldc59CmDIxn1tWcozEd0LRzcm0slUnF6B00WM8rGj/VzhadJLg==" saltValue="6tiWsVLt/3Cg4N2EGs54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501</v>
      </c>
      <c r="AL6" s="260"/>
      <c r="AM6" s="260"/>
      <c r="AN6" s="260"/>
    </row>
    <row r="7" spans="1:46" ht="13.5" customHeight="1" x14ac:dyDescent="0.15">
      <c r="A7" s="259"/>
      <c r="AK7" s="262"/>
      <c r="AL7" s="263"/>
      <c r="AM7" s="263"/>
      <c r="AN7" s="264"/>
      <c r="AO7" s="1105" t="s">
        <v>502</v>
      </c>
      <c r="AP7" s="265"/>
      <c r="AQ7" s="266" t="s">
        <v>503</v>
      </c>
      <c r="AR7" s="267"/>
    </row>
    <row r="8" spans="1:46" x14ac:dyDescent="0.15">
      <c r="A8" s="259"/>
      <c r="AK8" s="268"/>
      <c r="AL8" s="269"/>
      <c r="AM8" s="269"/>
      <c r="AN8" s="270"/>
      <c r="AO8" s="1106"/>
      <c r="AP8" s="271" t="s">
        <v>504</v>
      </c>
      <c r="AQ8" s="272" t="s">
        <v>505</v>
      </c>
      <c r="AR8" s="273" t="s">
        <v>506</v>
      </c>
    </row>
    <row r="9" spans="1:46" x14ac:dyDescent="0.15">
      <c r="A9" s="259"/>
      <c r="AK9" s="1117" t="s">
        <v>507</v>
      </c>
      <c r="AL9" s="1118"/>
      <c r="AM9" s="1118"/>
      <c r="AN9" s="1119"/>
      <c r="AO9" s="274">
        <v>5929685</v>
      </c>
      <c r="AP9" s="274">
        <v>135737</v>
      </c>
      <c r="AQ9" s="275">
        <v>105319</v>
      </c>
      <c r="AR9" s="276">
        <v>28.9</v>
      </c>
    </row>
    <row r="10" spans="1:46" ht="13.5" customHeight="1" x14ac:dyDescent="0.15">
      <c r="A10" s="259"/>
      <c r="AK10" s="1117" t="s">
        <v>508</v>
      </c>
      <c r="AL10" s="1118"/>
      <c r="AM10" s="1118"/>
      <c r="AN10" s="1119"/>
      <c r="AO10" s="277">
        <v>7255</v>
      </c>
      <c r="AP10" s="277">
        <v>166</v>
      </c>
      <c r="AQ10" s="278">
        <v>9860</v>
      </c>
      <c r="AR10" s="279">
        <v>-98.3</v>
      </c>
    </row>
    <row r="11" spans="1:46" ht="13.5" customHeight="1" x14ac:dyDescent="0.15">
      <c r="A11" s="259"/>
      <c r="AK11" s="1117" t="s">
        <v>509</v>
      </c>
      <c r="AL11" s="1118"/>
      <c r="AM11" s="1118"/>
      <c r="AN11" s="1119"/>
      <c r="AO11" s="277">
        <v>73754</v>
      </c>
      <c r="AP11" s="277">
        <v>1688</v>
      </c>
      <c r="AQ11" s="278">
        <v>1656</v>
      </c>
      <c r="AR11" s="279">
        <v>1.9</v>
      </c>
    </row>
    <row r="12" spans="1:46" ht="13.5" customHeight="1" x14ac:dyDescent="0.15">
      <c r="A12" s="259"/>
      <c r="AK12" s="1117" t="s">
        <v>510</v>
      </c>
      <c r="AL12" s="1118"/>
      <c r="AM12" s="1118"/>
      <c r="AN12" s="1119"/>
      <c r="AO12" s="277" t="s">
        <v>511</v>
      </c>
      <c r="AP12" s="277" t="s">
        <v>511</v>
      </c>
      <c r="AQ12" s="278">
        <v>3</v>
      </c>
      <c r="AR12" s="279" t="s">
        <v>511</v>
      </c>
    </row>
    <row r="13" spans="1:46" ht="13.5" customHeight="1" x14ac:dyDescent="0.15">
      <c r="A13" s="259"/>
      <c r="AK13" s="1117" t="s">
        <v>512</v>
      </c>
      <c r="AL13" s="1118"/>
      <c r="AM13" s="1118"/>
      <c r="AN13" s="1119"/>
      <c r="AO13" s="277">
        <v>356905</v>
      </c>
      <c r="AP13" s="277">
        <v>8170</v>
      </c>
      <c r="AQ13" s="278">
        <v>4056</v>
      </c>
      <c r="AR13" s="279">
        <v>101.4</v>
      </c>
    </row>
    <row r="14" spans="1:46" ht="13.5" customHeight="1" x14ac:dyDescent="0.15">
      <c r="A14" s="259"/>
      <c r="AK14" s="1117" t="s">
        <v>513</v>
      </c>
      <c r="AL14" s="1118"/>
      <c r="AM14" s="1118"/>
      <c r="AN14" s="1119"/>
      <c r="AO14" s="277">
        <v>64833</v>
      </c>
      <c r="AP14" s="277">
        <v>1484</v>
      </c>
      <c r="AQ14" s="278">
        <v>2339</v>
      </c>
      <c r="AR14" s="279">
        <v>-36.6</v>
      </c>
    </row>
    <row r="15" spans="1:46" ht="13.5" customHeight="1" x14ac:dyDescent="0.15">
      <c r="A15" s="259"/>
      <c r="AK15" s="1120" t="s">
        <v>514</v>
      </c>
      <c r="AL15" s="1121"/>
      <c r="AM15" s="1121"/>
      <c r="AN15" s="1122"/>
      <c r="AO15" s="277">
        <v>-399090</v>
      </c>
      <c r="AP15" s="277">
        <v>-9136</v>
      </c>
      <c r="AQ15" s="278">
        <v>-7717</v>
      </c>
      <c r="AR15" s="279">
        <v>18.399999999999999</v>
      </c>
    </row>
    <row r="16" spans="1:46" x14ac:dyDescent="0.15">
      <c r="A16" s="259"/>
      <c r="AK16" s="1120" t="s">
        <v>189</v>
      </c>
      <c r="AL16" s="1121"/>
      <c r="AM16" s="1121"/>
      <c r="AN16" s="1122"/>
      <c r="AO16" s="277">
        <v>6033342</v>
      </c>
      <c r="AP16" s="277">
        <v>138110</v>
      </c>
      <c r="AQ16" s="278">
        <v>115515</v>
      </c>
      <c r="AR16" s="279">
        <v>19.600000000000001</v>
      </c>
    </row>
    <row r="17" spans="1:46" x14ac:dyDescent="0.15">
      <c r="A17" s="259"/>
    </row>
    <row r="18" spans="1:46" x14ac:dyDescent="0.15">
      <c r="A18" s="259"/>
      <c r="AQ18" s="280"/>
      <c r="AR18" s="280"/>
    </row>
    <row r="19" spans="1:46" x14ac:dyDescent="0.15">
      <c r="A19" s="259"/>
      <c r="AK19" s="255" t="s">
        <v>515</v>
      </c>
    </row>
    <row r="20" spans="1:46" x14ac:dyDescent="0.15">
      <c r="A20" s="259"/>
      <c r="AK20" s="281"/>
      <c r="AL20" s="282"/>
      <c r="AM20" s="282"/>
      <c r="AN20" s="283"/>
      <c r="AO20" s="284" t="s">
        <v>516</v>
      </c>
      <c r="AP20" s="285" t="s">
        <v>517</v>
      </c>
      <c r="AQ20" s="286" t="s">
        <v>518</v>
      </c>
      <c r="AR20" s="287"/>
    </row>
    <row r="21" spans="1:46" s="260" customFormat="1" x14ac:dyDescent="0.15">
      <c r="A21" s="288"/>
      <c r="AK21" s="1123" t="s">
        <v>519</v>
      </c>
      <c r="AL21" s="1124"/>
      <c r="AM21" s="1124"/>
      <c r="AN21" s="1125"/>
      <c r="AO21" s="289">
        <v>13.48</v>
      </c>
      <c r="AP21" s="290">
        <v>10.69</v>
      </c>
      <c r="AQ21" s="291">
        <v>2.79</v>
      </c>
      <c r="AS21" s="292"/>
      <c r="AT21" s="288"/>
    </row>
    <row r="22" spans="1:46" s="260" customFormat="1" x14ac:dyDescent="0.15">
      <c r="A22" s="288"/>
      <c r="AK22" s="1123" t="s">
        <v>520</v>
      </c>
      <c r="AL22" s="1124"/>
      <c r="AM22" s="1124"/>
      <c r="AN22" s="1125"/>
      <c r="AO22" s="293">
        <v>98.4</v>
      </c>
      <c r="AP22" s="294">
        <v>97.4</v>
      </c>
      <c r="AQ22" s="295">
        <v>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523</v>
      </c>
      <c r="AL29" s="260"/>
      <c r="AM29" s="260"/>
      <c r="AN29" s="260"/>
      <c r="AS29" s="302"/>
    </row>
    <row r="30" spans="1:46" ht="13.5" customHeight="1" x14ac:dyDescent="0.15">
      <c r="A30" s="259"/>
      <c r="AK30" s="262"/>
      <c r="AL30" s="263"/>
      <c r="AM30" s="263"/>
      <c r="AN30" s="264"/>
      <c r="AO30" s="1105" t="s">
        <v>502</v>
      </c>
      <c r="AP30" s="265"/>
      <c r="AQ30" s="266" t="s">
        <v>503</v>
      </c>
      <c r="AR30" s="267"/>
    </row>
    <row r="31" spans="1:46" x14ac:dyDescent="0.15">
      <c r="A31" s="259"/>
      <c r="AK31" s="268"/>
      <c r="AL31" s="269"/>
      <c r="AM31" s="269"/>
      <c r="AN31" s="270"/>
      <c r="AO31" s="1106"/>
      <c r="AP31" s="271" t="s">
        <v>504</v>
      </c>
      <c r="AQ31" s="272" t="s">
        <v>505</v>
      </c>
      <c r="AR31" s="273" t="s">
        <v>506</v>
      </c>
    </row>
    <row r="32" spans="1:46" ht="27" customHeight="1" x14ac:dyDescent="0.15">
      <c r="A32" s="259"/>
      <c r="AK32" s="1107" t="s">
        <v>524</v>
      </c>
      <c r="AL32" s="1108"/>
      <c r="AM32" s="1108"/>
      <c r="AN32" s="1109"/>
      <c r="AO32" s="303">
        <v>3227931</v>
      </c>
      <c r="AP32" s="303">
        <v>73891</v>
      </c>
      <c r="AQ32" s="304">
        <v>74824</v>
      </c>
      <c r="AR32" s="305">
        <v>-1.2</v>
      </c>
    </row>
    <row r="33" spans="1:46" ht="13.5" customHeight="1" x14ac:dyDescent="0.15">
      <c r="A33" s="259"/>
      <c r="AK33" s="1107" t="s">
        <v>525</v>
      </c>
      <c r="AL33" s="1108"/>
      <c r="AM33" s="1108"/>
      <c r="AN33" s="1109"/>
      <c r="AO33" s="303" t="s">
        <v>511</v>
      </c>
      <c r="AP33" s="303" t="s">
        <v>511</v>
      </c>
      <c r="AQ33" s="304" t="s">
        <v>511</v>
      </c>
      <c r="AR33" s="305" t="s">
        <v>511</v>
      </c>
    </row>
    <row r="34" spans="1:46" ht="27" customHeight="1" x14ac:dyDescent="0.15">
      <c r="A34" s="259"/>
      <c r="AK34" s="1107" t="s">
        <v>526</v>
      </c>
      <c r="AL34" s="1108"/>
      <c r="AM34" s="1108"/>
      <c r="AN34" s="1109"/>
      <c r="AO34" s="303" t="s">
        <v>511</v>
      </c>
      <c r="AP34" s="303" t="s">
        <v>511</v>
      </c>
      <c r="AQ34" s="304">
        <v>1</v>
      </c>
      <c r="AR34" s="305" t="s">
        <v>511</v>
      </c>
    </row>
    <row r="35" spans="1:46" ht="27" customHeight="1" x14ac:dyDescent="0.15">
      <c r="A35" s="259"/>
      <c r="AK35" s="1107" t="s">
        <v>527</v>
      </c>
      <c r="AL35" s="1108"/>
      <c r="AM35" s="1108"/>
      <c r="AN35" s="1109"/>
      <c r="AO35" s="303">
        <v>1082119</v>
      </c>
      <c r="AP35" s="303">
        <v>24771</v>
      </c>
      <c r="AQ35" s="304">
        <v>17427</v>
      </c>
      <c r="AR35" s="305">
        <v>42.1</v>
      </c>
    </row>
    <row r="36" spans="1:46" ht="27" customHeight="1" x14ac:dyDescent="0.15">
      <c r="A36" s="259"/>
      <c r="AK36" s="1107" t="s">
        <v>528</v>
      </c>
      <c r="AL36" s="1108"/>
      <c r="AM36" s="1108"/>
      <c r="AN36" s="1109"/>
      <c r="AO36" s="303" t="s">
        <v>511</v>
      </c>
      <c r="AP36" s="303" t="s">
        <v>511</v>
      </c>
      <c r="AQ36" s="304">
        <v>2447</v>
      </c>
      <c r="AR36" s="305" t="s">
        <v>511</v>
      </c>
    </row>
    <row r="37" spans="1:46" ht="13.5" customHeight="1" x14ac:dyDescent="0.15">
      <c r="A37" s="259"/>
      <c r="AK37" s="1107" t="s">
        <v>529</v>
      </c>
      <c r="AL37" s="1108"/>
      <c r="AM37" s="1108"/>
      <c r="AN37" s="1109"/>
      <c r="AO37" s="303">
        <v>21319</v>
      </c>
      <c r="AP37" s="303">
        <v>488</v>
      </c>
      <c r="AQ37" s="304">
        <v>591</v>
      </c>
      <c r="AR37" s="305">
        <v>-17.399999999999999</v>
      </c>
    </row>
    <row r="38" spans="1:46" ht="27" customHeight="1" x14ac:dyDescent="0.15">
      <c r="A38" s="259"/>
      <c r="AK38" s="1110" t="s">
        <v>530</v>
      </c>
      <c r="AL38" s="1111"/>
      <c r="AM38" s="1111"/>
      <c r="AN38" s="1112"/>
      <c r="AO38" s="306" t="s">
        <v>511</v>
      </c>
      <c r="AP38" s="306" t="s">
        <v>511</v>
      </c>
      <c r="AQ38" s="307">
        <v>2</v>
      </c>
      <c r="AR38" s="295" t="s">
        <v>511</v>
      </c>
      <c r="AS38" s="302"/>
    </row>
    <row r="39" spans="1:46" x14ac:dyDescent="0.15">
      <c r="A39" s="259"/>
      <c r="AK39" s="1110" t="s">
        <v>531</v>
      </c>
      <c r="AL39" s="1111"/>
      <c r="AM39" s="1111"/>
      <c r="AN39" s="1112"/>
      <c r="AO39" s="303">
        <v>-445098</v>
      </c>
      <c r="AP39" s="303">
        <v>-10189</v>
      </c>
      <c r="AQ39" s="304">
        <v>-3618</v>
      </c>
      <c r="AR39" s="305">
        <v>181.6</v>
      </c>
      <c r="AS39" s="302"/>
    </row>
    <row r="40" spans="1:46" ht="27" customHeight="1" x14ac:dyDescent="0.15">
      <c r="A40" s="259"/>
      <c r="AK40" s="1107" t="s">
        <v>532</v>
      </c>
      <c r="AL40" s="1108"/>
      <c r="AM40" s="1108"/>
      <c r="AN40" s="1109"/>
      <c r="AO40" s="303">
        <v>-3054719</v>
      </c>
      <c r="AP40" s="303">
        <v>-69926</v>
      </c>
      <c r="AQ40" s="304">
        <v>-63812</v>
      </c>
      <c r="AR40" s="305">
        <v>9.6</v>
      </c>
      <c r="AS40" s="302"/>
    </row>
    <row r="41" spans="1:46" x14ac:dyDescent="0.15">
      <c r="A41" s="259"/>
      <c r="AK41" s="1113" t="s">
        <v>300</v>
      </c>
      <c r="AL41" s="1114"/>
      <c r="AM41" s="1114"/>
      <c r="AN41" s="1115"/>
      <c r="AO41" s="303">
        <v>831552</v>
      </c>
      <c r="AP41" s="303">
        <v>19035</v>
      </c>
      <c r="AQ41" s="304">
        <v>27863</v>
      </c>
      <c r="AR41" s="305">
        <v>-31.7</v>
      </c>
      <c r="AS41" s="302"/>
    </row>
    <row r="42" spans="1:46" x14ac:dyDescent="0.15">
      <c r="A42" s="259"/>
      <c r="AK42" s="308" t="s">
        <v>533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534</v>
      </c>
    </row>
    <row r="48" spans="1:46" x14ac:dyDescent="0.15">
      <c r="A48" s="259"/>
      <c r="AK48" s="313" t="s">
        <v>535</v>
      </c>
      <c r="AL48" s="313"/>
      <c r="AM48" s="313"/>
      <c r="AN48" s="313"/>
      <c r="AO48" s="313"/>
      <c r="AP48" s="313"/>
      <c r="AQ48" s="314"/>
      <c r="AR48" s="313"/>
    </row>
    <row r="49" spans="1:44" ht="13.5" customHeight="1" x14ac:dyDescent="0.15">
      <c r="A49" s="259"/>
      <c r="AK49" s="315"/>
      <c r="AL49" s="316"/>
      <c r="AM49" s="1100" t="s">
        <v>502</v>
      </c>
      <c r="AN49" s="1102" t="s">
        <v>536</v>
      </c>
      <c r="AO49" s="1103"/>
      <c r="AP49" s="1103"/>
      <c r="AQ49" s="1103"/>
      <c r="AR49" s="1104"/>
    </row>
    <row r="50" spans="1:44" x14ac:dyDescent="0.15">
      <c r="A50" s="259"/>
      <c r="AK50" s="317"/>
      <c r="AL50" s="318"/>
      <c r="AM50" s="1101"/>
      <c r="AN50" s="319" t="s">
        <v>537</v>
      </c>
      <c r="AO50" s="320" t="s">
        <v>538</v>
      </c>
      <c r="AP50" s="321" t="s">
        <v>539</v>
      </c>
      <c r="AQ50" s="322" t="s">
        <v>540</v>
      </c>
      <c r="AR50" s="323" t="s">
        <v>541</v>
      </c>
    </row>
    <row r="51" spans="1:44" x14ac:dyDescent="0.15">
      <c r="A51" s="259"/>
      <c r="AK51" s="315" t="s">
        <v>542</v>
      </c>
      <c r="AL51" s="316"/>
      <c r="AM51" s="324">
        <v>2575002</v>
      </c>
      <c r="AN51" s="325">
        <v>54068</v>
      </c>
      <c r="AO51" s="326">
        <v>-29.3</v>
      </c>
      <c r="AP51" s="327">
        <v>85173</v>
      </c>
      <c r="AQ51" s="328">
        <v>-4.3</v>
      </c>
      <c r="AR51" s="329">
        <v>-25</v>
      </c>
    </row>
    <row r="52" spans="1:44" x14ac:dyDescent="0.15">
      <c r="A52" s="259"/>
      <c r="AK52" s="330"/>
      <c r="AL52" s="331" t="s">
        <v>543</v>
      </c>
      <c r="AM52" s="332">
        <v>1810654</v>
      </c>
      <c r="AN52" s="333">
        <v>38019</v>
      </c>
      <c r="AO52" s="334">
        <v>-25.4</v>
      </c>
      <c r="AP52" s="335">
        <v>43913</v>
      </c>
      <c r="AQ52" s="336">
        <v>-3.4</v>
      </c>
      <c r="AR52" s="337">
        <v>-22</v>
      </c>
    </row>
    <row r="53" spans="1:44" x14ac:dyDescent="0.15">
      <c r="A53" s="259"/>
      <c r="AK53" s="315" t="s">
        <v>544</v>
      </c>
      <c r="AL53" s="316"/>
      <c r="AM53" s="324">
        <v>3305834</v>
      </c>
      <c r="AN53" s="325">
        <v>71187</v>
      </c>
      <c r="AO53" s="326">
        <v>31.7</v>
      </c>
      <c r="AP53" s="327">
        <v>94081</v>
      </c>
      <c r="AQ53" s="328">
        <v>10.5</v>
      </c>
      <c r="AR53" s="329">
        <v>21.2</v>
      </c>
    </row>
    <row r="54" spans="1:44" x14ac:dyDescent="0.15">
      <c r="A54" s="259"/>
      <c r="AK54" s="330"/>
      <c r="AL54" s="331" t="s">
        <v>543</v>
      </c>
      <c r="AM54" s="332">
        <v>2231673</v>
      </c>
      <c r="AN54" s="333">
        <v>48056</v>
      </c>
      <c r="AO54" s="334">
        <v>26.4</v>
      </c>
      <c r="AP54" s="335">
        <v>48949</v>
      </c>
      <c r="AQ54" s="336">
        <v>11.5</v>
      </c>
      <c r="AR54" s="337">
        <v>14.9</v>
      </c>
    </row>
    <row r="55" spans="1:44" x14ac:dyDescent="0.15">
      <c r="A55" s="259"/>
      <c r="AK55" s="315" t="s">
        <v>545</v>
      </c>
      <c r="AL55" s="316"/>
      <c r="AM55" s="324">
        <v>2811160</v>
      </c>
      <c r="AN55" s="325">
        <v>61773</v>
      </c>
      <c r="AO55" s="326">
        <v>-13.2</v>
      </c>
      <c r="AP55" s="327">
        <v>92632</v>
      </c>
      <c r="AQ55" s="328">
        <v>-1.5</v>
      </c>
      <c r="AR55" s="329">
        <v>-11.7</v>
      </c>
    </row>
    <row r="56" spans="1:44" x14ac:dyDescent="0.15">
      <c r="A56" s="259"/>
      <c r="AK56" s="330"/>
      <c r="AL56" s="331" t="s">
        <v>543</v>
      </c>
      <c r="AM56" s="332">
        <v>1376633</v>
      </c>
      <c r="AN56" s="333">
        <v>30250</v>
      </c>
      <c r="AO56" s="334">
        <v>-37.1</v>
      </c>
      <c r="AP56" s="335">
        <v>47978</v>
      </c>
      <c r="AQ56" s="336">
        <v>-2</v>
      </c>
      <c r="AR56" s="337">
        <v>-35.1</v>
      </c>
    </row>
    <row r="57" spans="1:44" x14ac:dyDescent="0.15">
      <c r="A57" s="259"/>
      <c r="AK57" s="315" t="s">
        <v>546</v>
      </c>
      <c r="AL57" s="316"/>
      <c r="AM57" s="324">
        <v>4158349</v>
      </c>
      <c r="AN57" s="325">
        <v>93289</v>
      </c>
      <c r="AO57" s="326">
        <v>51</v>
      </c>
      <c r="AP57" s="327">
        <v>96469</v>
      </c>
      <c r="AQ57" s="328">
        <v>4.0999999999999996</v>
      </c>
      <c r="AR57" s="329">
        <v>46.9</v>
      </c>
    </row>
    <row r="58" spans="1:44" x14ac:dyDescent="0.15">
      <c r="A58" s="259"/>
      <c r="AK58" s="330"/>
      <c r="AL58" s="331" t="s">
        <v>543</v>
      </c>
      <c r="AM58" s="332">
        <v>2056855</v>
      </c>
      <c r="AN58" s="333">
        <v>46144</v>
      </c>
      <c r="AO58" s="334">
        <v>52.5</v>
      </c>
      <c r="AP58" s="335">
        <v>49775</v>
      </c>
      <c r="AQ58" s="336">
        <v>3.7</v>
      </c>
      <c r="AR58" s="337">
        <v>48.8</v>
      </c>
    </row>
    <row r="59" spans="1:44" x14ac:dyDescent="0.15">
      <c r="A59" s="259"/>
      <c r="AK59" s="315" t="s">
        <v>547</v>
      </c>
      <c r="AL59" s="316"/>
      <c r="AM59" s="324">
        <v>2727464</v>
      </c>
      <c r="AN59" s="325">
        <v>62435</v>
      </c>
      <c r="AO59" s="326">
        <v>-33.1</v>
      </c>
      <c r="AP59" s="327">
        <v>85743</v>
      </c>
      <c r="AQ59" s="328">
        <v>-11.1</v>
      </c>
      <c r="AR59" s="329">
        <v>-22</v>
      </c>
    </row>
    <row r="60" spans="1:44" x14ac:dyDescent="0.15">
      <c r="A60" s="259"/>
      <c r="AK60" s="330"/>
      <c r="AL60" s="331" t="s">
        <v>543</v>
      </c>
      <c r="AM60" s="332">
        <v>1666725</v>
      </c>
      <c r="AN60" s="333">
        <v>38153</v>
      </c>
      <c r="AO60" s="334">
        <v>-17.3</v>
      </c>
      <c r="AP60" s="335">
        <v>45231</v>
      </c>
      <c r="AQ60" s="336">
        <v>-9.1</v>
      </c>
      <c r="AR60" s="337">
        <v>-8.1999999999999993</v>
      </c>
    </row>
    <row r="61" spans="1:44" x14ac:dyDescent="0.15">
      <c r="A61" s="259"/>
      <c r="AK61" s="315" t="s">
        <v>548</v>
      </c>
      <c r="AL61" s="338"/>
      <c r="AM61" s="324">
        <v>3115562</v>
      </c>
      <c r="AN61" s="325">
        <v>68550</v>
      </c>
      <c r="AO61" s="326">
        <v>1.4</v>
      </c>
      <c r="AP61" s="327">
        <v>90820</v>
      </c>
      <c r="AQ61" s="339">
        <v>-0.5</v>
      </c>
      <c r="AR61" s="329">
        <v>1.9</v>
      </c>
    </row>
    <row r="62" spans="1:44" x14ac:dyDescent="0.15">
      <c r="A62" s="259"/>
      <c r="AK62" s="330"/>
      <c r="AL62" s="331" t="s">
        <v>543</v>
      </c>
      <c r="AM62" s="332">
        <v>1828508</v>
      </c>
      <c r="AN62" s="333">
        <v>40124</v>
      </c>
      <c r="AO62" s="334">
        <v>-0.2</v>
      </c>
      <c r="AP62" s="335">
        <v>47169</v>
      </c>
      <c r="AQ62" s="336">
        <v>0.1</v>
      </c>
      <c r="AR62" s="337">
        <v>-0.3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8/7vtxEG79jW/mBvJSUYLYJuL4gEPPNEsAF15mNabU9W7erdhCbl7LafwPT5A4AnZ91eeSy9i1uge/9jN9uMZQ==" saltValue="dZrosDgUPh906NqhbO75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550</v>
      </c>
    </row>
    <row r="121" spans="125:125" ht="13.5" hidden="1" customHeight="1" x14ac:dyDescent="0.15">
      <c r="DU121" s="253"/>
    </row>
  </sheetData>
  <sheetProtection algorithmName="SHA-512" hashValue="rdPCsPlY9VW5QolV5urt0kZI5OYGrBIBmhaIForai7guMron8R5HwExoIynafxeobMBwWtLN14Y0yp9jFbuAjA==" saltValue="NUXIACaSjijfmIayqf9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551</v>
      </c>
    </row>
  </sheetData>
  <sheetProtection algorithmName="SHA-512" hashValue="j9gsVbupc/zbUdPSgUWyrlS01TVsQSMQJacwpsjY0/9XSAHjLlw/oVwC0ZAM6KzNZIvjVC3BevGt0+0vdiMKXQ==" saltValue="op04nPWwEpFAfkxjRb55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26" t="s">
        <v>3</v>
      </c>
      <c r="D47" s="1126"/>
      <c r="E47" s="1127"/>
      <c r="F47" s="11">
        <v>24.02</v>
      </c>
      <c r="G47" s="12">
        <v>23.83</v>
      </c>
      <c r="H47" s="12">
        <v>25.23</v>
      </c>
      <c r="I47" s="12">
        <v>26.1</v>
      </c>
      <c r="J47" s="13">
        <v>29.14</v>
      </c>
    </row>
    <row r="48" spans="2:10" ht="57.75" customHeight="1" x14ac:dyDescent="0.15">
      <c r="B48" s="14"/>
      <c r="C48" s="1128" t="s">
        <v>4</v>
      </c>
      <c r="D48" s="1128"/>
      <c r="E48" s="1129"/>
      <c r="F48" s="15">
        <v>3.27</v>
      </c>
      <c r="G48" s="16">
        <v>3.15</v>
      </c>
      <c r="H48" s="16">
        <v>3.31</v>
      </c>
      <c r="I48" s="16">
        <v>7.2</v>
      </c>
      <c r="J48" s="17">
        <v>3.58</v>
      </c>
    </row>
    <row r="49" spans="2:10" ht="57.75" customHeight="1" thickBot="1" x14ac:dyDescent="0.2">
      <c r="B49" s="18"/>
      <c r="C49" s="1130" t="s">
        <v>5</v>
      </c>
      <c r="D49" s="1130"/>
      <c r="E49" s="1131"/>
      <c r="F49" s="19" t="s">
        <v>557</v>
      </c>
      <c r="G49" s="20" t="s">
        <v>558</v>
      </c>
      <c r="H49" s="20">
        <v>1.77</v>
      </c>
      <c r="I49" s="20">
        <v>5.6</v>
      </c>
      <c r="J49" s="21" t="s">
        <v>559</v>
      </c>
    </row>
    <row r="50" spans="2:10" x14ac:dyDescent="0.15"/>
  </sheetData>
  <sheetProtection algorithmName="SHA-512" hashValue="abZlCxaljQiSEwyED5ltQpWdgIbFweY2A83BVU32HJvC5/RbrpnvZNrAqs0Yl9/LIUNnFI/5yoHblTMzLwU1aA==" saltValue="htpZPmw9q6NtudOPtGTY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2024-03-12T06:34:17Z</cp:lastPrinted>
  <dcterms:created xsi:type="dcterms:W3CDTF">2024-02-05T02:55:50Z</dcterms:created>
  <dcterms:modified xsi:type="dcterms:W3CDTF">2024-03-18T05:05:53Z</dcterms:modified>
  <cp:category/>
</cp:coreProperties>
</file>