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72.31.0.208\0102zaisei\財政課\00　財政係\002　決算関係\010 　財政状況資料集\令和５年度\R7.3\20　修正起案\"/>
    </mc:Choice>
  </mc:AlternateContent>
  <xr:revisionPtr revIDLastSave="0" documentId="13_ncr:1_{8591478E-F9E0-452F-8D21-51597F085CF1}" xr6:coauthVersionLast="47" xr6:coauthVersionMax="47" xr10:uidLastSave="{00000000-0000-0000-0000-000000000000}"/>
  <bookViews>
    <workbookView xWindow="-120" yWindow="-120" windowWidth="29040" windowHeight="1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BW35" i="10"/>
  <c r="BE35" i="10"/>
  <c r="CO34" i="10"/>
  <c r="CO35" i="10" s="1"/>
  <c r="CO36" i="10" s="1"/>
  <c r="CO37" i="10" s="1"/>
  <c r="CO38" i="10" s="1"/>
  <c r="CO39" i="10" s="1"/>
  <c r="CO40" i="10" s="1"/>
  <c r="CO41" i="10" s="1"/>
  <c r="CO42" i="10" s="1"/>
  <c r="CO43" i="10" s="1"/>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<sst xmlns="http://schemas.openxmlformats.org/spreadsheetml/2006/main" count="1117" uniqueCount="577">
  <si>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</si>
  <si>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</si>
  <si>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</si>
  <si>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</si>
  <si>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</si>
  <si>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</si>
  <si>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</si>
  <si>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</si>
  <si>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</si>
  <si>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</si>
  <si>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</si>
  <si>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</si>
  <si>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</si>
  <si>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</si>
  <si>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</si>
  <si>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</si>
  <si>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</si>
  <si>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</si>
  <si>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</si>
  <si>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</si>
  <si>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</si>
  <si>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</si>
  <si>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</si>
  <si>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</si>
  <si>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</si>
  <si>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</si>
  <si>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</si>
  <si>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</si>
  <si>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</si>
  <si>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</si>
  <si>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</si>
  <si>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</si>
  <si>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</si>
  <si>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</si>
  <si>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</si>
  <si>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</si>
  <si>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</si>
  <si>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</si>
  <si>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</si>
  <si>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</si>
  <si>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</si>
  <si>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</si>
  <si>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</si>
  <si>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</si>
  <si>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</si>
  <si>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</si>
  <si>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</si>
  <si>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</si>
  <si>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</si>
  <si>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</si>
  <si>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</si>
  <si>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</si>
  <si>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</si>
  <si>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</si>
  <si>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</si>
  <si>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</si>
  <si>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</si>
  <si>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</si>
  <si>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</si>
  <si>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</si>
  <si>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</si>
  <si>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</si>
  <si>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</si>
  <si>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</si>
  <si>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</si>
  <si>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</si>
  <si>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</si>
  <si>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</si>
  <si>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</si>
  <si>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</si>
  <si>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</si>
  <si>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</si>
  <si>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</si>
  <si>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</si>
  <si>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</si>
  <si>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</si>
  <si>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</si>
  <si>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</si>
  <si>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</si>
  <si>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</si>
  <si>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</si>
  <si>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</si>
  <si>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</si>
  <si>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</si>
  <si>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</si>
  <si>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</si>
  <si>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</si>
  <si>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</si>
  <si>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</si>
  <si>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</si>
  <si>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</si>
  <si>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</si>
  <si>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</si>
  <si>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</si>
  <si>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</si>
  <si>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</si>
  <si>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</si>
  <si>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</si>
  <si>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</si>
  <si>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</si>
  <si>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</si>
  <si>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</si>
  <si>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</si>
  <si>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</si>
  <si>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</si>
  <si>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</si>
  <si>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</si>
  <si>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</si>
  <si>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</si>
  <si>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</si>
  <si>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</si>
  <si>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</si>
  <si>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</si>
  <si>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</si>
  <si>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</si>
  <si>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</si>
  <si>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</si>
  <si>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</si>
  <si>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</si>
  <si>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</si>
  <si>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</si>
  <si>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</si>
  <si>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</si>
  <si>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</si>
  <si>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</si>
  <si>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</si>
  <si>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</si>
  <si>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</si>
  <si>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</si>
  <si>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</si>
  <si>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</si>
  <si>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</si>
  <si>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</si>
  <si>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</si>
  <si>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</si>
  <si>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</si>
  <si>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</si>
  <si>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</si>
  <si>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</si>
  <si>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</si>
  <si>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</si>
  <si>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</si>
  <si>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</si>
  <si>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</si>
  <si>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</si>
  <si>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</si>
  <si>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</si>
  <si>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</si>
  <si>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</si>
  <si>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</si>
  <si>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</si>
  <si>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</si>
  <si>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</si>
  <si>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</si>
  <si>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</si>
  <si>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</si>
  <si>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</si>
  <si>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</si>
  <si>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</si>
  <si>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</si>
  <si>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</si>
  <si>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</si>
  <si>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</si>
  <si>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</si>
  <si>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</si>
  <si>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</si>
  <si>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</si>
  <si>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</si>
  <si>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</si>
  <si>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</si>
  <si>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</si>
  <si>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</si>
  <si>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</si>
  <si>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</si>
  <si>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</si>
  <si>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</si>
  <si>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</si>
  <si>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</si>
  <si>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</si>
  <si>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</si>
  <si>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</si>
  <si>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</si>
  <si>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</si>
  <si>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</si>
  <si>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</si>
  <si>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</si>
  <si>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</si>
  <si>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</si>
  <si>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</si>
  <si>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</si>
  <si>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</si>
  <si>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</si>
  <si>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</si>
  <si>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</si>
  <si>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</si>
  <si>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</si>
  <si>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</si>
  <si>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</si>
  <si>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</si>
  <si>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</si>
  <si>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</si>
  <si>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</si>
  <si>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</si>
  <si>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</si>
  <si>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</si>
  <si>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</si>
  <si>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</si>
  <si>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</si>
  <si>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</si>
  <si>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</si>
  <si>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</si>
  <si>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</si>
  <si>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</si>
  <si>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</si>
  <si>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</si>
  <si>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</si>
  <si>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</si>
  <si>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</si>
  <si>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</si>
  <si>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</si>
  <si>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</si>
  <si>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</si>
  <si>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</si>
  <si>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</si>
  <si>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</si>
  <si>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</si>
  <si>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</si>
  <si>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</si>
  <si>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</si>
  <si>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</si>
  <si>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</si>
  <si>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</si>
  <si>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</si>
  <si>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</si>
  <si>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</si>
  <si>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</si>
  <si>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</si>
  <si>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</si>
  <si>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</si>
  <si>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</si>
  <si>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</si>
  <si>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</si>
  <si>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</si>
  <si>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</si>
  <si>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</si>
  <si>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</si>
  <si>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</si>
  <si>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</si>
  <si>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</si>
  <si>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</si>
  <si>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</si>
  <si>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</si>
  <si>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</si>
  <si>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</si>
  <si>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</si>
  <si>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</si>
  <si>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</si>
  <si>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</si>
  <si>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</si>
  <si>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</si>
  <si>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</si>
  <si>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</si>
  <si>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</si>
  <si>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</si>
  <si>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</si>
  <si>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</si>
  <si>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</si>
  <si>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</si>
  <si>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</si>
  <si>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</si>
  <si>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</si>
  <si>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</si>
  <si>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</si>
  <si>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</si>
  <si>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</si>
  <si>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</si>
  <si>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</si>
  <si>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</si>
  <si>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</si>
  <si>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</si>
  <si>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</si>
  <si>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</si>
  <si>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</si>
  <si>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</si>
  <si>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</si>
  <si>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</si>
  <si>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</si>
  <si>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</si>
  <si>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</si>
  <si>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</si>
  <si>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</si>
  <si>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</si>
  <si>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</si>
  <si>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</si>
  <si>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</si>
  <si>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</si>
  <si>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</si>
  <si>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</si>
  <si>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</si>
  <si>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</si>
  <si>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</si>
  <si>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</si>
  <si>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</si>
  <si>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</si>
  <si>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</si>
  <si>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</si>
  <si>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</si>
  <si>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</si>
  <si>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</si>
  <si>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</si>
  <si>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</si>
  <si>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</si>
  <si>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</si>
  <si>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</si>
  <si>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</si>
  <si>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</si>
  <si>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</si>
  <si>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</si>
  <si>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</si>
  <si>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</si>
  <si>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</si>
  <si>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</si>
  <si>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</si>
  <si>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</si>
  <si>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</si>
  <si>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</si>
  <si>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</si>
  <si>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</si>
  <si>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</si>
  <si>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</si>
  <si>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</si>
  <si>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</si>
  <si>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</si>
  <si>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</si>
  <si>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</si>
  <si>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</si>
  <si>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</si>
  <si>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</si>
  <si>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</si>
  <si>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</si>
  <si>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</si>
  <si>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</si>
  <si>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</si>
  <si>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</si>
  <si>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</si>
  <si>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</si>
  <si>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</si>
  <si>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</si>
  <si>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</si>
  <si>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</si>
  <si>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</si>
  <si>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</si>
  <si>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</si>
  <si>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</si>
  <si>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</si>
  <si>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</si>
  <si>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</si>
  <si>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</si>
  <si>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</si>
  <si>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</si>
  <si>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</si>
  <si>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</si>
  <si>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</si>
  <si>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</si>
  <si>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</si>
  <si>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</si>
  <si>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</si>
  <si>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</si>
  <si>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</si>
  <si>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</si>
  <si>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</si>
  <si>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</si>
  <si>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</si>
  <si>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</si>
  <si>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</si>
  <si>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</si>
  <si>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</si>
  <si>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</si>
  <si>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</si>
  <si>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</si>
  <si>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</si>
  <si>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</si>
  <si>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</si>
  <si>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</si>
  <si>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</si>
  <si>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</si>
  <si>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</si>
  <si>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</si>
  <si>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</si>
  <si>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</si>
  <si>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</si>
  <si>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</si>
  <si>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</si>
  <si>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</si>
  <si>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</si>
  <si>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</si>
  <si>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</si>
  <si>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</si>
  <si>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</si>
  <si>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</si>
  <si>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</si>
  <si>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</si>
  <si>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</si>
  <si>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</si>
  <si>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</si>
  <si>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</si>
  <si>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</si>
  <si>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</si>
  <si>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</si>
  <si>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</si>
  <si>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</si>
  <si>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</si>
  <si>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</si>
  <si>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</si>
  <si>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</si>
  <si>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</si>
  <si>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</si>
  <si>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</si>
  <si>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</si>
  <si>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</si>
  <si>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</si>
  <si>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</si>
  <si>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</si>
  <si>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</si>
  <si>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</si>
  <si>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</si>
  <si>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</si>
  <si>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</si>
  <si>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</si>
  <si>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</si>
  <si>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</si>
  <si>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</si>
  <si>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</si>
  <si>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</si>
  <si>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</si>
  <si>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</si>
  <si>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</si>
  <si>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</si>
  <si>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</si>
  <si>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</si>
  <si>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</si>
  <si>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</si>
  <si>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</si>
  <si>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</si>
  <si>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</si>
  <si>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</si>
  <si>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</si>
  <si>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</si>
  <si>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</si>
  <si>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</si>
  <si>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</si>
  <si>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</si>
  <si>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</si>
  <si>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</si>
  <si>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</si>
  <si>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</si>
  <si>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</si>
  <si>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</si>
  <si>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</si>
  <si>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</si>
  <si>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</si>
  <si>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</si>
  <si>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</si>
  <si>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</si>
  <si>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</si>
  <si>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</si>
  <si>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</si>
  <si>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</si>
  <si>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</si>
  <si>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</si>
  <si>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</si>
  <si>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</si>
  <si>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</si>
  <si>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</si>
  <si>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</si>
  <si>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</si>
  <si>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</si>
  <si>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</si>
  <si>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</si>
  <si>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</si>
  <si>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</si>
  <si>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</si>
  <si>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</si>
  <si>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</si>
  <si>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</si>
  <si>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</si>
  <si>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</si>
  <si>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</si>
  <si>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</si>
  <si>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</si>
  <si>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</si>
  <si>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</si>
  <si>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</si>
  <si>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</si>
  <si>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</si>
  <si>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</si>
  <si>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</si>
  <si>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</si>
  <si>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</si>
  <si>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</si>
  <si>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</si>
  <si>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</si>
  <si>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</si>
  <si>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</si>
  <si>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</si>
  <si>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</si>
  <si>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</si>
  <si>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</si>
  <si>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</si>
  <si>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</si>
  <si>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</si>
  <si>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</si>
  <si>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</si>
  <si>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</si>
  <si>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</si>
  <si>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</si>
  <si>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</si>
  <si>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</si>
  <si>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</si>
  <si>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</si>
  <si>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</si>
  <si>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</si>
  <si>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</si>
  <si>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</si>
  <si>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</si>
  <si>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</si>
  <si>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</si>
  <si>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</si>
  <si>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</si>
  <si>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</si>
  <si>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</si>
  <si>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</si>
  <si>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</si>
  <si>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0.79</t>
  </si>
  <si>
    <t>▲ 1.88</t>
  </si>
  <si>
    <t>水道事業会計</t>
  </si>
  <si>
    <t>下水道事業会計</t>
  </si>
  <si>
    <t>一般会計</t>
  </si>
  <si>
    <t>病院事業会計</t>
  </si>
  <si>
    <t>介護保険事業特別会計</t>
  </si>
  <si>
    <t>後期高齢者医療事業特別会計</t>
  </si>
  <si>
    <t>国民健康保険事業（事業勘定）特別会計</t>
  </si>
  <si>
    <t>土地取得事業特別会計</t>
  </si>
  <si>
    <t>その他会計（赤字）</t>
  </si>
  <si>
    <t>その他会計（黒字）</t>
  </si>
  <si>
    <t>R01</t>
    <phoneticPr fontId="5"/>
  </si>
  <si>
    <t>R02</t>
    <phoneticPr fontId="5"/>
  </si>
  <si>
    <t>R03</t>
    <phoneticPr fontId="5"/>
  </si>
  <si>
    <t>R04</t>
    <phoneticPr fontId="5"/>
  </si>
  <si>
    <t>R05</t>
    <phoneticPr fontId="5"/>
  </si>
  <si>
    <t>萩市合併特例基金</t>
    <rPh sb="0" eb="2">
      <t>ハギシ</t>
    </rPh>
    <rPh sb="2" eb="4">
      <t>ガッペイ</t>
    </rPh>
    <rPh sb="4" eb="6">
      <t>トクレイ</t>
    </rPh>
    <rPh sb="6" eb="8">
      <t>キキン</t>
    </rPh>
    <phoneticPr fontId="5"/>
  </si>
  <si>
    <t>市庁舎建設基金</t>
    <rPh sb="0" eb="1">
      <t>シ</t>
    </rPh>
    <rPh sb="1" eb="3">
      <t>チョウシャ</t>
    </rPh>
    <rPh sb="3" eb="5">
      <t>ケンセツ</t>
    </rPh>
    <rPh sb="5" eb="7">
      <t>キキン</t>
    </rPh>
    <phoneticPr fontId="2"/>
  </si>
  <si>
    <t>萩市民病院基金</t>
    <rPh sb="0" eb="3">
      <t>ハギシミン</t>
    </rPh>
    <rPh sb="3" eb="5">
      <t>ビョウイン</t>
    </rPh>
    <rPh sb="5" eb="7">
      <t>キキン</t>
    </rPh>
    <phoneticPr fontId="2"/>
  </si>
  <si>
    <t>あなたのふるさと萩応援基金</t>
    <rPh sb="8" eb="9">
      <t>ハギ</t>
    </rPh>
    <rPh sb="9" eb="11">
      <t>オウエン</t>
    </rPh>
    <rPh sb="11" eb="13">
      <t>キキン</t>
    </rPh>
    <phoneticPr fontId="2"/>
  </si>
  <si>
    <t>萩市職員退職手当基金</t>
    <rPh sb="0" eb="2">
      <t>ハギシ</t>
    </rPh>
    <rPh sb="2" eb="4">
      <t>ショクイン</t>
    </rPh>
    <rPh sb="4" eb="6">
      <t>タイショク</t>
    </rPh>
    <rPh sb="6" eb="8">
      <t>テアテ</t>
    </rPh>
    <rPh sb="8" eb="10">
      <t>キキン</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</si>
  <si>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</si>
  <si>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</si>
  <si>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</si>
  <si>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</si>
  <si>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</si>
  <si>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</si>
  <si>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</si>
  <si>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</si>
  <si>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</si>
  <si>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</si>
  <si>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</si>
  <si>
    <t>アスクむつみ</t>
  </si>
  <si>
    <t>旭開発</t>
    <rPh sb="0" eb="1">
      <t>アサヒ</t>
    </rPh>
    <rPh sb="1" eb="3">
      <t>カイハツ</t>
    </rPh>
    <phoneticPr fontId="2"/>
  </si>
  <si>
    <t>グリンファーム旭</t>
    <rPh sb="7" eb="8">
      <t>アサヒ</t>
    </rPh>
    <phoneticPr fontId="2"/>
  </si>
  <si>
    <t>ハピネスふくえ</t>
  </si>
  <si>
    <t>広域市町村型CATVネットワーク</t>
    <rPh sb="0" eb="2">
      <t>コウイキ</t>
    </rPh>
    <rPh sb="2" eb="5">
      <t>シチョウソン</t>
    </rPh>
    <rPh sb="5" eb="6">
      <t>カタ</t>
    </rPh>
    <phoneticPr fontId="2"/>
  </si>
  <si>
    <t>無角和種振興公社</t>
    <rPh sb="0" eb="1">
      <t>ム</t>
    </rPh>
    <rPh sb="1" eb="2">
      <t>カク</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</si>
  <si>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</si>
  <si>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〇</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</si>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</sst>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Segoe UI Symbol"/>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08C-4078-831E-E24DC61072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71187</c:v>
                </c:pt>
                <c:pt idx="1">
                  <c:v>61773</c:v>
                </c:pt>
                <c:pt idx="2">
                  <c:v>93289</c:v>
                </c:pt>
                <c:pt idx="3">
                  <c:v>62435</c:v>
                </c:pt>
                <c:pt idx="4">
                  <c:v>67196</c:v>
                </c:pt>
              </c:numCache>
            </c:numRef>
          </c:val>
          <c:smooth val="0"/>
          <c:extLst>
            <c:ext xmlns:c16="http://schemas.microsoft.com/office/drawing/2014/chart" uri="{C3380CC4-5D6E-409C-BE32-E72D297353CC}">
              <c16:uniqueId val="{00000001-B08C-4078-831E-E24DC61072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3.15</c:v>
                </c:pt>
                <c:pt idx="1">
                  <c:v>3.31</c:v>
                </c:pt>
                <c:pt idx="2">
                  <c:v>7.2</c:v>
                </c:pt>
                <c:pt idx="3">
                  <c:v>3.58</c:v>
                </c:pt>
                <c:pt idx="4">
                  <c:v>3</c:v>
                </c:pt>
              </c:numCache>
            </c:numRef>
          </c:val>
          <c:extLst>
            <c:ext xmlns:c16="http://schemas.microsoft.com/office/drawing/2014/chart" uri="{C3380CC4-5D6E-409C-BE32-E72D297353CC}">
              <c16:uniqueId val="{00000000-A71A-4A84-8279-2ABB2E932B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23.83</c:v>
                </c:pt>
                <c:pt idx="1">
                  <c:v>25.23</c:v>
                </c:pt>
                <c:pt idx="2">
                  <c:v>26.1</c:v>
                </c:pt>
                <c:pt idx="3">
                  <c:v>29.14</c:v>
                </c:pt>
                <c:pt idx="4">
                  <c:v>30.94</c:v>
                </c:pt>
              </c:numCache>
            </c:numRef>
          </c:val>
          <c:extLst>
            <c:ext xmlns:c16="http://schemas.microsoft.com/office/drawing/2014/chart" uri="{C3380CC4-5D6E-409C-BE32-E72D297353CC}">
              <c16:uniqueId val="{00000001-A71A-4A84-8279-2ABB2E932B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-0.79</c:v>
                </c:pt>
                <c:pt idx="1">
                  <c:v>1.77</c:v>
                </c:pt>
                <c:pt idx="2">
                  <c:v>5.6</c:v>
                </c:pt>
                <c:pt idx="3">
                  <c:v>-1.88</c:v>
                </c:pt>
                <c:pt idx="4">
                  <c:v>1.21</c:v>
                </c:pt>
              </c:numCache>
            </c:numRef>
          </c:val>
          <c:smooth val="0"/>
          <c:extLst>
            <c:ext xmlns:c16="http://schemas.microsoft.com/office/drawing/2014/chart" uri="{C3380CC4-5D6E-409C-BE32-E72D297353CC}">
              <c16:uniqueId val="{00000002-A71A-4A84-8279-2ABB2E932B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98-4B08-BC76-DDE906295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98-4B08-BC76-DDE906295F8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98-4B08-BC76-DDE906295F81}"/>
            </c:ext>
          </c:extLst>
        </c:ser>
        <c:ser>
          <c:idx val="3"/>
          <c:order val="3"/>
          <c:tx>
            <c:strRef>
              <c:f>データシート!$A$30</c:f>
              <c:strCache>
                <c:ptCount val="1"/>
                <c:pt idx="0">
                  <c:v>国民健康保険事業（事業勘定）特別会計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0.32</c:v>
                </c:pt>
                <c:pt idx="2">
                  <c:v>#N/A</c:v>
                </c:pt>
                <c:pt idx="3">
                  <c:v>0.56000000000000005</c:v>
                </c:pt>
                <c:pt idx="4">
                  <c:v>#N/A</c:v>
                </c:pt>
                <c:pt idx="5">
                  <c:v>0.01</c:v>
                </c:pt>
                <c:pt idx="6">
                  <c:v>#N/A</c:v>
                </c:pt>
                <c:pt idx="7">
                  <c:v>0.01</c:v>
                </c:pt>
                <c:pt idx="8">
                  <c:v>#N/A</c:v>
                </c:pt>
                <c:pt idx="9">
                  <c:v>0</c:v>
                </c:pt>
              </c:numCache>
            </c:numRef>
          </c:val>
          <c:extLst>
            <c:ext xmlns:c16="http://schemas.microsoft.com/office/drawing/2014/chart" uri="{C3380CC4-5D6E-409C-BE32-E72D297353CC}">
              <c16:uniqueId val="{00000003-8F98-4B08-BC76-DDE906295F8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0.09</c:v>
                </c:pt>
                <c:pt idx="8">
                  <c:v>#N/A</c:v>
                </c:pt>
                <c:pt idx="9">
                  <c:v>0.09</c:v>
                </c:pt>
              </c:numCache>
            </c:numRef>
          </c:val>
          <c:extLst>
            <c:ext xmlns:c16="http://schemas.microsoft.com/office/drawing/2014/chart" uri="{C3380CC4-5D6E-409C-BE32-E72D297353CC}">
              <c16:uniqueId val="{00000004-8F98-4B08-BC76-DDE906295F8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0.82</c:v>
                </c:pt>
                <c:pt idx="4">
                  <c:v>#N/A</c:v>
                </c:pt>
                <c:pt idx="5">
                  <c:v>0.35</c:v>
                </c:pt>
                <c:pt idx="6">
                  <c:v>#N/A</c:v>
                </c:pt>
                <c:pt idx="7">
                  <c:v>0.59</c:v>
                </c:pt>
                <c:pt idx="8">
                  <c:v>#N/A</c:v>
                </c:pt>
                <c:pt idx="9">
                  <c:v>0.56000000000000005</c:v>
                </c:pt>
              </c:numCache>
            </c:numRef>
          </c:val>
          <c:extLst>
            <c:ext xmlns:c16="http://schemas.microsoft.com/office/drawing/2014/chart" uri="{C3380CC4-5D6E-409C-BE32-E72D297353CC}">
              <c16:uniqueId val="{00000005-8F98-4B08-BC76-DDE906295F8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4.34</c:v>
                </c:pt>
                <c:pt idx="2">
                  <c:v>#N/A</c:v>
                </c:pt>
                <c:pt idx="3">
                  <c:v>4</c:v>
                </c:pt>
                <c:pt idx="4">
                  <c:v>#N/A</c:v>
                </c:pt>
                <c:pt idx="5">
                  <c:v>4.04</c:v>
                </c:pt>
                <c:pt idx="6">
                  <c:v>#N/A</c:v>
                </c:pt>
                <c:pt idx="7">
                  <c:v>4.1500000000000004</c:v>
                </c:pt>
                <c:pt idx="8">
                  <c:v>#N/A</c:v>
                </c:pt>
                <c:pt idx="9">
                  <c:v>2.48</c:v>
                </c:pt>
              </c:numCache>
            </c:numRef>
          </c:val>
          <c:extLst>
            <c:ext xmlns:c16="http://schemas.microsoft.com/office/drawing/2014/chart" uri="{C3380CC4-5D6E-409C-BE32-E72D297353CC}">
              <c16:uniqueId val="{00000006-8F98-4B08-BC76-DDE906295F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3.16</c:v>
                </c:pt>
                <c:pt idx="2">
                  <c:v>#N/A</c:v>
                </c:pt>
                <c:pt idx="3">
                  <c:v>3.31</c:v>
                </c:pt>
                <c:pt idx="4">
                  <c:v>#N/A</c:v>
                </c:pt>
                <c:pt idx="5">
                  <c:v>7.19</c:v>
                </c:pt>
                <c:pt idx="6">
                  <c:v>#N/A</c:v>
                </c:pt>
                <c:pt idx="7">
                  <c:v>3.58</c:v>
                </c:pt>
                <c:pt idx="8">
                  <c:v>#N/A</c:v>
                </c:pt>
                <c:pt idx="9">
                  <c:v>2.99</c:v>
                </c:pt>
              </c:numCache>
            </c:numRef>
          </c:val>
          <c:extLst>
            <c:ext xmlns:c16="http://schemas.microsoft.com/office/drawing/2014/chart" uri="{C3380CC4-5D6E-409C-BE32-E72D297353CC}">
              <c16:uniqueId val="{00000007-8F98-4B08-BC76-DDE906295F8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c:v>
                </c:pt>
                <c:pt idx="2">
                  <c:v>#N/A</c:v>
                </c:pt>
                <c:pt idx="3">
                  <c:v>1.73</c:v>
                </c:pt>
                <c:pt idx="4">
                  <c:v>#N/A</c:v>
                </c:pt>
                <c:pt idx="5">
                  <c:v>2.08</c:v>
                </c:pt>
                <c:pt idx="6">
                  <c:v>#N/A</c:v>
                </c:pt>
                <c:pt idx="7">
                  <c:v>2.61</c:v>
                </c:pt>
                <c:pt idx="8">
                  <c:v>#N/A</c:v>
                </c:pt>
                <c:pt idx="9">
                  <c:v>3.1</c:v>
                </c:pt>
              </c:numCache>
            </c:numRef>
          </c:val>
          <c:extLst>
            <c:ext xmlns:c16="http://schemas.microsoft.com/office/drawing/2014/chart" uri="{C3380CC4-5D6E-409C-BE32-E72D297353CC}">
              <c16:uniqueId val="{00000008-8F98-4B08-BC76-DDE906295F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10.36</c:v>
                </c:pt>
                <c:pt idx="2">
                  <c:v>#N/A</c:v>
                </c:pt>
                <c:pt idx="3">
                  <c:v>11.4</c:v>
                </c:pt>
                <c:pt idx="4">
                  <c:v>#N/A</c:v>
                </c:pt>
                <c:pt idx="5">
                  <c:v>11.87</c:v>
                </c:pt>
                <c:pt idx="6">
                  <c:v>#N/A</c:v>
                </c:pt>
                <c:pt idx="7">
                  <c:v>12.67</c:v>
                </c:pt>
                <c:pt idx="8">
                  <c:v>#N/A</c:v>
                </c:pt>
                <c:pt idx="9">
                  <c:v>13.32</c:v>
                </c:pt>
              </c:numCache>
            </c:numRef>
          </c:val>
          <c:extLst>
            <c:ext xmlns:c16="http://schemas.microsoft.com/office/drawing/2014/chart" uri="{C3380CC4-5D6E-409C-BE32-E72D297353CC}">
              <c16:uniqueId val="{00000009-8F98-4B08-BC76-DDE906295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3758</c:v>
                </c:pt>
                <c:pt idx="5">
                  <c:v>3624</c:v>
                </c:pt>
                <c:pt idx="8">
                  <c:v>3554</c:v>
                </c:pt>
                <c:pt idx="11">
                  <c:v>3499</c:v>
                </c:pt>
                <c:pt idx="14">
                  <c:v>3500</c:v>
                </c:pt>
              </c:numCache>
            </c:numRef>
          </c:val>
          <c:extLst>
            <c:ext xmlns:c16="http://schemas.microsoft.com/office/drawing/2014/chart" uri="{C3380CC4-5D6E-409C-BE32-E72D297353CC}">
              <c16:uniqueId val="{00000000-AD52-45D4-AB92-FF18671AB0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52-45D4-AB92-FF18671AB0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25</c:v>
                </c:pt>
                <c:pt idx="9">
                  <c:v>21</c:v>
                </c:pt>
                <c:pt idx="12">
                  <c:v>10</c:v>
                </c:pt>
              </c:numCache>
            </c:numRef>
          </c:val>
          <c:extLst>
            <c:ext xmlns:c16="http://schemas.microsoft.com/office/drawing/2014/chart" uri="{C3380CC4-5D6E-409C-BE32-E72D297353CC}">
              <c16:uniqueId val="{00000002-AD52-45D4-AB92-FF18671AB0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52-45D4-AB92-FF18671AB0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1100</c:v>
                </c:pt>
                <c:pt idx="3">
                  <c:v>1139</c:v>
                </c:pt>
                <c:pt idx="6">
                  <c:v>1129</c:v>
                </c:pt>
                <c:pt idx="9">
                  <c:v>1082</c:v>
                </c:pt>
                <c:pt idx="12">
                  <c:v>1099</c:v>
                </c:pt>
              </c:numCache>
            </c:numRef>
          </c:val>
          <c:extLst>
            <c:ext xmlns:c16="http://schemas.microsoft.com/office/drawing/2014/chart" uri="{C3380CC4-5D6E-409C-BE32-E72D297353CC}">
              <c16:uniqueId val="{00000004-AD52-45D4-AB92-FF18671AB0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52-45D4-AB92-FF18671AB0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52-45D4-AB92-FF18671AB0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3398</c:v>
                </c:pt>
                <c:pt idx="3">
                  <c:v>3257</c:v>
                </c:pt>
                <c:pt idx="6">
                  <c:v>3318</c:v>
                </c:pt>
                <c:pt idx="9">
                  <c:v>3228</c:v>
                </c:pt>
                <c:pt idx="12">
                  <c:v>3182</c:v>
                </c:pt>
              </c:numCache>
            </c:numRef>
          </c:val>
          <c:extLst>
            <c:ext xmlns:c16="http://schemas.microsoft.com/office/drawing/2014/chart" uri="{C3380CC4-5D6E-409C-BE32-E72D297353CC}">
              <c16:uniqueId val="{00000007-AD52-45D4-AB92-FF18671AB0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750</c:v>
                </c:pt>
                <c:pt idx="2">
                  <c:v>#N/A</c:v>
                </c:pt>
                <c:pt idx="3">
                  <c:v>#N/A</c:v>
                </c:pt>
                <c:pt idx="4">
                  <c:v>781</c:v>
                </c:pt>
                <c:pt idx="5">
                  <c:v>#N/A</c:v>
                </c:pt>
                <c:pt idx="6">
                  <c:v>#N/A</c:v>
                </c:pt>
                <c:pt idx="7">
                  <c:v>918</c:v>
                </c:pt>
                <c:pt idx="8">
                  <c:v>#N/A</c:v>
                </c:pt>
                <c:pt idx="9">
                  <c:v>#N/A</c:v>
                </c:pt>
                <c:pt idx="10">
                  <c:v>832</c:v>
                </c:pt>
                <c:pt idx="11">
                  <c:v>#N/A</c:v>
                </c:pt>
                <c:pt idx="12">
                  <c:v>#N/A</c:v>
                </c:pt>
                <c:pt idx="13">
                  <c:v>791</c:v>
                </c:pt>
                <c:pt idx="14">
                  <c:v>#N/A</c:v>
                </c:pt>
              </c:numCache>
            </c:numRef>
          </c:val>
          <c:smooth val="0"/>
          <c:extLst>
            <c:ext xmlns:c16="http://schemas.microsoft.com/office/drawing/2014/chart" uri="{C3380CC4-5D6E-409C-BE32-E72D297353CC}">
              <c16:uniqueId val="{00000008-AD52-45D4-AB92-FF18671AB0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29608</c:v>
                </c:pt>
                <c:pt idx="5">
                  <c:v>28486</c:v>
                </c:pt>
                <c:pt idx="8">
                  <c:v>28032</c:v>
                </c:pt>
                <c:pt idx="11">
                  <c:v>27141</c:v>
                </c:pt>
                <c:pt idx="14">
                  <c:v>26735</c:v>
                </c:pt>
              </c:numCache>
            </c:numRef>
          </c:val>
          <c:extLst>
            <c:ext xmlns:c16="http://schemas.microsoft.com/office/drawing/2014/chart" uri="{C3380CC4-5D6E-409C-BE32-E72D297353CC}">
              <c16:uniqueId val="{00000000-1D10-4C54-84B9-D12304E867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4545</c:v>
                </c:pt>
                <c:pt idx="5">
                  <c:v>3790</c:v>
                </c:pt>
                <c:pt idx="8">
                  <c:v>3615</c:v>
                </c:pt>
                <c:pt idx="11">
                  <c:v>3473</c:v>
                </c:pt>
                <c:pt idx="14">
                  <c:v>3400</c:v>
                </c:pt>
              </c:numCache>
            </c:numRef>
          </c:val>
          <c:extLst>
            <c:ext xmlns:c16="http://schemas.microsoft.com/office/drawing/2014/chart" uri="{C3380CC4-5D6E-409C-BE32-E72D297353CC}">
              <c16:uniqueId val="{00000001-1D10-4C54-84B9-D12304E867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10819</c:v>
                </c:pt>
                <c:pt idx="5">
                  <c:v>11259</c:v>
                </c:pt>
                <c:pt idx="8">
                  <c:v>11841</c:v>
                </c:pt>
                <c:pt idx="11">
                  <c:v>12641</c:v>
                </c:pt>
                <c:pt idx="14">
                  <c:v>12924</c:v>
                </c:pt>
              </c:numCache>
            </c:numRef>
          </c:val>
          <c:extLst>
            <c:ext xmlns:c16="http://schemas.microsoft.com/office/drawing/2014/chart" uri="{C3380CC4-5D6E-409C-BE32-E72D297353CC}">
              <c16:uniqueId val="{00000002-1D10-4C54-84B9-D12304E867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10-4C54-84B9-D12304E867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10-4C54-84B9-D12304E867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360</c:v>
                </c:pt>
                <c:pt idx="3">
                  <c:v>540</c:v>
                </c:pt>
                <c:pt idx="6">
                  <c:v>630</c:v>
                </c:pt>
                <c:pt idx="9">
                  <c:v>720</c:v>
                </c:pt>
                <c:pt idx="12">
                  <c:v>810</c:v>
                </c:pt>
              </c:numCache>
            </c:numRef>
          </c:val>
          <c:extLst>
            <c:ext xmlns:c16="http://schemas.microsoft.com/office/drawing/2014/chart" uri="{C3380CC4-5D6E-409C-BE32-E72D297353CC}">
              <c16:uniqueId val="{00000005-1D10-4C54-84B9-D12304E867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5367</c:v>
                </c:pt>
                <c:pt idx="3">
                  <c:v>5275</c:v>
                </c:pt>
                <c:pt idx="6">
                  <c:v>5415</c:v>
                </c:pt>
                <c:pt idx="9">
                  <c:v>5383</c:v>
                </c:pt>
                <c:pt idx="12">
                  <c:v>5522</c:v>
                </c:pt>
              </c:numCache>
            </c:numRef>
          </c:val>
          <c:extLst>
            <c:ext xmlns:c16="http://schemas.microsoft.com/office/drawing/2014/chart" uri="{C3380CC4-5D6E-409C-BE32-E72D297353CC}">
              <c16:uniqueId val="{00000006-1D10-4C54-84B9-D12304E867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10-4C54-84B9-D12304E867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13873</c:v>
                </c:pt>
                <c:pt idx="3">
                  <c:v>13491</c:v>
                </c:pt>
                <c:pt idx="6">
                  <c:v>12949</c:v>
                </c:pt>
                <c:pt idx="9">
                  <c:v>12111</c:v>
                </c:pt>
                <c:pt idx="12">
                  <c:v>11735</c:v>
                </c:pt>
              </c:numCache>
            </c:numRef>
          </c:val>
          <c:extLst>
            <c:ext xmlns:c16="http://schemas.microsoft.com/office/drawing/2014/chart" uri="{C3380CC4-5D6E-409C-BE32-E72D297353CC}">
              <c16:uniqueId val="{00000008-1D10-4C54-84B9-D12304E867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c:v>
                </c:pt>
                <c:pt idx="3">
                  <c:v>33</c:v>
                </c:pt>
                <c:pt idx="6">
                  <c:v>27</c:v>
                </c:pt>
                <c:pt idx="9">
                  <c:v>22</c:v>
                </c:pt>
                <c:pt idx="12">
                  <c:v>21</c:v>
                </c:pt>
              </c:numCache>
            </c:numRef>
          </c:val>
          <c:extLst>
            <c:ext xmlns:c16="http://schemas.microsoft.com/office/drawing/2014/chart" uri="{C3380CC4-5D6E-409C-BE32-E72D297353CC}">
              <c16:uniqueId val="{00000009-1D10-4C54-84B9-D12304E867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25190</c:v>
                </c:pt>
                <c:pt idx="3">
                  <c:v>24457</c:v>
                </c:pt>
                <c:pt idx="6">
                  <c:v>23935</c:v>
                </c:pt>
                <c:pt idx="9">
                  <c:v>22818</c:v>
                </c:pt>
                <c:pt idx="12">
                  <c:v>22087</c:v>
                </c:pt>
              </c:numCache>
            </c:numRef>
          </c:val>
          <c:extLst>
            <c:ext xmlns:c16="http://schemas.microsoft.com/office/drawing/2014/chart" uri="{C3380CC4-5D6E-409C-BE32-E72D297353CC}">
              <c16:uniqueId val="{0000000A-1D10-4C54-84B9-D12304E867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10-4C54-84B9-D12304E867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4703</c:v>
                </c:pt>
                <c:pt idx="1">
                  <c:v>5053</c:v>
                </c:pt>
                <c:pt idx="2">
                  <c:v>5365</c:v>
                </c:pt>
              </c:numCache>
            </c:numRef>
          </c:val>
          <c:extLst>
            <c:ext xmlns:c16="http://schemas.microsoft.com/office/drawing/2014/chart" uri="{C3380CC4-5D6E-409C-BE32-E72D297353CC}">
              <c16:uniqueId val="{00000000-704F-4EAC-9C0A-B057BC346C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886</c:v>
                </c:pt>
                <c:pt idx="1">
                  <c:v>886</c:v>
                </c:pt>
                <c:pt idx="2">
                  <c:v>963</c:v>
                </c:pt>
              </c:numCache>
            </c:numRef>
          </c:val>
          <c:extLst>
            <c:ext xmlns:c16="http://schemas.microsoft.com/office/drawing/2014/chart" uri="{C3380CC4-5D6E-409C-BE32-E72D297353CC}">
              <c16:uniqueId val="{00000001-704F-4EAC-9C0A-B057BC346C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6677</c:v>
                </c:pt>
                <c:pt idx="1">
                  <c:v>7206</c:v>
                </c:pt>
                <c:pt idx="2">
                  <c:v>7252</c:v>
                </c:pt>
              </c:numCache>
            </c:numRef>
          </c:val>
          <c:extLst>
            <c:ext xmlns:c16="http://schemas.microsoft.com/office/drawing/2014/chart" uri="{C3380CC4-5D6E-409C-BE32-E72D297353CC}">
              <c16:uniqueId val="{00000002-704F-4EAC-9C0A-B057BC346C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％）に加え、市内に大規模な企業等がないことなどにより、財政基盤が弱く、類似団体平均を下回っている。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今後も収納率の向上による税収の確保に努めるとともに、さらなる行政の効率化を図ることにより、財政の健全化に努める。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年度は、退職手当の減少による人件費の減少、物件費及び維持補修費などの経常的な支出が減少したことに加え、普通交付税が前年度から約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千万円増加したことにより、経常一般財源歳入額が増加したため、指標はわずかに改善した。</a:t>
          </a:r>
        </a:p>
        <a:p>
          <a:r>
            <a:rPr kumimoji="1" lang="ja-JP" altLang="en-US" sz="1300">
              <a:latin typeface="ＭＳ Ｐゴシック" panose="020B0600070205080204" pitchFamily="50" charset="-128"/>
              <a:ea typeface="ＭＳ Ｐゴシック" panose="020B0600070205080204" pitchFamily="50" charset="-128"/>
            </a:rPr>
            <a:t>　本市は、市町村合併により膨大な公共施設を有することから、今後も維持補修費等の増加が見込まれており、引き続き公債費の発行抑制や公共施設等総合管理計画に基づく施設維持管理経費の抑制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104684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606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104684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553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63319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553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63319</xdr:rowOff>
    </xdr:from>
    <xdr:to>
      <xdr:col>11</xdr:col>
      <xdr:colOff>31750</xdr:colOff>
      <xdr:row>61</xdr:row>
      <xdr:rowOff>2177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031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53884</xdr:rowOff>
    </xdr:from>
    <xdr:to>
      <xdr:col>19</xdr:col>
      <xdr:colOff>184150</xdr:colOff>
      <xdr:row>60</xdr:row>
      <xdr:rowOff>155484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140261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39188</xdr:rowOff>
    </xdr:from>
    <xdr:to>
      <xdr:col>15</xdr:col>
      <xdr:colOff>133350</xdr:colOff>
      <xdr:row>59</xdr:row>
      <xdr:rowOff>140788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12519</xdr:rowOff>
    </xdr:from>
    <xdr:to>
      <xdr:col>11</xdr:col>
      <xdr:colOff>82550</xdr:colOff>
      <xdr:row>60</xdr:row>
      <xdr:rowOff>114119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124296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122827</xdr:rowOff>
    </xdr:from>
    <xdr:to>
      <xdr:col>7</xdr:col>
      <xdr:colOff>31750</xdr:colOff>
      <xdr:row>61</xdr:row>
      <xdr:rowOff>52977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類似団体平均を上回っているのは、分母となる人口の減少による影響のほか、主に人件費が要因となっている。これは、市町村合併（</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村）の影響により職員数が過大となっていることによるものであり、定員の適正化、人件費の抑制に努めることで、改善を図っている。</a:t>
          </a:r>
        </a:p>
        <a:p>
          <a:r>
            <a:rPr kumimoji="1" lang="ja-JP" altLang="en-US" sz="1300">
              <a:latin typeface="ＭＳ Ｐゴシック" panose="020B0600070205080204" pitchFamily="50" charset="-128"/>
              <a:ea typeface="ＭＳ Ｐゴシック" panose="020B0600070205080204" pitchFamily="50" charset="-128"/>
            </a:rPr>
            <a:t>　また、物件費についても、公共施設等総合管理計画に基づき、引き続き公共施設の適正配置による施設の維持管理経費の削減に努める。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70726</xdr:rowOff>
    </xdr:from>
    <xdr:to>
      <xdr:col>23</xdr:col>
      <xdr:colOff>133350</xdr:colOff>
      <xdr:row>82</xdr:row>
      <xdr:rowOff>79254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9626"/>
          <a:ext cx="8382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70726</xdr:rowOff>
    </xdr:from>
    <xdr:to>
      <xdr:col>19</xdr:col>
      <xdr:colOff>133350</xdr:colOff>
      <xdr:row>82</xdr:row>
      <xdr:rowOff>75186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29626"/>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48126</xdr:rowOff>
    </xdr:from>
    <xdr:to>
      <xdr:col>15</xdr:col>
      <xdr:colOff>82550</xdr:colOff>
      <xdr:row>82</xdr:row>
      <xdr:rowOff>75186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7026"/>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35809</xdr:rowOff>
    </xdr:from>
    <xdr:to>
      <xdr:col>11</xdr:col>
      <xdr:colOff>31750</xdr:colOff>
      <xdr:row>82</xdr:row>
      <xdr:rowOff>48126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4709"/>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28454</xdr:rowOff>
    </xdr:from>
    <xdr:to>
      <xdr:col>23</xdr:col>
      <xdr:colOff>184150</xdr:colOff>
      <xdr:row>82</xdr:row>
      <xdr:rowOff>130054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19926</xdr:rowOff>
    </xdr:from>
    <xdr:to>
      <xdr:col>19</xdr:col>
      <xdr:colOff>184150</xdr:colOff>
      <xdr:row>82</xdr:row>
      <xdr:rowOff>121526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106303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24386</xdr:rowOff>
    </xdr:from>
    <xdr:to>
      <xdr:col>15</xdr:col>
      <xdr:colOff>133350</xdr:colOff>
      <xdr:row>82</xdr:row>
      <xdr:rowOff>125986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110763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168776</xdr:rowOff>
    </xdr:from>
    <xdr:to>
      <xdr:col>11</xdr:col>
      <xdr:colOff>82550</xdr:colOff>
      <xdr:row>82</xdr:row>
      <xdr:rowOff>98926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83703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156459</xdr:rowOff>
    </xdr:from>
    <xdr:to>
      <xdr:col>7</xdr:col>
      <xdr:colOff>31750</xdr:colOff>
      <xdr:row>82</xdr:row>
      <xdr:rowOff>86609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71386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月）に、厳正な職務職階制度や行政給料表（二）を導入し、平成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年度には、抜本的な給与構造改革を行った。さらに特殊勤務手当や住居手当の廃止・減額などの見直しを行い、給与制度の適正化に努めている。</a:t>
          </a:r>
        </a:p>
        <a:p>
          <a:r>
            <a:rPr kumimoji="1" lang="ja-JP" altLang="en-US" sz="1300">
              <a:latin typeface="ＭＳ Ｐゴシック" panose="020B0600070205080204" pitchFamily="50" charset="-128"/>
              <a:ea typeface="ＭＳ Ｐゴシック" panose="020B0600070205080204" pitchFamily="50" charset="-128"/>
            </a:rPr>
            <a:t>　今後の国の給与や地域の民間給与を考慮しながら更なる給与制度の適正化に努める。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多団体（</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p>
        <a:p>
          <a:r>
            <a:rPr kumimoji="1" lang="ja-JP" altLang="en-US" sz="1100">
              <a:latin typeface="ＭＳ Ｐゴシック" panose="020B0600070205080204" pitchFamily="50" charset="-128"/>
              <a:ea typeface="ＭＳ Ｐゴシック" panose="020B0600070205080204" pitchFamily="50" charset="-128"/>
            </a:rPr>
            <a:t>　市町村合併後は、定員適正化計画を策定し、新規採用職員の抑制や早期退職制度等により計画的に人員の管理に努めている。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42842</xdr:rowOff>
    </xdr:from>
    <xdr:to>
      <xdr:col>81</xdr:col>
      <xdr:colOff>44450</xdr:colOff>
      <xdr:row>62</xdr:row>
      <xdr:rowOff>58124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2742"/>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42842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4217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162009</xdr:rowOff>
    </xdr:from>
    <xdr:to>
      <xdr:col>72</xdr:col>
      <xdr:colOff>203200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2045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141901</xdr:rowOff>
    </xdr:from>
    <xdr:to>
      <xdr:col>68</xdr:col>
      <xdr:colOff>152400</xdr:colOff>
      <xdr:row>61</xdr:row>
      <xdr:rowOff>162009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003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7324</xdr:rowOff>
    </xdr:from>
    <xdr:to>
      <xdr:col>81</xdr:col>
      <xdr:colOff>95250</xdr:colOff>
      <xdr:row>62</xdr:row>
      <xdr:rowOff>108924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150851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0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163492</xdr:rowOff>
    </xdr:from>
    <xdr:to>
      <xdr:col>77</xdr:col>
      <xdr:colOff>95250</xdr:colOff>
      <xdr:row>62</xdr:row>
      <xdr:rowOff>93642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78419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0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111209</xdr:rowOff>
    </xdr:from>
    <xdr:to>
      <xdr:col>68</xdr:col>
      <xdr:colOff>203200</xdr:colOff>
      <xdr:row>62</xdr:row>
      <xdr:rowOff>41359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26136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91101</xdr:rowOff>
    </xdr:from>
    <xdr:to>
      <xdr:col>64</xdr:col>
      <xdr:colOff>152400</xdr:colOff>
      <xdr:row>62</xdr:row>
      <xdr:rowOff>21251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3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の普通交付税の漸減開始に備え、合併特例基金造成事業など公債費の償還ペースを早め後年度の公債費負担を抑制する調整を行ってきたことや、地方債発行額の抑制により発行額が償還額を下回る状況が続いており、さらに、交付税算入率が高い地方債の選択に努めていることから、指標はほぼ横這い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は、庁舎整備事業や消防指令センター共同整備事業など、引き続き大型建設事業が予定されており、多額の地方債の発行が必要になるとともに、普通交付税の減少による指標の悪化も予想されることから、今後も将来負担比率と同様、地方債発行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125095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7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121073</xdr:rowOff>
    </xdr:from>
    <xdr:to>
      <xdr:col>77</xdr:col>
      <xdr:colOff>44450</xdr:colOff>
      <xdr:row>36</xdr:row>
      <xdr:rowOff>125095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932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121073</xdr:rowOff>
    </xdr:from>
    <xdr:to>
      <xdr:col>72</xdr:col>
      <xdr:colOff>203200</xdr:colOff>
      <xdr:row>36</xdr:row>
      <xdr:rowOff>123084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135149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952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74295</xdr:rowOff>
    </xdr:from>
    <xdr:to>
      <xdr:col>77</xdr:col>
      <xdr:colOff>95250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14622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70273</xdr:rowOff>
    </xdr:from>
    <xdr:to>
      <xdr:col>73</xdr:col>
      <xdr:colOff>44450</xdr:colOff>
      <xdr:row>37</xdr:row>
      <xdr:rowOff>423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10600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72284</xdr:rowOff>
    </xdr:from>
    <xdr:to>
      <xdr:col>68</xdr:col>
      <xdr:colOff>203200</xdr:colOff>
      <xdr:row>37</xdr:row>
      <xdr:rowOff>2434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充当可能財源等は、令和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年度中、財政調整基金の取崩しを行わず、その他の特定目的基金についても大きな取崩しを行っていないこともあり充当可能基金が増加（</a:t>
          </a:r>
          <a:r>
            <a:rPr kumimoji="1" lang="en-US" altLang="ja-JP" sz="1050">
              <a:latin typeface="ＭＳ Ｐゴシック" panose="020B0600070205080204" pitchFamily="50" charset="-128"/>
              <a:ea typeface="ＭＳ Ｐゴシック" panose="020B0600070205080204" pitchFamily="50" charset="-128"/>
            </a:rPr>
            <a:t>282</a:t>
          </a:r>
          <a:r>
            <a:rPr kumimoji="1" lang="ja-JP" altLang="en-US" sz="1050">
              <a:latin typeface="ＭＳ Ｐゴシック" panose="020B0600070205080204" pitchFamily="50" charset="-128"/>
              <a:ea typeface="ＭＳ Ｐゴシック" panose="020B0600070205080204" pitchFamily="50" charset="-128"/>
            </a:rPr>
            <a:t>百万円）したものの、特定歳入（▲</a:t>
          </a:r>
          <a:r>
            <a:rPr kumimoji="1" lang="en-US" altLang="ja-JP" sz="1050">
              <a:latin typeface="ＭＳ Ｐゴシック" panose="020B0600070205080204" pitchFamily="50" charset="-128"/>
              <a:ea typeface="ＭＳ Ｐゴシック" panose="020B0600070205080204" pitchFamily="50" charset="-128"/>
            </a:rPr>
            <a:t>74</a:t>
          </a:r>
          <a:r>
            <a:rPr kumimoji="1" lang="ja-JP" altLang="en-US" sz="1050">
              <a:latin typeface="ＭＳ Ｐゴシック" panose="020B0600070205080204" pitchFamily="50" charset="-128"/>
              <a:ea typeface="ＭＳ Ｐゴシック" panose="020B0600070205080204" pitchFamily="50" charset="-128"/>
            </a:rPr>
            <a:t>百万円）や基準財政需要額算入見込額（▲</a:t>
          </a:r>
          <a:r>
            <a:rPr kumimoji="1" lang="en-US" altLang="ja-JP" sz="1050">
              <a:latin typeface="ＭＳ Ｐゴシック" panose="020B0600070205080204" pitchFamily="50" charset="-128"/>
              <a:ea typeface="ＭＳ Ｐゴシック" panose="020B0600070205080204" pitchFamily="50" charset="-128"/>
            </a:rPr>
            <a:t>406</a:t>
          </a:r>
          <a:r>
            <a:rPr kumimoji="1" lang="ja-JP" altLang="en-US" sz="1050">
              <a:latin typeface="ＭＳ Ｐゴシック" panose="020B0600070205080204" pitchFamily="50" charset="-128"/>
              <a:ea typeface="ＭＳ Ｐゴシック" panose="020B0600070205080204" pitchFamily="50" charset="-128"/>
            </a:rPr>
            <a:t>百万円）が減少したことにより、充当可能財源は減少（▲</a:t>
          </a:r>
          <a:r>
            <a:rPr kumimoji="1" lang="en-US" altLang="ja-JP" sz="1050">
              <a:latin typeface="ＭＳ Ｐゴシック" panose="020B0600070205080204" pitchFamily="50" charset="-128"/>
              <a:ea typeface="ＭＳ Ｐゴシック" panose="020B0600070205080204" pitchFamily="50" charset="-128"/>
            </a:rPr>
            <a:t>198</a:t>
          </a:r>
          <a:r>
            <a:rPr kumimoji="1" lang="ja-JP" altLang="en-US" sz="1050">
              <a:latin typeface="ＭＳ Ｐゴシック" panose="020B0600070205080204" pitchFamily="50" charset="-128"/>
              <a:ea typeface="ＭＳ Ｐゴシック" panose="020B0600070205080204" pitchFamily="50" charset="-128"/>
            </a:rPr>
            <a:t>百万円）となった。一方、地方債の発行抑制による地方債現在高の減少（▲</a:t>
          </a:r>
          <a:r>
            <a:rPr kumimoji="1" lang="en-US" altLang="ja-JP" sz="1050">
              <a:latin typeface="ＭＳ Ｐゴシック" panose="020B0600070205080204" pitchFamily="50" charset="-128"/>
              <a:ea typeface="ＭＳ Ｐゴシック" panose="020B0600070205080204" pitchFamily="50" charset="-128"/>
            </a:rPr>
            <a:t>730</a:t>
          </a:r>
          <a:r>
            <a:rPr kumimoji="1" lang="ja-JP" altLang="en-US" sz="1050">
              <a:latin typeface="ＭＳ Ｐゴシック" panose="020B0600070205080204" pitchFamily="50" charset="-128"/>
              <a:ea typeface="ＭＳ Ｐゴシック" panose="020B0600070205080204" pitchFamily="50" charset="-128"/>
            </a:rPr>
            <a:t>百万円）、公営企業債等繰入見込額の減少（▲</a:t>
          </a:r>
          <a:r>
            <a:rPr kumimoji="1" lang="en-US" altLang="ja-JP" sz="1050">
              <a:latin typeface="ＭＳ Ｐゴシック" panose="020B0600070205080204" pitchFamily="50" charset="-128"/>
              <a:ea typeface="ＭＳ Ｐゴシック" panose="020B0600070205080204" pitchFamily="50" charset="-128"/>
            </a:rPr>
            <a:t>375</a:t>
          </a:r>
          <a:r>
            <a:rPr kumimoji="1" lang="ja-JP" altLang="en-US" sz="1050">
              <a:latin typeface="ＭＳ Ｐゴシック" panose="020B0600070205080204" pitchFamily="50" charset="-128"/>
              <a:ea typeface="ＭＳ Ｐゴシック" panose="020B0600070205080204" pitchFamily="50" charset="-128"/>
            </a:rPr>
            <a:t>百万円）の影響により将来負担額が大きく減少したことにより、充当可能財源等が将来負担額を上回っている。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年度以降については、人口の減少により普通交付税額の減少や税収の減少が見込まれる中で、引き続き将来負担額の縮小を目指していく。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105495</xdr:rowOff>
    </xdr:from>
    <xdr:to>
      <xdr:col>68</xdr:col>
      <xdr:colOff>203200</xdr:colOff>
      <xdr:row>14</xdr:row>
      <xdr:rowOff>35645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45822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年度は、職員退職手当の減少等により、経常経費充当一般財源等が前年度から約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千万円減少したことに加え、普通交付税額が前年度から約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千万円増加したことなどに伴い、経常一般財源歳入額が増加したため、比率としては改善した。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村）により職員数が過大となっていることが、類似団体平均比率を上回って推移している要因であるため、引き続き定員の適正化及び経常的な人件費の抑制に努める。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57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57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39</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7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昨年度とほぼ横ばいで推移し、類似団体内平均値と同程度に抑えている。これまでも、予算編成の段階から一般行政経費に上限額を設定するなど経常経費の増加を抑制し経費削減に努めており、今後も引き続き経常経費の削減や公共施設の適正配置による施設の維持管理経費の削減及び使用料収入の増加など自主財源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9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扶助費の総額は、国の物価高騰対策事業等により大幅に増加し、経常的な扶助費事業が増加したため、経常経費充当一般財源が増えたことで比率は、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年度以降、人口減少等により普通交付税が減少し、経常一般財源総額が更に減少すれば、比率は悪化していく可能性もあるため、健康長寿への取組などにより、経費の抑制を図る必要</a:t>
          </a:r>
          <a:r>
            <a:rPr kumimoji="1" lang="ja-JP" altLang="en-US" sz="1300">
              <a:latin typeface="ＭＳ Ｐゴシック" panose="020B0600070205080204" pitchFamily="50" charset="-128"/>
              <a:ea typeface="ＭＳ Ｐゴシック" panose="020B0600070205080204" pitchFamily="50" charset="-128"/>
            </a:rPr>
            <a:t>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その他経費に係る比率は前年度より減少したが、依然類似団体平均を上回っている。特別会計・企業会計について、適切な事業規模を見極め、一般会計負担の抑制に努める。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年度については、充当普通交付税額が前年度から約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千万円増加したことで、経常一般財源歳入額が増加したが、補助費等に係る経常経費充当一般財源が前年度より増加したため、比率は、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いずれの年度も比率は類似団体平均を下回ってはいるが、今後も削減に努める。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備え地方債発行額の抑制や償還期間の短縮を行ってきたことから、比率は昨年度から改善した。引き続き、計画的かつ効率的な事業実施により地方債発行額を抑制し、後年度の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40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74</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39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159385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9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159385</xdr:rowOff>
    </xdr:from>
    <xdr:to>
      <xdr:col>11</xdr:col>
      <xdr:colOff>9525</xdr:colOff>
      <xdr:row>75</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6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公債費以外の経費に係る比率は、充当普通交付税額が前年度から約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千万円増加したことや、経常経費充当一般財源が減少したことで、比率は改善した。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今後も人件費の抑制等経常経費の削減に努めるとともに、各特別会計、企業会計についても適正な事業規模を見極め、一般会計負担を抑制するよう努める。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71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703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03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152146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113894</xdr:rowOff>
    </xdr:from>
    <xdr:to>
      <xdr:col>29</xdr:col>
      <xdr:colOff>127000</xdr:colOff>
      <xdr:row>15</xdr:row>
      <xdr:rowOff>140770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3269"/>
          <a:ext cx="6477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140770</xdr:rowOff>
    </xdr:from>
    <xdr:to>
      <xdr:col>26</xdr:col>
      <xdr:colOff>50800</xdr:colOff>
      <xdr:row>16</xdr:row>
      <xdr:rowOff>1694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0145"/>
          <a:ext cx="698500" cy="3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1694</xdr:rowOff>
    </xdr:from>
    <xdr:to>
      <xdr:col>22</xdr:col>
      <xdr:colOff>114300</xdr:colOff>
      <xdr:row>16</xdr:row>
      <xdr:rowOff>40807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92519"/>
          <a:ext cx="698500" cy="3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40807</xdr:rowOff>
    </xdr:from>
    <xdr:to>
      <xdr:col>18</xdr:col>
      <xdr:colOff>177800</xdr:colOff>
      <xdr:row>16</xdr:row>
      <xdr:rowOff>58159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1632"/>
          <a:ext cx="6985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63094</xdr:rowOff>
    </xdr:from>
    <xdr:to>
      <xdr:col>29</xdr:col>
      <xdr:colOff>177800</xdr:colOff>
      <xdr:row>15</xdr:row>
      <xdr:rowOff>164694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79621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89970</xdr:rowOff>
    </xdr:from>
    <xdr:to>
      <xdr:col>26</xdr:col>
      <xdr:colOff>101600</xdr:colOff>
      <xdr:row>16</xdr:row>
      <xdr:rowOff>20120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30297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122344</xdr:rowOff>
    </xdr:from>
    <xdr:to>
      <xdr:col>22</xdr:col>
      <xdr:colOff>165100</xdr:colOff>
      <xdr:row>16</xdr:row>
      <xdr:rowOff>52494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62671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161457</xdr:rowOff>
    </xdr:from>
    <xdr:to>
      <xdr:col>19</xdr:col>
      <xdr:colOff>38100</xdr:colOff>
      <xdr:row>16</xdr:row>
      <xdr:rowOff>91607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101784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7359</xdr:rowOff>
    </xdr:from>
    <xdr:to>
      <xdr:col>15</xdr:col>
      <xdr:colOff>101600</xdr:colOff>
      <xdr:row>16</xdr:row>
      <xdr:rowOff>108959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119136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81166</xdr:rowOff>
    </xdr:from>
    <xdr:to>
      <xdr:col>29</xdr:col>
      <xdr:colOff>127000</xdr:colOff>
      <xdr:row>38</xdr:row>
      <xdr:rowOff>82910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48766"/>
          <a:ext cx="647700" cy="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75970</xdr:rowOff>
    </xdr:from>
    <xdr:to>
      <xdr:col>26</xdr:col>
      <xdr:colOff>50800</xdr:colOff>
      <xdr:row>38</xdr:row>
      <xdr:rowOff>81166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43570"/>
          <a:ext cx="698500" cy="5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75970</xdr:rowOff>
    </xdr:from>
    <xdr:to>
      <xdr:col>22</xdr:col>
      <xdr:colOff>114300</xdr:colOff>
      <xdr:row>38</xdr:row>
      <xdr:rowOff>87377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43570"/>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87377</xdr:rowOff>
    </xdr:from>
    <xdr:to>
      <xdr:col>18</xdr:col>
      <xdr:colOff>177800</xdr:colOff>
      <xdr:row>38</xdr:row>
      <xdr:rowOff>90705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54977"/>
          <a:ext cx="698500" cy="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32110</xdr:rowOff>
    </xdr:from>
    <xdr:to>
      <xdr:col>29</xdr:col>
      <xdr:colOff>177800</xdr:colOff>
      <xdr:row>38</xdr:row>
      <xdr:rowOff>133710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4187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30366</xdr:rowOff>
    </xdr:from>
    <xdr:to>
      <xdr:col>26</xdr:col>
      <xdr:colOff>101600</xdr:colOff>
      <xdr:row>38</xdr:row>
      <xdr:rowOff>131966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116743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25170</xdr:rowOff>
    </xdr:from>
    <xdr:to>
      <xdr:col>22</xdr:col>
      <xdr:colOff>165100</xdr:colOff>
      <xdr:row>38</xdr:row>
      <xdr:rowOff>126770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111547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36577</xdr:rowOff>
    </xdr:from>
    <xdr:to>
      <xdr:col>19</xdr:col>
      <xdr:colOff>38100</xdr:colOff>
      <xdr:row>38</xdr:row>
      <xdr:rowOff>138177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122954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39905</xdr:rowOff>
    </xdr:from>
    <xdr:to>
      <xdr:col>15</xdr:col>
      <xdr:colOff>101600</xdr:colOff>
      <xdr:row>38</xdr:row>
      <xdr:rowOff>141505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126282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130371</xdr:rowOff>
    </xdr:from>
    <xdr:to>
      <xdr:col>24</xdr:col>
      <xdr:colOff>63500</xdr:colOff>
      <xdr:row>34</xdr:row>
      <xdr:rowOff>131677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967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131677</xdr:rowOff>
    </xdr:from>
    <xdr:to>
      <xdr:col>19</xdr:col>
      <xdr:colOff>177800</xdr:colOff>
      <xdr:row>35</xdr:row>
      <xdr:rowOff>27392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0977"/>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170605</xdr:rowOff>
    </xdr:from>
    <xdr:to>
      <xdr:col>15</xdr:col>
      <xdr:colOff>50800</xdr:colOff>
      <xdr:row>35</xdr:row>
      <xdr:rowOff>27392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99905"/>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170605</xdr:rowOff>
    </xdr:from>
    <xdr:to>
      <xdr:col>10</xdr:col>
      <xdr:colOff>114300</xdr:colOff>
      <xdr:row>35</xdr:row>
      <xdr:rowOff>44624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9905"/>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79571</xdr:rowOff>
    </xdr:from>
    <xdr:to>
      <xdr:col>24</xdr:col>
      <xdr:colOff>114300</xdr:colOff>
      <xdr:row>35</xdr:row>
      <xdr:rowOff>9721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102448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80877</xdr:rowOff>
    </xdr:from>
    <xdr:to>
      <xdr:col>20</xdr:col>
      <xdr:colOff>38100</xdr:colOff>
      <xdr:row>35</xdr:row>
      <xdr:rowOff>11027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27554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148042</xdr:rowOff>
    </xdr:from>
    <xdr:to>
      <xdr:col>15</xdr:col>
      <xdr:colOff>101600</xdr:colOff>
      <xdr:row>35</xdr:row>
      <xdr:rowOff>78192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94719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5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119805</xdr:rowOff>
    </xdr:from>
    <xdr:to>
      <xdr:col>10</xdr:col>
      <xdr:colOff>165100</xdr:colOff>
      <xdr:row>35</xdr:row>
      <xdr:rowOff>49955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66482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165274</xdr:rowOff>
    </xdr:from>
    <xdr:to>
      <xdr:col>6</xdr:col>
      <xdr:colOff>38100</xdr:colOff>
      <xdr:row>35</xdr:row>
      <xdr:rowOff>95424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111951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6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38626</xdr:rowOff>
    </xdr:from>
    <xdr:to>
      <xdr:col>24</xdr:col>
      <xdr:colOff>63500</xdr:colOff>
      <xdr:row>58</xdr:row>
      <xdr:rowOff>44522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82726"/>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31306</xdr:rowOff>
    </xdr:from>
    <xdr:to>
      <xdr:col>19</xdr:col>
      <xdr:colOff>177800</xdr:colOff>
      <xdr:row>58</xdr:row>
      <xdr:rowOff>44522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75406"/>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31306</xdr:rowOff>
    </xdr:from>
    <xdr:to>
      <xdr:col>15</xdr:col>
      <xdr:colOff>50800</xdr:colOff>
      <xdr:row>58</xdr:row>
      <xdr:rowOff>52001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5406"/>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52001</xdr:rowOff>
    </xdr:from>
    <xdr:to>
      <xdr:col>10</xdr:col>
      <xdr:colOff>114300</xdr:colOff>
      <xdr:row>58</xdr:row>
      <xdr:rowOff>54813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610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159276</xdr:rowOff>
    </xdr:from>
    <xdr:to>
      <xdr:col>24</xdr:col>
      <xdr:colOff>114300</xdr:colOff>
      <xdr:row>58</xdr:row>
      <xdr:rowOff>89426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165172</xdr:rowOff>
    </xdr:from>
    <xdr:to>
      <xdr:col>20</xdr:col>
      <xdr:colOff>38100</xdr:colOff>
      <xdr:row>58</xdr:row>
      <xdr:rowOff>95322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86449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151956</xdr:rowOff>
    </xdr:from>
    <xdr:to>
      <xdr:col>15</xdr:col>
      <xdr:colOff>101600</xdr:colOff>
      <xdr:row>58</xdr:row>
      <xdr:rowOff>82106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1201</xdr:rowOff>
    </xdr:from>
    <xdr:to>
      <xdr:col>10</xdr:col>
      <xdr:colOff>165100</xdr:colOff>
      <xdr:row>58</xdr:row>
      <xdr:rowOff>102801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4013</xdr:rowOff>
    </xdr:from>
    <xdr:to>
      <xdr:col>6</xdr:col>
      <xdr:colOff>38100</xdr:colOff>
      <xdr:row>58</xdr:row>
      <xdr:rowOff>105613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96740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98858</xdr:rowOff>
    </xdr:from>
    <xdr:to>
      <xdr:col>24</xdr:col>
      <xdr:colOff>63500</xdr:colOff>
      <xdr:row>78</xdr:row>
      <xdr:rowOff>104763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7195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98858</xdr:rowOff>
    </xdr:from>
    <xdr:to>
      <xdr:col>19</xdr:col>
      <xdr:colOff>177800</xdr:colOff>
      <xdr:row>78</xdr:row>
      <xdr:rowOff>131927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71958"/>
          <a:ext cx="8890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131927</xdr:rowOff>
    </xdr:from>
    <xdr:to>
      <xdr:col>15</xdr:col>
      <xdr:colOff>50800</xdr:colOff>
      <xdr:row>78</xdr:row>
      <xdr:rowOff>150197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5027"/>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150197</xdr:rowOff>
    </xdr:from>
    <xdr:to>
      <xdr:col>10</xdr:col>
      <xdr:colOff>114300</xdr:colOff>
      <xdr:row>78</xdr:row>
      <xdr:rowOff>163664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3297"/>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53963</xdr:rowOff>
    </xdr:from>
    <xdr:to>
      <xdr:col>24</xdr:col>
      <xdr:colOff>114300</xdr:colOff>
      <xdr:row>78</xdr:row>
      <xdr:rowOff>155563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140340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48058</xdr:rowOff>
    </xdr:from>
    <xdr:to>
      <xdr:col>20</xdr:col>
      <xdr:colOff>38100</xdr:colOff>
      <xdr:row>78</xdr:row>
      <xdr:rowOff>149658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140785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81127</xdr:rowOff>
    </xdr:from>
    <xdr:to>
      <xdr:col>15</xdr:col>
      <xdr:colOff>101600</xdr:colOff>
      <xdr:row>79</xdr:row>
      <xdr:rowOff>11277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99397</xdr:rowOff>
    </xdr:from>
    <xdr:to>
      <xdr:col>10</xdr:col>
      <xdr:colOff>165100</xdr:colOff>
      <xdr:row>79</xdr:row>
      <xdr:rowOff>29547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20674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112864</xdr:rowOff>
    </xdr:from>
    <xdr:to>
      <xdr:col>6</xdr:col>
      <xdr:colOff>38100</xdr:colOff>
      <xdr:row>79</xdr:row>
      <xdr:rowOff>43014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34141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43490</xdr:rowOff>
    </xdr:from>
    <xdr:to>
      <xdr:col>24</xdr:col>
      <xdr:colOff>63500</xdr:colOff>
      <xdr:row>96</xdr:row>
      <xdr:rowOff>125222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2690"/>
          <a:ext cx="838200" cy="8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50691</xdr:rowOff>
    </xdr:from>
    <xdr:to>
      <xdr:col>19</xdr:col>
      <xdr:colOff>177800</xdr:colOff>
      <xdr:row>96</xdr:row>
      <xdr:rowOff>125222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09891"/>
          <a:ext cx="889000" cy="7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50691</xdr:rowOff>
    </xdr:from>
    <xdr:to>
      <xdr:col>15</xdr:col>
      <xdr:colOff>50800</xdr:colOff>
      <xdr:row>97</xdr:row>
      <xdr:rowOff>44923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09891"/>
          <a:ext cx="889000" cy="1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44923</xdr:rowOff>
    </xdr:from>
    <xdr:to>
      <xdr:col>10</xdr:col>
      <xdr:colOff>114300</xdr:colOff>
      <xdr:row>97</xdr:row>
      <xdr:rowOff>53426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5573"/>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164140</xdr:rowOff>
    </xdr:from>
    <xdr:to>
      <xdr:col>24</xdr:col>
      <xdr:colOff>114300</xdr:colOff>
      <xdr:row>96</xdr:row>
      <xdr:rowOff>94290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142567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74422</xdr:rowOff>
    </xdr:from>
    <xdr:to>
      <xdr:col>20</xdr:col>
      <xdr:colOff>38100</xdr:colOff>
      <xdr:row>97</xdr:row>
      <xdr:rowOff>4572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167149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171341</xdr:rowOff>
    </xdr:from>
    <xdr:to>
      <xdr:col>15</xdr:col>
      <xdr:colOff>101600</xdr:colOff>
      <xdr:row>96</xdr:row>
      <xdr:rowOff>101491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92618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165573</xdr:rowOff>
    </xdr:from>
    <xdr:to>
      <xdr:col>10</xdr:col>
      <xdr:colOff>165100</xdr:colOff>
      <xdr:row>97</xdr:row>
      <xdr:rowOff>95723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86850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2626</xdr:rowOff>
    </xdr:from>
    <xdr:to>
      <xdr:col>6</xdr:col>
      <xdr:colOff>38100</xdr:colOff>
      <xdr:row>97</xdr:row>
      <xdr:rowOff>104226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95353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161897</xdr:rowOff>
    </xdr:from>
    <xdr:to>
      <xdr:col>55</xdr:col>
      <xdr:colOff>0</xdr:colOff>
      <xdr:row>37</xdr:row>
      <xdr:rowOff>2498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34097"/>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2498</xdr:rowOff>
    </xdr:from>
    <xdr:to>
      <xdr:col>50</xdr:col>
      <xdr:colOff>114300</xdr:colOff>
      <xdr:row>37</xdr:row>
      <xdr:rowOff>16149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46148"/>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147042</xdr:rowOff>
    </xdr:from>
    <xdr:to>
      <xdr:col>45</xdr:col>
      <xdr:colOff>177800</xdr:colOff>
      <xdr:row>37</xdr:row>
      <xdr:rowOff>16149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76342"/>
          <a:ext cx="889000" cy="3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147042</xdr:rowOff>
    </xdr:from>
    <xdr:to>
      <xdr:col>41</xdr:col>
      <xdr:colOff>50800</xdr:colOff>
      <xdr:row>37</xdr:row>
      <xdr:rowOff>91538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76342"/>
          <a:ext cx="889000" cy="4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111097</xdr:rowOff>
    </xdr:from>
    <xdr:to>
      <xdr:col>55</xdr:col>
      <xdr:colOff>50800</xdr:colOff>
      <xdr:row>37</xdr:row>
      <xdr:rowOff>41247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89524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123148</xdr:rowOff>
    </xdr:from>
    <xdr:to>
      <xdr:col>50</xdr:col>
      <xdr:colOff>165100</xdr:colOff>
      <xdr:row>37</xdr:row>
      <xdr:rowOff>53298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44425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136799</xdr:rowOff>
    </xdr:from>
    <xdr:to>
      <xdr:col>46</xdr:col>
      <xdr:colOff>38100</xdr:colOff>
      <xdr:row>37</xdr:row>
      <xdr:rowOff>66949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58076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96242</xdr:rowOff>
    </xdr:from>
    <xdr:to>
      <xdr:col>41</xdr:col>
      <xdr:colOff>101600</xdr:colOff>
      <xdr:row>35</xdr:row>
      <xdr:rowOff>26392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17519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40738</xdr:rowOff>
    </xdr:from>
    <xdr:to>
      <xdr:col>36</xdr:col>
      <xdr:colOff>165100</xdr:colOff>
      <xdr:row>37</xdr:row>
      <xdr:rowOff>142338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157540</xdr:rowOff>
    </xdr:from>
    <xdr:to>
      <xdr:col>55</xdr:col>
      <xdr:colOff>0</xdr:colOff>
      <xdr:row>57</xdr:row>
      <xdr:rowOff>168424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0190"/>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97892</xdr:rowOff>
    </xdr:from>
    <xdr:to>
      <xdr:col>50</xdr:col>
      <xdr:colOff>114300</xdr:colOff>
      <xdr:row>57</xdr:row>
      <xdr:rowOff>168424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0542"/>
          <a:ext cx="889000" cy="7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97892</xdr:rowOff>
    </xdr:from>
    <xdr:to>
      <xdr:col>45</xdr:col>
      <xdr:colOff>177800</xdr:colOff>
      <xdr:row>57</xdr:row>
      <xdr:rowOff>169937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0542"/>
          <a:ext cx="889000" cy="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148417</xdr:rowOff>
    </xdr:from>
    <xdr:to>
      <xdr:col>41</xdr:col>
      <xdr:colOff>50800</xdr:colOff>
      <xdr:row>57</xdr:row>
      <xdr:rowOff>169937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1067"/>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106740</xdr:rowOff>
    </xdr:from>
    <xdr:to>
      <xdr:col>55</xdr:col>
      <xdr:colOff>50800</xdr:colOff>
      <xdr:row>58</xdr:row>
      <xdr:rowOff>36890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117624</xdr:rowOff>
    </xdr:from>
    <xdr:to>
      <xdr:col>50</xdr:col>
      <xdr:colOff>165100</xdr:colOff>
      <xdr:row>58</xdr:row>
      <xdr:rowOff>47774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47092</xdr:rowOff>
    </xdr:from>
    <xdr:to>
      <xdr:col>46</xdr:col>
      <xdr:colOff>38100</xdr:colOff>
      <xdr:row>57</xdr:row>
      <xdr:rowOff>148692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119137</xdr:rowOff>
    </xdr:from>
    <xdr:to>
      <xdr:col>41</xdr:col>
      <xdr:colOff>101600</xdr:colOff>
      <xdr:row>58</xdr:row>
      <xdr:rowOff>49287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40414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97617</xdr:rowOff>
    </xdr:from>
    <xdr:to>
      <xdr:col>36</xdr:col>
      <xdr:colOff>165100</xdr:colOff>
      <xdr:row>58</xdr:row>
      <xdr:rowOff>27767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18894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62954</xdr:rowOff>
    </xdr:from>
    <xdr:to>
      <xdr:col>55</xdr:col>
      <xdr:colOff>0</xdr:colOff>
      <xdr:row>79</xdr:row>
      <xdr:rowOff>22225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6054"/>
          <a:ext cx="8382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56795</xdr:rowOff>
    </xdr:from>
    <xdr:to>
      <xdr:col>50</xdr:col>
      <xdr:colOff>114300</xdr:colOff>
      <xdr:row>78</xdr:row>
      <xdr:rowOff>62954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58445"/>
          <a:ext cx="889000" cy="1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56795</xdr:rowOff>
    </xdr:from>
    <xdr:to>
      <xdr:col>45</xdr:col>
      <xdr:colOff>177800</xdr:colOff>
      <xdr:row>78</xdr:row>
      <xdr:rowOff>94362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8445"/>
          <a:ext cx="889000" cy="2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134519</xdr:rowOff>
    </xdr:from>
    <xdr:to>
      <xdr:col>41</xdr:col>
      <xdr:colOff>50800</xdr:colOff>
      <xdr:row>78</xdr:row>
      <xdr:rowOff>94362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36169"/>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142875</xdr:rowOff>
    </xdr:from>
    <xdr:to>
      <xdr:col>55</xdr:col>
      <xdr:colOff>50800</xdr:colOff>
      <xdr:row>79</xdr:row>
      <xdr:rowOff>73025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12154</xdr:rowOff>
    </xdr:from>
    <xdr:to>
      <xdr:col>50</xdr:col>
      <xdr:colOff>165100</xdr:colOff>
      <xdr:row>78</xdr:row>
      <xdr:rowOff>113754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104881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5995</xdr:rowOff>
    </xdr:from>
    <xdr:to>
      <xdr:col>46</xdr:col>
      <xdr:colOff>38100</xdr:colOff>
      <xdr:row>77</xdr:row>
      <xdr:rowOff>107595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124122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43562</xdr:rowOff>
    </xdr:from>
    <xdr:to>
      <xdr:col>41</xdr:col>
      <xdr:colOff>101600</xdr:colOff>
      <xdr:row>78</xdr:row>
      <xdr:rowOff>145162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136289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83719</xdr:rowOff>
    </xdr:from>
    <xdr:to>
      <xdr:col>36</xdr:col>
      <xdr:colOff>165100</xdr:colOff>
      <xdr:row>78</xdr:row>
      <xdr:rowOff>13869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29471</xdr:rowOff>
    </xdr:from>
    <xdr:to>
      <xdr:col>55</xdr:col>
      <xdr:colOff>0</xdr:colOff>
      <xdr:row>98</xdr:row>
      <xdr:rowOff>43267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1571"/>
          <a:ext cx="8382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4637</xdr:rowOff>
    </xdr:from>
    <xdr:to>
      <xdr:col>50</xdr:col>
      <xdr:colOff>114300</xdr:colOff>
      <xdr:row>98</xdr:row>
      <xdr:rowOff>43267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6737"/>
          <a:ext cx="889000" cy="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4637</xdr:rowOff>
    </xdr:from>
    <xdr:to>
      <xdr:col>45</xdr:col>
      <xdr:colOff>177800</xdr:colOff>
      <xdr:row>98</xdr:row>
      <xdr:rowOff>37847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6737"/>
          <a:ext cx="889000" cy="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37847</xdr:rowOff>
    </xdr:from>
    <xdr:to>
      <xdr:col>41</xdr:col>
      <xdr:colOff>50800</xdr:colOff>
      <xdr:row>98</xdr:row>
      <xdr:rowOff>40650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9947"/>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150121</xdr:rowOff>
    </xdr:from>
    <xdr:to>
      <xdr:col>55</xdr:col>
      <xdr:colOff>50800</xdr:colOff>
      <xdr:row>98</xdr:row>
      <xdr:rowOff>80271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163917</xdr:rowOff>
    </xdr:from>
    <xdr:to>
      <xdr:col>50</xdr:col>
      <xdr:colOff>165100</xdr:colOff>
      <xdr:row>98</xdr:row>
      <xdr:rowOff>94067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85194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125287</xdr:rowOff>
    </xdr:from>
    <xdr:to>
      <xdr:col>46</xdr:col>
      <xdr:colOff>38100</xdr:colOff>
      <xdr:row>98</xdr:row>
      <xdr:rowOff>55437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71964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158497</xdr:rowOff>
    </xdr:from>
    <xdr:to>
      <xdr:col>41</xdr:col>
      <xdr:colOff>101600</xdr:colOff>
      <xdr:row>98</xdr:row>
      <xdr:rowOff>88647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161300</xdr:rowOff>
    </xdr:from>
    <xdr:to>
      <xdr:col>36</xdr:col>
      <xdr:colOff>165100</xdr:colOff>
      <xdr:row>98</xdr:row>
      <xdr:rowOff>91450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82577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106007</xdr:rowOff>
    </xdr:from>
    <xdr:to>
      <xdr:col>85</xdr:col>
      <xdr:colOff>127000</xdr:colOff>
      <xdr:row>38</xdr:row>
      <xdr:rowOff>129184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1107"/>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129184</xdr:rowOff>
    </xdr:from>
    <xdr:to>
      <xdr:col>81</xdr:col>
      <xdr:colOff>50800</xdr:colOff>
      <xdr:row>39</xdr:row>
      <xdr:rowOff>20562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428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144399</xdr:rowOff>
    </xdr:from>
    <xdr:to>
      <xdr:col>76</xdr:col>
      <xdr:colOff>114300</xdr:colOff>
      <xdr:row>39</xdr:row>
      <xdr:rowOff>20562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9499"/>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144399</xdr:rowOff>
    </xdr:from>
    <xdr:to>
      <xdr:col>71</xdr:col>
      <xdr:colOff>177800</xdr:colOff>
      <xdr:row>39</xdr:row>
      <xdr:rowOff>17246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9499"/>
          <a:ext cx="889000" cy="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55207</xdr:rowOff>
    </xdr:from>
    <xdr:to>
      <xdr:col>85</xdr:col>
      <xdr:colOff>177800</xdr:colOff>
      <xdr:row>38</xdr:row>
      <xdr:rowOff>156807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14584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78384</xdr:rowOff>
    </xdr:from>
    <xdr:to>
      <xdr:col>81</xdr:col>
      <xdr:colOff>101600</xdr:colOff>
      <xdr:row>39</xdr:row>
      <xdr:rowOff>8534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171111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141212</xdr:rowOff>
    </xdr:from>
    <xdr:to>
      <xdr:col>76</xdr:col>
      <xdr:colOff>165100</xdr:colOff>
      <xdr:row>39</xdr:row>
      <xdr:rowOff>71362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62489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93599</xdr:rowOff>
    </xdr:from>
    <xdr:to>
      <xdr:col>72</xdr:col>
      <xdr:colOff>38100</xdr:colOff>
      <xdr:row>39</xdr:row>
      <xdr:rowOff>23749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14876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137896</xdr:rowOff>
    </xdr:from>
    <xdr:to>
      <xdr:col>67</xdr:col>
      <xdr:colOff>101600</xdr:colOff>
      <xdr:row>39</xdr:row>
      <xdr:rowOff>68046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59173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140846</xdr:rowOff>
    </xdr:from>
    <xdr:to>
      <xdr:col>85</xdr:col>
      <xdr:colOff>127000</xdr:colOff>
      <xdr:row>77</xdr:row>
      <xdr:rowOff>142235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249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140894</xdr:rowOff>
    </xdr:from>
    <xdr:to>
      <xdr:col>81</xdr:col>
      <xdr:colOff>50800</xdr:colOff>
      <xdr:row>77</xdr:row>
      <xdr:rowOff>142235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254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140894</xdr:rowOff>
    </xdr:from>
    <xdr:to>
      <xdr:col>76</xdr:col>
      <xdr:colOff>114300</xdr:colOff>
      <xdr:row>77</xdr:row>
      <xdr:rowOff>147557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254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143895</xdr:rowOff>
    </xdr:from>
    <xdr:to>
      <xdr:col>71</xdr:col>
      <xdr:colOff>177800</xdr:colOff>
      <xdr:row>77</xdr:row>
      <xdr:rowOff>147557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55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90046</xdr:rowOff>
    </xdr:from>
    <xdr:to>
      <xdr:col>85</xdr:col>
      <xdr:colOff>177800</xdr:colOff>
      <xdr:row>78</xdr:row>
      <xdr:rowOff>20196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91435</xdr:rowOff>
    </xdr:from>
    <xdr:to>
      <xdr:col>81</xdr:col>
      <xdr:colOff>101600</xdr:colOff>
      <xdr:row>78</xdr:row>
      <xdr:rowOff>21585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90094</xdr:rowOff>
    </xdr:from>
    <xdr:to>
      <xdr:col>76</xdr:col>
      <xdr:colOff>165100</xdr:colOff>
      <xdr:row>78</xdr:row>
      <xdr:rowOff>20244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96757</xdr:rowOff>
    </xdr:from>
    <xdr:to>
      <xdr:col>72</xdr:col>
      <xdr:colOff>38100</xdr:colOff>
      <xdr:row>78</xdr:row>
      <xdr:rowOff>26907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43434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93095</xdr:rowOff>
    </xdr:from>
    <xdr:to>
      <xdr:col>67</xdr:col>
      <xdr:colOff>101600</xdr:colOff>
      <xdr:row>78</xdr:row>
      <xdr:rowOff>23245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39772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71620</xdr:rowOff>
    </xdr:from>
    <xdr:to>
      <xdr:col>85</xdr:col>
      <xdr:colOff>127000</xdr:colOff>
      <xdr:row>98</xdr:row>
      <xdr:rowOff>107855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3720"/>
          <a:ext cx="8382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71620</xdr:rowOff>
    </xdr:from>
    <xdr:to>
      <xdr:col>81</xdr:col>
      <xdr:colOff>50800</xdr:colOff>
      <xdr:row>98</xdr:row>
      <xdr:rowOff>103688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3720"/>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103688</xdr:rowOff>
    </xdr:from>
    <xdr:to>
      <xdr:col>76</xdr:col>
      <xdr:colOff>114300</xdr:colOff>
      <xdr:row>98</xdr:row>
      <xdr:rowOff>113299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5788"/>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111389</xdr:rowOff>
    </xdr:from>
    <xdr:to>
      <xdr:col>71</xdr:col>
      <xdr:colOff>177800</xdr:colOff>
      <xdr:row>98</xdr:row>
      <xdr:rowOff>113299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3489"/>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57055</xdr:rowOff>
    </xdr:from>
    <xdr:to>
      <xdr:col>85</xdr:col>
      <xdr:colOff>177800</xdr:colOff>
      <xdr:row>98</xdr:row>
      <xdr:rowOff>158655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143432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20820</xdr:rowOff>
    </xdr:from>
    <xdr:to>
      <xdr:col>81</xdr:col>
      <xdr:colOff>101600</xdr:colOff>
      <xdr:row>98</xdr:row>
      <xdr:rowOff>122420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113547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52888</xdr:rowOff>
    </xdr:from>
    <xdr:to>
      <xdr:col>76</xdr:col>
      <xdr:colOff>165100</xdr:colOff>
      <xdr:row>98</xdr:row>
      <xdr:rowOff>154488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145615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62499</xdr:rowOff>
    </xdr:from>
    <xdr:to>
      <xdr:col>72</xdr:col>
      <xdr:colOff>38100</xdr:colOff>
      <xdr:row>98</xdr:row>
      <xdr:rowOff>164099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60589</xdr:rowOff>
    </xdr:from>
    <xdr:to>
      <xdr:col>67</xdr:col>
      <xdr:colOff>101600</xdr:colOff>
      <xdr:row>98</xdr:row>
      <xdr:rowOff>162189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153316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122555</xdr:rowOff>
    </xdr:from>
    <xdr:to>
      <xdr:col>116</xdr:col>
      <xdr:colOff>63500</xdr:colOff>
      <xdr:row>37</xdr:row>
      <xdr:rowOff>145301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66205"/>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145301</xdr:rowOff>
    </xdr:from>
    <xdr:to>
      <xdr:col>111</xdr:col>
      <xdr:colOff>177800</xdr:colOff>
      <xdr:row>37</xdr:row>
      <xdr:rowOff>145815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889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145815</xdr:rowOff>
    </xdr:from>
    <xdr:to>
      <xdr:col>107</xdr:col>
      <xdr:colOff>50800</xdr:colOff>
      <xdr:row>38</xdr:row>
      <xdr:rowOff>19971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8946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19971</xdr:rowOff>
    </xdr:from>
    <xdr:to>
      <xdr:col>102</xdr:col>
      <xdr:colOff>114300</xdr:colOff>
      <xdr:row>38</xdr:row>
      <xdr:rowOff>37706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35071"/>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94632</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94501</xdr:rowOff>
    </xdr:from>
    <xdr:to>
      <xdr:col>112</xdr:col>
      <xdr:colOff>38100</xdr:colOff>
      <xdr:row>38</xdr:row>
      <xdr:rowOff>24651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41178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95015</xdr:rowOff>
    </xdr:from>
    <xdr:to>
      <xdr:col>107</xdr:col>
      <xdr:colOff>101600</xdr:colOff>
      <xdr:row>38</xdr:row>
      <xdr:rowOff>25165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41692</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62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140621</xdr:rowOff>
    </xdr:from>
    <xdr:to>
      <xdr:col>102</xdr:col>
      <xdr:colOff>165100</xdr:colOff>
      <xdr:row>38</xdr:row>
      <xdr:rowOff>70771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87298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2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158356</xdr:rowOff>
    </xdr:from>
    <xdr:to>
      <xdr:col>98</xdr:col>
      <xdr:colOff>38100</xdr:colOff>
      <xdr:row>38</xdr:row>
      <xdr:rowOff>88506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105033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88631</xdr:rowOff>
    </xdr:from>
    <xdr:to>
      <xdr:col>116</xdr:col>
      <xdr:colOff>63500</xdr:colOff>
      <xdr:row>57</xdr:row>
      <xdr:rowOff>128522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86128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89271</xdr:rowOff>
    </xdr:from>
    <xdr:to>
      <xdr:col>111</xdr:col>
      <xdr:colOff>177800</xdr:colOff>
      <xdr:row>57</xdr:row>
      <xdr:rowOff>128522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61921"/>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68376</xdr:rowOff>
    </xdr:from>
    <xdr:to>
      <xdr:col>107</xdr:col>
      <xdr:colOff>50800</xdr:colOff>
      <xdr:row>57</xdr:row>
      <xdr:rowOff>89271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841026"/>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68376</xdr:rowOff>
    </xdr:from>
    <xdr:to>
      <xdr:col>102</xdr:col>
      <xdr:colOff>114300</xdr:colOff>
      <xdr:row>58</xdr:row>
      <xdr:rowOff>51209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41026"/>
          <a:ext cx="889000" cy="15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37831</xdr:rowOff>
    </xdr:from>
    <xdr:to>
      <xdr:col>116</xdr:col>
      <xdr:colOff>114300</xdr:colOff>
      <xdr:row>57</xdr:row>
      <xdr:rowOff>139431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60708</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6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77722</xdr:rowOff>
    </xdr:from>
    <xdr:to>
      <xdr:col>112</xdr:col>
      <xdr:colOff>38100</xdr:colOff>
      <xdr:row>58</xdr:row>
      <xdr:rowOff>7872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24399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38471</xdr:rowOff>
    </xdr:from>
    <xdr:to>
      <xdr:col>107</xdr:col>
      <xdr:colOff>101600</xdr:colOff>
      <xdr:row>57</xdr:row>
      <xdr:rowOff>140071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156598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17576</xdr:rowOff>
    </xdr:from>
    <xdr:to>
      <xdr:col>102</xdr:col>
      <xdr:colOff>165100</xdr:colOff>
      <xdr:row>57</xdr:row>
      <xdr:rowOff>119176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135703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409</xdr:rowOff>
    </xdr:from>
    <xdr:to>
      <xdr:col>98</xdr:col>
      <xdr:colOff>38100</xdr:colOff>
      <xdr:row>58</xdr:row>
      <xdr:rowOff>102009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93136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78639</xdr:rowOff>
    </xdr:from>
    <xdr:to>
      <xdr:col>116</xdr:col>
      <xdr:colOff>63500</xdr:colOff>
      <xdr:row>76</xdr:row>
      <xdr:rowOff>89891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08839"/>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89891</xdr:rowOff>
    </xdr:from>
    <xdr:to>
      <xdr:col>111</xdr:col>
      <xdr:colOff>177800</xdr:colOff>
      <xdr:row>76</xdr:row>
      <xdr:rowOff>100851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20091"/>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84874</xdr:rowOff>
    </xdr:from>
    <xdr:to>
      <xdr:col>107</xdr:col>
      <xdr:colOff>50800</xdr:colOff>
      <xdr:row>76</xdr:row>
      <xdr:rowOff>100851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15074"/>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84874</xdr:rowOff>
    </xdr:from>
    <xdr:to>
      <xdr:col>102</xdr:col>
      <xdr:colOff>114300</xdr:colOff>
      <xdr:row>76</xdr:row>
      <xdr:rowOff>119862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5074"/>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27839</xdr:rowOff>
    </xdr:from>
    <xdr:to>
      <xdr:col>116</xdr:col>
      <xdr:colOff>114300</xdr:colOff>
      <xdr:row>76</xdr:row>
      <xdr:rowOff>129439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50716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39091</xdr:rowOff>
    </xdr:from>
    <xdr:to>
      <xdr:col>112</xdr:col>
      <xdr:colOff>38100</xdr:colOff>
      <xdr:row>76</xdr:row>
      <xdr:rowOff>140691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50051</xdr:rowOff>
    </xdr:from>
    <xdr:to>
      <xdr:col>107</xdr:col>
      <xdr:colOff>101600</xdr:colOff>
      <xdr:row>76</xdr:row>
      <xdr:rowOff>151651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168177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34074</xdr:rowOff>
    </xdr:from>
    <xdr:to>
      <xdr:col>102</xdr:col>
      <xdr:colOff>165100</xdr:colOff>
      <xdr:row>76</xdr:row>
      <xdr:rowOff>135674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152201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69062</xdr:rowOff>
    </xdr:from>
    <xdr:to>
      <xdr:col>98</xdr:col>
      <xdr:colOff>38100</xdr:colOff>
      <xdr:row>76</xdr:row>
      <xdr:rowOff>170662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7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712,268</a:t>
          </a:r>
          <a:r>
            <a:rPr kumimoji="1" lang="ja-JP" altLang="en-US" sz="1300">
              <a:latin typeface="ＭＳ Ｐゴシック" panose="020B0600070205080204" pitchFamily="50" charset="-128"/>
              <a:ea typeface="ＭＳ Ｐゴシック" panose="020B0600070205080204" pitchFamily="50" charset="-128"/>
            </a:rPr>
            <a:t>円となっており、主な構成項目は次の通りである。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横ばいでの推移となったが、類似団体との差はわずかに縮まっている。しかし、その差は依然として大きく、市町村合併により職員数が過大なことが主要因であるため、引き続き定員の適正化、人件費の抑制に努め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を下回ってはいるが、市町村合併により膨大な数の公共施設を有していることなどから、施設の維持補修経費は年々増加傾向にあり、公共施設等総合管理計画に基づき、公共施設の適正配置に努め、経費の削減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までの大規模な新規建設工事が完了したが、更新整備に係る普通建設事業費が増えたことで増加している。今後も老朽化に伴う建設工事が予定されているため、公共施設のあり方に関する検討を引き続き進めていく必要があ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年度は、ほぼ横ばいでの推移となり、類似団体平均を下回ってはいるが、引き続き地方債発行を抑制し公債費負担の抑制を図る。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小学校の給食費無償化のために創設した学校給食基金の減少及び、純繰越金の減少により財政調整基金積立金が減少したことで大幅に減少した。基金創設の目的に従い、適切な基金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42,709
42,232
698.31
31,302,980
30,420,273
520,085
17,336,208
22,087,381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465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110363</xdr:rowOff>
    </xdr:from>
    <xdr:to>
      <xdr:col>19</xdr:col>
      <xdr:colOff>177800</xdr:colOff>
      <xdr:row>36</xdr:row>
      <xdr:rowOff>148272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2563"/>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148272</xdr:rowOff>
    </xdr:from>
    <xdr:to>
      <xdr:col>15</xdr:col>
      <xdr:colOff>50800</xdr:colOff>
      <xdr:row>37</xdr:row>
      <xdr:rowOff>45022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0472"/>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5588</xdr:rowOff>
    </xdr:from>
    <xdr:to>
      <xdr:col>10</xdr:col>
      <xdr:colOff>114300</xdr:colOff>
      <xdr:row>37</xdr:row>
      <xdr:rowOff>45022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923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41656</xdr:rowOff>
    </xdr:from>
    <xdr:to>
      <xdr:col>24</xdr:col>
      <xdr:colOff>114300</xdr:colOff>
      <xdr:row>36</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59563</xdr:rowOff>
    </xdr:from>
    <xdr:to>
      <xdr:col>20</xdr:col>
      <xdr:colOff>38100</xdr:colOff>
      <xdr:row>36</xdr:row>
      <xdr:rowOff>161163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97472</xdr:rowOff>
    </xdr:from>
    <xdr:to>
      <xdr:col>15</xdr:col>
      <xdr:colOff>101600</xdr:colOff>
      <xdr:row>37</xdr:row>
      <xdr:rowOff>27622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18749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165672</xdr:rowOff>
    </xdr:from>
    <xdr:to>
      <xdr:col>10</xdr:col>
      <xdr:colOff>165100</xdr:colOff>
      <xdr:row>37</xdr:row>
      <xdr:rowOff>95822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86949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126238</xdr:rowOff>
    </xdr:from>
    <xdr:to>
      <xdr:col>6</xdr:col>
      <xdr:colOff>38100</xdr:colOff>
      <xdr:row>37</xdr:row>
      <xdr:rowOff>56388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47515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57717</xdr:rowOff>
    </xdr:from>
    <xdr:to>
      <xdr:col>24</xdr:col>
      <xdr:colOff>63500</xdr:colOff>
      <xdr:row>58</xdr:row>
      <xdr:rowOff>72564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1817"/>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45011</xdr:rowOff>
    </xdr:from>
    <xdr:to>
      <xdr:col>19</xdr:col>
      <xdr:colOff>177800</xdr:colOff>
      <xdr:row>58</xdr:row>
      <xdr:rowOff>57717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9111"/>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128311</xdr:rowOff>
    </xdr:from>
    <xdr:to>
      <xdr:col>15</xdr:col>
      <xdr:colOff>50800</xdr:colOff>
      <xdr:row>58</xdr:row>
      <xdr:rowOff>45011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00961"/>
          <a:ext cx="889000" cy="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128311</xdr:rowOff>
    </xdr:from>
    <xdr:to>
      <xdr:col>10</xdr:col>
      <xdr:colOff>114300</xdr:colOff>
      <xdr:row>58</xdr:row>
      <xdr:rowOff>82763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961"/>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21764</xdr:rowOff>
    </xdr:from>
    <xdr:to>
      <xdr:col>24</xdr:col>
      <xdr:colOff>114300</xdr:colOff>
      <xdr:row>58</xdr:row>
      <xdr:rowOff>123364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6917</xdr:rowOff>
    </xdr:from>
    <xdr:to>
      <xdr:col>20</xdr:col>
      <xdr:colOff>38100</xdr:colOff>
      <xdr:row>58</xdr:row>
      <xdr:rowOff>108517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99644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165661</xdr:rowOff>
    </xdr:from>
    <xdr:to>
      <xdr:col>15</xdr:col>
      <xdr:colOff>101600</xdr:colOff>
      <xdr:row>58</xdr:row>
      <xdr:rowOff>95811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77511</xdr:rowOff>
    </xdr:from>
    <xdr:to>
      <xdr:col>10</xdr:col>
      <xdr:colOff>165100</xdr:colOff>
      <xdr:row>58</xdr:row>
      <xdr:rowOff>7661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31963</xdr:rowOff>
    </xdr:from>
    <xdr:to>
      <xdr:col>6</xdr:col>
      <xdr:colOff>38100</xdr:colOff>
      <xdr:row>58</xdr:row>
      <xdr:rowOff>133563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150090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101378</xdr:rowOff>
    </xdr:from>
    <xdr:to>
      <xdr:col>24</xdr:col>
      <xdr:colOff>63500</xdr:colOff>
      <xdr:row>76</xdr:row>
      <xdr:rowOff>8826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0128"/>
          <a:ext cx="838200" cy="7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92325</xdr:rowOff>
    </xdr:from>
    <xdr:to>
      <xdr:col>19</xdr:col>
      <xdr:colOff>177800</xdr:colOff>
      <xdr:row>76</xdr:row>
      <xdr:rowOff>8826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1075"/>
          <a:ext cx="889000" cy="8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92325</xdr:rowOff>
    </xdr:from>
    <xdr:to>
      <xdr:col>15</xdr:col>
      <xdr:colOff>50800</xdr:colOff>
      <xdr:row>76</xdr:row>
      <xdr:rowOff>55643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1075"/>
          <a:ext cx="8890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156082</xdr:rowOff>
    </xdr:from>
    <xdr:to>
      <xdr:col>10</xdr:col>
      <xdr:colOff>114300</xdr:colOff>
      <xdr:row>76</xdr:row>
      <xdr:rowOff>55643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1483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50578</xdr:rowOff>
    </xdr:from>
    <xdr:to>
      <xdr:col>24</xdr:col>
      <xdr:colOff>114300</xdr:colOff>
      <xdr:row>75</xdr:row>
      <xdr:rowOff>152177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9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73455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129477</xdr:rowOff>
    </xdr:from>
    <xdr:to>
      <xdr:col>20</xdr:col>
      <xdr:colOff>38100</xdr:colOff>
      <xdr:row>76</xdr:row>
      <xdr:rowOff>59627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50753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41525</xdr:rowOff>
    </xdr:from>
    <xdr:to>
      <xdr:col>15</xdr:col>
      <xdr:colOff>101600</xdr:colOff>
      <xdr:row>75</xdr:row>
      <xdr:rowOff>143125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159652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4843</xdr:rowOff>
    </xdr:from>
    <xdr:to>
      <xdr:col>10</xdr:col>
      <xdr:colOff>165100</xdr:colOff>
      <xdr:row>76</xdr:row>
      <xdr:rowOff>106443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105281</xdr:rowOff>
    </xdr:from>
    <xdr:to>
      <xdr:col>6</xdr:col>
      <xdr:colOff>38100</xdr:colOff>
      <xdr:row>76</xdr:row>
      <xdr:rowOff>35430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51958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3815</xdr:rowOff>
    </xdr:from>
    <xdr:to>
      <xdr:col>24</xdr:col>
      <xdr:colOff>63500</xdr:colOff>
      <xdr:row>97</xdr:row>
      <xdr:rowOff>3921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3446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3921</xdr:rowOff>
    </xdr:from>
    <xdr:to>
      <xdr:col>19</xdr:col>
      <xdr:colOff>177800</xdr:colOff>
      <xdr:row>97</xdr:row>
      <xdr:rowOff>22752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4571"/>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22752</xdr:rowOff>
    </xdr:from>
    <xdr:to>
      <xdr:col>15</xdr:col>
      <xdr:colOff>50800</xdr:colOff>
      <xdr:row>97</xdr:row>
      <xdr:rowOff>56152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3402"/>
          <a:ext cx="889000" cy="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56152</xdr:rowOff>
    </xdr:from>
    <xdr:to>
      <xdr:col>10</xdr:col>
      <xdr:colOff>114300</xdr:colOff>
      <xdr:row>97</xdr:row>
      <xdr:rowOff>71650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86802"/>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124465</xdr:rowOff>
    </xdr:from>
    <xdr:to>
      <xdr:col>24</xdr:col>
      <xdr:colOff>114300</xdr:colOff>
      <xdr:row>97</xdr:row>
      <xdr:rowOff>54615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102892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124571</xdr:rowOff>
    </xdr:from>
    <xdr:to>
      <xdr:col>20</xdr:col>
      <xdr:colOff>38100</xdr:colOff>
      <xdr:row>97</xdr:row>
      <xdr:rowOff>54721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71248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143402</xdr:rowOff>
    </xdr:from>
    <xdr:to>
      <xdr:col>15</xdr:col>
      <xdr:colOff>101600</xdr:colOff>
      <xdr:row>97</xdr:row>
      <xdr:rowOff>73552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64679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5352</xdr:rowOff>
    </xdr:from>
    <xdr:to>
      <xdr:col>10</xdr:col>
      <xdr:colOff>165100</xdr:colOff>
      <xdr:row>97</xdr:row>
      <xdr:rowOff>106952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98079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20850</xdr:rowOff>
    </xdr:from>
    <xdr:to>
      <xdr:col>6</xdr:col>
      <xdr:colOff>38100</xdr:colOff>
      <xdr:row>97</xdr:row>
      <xdr:rowOff>122450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92674</xdr:rowOff>
    </xdr:from>
    <xdr:to>
      <xdr:col>55</xdr:col>
      <xdr:colOff>0</xdr:colOff>
      <xdr:row>38</xdr:row>
      <xdr:rowOff>88428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64874"/>
          <a:ext cx="838200" cy="3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035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53485</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68585"/>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53485</xdr:rowOff>
    </xdr:from>
    <xdr:to>
      <xdr:col>41</xdr:col>
      <xdr:colOff>50800</xdr:colOff>
      <xdr:row>38</xdr:row>
      <xdr:rowOff>140353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685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41874</xdr:rowOff>
    </xdr:from>
    <xdr:to>
      <xdr:col>55</xdr:col>
      <xdr:colOff>50800</xdr:colOff>
      <xdr:row>36</xdr:row>
      <xdr:rowOff>143474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64751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6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130355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2685</xdr:rowOff>
    </xdr:from>
    <xdr:to>
      <xdr:col>41</xdr:col>
      <xdr:colOff>101600</xdr:colOff>
      <xdr:row>38</xdr:row>
      <xdr:rowOff>104285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95412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89553</xdr:rowOff>
    </xdr:from>
    <xdr:to>
      <xdr:col>36</xdr:col>
      <xdr:colOff>165100</xdr:colOff>
      <xdr:row>39</xdr:row>
      <xdr:rowOff>19703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18085</xdr:rowOff>
    </xdr:from>
    <xdr:to>
      <xdr:col>55</xdr:col>
      <xdr:colOff>0</xdr:colOff>
      <xdr:row>57</xdr:row>
      <xdr:rowOff>57229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0735"/>
          <a:ext cx="8382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46515</xdr:rowOff>
    </xdr:from>
    <xdr:to>
      <xdr:col>50</xdr:col>
      <xdr:colOff>114300</xdr:colOff>
      <xdr:row>57</xdr:row>
      <xdr:rowOff>57229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19165"/>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46515</xdr:rowOff>
    </xdr:from>
    <xdr:to>
      <xdr:col>45</xdr:col>
      <xdr:colOff>177800</xdr:colOff>
      <xdr:row>57</xdr:row>
      <xdr:rowOff>48976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19165"/>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48976</xdr:rowOff>
    </xdr:from>
    <xdr:to>
      <xdr:col>41</xdr:col>
      <xdr:colOff>50800</xdr:colOff>
      <xdr:row>57</xdr:row>
      <xdr:rowOff>95245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21626"/>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138735</xdr:rowOff>
    </xdr:from>
    <xdr:to>
      <xdr:col>55</xdr:col>
      <xdr:colOff>50800</xdr:colOff>
      <xdr:row>57</xdr:row>
      <xdr:rowOff>68885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161612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6429</xdr:rowOff>
    </xdr:from>
    <xdr:to>
      <xdr:col>50</xdr:col>
      <xdr:colOff>165100</xdr:colOff>
      <xdr:row>57</xdr:row>
      <xdr:rowOff>108029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124556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167165</xdr:rowOff>
    </xdr:from>
    <xdr:to>
      <xdr:col>46</xdr:col>
      <xdr:colOff>38100</xdr:colOff>
      <xdr:row>57</xdr:row>
      <xdr:rowOff>97315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113842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169626</xdr:rowOff>
    </xdr:from>
    <xdr:to>
      <xdr:col>41</xdr:col>
      <xdr:colOff>101600</xdr:colOff>
      <xdr:row>57</xdr:row>
      <xdr:rowOff>99776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116303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44445</xdr:rowOff>
    </xdr:from>
    <xdr:to>
      <xdr:col>36</xdr:col>
      <xdr:colOff>165100</xdr:colOff>
      <xdr:row>57</xdr:row>
      <xdr:rowOff>146045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162572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125344</xdr:rowOff>
    </xdr:from>
    <xdr:to>
      <xdr:col>55</xdr:col>
      <xdr:colOff>0</xdr:colOff>
      <xdr:row>77</xdr:row>
      <xdr:rowOff>129304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26994"/>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97492</xdr:rowOff>
    </xdr:from>
    <xdr:to>
      <xdr:col>50</xdr:col>
      <xdr:colOff>114300</xdr:colOff>
      <xdr:row>77</xdr:row>
      <xdr:rowOff>129304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99142"/>
          <a:ext cx="889000" cy="3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97492</xdr:rowOff>
    </xdr:from>
    <xdr:to>
      <xdr:col>45</xdr:col>
      <xdr:colOff>177800</xdr:colOff>
      <xdr:row>77</xdr:row>
      <xdr:rowOff>114421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9914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114421</xdr:rowOff>
    </xdr:from>
    <xdr:to>
      <xdr:col>41</xdr:col>
      <xdr:colOff>50800</xdr:colOff>
      <xdr:row>78</xdr:row>
      <xdr:rowOff>50674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160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74544</xdr:rowOff>
    </xdr:from>
    <xdr:to>
      <xdr:col>55</xdr:col>
      <xdr:colOff>50800</xdr:colOff>
      <xdr:row>78</xdr:row>
      <xdr:rowOff>4694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97421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78504</xdr:rowOff>
    </xdr:from>
    <xdr:to>
      <xdr:col>50</xdr:col>
      <xdr:colOff>165100</xdr:colOff>
      <xdr:row>78</xdr:row>
      <xdr:rowOff>8654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25181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46692</xdr:rowOff>
    </xdr:from>
    <xdr:to>
      <xdr:col>46</xdr:col>
      <xdr:colOff>38100</xdr:colOff>
      <xdr:row>77</xdr:row>
      <xdr:rowOff>148292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164819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63621</xdr:rowOff>
    </xdr:from>
    <xdr:to>
      <xdr:col>41</xdr:col>
      <xdr:colOff>101600</xdr:colOff>
      <xdr:row>77</xdr:row>
      <xdr:rowOff>165221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171324</xdr:rowOff>
    </xdr:from>
    <xdr:to>
      <xdr:col>36</xdr:col>
      <xdr:colOff>165100</xdr:colOff>
      <xdr:row>78</xdr:row>
      <xdr:rowOff>101474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92601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85857</xdr:rowOff>
    </xdr:from>
    <xdr:to>
      <xdr:col>55</xdr:col>
      <xdr:colOff>0</xdr:colOff>
      <xdr:row>97</xdr:row>
      <xdr:rowOff>107635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16507"/>
          <a:ext cx="838200" cy="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89179</xdr:rowOff>
    </xdr:from>
    <xdr:to>
      <xdr:col>50</xdr:col>
      <xdr:colOff>114300</xdr:colOff>
      <xdr:row>97</xdr:row>
      <xdr:rowOff>107635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19829"/>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89179</xdr:rowOff>
    </xdr:from>
    <xdr:to>
      <xdr:col>45</xdr:col>
      <xdr:colOff>177800</xdr:colOff>
      <xdr:row>97</xdr:row>
      <xdr:rowOff>108276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19829"/>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108276</xdr:rowOff>
    </xdr:from>
    <xdr:to>
      <xdr:col>41</xdr:col>
      <xdr:colOff>50800</xdr:colOff>
      <xdr:row>97</xdr:row>
      <xdr:rowOff>120368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38926"/>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35057</xdr:rowOff>
    </xdr:from>
    <xdr:to>
      <xdr:col>55</xdr:col>
      <xdr:colOff>50800</xdr:colOff>
      <xdr:row>97</xdr:row>
      <xdr:rowOff>136657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13484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56835</xdr:rowOff>
    </xdr:from>
    <xdr:to>
      <xdr:col>50</xdr:col>
      <xdr:colOff>165100</xdr:colOff>
      <xdr:row>97</xdr:row>
      <xdr:rowOff>158435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38379</xdr:rowOff>
    </xdr:from>
    <xdr:to>
      <xdr:col>46</xdr:col>
      <xdr:colOff>38100</xdr:colOff>
      <xdr:row>97</xdr:row>
      <xdr:rowOff>139979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57476</xdr:rowOff>
    </xdr:from>
    <xdr:to>
      <xdr:col>41</xdr:col>
      <xdr:colOff>101600</xdr:colOff>
      <xdr:row>97</xdr:row>
      <xdr:rowOff>159076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69568</xdr:rowOff>
    </xdr:from>
    <xdr:to>
      <xdr:col>36</xdr:col>
      <xdr:colOff>165100</xdr:colOff>
      <xdr:row>97</xdr:row>
      <xdr:rowOff>171168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162295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48763</xdr:rowOff>
    </xdr:from>
    <xdr:to>
      <xdr:col>85</xdr:col>
      <xdr:colOff>127000</xdr:colOff>
      <xdr:row>34</xdr:row>
      <xdr:rowOff>70823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78063"/>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55552</xdr:rowOff>
    </xdr:from>
    <xdr:to>
      <xdr:col>81</xdr:col>
      <xdr:colOff>50800</xdr:colOff>
      <xdr:row>34</xdr:row>
      <xdr:rowOff>70823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8485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55552</xdr:rowOff>
    </xdr:from>
    <xdr:to>
      <xdr:col>76</xdr:col>
      <xdr:colOff>114300</xdr:colOff>
      <xdr:row>34</xdr:row>
      <xdr:rowOff>133391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84852"/>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133391</xdr:rowOff>
    </xdr:from>
    <xdr:to>
      <xdr:col>71</xdr:col>
      <xdr:colOff>177800</xdr:colOff>
      <xdr:row>35</xdr:row>
      <xdr:rowOff>36282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62691"/>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169413</xdr:rowOff>
    </xdr:from>
    <xdr:to>
      <xdr:col>85</xdr:col>
      <xdr:colOff>177800</xdr:colOff>
      <xdr:row>34</xdr:row>
      <xdr:rowOff>99563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20840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20023</xdr:rowOff>
    </xdr:from>
    <xdr:to>
      <xdr:col>81</xdr:col>
      <xdr:colOff>101600</xdr:colOff>
      <xdr:row>34</xdr:row>
      <xdr:rowOff>121623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138150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2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4752</xdr:rowOff>
    </xdr:from>
    <xdr:to>
      <xdr:col>76</xdr:col>
      <xdr:colOff>165100</xdr:colOff>
      <xdr:row>34</xdr:row>
      <xdr:rowOff>106352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122879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82591</xdr:rowOff>
    </xdr:from>
    <xdr:to>
      <xdr:col>72</xdr:col>
      <xdr:colOff>38100</xdr:colOff>
      <xdr:row>35</xdr:row>
      <xdr:rowOff>12741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29268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8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156932</xdr:rowOff>
    </xdr:from>
    <xdr:to>
      <xdr:col>67</xdr:col>
      <xdr:colOff>101600</xdr:colOff>
      <xdr:row>35</xdr:row>
      <xdr:rowOff>87082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7208</xdr:rowOff>
    </xdr:from>
    <xdr:to>
      <xdr:col>85</xdr:col>
      <xdr:colOff>127000</xdr:colOff>
      <xdr:row>57</xdr:row>
      <xdr:rowOff>39271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79858"/>
          <a:ext cx="8382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7208</xdr:rowOff>
    </xdr:from>
    <xdr:to>
      <xdr:col>81</xdr:col>
      <xdr:colOff>50800</xdr:colOff>
      <xdr:row>57</xdr:row>
      <xdr:rowOff>68166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9858"/>
          <a:ext cx="889000" cy="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17276</xdr:rowOff>
    </xdr:from>
    <xdr:to>
      <xdr:col>76</xdr:col>
      <xdr:colOff>114300</xdr:colOff>
      <xdr:row>57</xdr:row>
      <xdr:rowOff>68166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9926"/>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17276</xdr:rowOff>
    </xdr:from>
    <xdr:to>
      <xdr:col>71</xdr:col>
      <xdr:colOff>177800</xdr:colOff>
      <xdr:row>57</xdr:row>
      <xdr:rowOff>47323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9926"/>
          <a:ext cx="8890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159921</xdr:rowOff>
    </xdr:from>
    <xdr:to>
      <xdr:col>85</xdr:col>
      <xdr:colOff>177800</xdr:colOff>
      <xdr:row>57</xdr:row>
      <xdr:rowOff>90071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138348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127858</xdr:rowOff>
    </xdr:from>
    <xdr:to>
      <xdr:col>81</xdr:col>
      <xdr:colOff>101600</xdr:colOff>
      <xdr:row>57</xdr:row>
      <xdr:rowOff>58008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74535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17366</xdr:rowOff>
    </xdr:from>
    <xdr:to>
      <xdr:col>76</xdr:col>
      <xdr:colOff>165100</xdr:colOff>
      <xdr:row>57</xdr:row>
      <xdr:rowOff>118966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110093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137926</xdr:rowOff>
    </xdr:from>
    <xdr:to>
      <xdr:col>72</xdr:col>
      <xdr:colOff>38100</xdr:colOff>
      <xdr:row>57</xdr:row>
      <xdr:rowOff>68076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3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167973</xdr:rowOff>
    </xdr:from>
    <xdr:to>
      <xdr:col>67</xdr:col>
      <xdr:colOff>101600</xdr:colOff>
      <xdr:row>57</xdr:row>
      <xdr:rowOff>98123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106007</xdr:rowOff>
    </xdr:from>
    <xdr:to>
      <xdr:col>85</xdr:col>
      <xdr:colOff>127000</xdr:colOff>
      <xdr:row>78</xdr:row>
      <xdr:rowOff>129184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79107"/>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129184</xdr:rowOff>
    </xdr:from>
    <xdr:to>
      <xdr:col>81</xdr:col>
      <xdr:colOff>50800</xdr:colOff>
      <xdr:row>79</xdr:row>
      <xdr:rowOff>20562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02284"/>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144399</xdr:rowOff>
    </xdr:from>
    <xdr:to>
      <xdr:col>76</xdr:col>
      <xdr:colOff>114300</xdr:colOff>
      <xdr:row>79</xdr:row>
      <xdr:rowOff>20562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17499"/>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144399</xdr:rowOff>
    </xdr:from>
    <xdr:to>
      <xdr:col>71</xdr:col>
      <xdr:colOff>177800</xdr:colOff>
      <xdr:row>79</xdr:row>
      <xdr:rowOff>17247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17499"/>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55207</xdr:rowOff>
    </xdr:from>
    <xdr:to>
      <xdr:col>85</xdr:col>
      <xdr:colOff>177800</xdr:colOff>
      <xdr:row>78</xdr:row>
      <xdr:rowOff>156807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14584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1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78384</xdr:rowOff>
    </xdr:from>
    <xdr:to>
      <xdr:col>81</xdr:col>
      <xdr:colOff>101600</xdr:colOff>
      <xdr:row>79</xdr:row>
      <xdr:rowOff>8534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171111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141212</xdr:rowOff>
    </xdr:from>
    <xdr:to>
      <xdr:col>76</xdr:col>
      <xdr:colOff>165100</xdr:colOff>
      <xdr:row>79</xdr:row>
      <xdr:rowOff>71362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93599</xdr:rowOff>
    </xdr:from>
    <xdr:to>
      <xdr:col>72</xdr:col>
      <xdr:colOff>38100</xdr:colOff>
      <xdr:row>79</xdr:row>
      <xdr:rowOff>23749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14876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137897</xdr:rowOff>
    </xdr:from>
    <xdr:to>
      <xdr:col>67</xdr:col>
      <xdr:colOff>101600</xdr:colOff>
      <xdr:row>79</xdr:row>
      <xdr:rowOff>68047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59174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140846</xdr:rowOff>
    </xdr:from>
    <xdr:to>
      <xdr:col>85</xdr:col>
      <xdr:colOff>127000</xdr:colOff>
      <xdr:row>97</xdr:row>
      <xdr:rowOff>142235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1496"/>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140894</xdr:rowOff>
    </xdr:from>
    <xdr:to>
      <xdr:col>81</xdr:col>
      <xdr:colOff>50800</xdr:colOff>
      <xdr:row>97</xdr:row>
      <xdr:rowOff>142235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7154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140894</xdr:rowOff>
    </xdr:from>
    <xdr:to>
      <xdr:col>76</xdr:col>
      <xdr:colOff>114300</xdr:colOff>
      <xdr:row>97</xdr:row>
      <xdr:rowOff>147557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154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143895</xdr:rowOff>
    </xdr:from>
    <xdr:to>
      <xdr:col>71</xdr:col>
      <xdr:colOff>177800</xdr:colOff>
      <xdr:row>97</xdr:row>
      <xdr:rowOff>147557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7454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90046</xdr:rowOff>
    </xdr:from>
    <xdr:to>
      <xdr:col>85</xdr:col>
      <xdr:colOff>177800</xdr:colOff>
      <xdr:row>98</xdr:row>
      <xdr:rowOff>20196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91435</xdr:rowOff>
    </xdr:from>
    <xdr:to>
      <xdr:col>81</xdr:col>
      <xdr:colOff>101600</xdr:colOff>
      <xdr:row>98</xdr:row>
      <xdr:rowOff>21585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90094</xdr:rowOff>
    </xdr:from>
    <xdr:to>
      <xdr:col>76</xdr:col>
      <xdr:colOff>165100</xdr:colOff>
      <xdr:row>98</xdr:row>
      <xdr:rowOff>20244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96757</xdr:rowOff>
    </xdr:from>
    <xdr:to>
      <xdr:col>72</xdr:col>
      <xdr:colOff>38100</xdr:colOff>
      <xdr:row>98</xdr:row>
      <xdr:rowOff>26907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93095</xdr:rowOff>
    </xdr:from>
    <xdr:to>
      <xdr:col>67</xdr:col>
      <xdr:colOff>101600</xdr:colOff>
      <xdr:row>98</xdr:row>
      <xdr:rowOff>23245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39772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年度は、前年度までの大規模な普通建設工事が完了したため、減額となった。人件費が</a:t>
          </a:r>
          <a:r>
            <a:rPr kumimoji="1" lang="en-US" altLang="ja-JP" sz="1300">
              <a:latin typeface="ＭＳ Ｐゴシック" panose="020B0600070205080204" pitchFamily="50" charset="-128"/>
              <a:ea typeface="ＭＳ Ｐゴシック" panose="020B0600070205080204" pitchFamily="50" charset="-128"/>
            </a:rPr>
            <a:t>43,850</a:t>
          </a:r>
          <a:r>
            <a:rPr kumimoji="1" lang="ja-JP" altLang="en-US" sz="1300">
              <a:latin typeface="ＭＳ Ｐゴシック" panose="020B0600070205080204" pitchFamily="50" charset="-128"/>
              <a:ea typeface="ＭＳ Ｐゴシック" panose="020B0600070205080204" pitchFamily="50" charset="-128"/>
            </a:rPr>
            <a:t>円を占めており、引き続き職員の適正配置に努める。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住民税非課税世帯等に対する臨時特別給付金事業や、物価高騰対応臨時給付金事業などの国の物価高騰対策事業により、前年度から増加している。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シルバー人材センター事務所整備事業の実施により、前年度から増額となった。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トマト選果機整備費補助事業等の普通建設事業の実施により、増額となった。</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物価高騰対策事業費の増加により、引き続き一人当たりコストが高い状態が継続しており、類似団体平均を上回った。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農業施設等災害復旧工事の着手に伴い、前年度から増額となった。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は、純繰越金の減少に伴い繰越金が減少したことで歳入総額が減少となった一方、退職金の減少等による人件費の減少、学校給食基金の減少等により歳出総額が減少となったことで、財政調整基金を取り崩さずとも実質収支は黒字となったが、実質収支額の標準財政規模比は、</a:t>
          </a:r>
          <a:r>
            <a:rPr kumimoji="1" lang="en-US" altLang="ja-JP" sz="1400">
              <a:solidFill>
                <a:sysClr val="windowText" lastClr="000000"/>
              </a:solidFill>
              <a:latin typeface="ＭＳ ゴシック" pitchFamily="49" charset="-128"/>
              <a:ea typeface="ＭＳ ゴシック" pitchFamily="49" charset="-128"/>
            </a:rPr>
            <a:t>0.58</a:t>
          </a:r>
          <a:r>
            <a:rPr kumimoji="1" lang="ja-JP" altLang="en-US" sz="1400">
              <a:solidFill>
                <a:sysClr val="windowText" lastClr="000000"/>
              </a:solidFill>
              <a:latin typeface="ＭＳ ゴシック" pitchFamily="49" charset="-128"/>
              <a:ea typeface="ＭＳ ゴシック" pitchFamily="49" charset="-128"/>
            </a:rPr>
            <a:t>ポイント減少した。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財政調整基金を取り崩さなかったため、財政調整基金残高の標準財政規模比は、</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〇現状：全ての会計で赤字が生じていない。</a:t>
          </a:r>
        </a:p>
        <a:p>
          <a:r>
            <a:rPr kumimoji="1" lang="ja-JP" altLang="en-US" sz="1400">
              <a:latin typeface="ＭＳ ゴシック" pitchFamily="49" charset="-128"/>
              <a:ea typeface="ＭＳ ゴシック" pitchFamily="49" charset="-128"/>
            </a:rPr>
            <a:t>〇今後の対応：各会計で適正な財政運営、企業経営を行っていく。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p>
        <a:p>
          <a:r>
            <a:rPr kumimoji="1" lang="ja-JP" altLang="en-US" sz="1100">
              <a:latin typeface="ＭＳ ゴシック" pitchFamily="49" charset="-128"/>
              <a:ea typeface="ＭＳ ゴシック" pitchFamily="49" charset="-128"/>
            </a:rPr>
            <a:t>　徴収猶予特例債の一括償還</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を行った令和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年度を除き、令和元年度以降年々減少している。今後も引き続き公債費負担の軽減を図っていく。</a:t>
          </a:r>
        </a:p>
        <a:p>
          <a:r>
            <a:rPr kumimoji="1" lang="ja-JP" altLang="en-US" sz="1100">
              <a:latin typeface="ＭＳ ゴシック" pitchFamily="49" charset="-128"/>
              <a:ea typeface="ＭＳ ゴシック" pitchFamily="49" charset="-128"/>
            </a:rPr>
            <a:t>〇実質公債費比率の分子</a:t>
          </a:r>
        </a:p>
        <a:p>
          <a:r>
            <a:rPr kumimoji="1" lang="ja-JP" altLang="en-US" sz="1100">
              <a:latin typeface="ＭＳ ゴシック" pitchFamily="49" charset="-128"/>
              <a:ea typeface="ＭＳ ゴシック" pitchFamily="49" charset="-128"/>
            </a:rPr>
            <a:t>　元利償還金が増加した令和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を除き、辺地対策事業債、過疎対策事業債、合併特例事業債、臨時財政対策債など、交付税算入率の高い地方債を優先して発行しているため、大きな流れとして、分子は年々減少していたが、近年は横ばいの傾向となっていることに加え、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年度で合併特例事業の発行期限を迎えるため、建設事業をより精査して実施していく必要がある。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早期健全化基準未満であるが、計画的かつ効率的に事業等を実施することにより地方債発行額を抑え、更なる財政健全化に努める。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p>
        <a:p>
          <a:r>
            <a:rPr kumimoji="1" lang="ja-JP" altLang="en-US" sz="12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200">
              <a:latin typeface="ＭＳ ゴシック" pitchFamily="49" charset="-128"/>
              <a:ea typeface="ＭＳ ゴシック" pitchFamily="49" charset="-128"/>
            </a:rPr>
            <a:t>○その他</a:t>
          </a:r>
        </a:p>
        <a:p>
          <a:r>
            <a:rPr kumimoji="1" lang="ja-JP" altLang="en-US" sz="1200">
              <a:latin typeface="ＭＳ ゴシック" pitchFamily="49" charset="-128"/>
              <a:ea typeface="ＭＳ ゴシック" pitchFamily="49" charset="-128"/>
            </a:rPr>
            <a:t>　公営企業債等繰入見込額は前年度に比べて減少している。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公営企業債等繰入見込額の増や、次年度以降も多額の地方債発行による地方債残高の増加が見込まれており、将来負担額の増加要因はあるものの、地方債残高の減少等により、将来負担額が減少したこともあり、将来負担比率の分子は結果として減少した。</a:t>
          </a:r>
        </a:p>
        <a:p>
          <a:r>
            <a:rPr kumimoji="1" lang="ja-JP" altLang="en-US" sz="1200">
              <a:latin typeface="ＭＳ ゴシック" pitchFamily="49" charset="-128"/>
              <a:ea typeface="ＭＳ ゴシック" pitchFamily="49" charset="-128"/>
            </a:rPr>
            <a:t>　人口減少等による市税の減少が見込まれることなどから、今後も地方債発行額の抑制等に努める。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百万円を取り崩したが、財政調整基金の取り崩しは行わず、財政調整基金に令和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円を積み立てたほか、減債基金に令和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年度臨時財政対策債元利償還金に係る積み立てを行ったことなどから、基金全体としては、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を占めている合併特例基金は、利子分のみ積み立てを行っており、毎年度基金の目的に沿った事業に充当してい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く予定のため、徐々に減少していく見込み。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・萩市合併特例基金：市民の連帯強化および地域振興に資する。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・市庁舎建設基金：市庁舎建設の資金に充てる。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・萩市民病院基金：市民病院の整備充実および運営に資する。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・あなたのふるさと萩応援基金：まちづくりに賛同する人々の寄附を財源とし、多様な人々の参加による個性あるまちづくりを推進する。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・萩市職員退職手当基金：退職者数の増加により、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年度以降、当面は、退職手当が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百万円を下回る場合にはその差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・その他基金：それぞれの基金の設置に沿った事業に必要に応じて充当する。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・取り崩しを行わず、令和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年度臨時財政対策債元利償還金に係る積み立てを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・毎年、利子分のみ積立を行っている。財源が不足する場合において、市債の償還に充てるため取り崩しを行う。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31302980</v>
      </c>
      <c r="BO4" s="436"/>
      <c r="BP4" s="436"/>
      <c r="BQ4" s="436"/>
      <c r="BR4" s="436"/>
      <c r="BS4" s="436"/>
      <c r="BT4" s="436"/>
      <c r="BU4" s="437"/>
      <c r="BV4" s="435">
        <v>31398821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3.6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30420273</v>
      </c>
      <c r="BO5" s="407"/>
      <c r="BP5" s="407"/>
      <c r="BQ5" s="407"/>
      <c r="BR5" s="407"/>
      <c r="BS5" s="407"/>
      <c r="BT5" s="407"/>
      <c r="BU5" s="408"/>
      <c r="BV5" s="406">
        <v>30592832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92.4</v>
      </c>
      <c r="CU5" s="404"/>
      <c r="CV5" s="404"/>
      <c r="CW5" s="404"/>
      <c r="CX5" s="404"/>
      <c r="CY5" s="404"/>
      <c r="CZ5" s="404"/>
      <c r="DA5" s="405"/>
      <c r="DB5" s="403">
        <v>93.3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882707</v>
      </c>
      <c r="BO6" s="407"/>
      <c r="BP6" s="407"/>
      <c r="BQ6" s="407"/>
      <c r="BR6" s="407"/>
      <c r="BS6" s="407"/>
      <c r="BT6" s="407"/>
      <c r="BU6" s="408"/>
      <c r="BV6" s="406">
        <v>805989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92.8</v>
      </c>
      <c r="CU6" s="550"/>
      <c r="CV6" s="550"/>
      <c r="CW6" s="550"/>
      <c r="CX6" s="550"/>
      <c r="CY6" s="550"/>
      <c r="CZ6" s="550"/>
      <c r="DA6" s="551"/>
      <c r="DB6" s="549">
        <v>94.3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362622</v>
      </c>
      <c r="BO7" s="407"/>
      <c r="BP7" s="407"/>
      <c r="BQ7" s="407"/>
      <c r="BR7" s="407"/>
      <c r="BS7" s="407"/>
      <c r="BT7" s="407"/>
      <c r="BU7" s="408"/>
      <c r="BV7" s="406">
        <v>184689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17336208</v>
      </c>
      <c r="CU7" s="407"/>
      <c r="CV7" s="407"/>
      <c r="CW7" s="407"/>
      <c r="CX7" s="407"/>
      <c r="CY7" s="407"/>
      <c r="CZ7" s="407"/>
      <c r="DA7" s="408"/>
      <c r="DB7" s="406">
        <v>17344258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520085</v>
      </c>
      <c r="BO8" s="407"/>
      <c r="BP8" s="407"/>
      <c r="BQ8" s="407"/>
      <c r="BR8" s="407"/>
      <c r="BS8" s="407"/>
      <c r="BT8" s="407"/>
      <c r="BU8" s="408"/>
      <c r="BV8" s="406">
        <v>621300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0.32</v>
      </c>
      <c r="CU8" s="510"/>
      <c r="CV8" s="510"/>
      <c r="CW8" s="510"/>
      <c r="CX8" s="510"/>
      <c r="CY8" s="510"/>
      <c r="CZ8" s="510"/>
      <c r="DA8" s="511"/>
      <c r="DB8" s="509">
        <v>0.32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44626</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-101215</v>
      </c>
      <c r="BO9" s="407"/>
      <c r="BP9" s="407"/>
      <c r="BQ9" s="407"/>
      <c r="BR9" s="407"/>
      <c r="BS9" s="407"/>
      <c r="BT9" s="407"/>
      <c r="BU9" s="408"/>
      <c r="BV9" s="406">
        <v>-676099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13.9</v>
      </c>
      <c r="CU9" s="404"/>
      <c r="CV9" s="404"/>
      <c r="CW9" s="404"/>
      <c r="CX9" s="404"/>
      <c r="CY9" s="404"/>
      <c r="CZ9" s="404"/>
      <c r="DA9" s="405"/>
      <c r="DB9" s="403">
        <v>14.1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49560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311224</v>
      </c>
      <c r="BO10" s="407"/>
      <c r="BP10" s="407"/>
      <c r="BQ10" s="407"/>
      <c r="BR10" s="407"/>
      <c r="BS10" s="407"/>
      <c r="BT10" s="407"/>
      <c r="BU10" s="408"/>
      <c r="BV10" s="406">
        <v>650060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42709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300000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42232</v>
      </c>
      <c r="S13" s="494"/>
      <c r="T13" s="494"/>
      <c r="U13" s="494"/>
      <c r="V13" s="495"/>
      <c r="W13" s="496" t="s">
        <v>131</v>
      </c>
      <c r="X13" s="392"/>
      <c r="Y13" s="392"/>
      <c r="Z13" s="392"/>
      <c r="AA13" s="392"/>
      <c r="AB13" s="393"/>
      <c r="AC13" s="359">
        <v>2633</v>
      </c>
      <c r="AD13" s="360"/>
      <c r="AE13" s="360"/>
      <c r="AF13" s="360"/>
      <c r="AG13" s="361"/>
      <c r="AH13" s="359">
        <v>3256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210009</v>
      </c>
      <c r="BO13" s="407"/>
      <c r="BP13" s="407"/>
      <c r="BQ13" s="407"/>
      <c r="BR13" s="407"/>
      <c r="BS13" s="407"/>
      <c r="BT13" s="407"/>
      <c r="BU13" s="408"/>
      <c r="BV13" s="406">
        <v>-326039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5.8</v>
      </c>
      <c r="CU13" s="404"/>
      <c r="CV13" s="404"/>
      <c r="CW13" s="404"/>
      <c r="CX13" s="404"/>
      <c r="CY13" s="404"/>
      <c r="CZ13" s="404"/>
      <c r="DA13" s="405"/>
      <c r="DB13" s="403">
        <v>5.8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43685</v>
      </c>
      <c r="S14" s="494"/>
      <c r="T14" s="494"/>
      <c r="U14" s="494"/>
      <c r="V14" s="495"/>
      <c r="W14" s="497"/>
      <c r="X14" s="395"/>
      <c r="Y14" s="395"/>
      <c r="Z14" s="395"/>
      <c r="AA14" s="395"/>
      <c r="AB14" s="396"/>
      <c r="AC14" s="486">
        <v>12.3</v>
      </c>
      <c r="AD14" s="487"/>
      <c r="AE14" s="487"/>
      <c r="AF14" s="487"/>
      <c r="AG14" s="488"/>
      <c r="AH14" s="486">
        <v>13.3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43273</v>
      </c>
      <c r="S15" s="494"/>
      <c r="T15" s="494"/>
      <c r="U15" s="494"/>
      <c r="V15" s="495"/>
      <c r="W15" s="496" t="s">
        <v>137</v>
      </c>
      <c r="X15" s="392"/>
      <c r="Y15" s="392"/>
      <c r="Z15" s="392"/>
      <c r="AA15" s="392"/>
      <c r="AB15" s="393"/>
      <c r="AC15" s="359">
        <v>3904</v>
      </c>
      <c r="AD15" s="360"/>
      <c r="AE15" s="360"/>
      <c r="AF15" s="360"/>
      <c r="AG15" s="361"/>
      <c r="AH15" s="359">
        <v>4591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5091000</v>
      </c>
      <c r="BO15" s="436"/>
      <c r="BP15" s="436"/>
      <c r="BQ15" s="436"/>
      <c r="BR15" s="436"/>
      <c r="BS15" s="436"/>
      <c r="BT15" s="436"/>
      <c r="BU15" s="437"/>
      <c r="BV15" s="435">
        <v>5083512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18.2</v>
      </c>
      <c r="AD16" s="487"/>
      <c r="AE16" s="487"/>
      <c r="AF16" s="487"/>
      <c r="AG16" s="488"/>
      <c r="AH16" s="486">
        <v>18.8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15988544</v>
      </c>
      <c r="BO16" s="407"/>
      <c r="BP16" s="407"/>
      <c r="BQ16" s="407"/>
      <c r="BR16" s="407"/>
      <c r="BS16" s="407"/>
      <c r="BT16" s="407"/>
      <c r="BU16" s="408"/>
      <c r="BV16" s="406">
        <v>15906694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14858</v>
      </c>
      <c r="AD17" s="360"/>
      <c r="AE17" s="360"/>
      <c r="AF17" s="360"/>
      <c r="AG17" s="361"/>
      <c r="AH17" s="359">
        <v>16563</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6348912</v>
      </c>
      <c r="BO17" s="407"/>
      <c r="BP17" s="407"/>
      <c r="BQ17" s="407"/>
      <c r="BR17" s="407"/>
      <c r="BS17" s="407"/>
      <c r="BT17" s="407"/>
      <c r="BU17" s="408"/>
      <c r="BV17" s="406">
        <v>6343299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698.31</v>
      </c>
      <c r="M18" s="459"/>
      <c r="N18" s="459"/>
      <c r="O18" s="459"/>
      <c r="P18" s="459"/>
      <c r="Q18" s="459"/>
      <c r="R18" s="460"/>
      <c r="S18" s="460"/>
      <c r="T18" s="460"/>
      <c r="U18" s="460"/>
      <c r="V18" s="461"/>
      <c r="W18" s="477"/>
      <c r="X18" s="478"/>
      <c r="Y18" s="478"/>
      <c r="Z18" s="478"/>
      <c r="AA18" s="478"/>
      <c r="AB18" s="502"/>
      <c r="AC18" s="376">
        <v>69.400000000000006</v>
      </c>
      <c r="AD18" s="377"/>
      <c r="AE18" s="377"/>
      <c r="AF18" s="377"/>
      <c r="AG18" s="462"/>
      <c r="AH18" s="376">
        <v>67.900000000000006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16185312</v>
      </c>
      <c r="BO18" s="407"/>
      <c r="BP18" s="407"/>
      <c r="BQ18" s="407"/>
      <c r="BR18" s="407"/>
      <c r="BS18" s="407"/>
      <c r="BT18" s="407"/>
      <c r="BU18" s="408"/>
      <c r="BV18" s="406">
        <v>16372776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22023613</v>
      </c>
      <c r="BO19" s="407"/>
      <c r="BP19" s="407"/>
      <c r="BQ19" s="407"/>
      <c r="BR19" s="407"/>
      <c r="BS19" s="407"/>
      <c r="BT19" s="407"/>
      <c r="BU19" s="408"/>
      <c r="BV19" s="406">
        <v>21945473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20432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22087381</v>
      </c>
      <c r="BO22" s="436"/>
      <c r="BP22" s="436"/>
      <c r="BQ22" s="436"/>
      <c r="BR22" s="436"/>
      <c r="BS22" s="436"/>
      <c r="BT22" s="436"/>
      <c r="BU22" s="437"/>
      <c r="BV22" s="435">
        <v>22817656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12342380</v>
      </c>
      <c r="BO23" s="407"/>
      <c r="BP23" s="407"/>
      <c r="BQ23" s="407"/>
      <c r="BR23" s="407"/>
      <c r="BS23" s="407"/>
      <c r="BT23" s="407"/>
      <c r="BU23" s="408"/>
      <c r="BV23" s="406">
        <v>12794183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8200</v>
      </c>
      <c r="R24" s="360"/>
      <c r="S24" s="360"/>
      <c r="T24" s="360"/>
      <c r="U24" s="360"/>
      <c r="V24" s="361"/>
      <c r="W24" s="449"/>
      <c r="X24" s="386"/>
      <c r="Y24" s="387"/>
      <c r="Z24" s="362" t="s">
        <v>162</v>
      </c>
      <c r="AA24" s="363"/>
      <c r="AB24" s="363"/>
      <c r="AC24" s="363"/>
      <c r="AD24" s="363"/>
      <c r="AE24" s="363"/>
      <c r="AF24" s="363"/>
      <c r="AG24" s="364"/>
      <c r="AH24" s="359">
        <v>584</v>
      </c>
      <c r="AI24" s="360"/>
      <c r="AJ24" s="360"/>
      <c r="AK24" s="360"/>
      <c r="AL24" s="361"/>
      <c r="AM24" s="359">
        <v>1867048</v>
      </c>
      <c r="AN24" s="360"/>
      <c r="AO24" s="360"/>
      <c r="AP24" s="360"/>
      <c r="AQ24" s="360"/>
      <c r="AR24" s="361"/>
      <c r="AS24" s="359">
        <v>3197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17450256</v>
      </c>
      <c r="BO24" s="407"/>
      <c r="BP24" s="407"/>
      <c r="BQ24" s="407"/>
      <c r="BR24" s="407"/>
      <c r="BS24" s="407"/>
      <c r="BT24" s="407"/>
      <c r="BU24" s="408"/>
      <c r="BV24" s="406">
        <v>17562653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6500</v>
      </c>
      <c r="R25" s="360"/>
      <c r="S25" s="360"/>
      <c r="T25" s="360"/>
      <c r="U25" s="360"/>
      <c r="V25" s="361"/>
      <c r="W25" s="449"/>
      <c r="X25" s="386"/>
      <c r="Y25" s="387"/>
      <c r="Z25" s="362" t="s">
        <v>165</v>
      </c>
      <c r="AA25" s="363"/>
      <c r="AB25" s="363"/>
      <c r="AC25" s="363"/>
      <c r="AD25" s="363"/>
      <c r="AE25" s="363"/>
      <c r="AF25" s="363"/>
      <c r="AG25" s="364"/>
      <c r="AH25" s="359">
        <v>92</v>
      </c>
      <c r="AI25" s="360"/>
      <c r="AJ25" s="360"/>
      <c r="AK25" s="360"/>
      <c r="AL25" s="361"/>
      <c r="AM25" s="359">
        <v>281244</v>
      </c>
      <c r="AN25" s="360"/>
      <c r="AO25" s="360"/>
      <c r="AP25" s="360"/>
      <c r="AQ25" s="360"/>
      <c r="AR25" s="361"/>
      <c r="AS25" s="359">
        <v>3057</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450181</v>
      </c>
      <c r="BO25" s="436"/>
      <c r="BP25" s="436"/>
      <c r="BQ25" s="436"/>
      <c r="BR25" s="436"/>
      <c r="BS25" s="436"/>
      <c r="BT25" s="436"/>
      <c r="BU25" s="437"/>
      <c r="BV25" s="435">
        <v>544411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6000</v>
      </c>
      <c r="R26" s="360"/>
      <c r="S26" s="360"/>
      <c r="T26" s="360"/>
      <c r="U26" s="360"/>
      <c r="V26" s="361"/>
      <c r="W26" s="449"/>
      <c r="X26" s="386"/>
      <c r="Y26" s="387"/>
      <c r="Z26" s="362" t="s">
        <v>168</v>
      </c>
      <c r="AA26" s="417"/>
      <c r="AB26" s="417"/>
      <c r="AC26" s="417"/>
      <c r="AD26" s="417"/>
      <c r="AE26" s="417"/>
      <c r="AF26" s="417"/>
      <c r="AG26" s="418"/>
      <c r="AH26" s="359">
        <v>35</v>
      </c>
      <c r="AI26" s="360"/>
      <c r="AJ26" s="360"/>
      <c r="AK26" s="360"/>
      <c r="AL26" s="361"/>
      <c r="AM26" s="359">
        <v>92680</v>
      </c>
      <c r="AN26" s="360"/>
      <c r="AO26" s="360"/>
      <c r="AP26" s="360"/>
      <c r="AQ26" s="360"/>
      <c r="AR26" s="361"/>
      <c r="AS26" s="359">
        <v>2648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4200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1294609</v>
      </c>
      <c r="BO27" s="441"/>
      <c r="BP27" s="441"/>
      <c r="BQ27" s="441"/>
      <c r="BR27" s="441"/>
      <c r="BS27" s="441"/>
      <c r="BT27" s="441"/>
      <c r="BU27" s="442"/>
      <c r="BV27" s="440">
        <v>1294289</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3450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5364608</v>
      </c>
      <c r="BO28" s="436"/>
      <c r="BP28" s="436"/>
      <c r="BQ28" s="436"/>
      <c r="BR28" s="436"/>
      <c r="BS28" s="436"/>
      <c r="BT28" s="436"/>
      <c r="BU28" s="437"/>
      <c r="BV28" s="435">
        <v>5053384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18</v>
      </c>
      <c r="M29" s="360"/>
      <c r="N29" s="360"/>
      <c r="O29" s="360"/>
      <c r="P29" s="361"/>
      <c r="Q29" s="359">
        <v>3200</v>
      </c>
      <c r="R29" s="360"/>
      <c r="S29" s="360"/>
      <c r="T29" s="360"/>
      <c r="U29" s="360"/>
      <c r="V29" s="361"/>
      <c r="W29" s="450"/>
      <c r="X29" s="451"/>
      <c r="Y29" s="452"/>
      <c r="Z29" s="362" t="s">
        <v>177</v>
      </c>
      <c r="AA29" s="363"/>
      <c r="AB29" s="363"/>
      <c r="AC29" s="363"/>
      <c r="AD29" s="363"/>
      <c r="AE29" s="363"/>
      <c r="AF29" s="363"/>
      <c r="AG29" s="364"/>
      <c r="AH29" s="359">
        <v>584</v>
      </c>
      <c r="AI29" s="360"/>
      <c r="AJ29" s="360"/>
      <c r="AK29" s="360"/>
      <c r="AL29" s="361"/>
      <c r="AM29" s="359">
        <v>1867048</v>
      </c>
      <c r="AN29" s="360"/>
      <c r="AO29" s="360"/>
      <c r="AP29" s="360"/>
      <c r="AQ29" s="360"/>
      <c r="AR29" s="361"/>
      <c r="AS29" s="359">
        <v>3197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962558</v>
      </c>
      <c r="BO29" s="407"/>
      <c r="BP29" s="407"/>
      <c r="BQ29" s="407"/>
      <c r="BR29" s="407"/>
      <c r="BS29" s="407"/>
      <c r="BT29" s="407"/>
      <c r="BU29" s="408"/>
      <c r="BV29" s="406">
        <v>885786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7251826</v>
      </c>
      <c r="BO30" s="441"/>
      <c r="BP30" s="441"/>
      <c r="BQ30" s="441"/>
      <c r="BR30" s="441"/>
      <c r="BS30" s="441"/>
      <c r="BT30" s="441"/>
      <c r="BU30" s="442"/>
      <c r="BV30" s="440">
        <v>7206136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国民健康保険事業（事業勘定）特別会計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マリーナ萩</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土地取得事業特別会計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国民健康保険事業（直診勘定）特別会計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山口県市町総合事務組合（山口県自治会館管理特別会計）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萩公共サービス</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休日急患診療事業特別会計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IF('各会計、関係団体の財政状況及び健全化判断比率'!B34="","",'各会計、関係団体の財政状況及び健全化判断比率'!B34)</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山口県後期高齢者医療医療広域連合（一般会計）</v>
      </c>
      <c r="BZ36" s="355"/>
      <c r="CA36" s="355"/>
      <c r="CB36" s="355"/>
      <c r="CC36" s="355"/>
      <c r="CD36" s="355"/>
      <c r="CE36" s="355"/>
      <c r="CF36" s="355"/>
      <c r="CG36" s="355"/>
      <c r="CH36" s="355"/>
      <c r="CI36" s="355"/>
      <c r="CJ36" s="355"/>
      <c r="CK36" s="355"/>
      <c r="CL36" s="355"/>
      <c r="CM36" s="355"/>
      <c r="CN36" s="175"/>
      <c r="CO36" s="354">
        <f t="shared" si="3"/>
        <v>18</v>
      </c>
      <c r="CP36" s="354"/>
      <c r="CQ36" s="355" t="str">
        <f>IF('各会計、関係団体の財政状況及び健全化判断比率'!BS9="","",'各会計、関係団体の財政状況及び健全化判断比率'!BS9)</f>
        <v>萩海運</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〇</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介護保険事業特別会計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山口県後期高齢者医療医療広域連合（後期高齢者医療特別会計）</v>
      </c>
      <c r="BZ37" s="355"/>
      <c r="CA37" s="355"/>
      <c r="CB37" s="355"/>
      <c r="CC37" s="355"/>
      <c r="CD37" s="355"/>
      <c r="CE37" s="355"/>
      <c r="CF37" s="355"/>
      <c r="CG37" s="355"/>
      <c r="CH37" s="355"/>
      <c r="CI37" s="355"/>
      <c r="CJ37" s="355"/>
      <c r="CK37" s="355"/>
      <c r="CL37" s="355"/>
      <c r="CM37" s="355"/>
      <c r="CN37" s="175"/>
      <c r="CO37" s="354">
        <f t="shared" si="3"/>
        <v>19</v>
      </c>
      <c r="CP37" s="354"/>
      <c r="CQ37" s="355" t="str">
        <f>IF('各会計、関係団体の財政状況及び健全化判断比率'!BS10="","",'各会計、関係団体の財政状況及び健全化判断比率'!BS10)</f>
        <v>萩市土地開発公社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萩・長門一部事務組合（一般会計）</v>
      </c>
      <c r="BZ38" s="355"/>
      <c r="CA38" s="355"/>
      <c r="CB38" s="355"/>
      <c r="CC38" s="355"/>
      <c r="CD38" s="355"/>
      <c r="CE38" s="355"/>
      <c r="CF38" s="355"/>
      <c r="CG38" s="355"/>
      <c r="CH38" s="355"/>
      <c r="CI38" s="355"/>
      <c r="CJ38" s="355"/>
      <c r="CK38" s="355"/>
      <c r="CL38" s="355"/>
      <c r="CM38" s="355"/>
      <c r="CN38" s="175"/>
      <c r="CO38" s="354">
        <f t="shared" si="3"/>
        <v>20</v>
      </c>
      <c r="CP38" s="354"/>
      <c r="CQ38" s="355" t="str">
        <f>IF('各会計、関係団体の財政状況及び健全化判断比率'!BS11="","",'各会計、関係団体の財政状況及び健全化判断比率'!BS11)</f>
        <v>アクアグリーン川上</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21</v>
      </c>
      <c r="CP39" s="354"/>
      <c r="CQ39" s="355" t="str">
        <f>IF('各会計、関係団体の財政状況及び健全化判断比率'!BS12="","",'各会計、関係団体の財政状況及び健全化判断比率'!BS12)</f>
        <v>たまがわ</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22</v>
      </c>
      <c r="CP40" s="354"/>
      <c r="CQ40" s="355" t="str">
        <f>IF('各会計、関係団体の財政状況及び健全化判断比率'!BS13="","",'各会計、関係団体の財政状況及び健全化判断比率'!BS13)</f>
        <v>アスクむつみ</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23</v>
      </c>
      <c r="CP41" s="354"/>
      <c r="CQ41" s="355" t="str">
        <f>IF('各会計、関係団体の財政状況及び健全化判断比率'!BS14="","",'各会計、関係団体の財政状況及び健全化判断比率'!BS14)</f>
        <v>旭開発</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24</v>
      </c>
      <c r="CP42" s="354"/>
      <c r="CQ42" s="355" t="str">
        <f>IF('各会計、関係団体の財政状況及び健全化判断比率'!BS15="","",'各会計、関係団体の財政状況及び健全化判断比率'!BS15)</f>
        <v>グリンファーム旭</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25</v>
      </c>
      <c r="CP43" s="354"/>
      <c r="CQ43" s="355" t="str">
        <f>IF('各会計、関係団体の財政状況及び健全化判断比率'!BS16="","",'各会計、関係団体の財政状況及び健全化判断比率'!BS16)</f>
        <v>ハピネスふくえ</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8c+ShPB1lcSFs+vWcf32l12kxWlEUmTJF79Ynfx5kd3AerqBOMVisd6GHBrVJDieOw+K2hmVb1/5tKX5R7CHJg==" saltValue="wru36EcEvZ568ru/4NfJ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5093579</v>
      </c>
      <c r="S5" s="664"/>
      <c r="T5" s="664"/>
      <c r="U5" s="664"/>
      <c r="V5" s="664"/>
      <c r="W5" s="664"/>
      <c r="X5" s="664"/>
      <c r="Y5" s="689"/>
      <c r="Z5" s="702">
        <v>16.3</v>
      </c>
      <c r="AA5" s="702"/>
      <c r="AB5" s="702"/>
      <c r="AC5" s="702"/>
      <c r="AD5" s="703">
        <v>4782100</v>
      </c>
      <c r="AE5" s="703"/>
      <c r="AF5" s="703"/>
      <c r="AG5" s="703"/>
      <c r="AH5" s="703"/>
      <c r="AI5" s="703"/>
      <c r="AJ5" s="703"/>
      <c r="AK5" s="703"/>
      <c r="AL5" s="690">
        <v>27.4</v>
      </c>
      <c r="AM5" s="672"/>
      <c r="AN5" s="672"/>
      <c r="AO5" s="691"/>
      <c r="AP5" s="666" t="s">
        <v>216</v>
      </c>
      <c r="AQ5" s="667"/>
      <c r="AR5" s="667"/>
      <c r="AS5" s="667"/>
      <c r="AT5" s="667"/>
      <c r="AU5" s="667"/>
      <c r="AV5" s="667"/>
      <c r="AW5" s="667"/>
      <c r="AX5" s="667"/>
      <c r="AY5" s="667"/>
      <c r="AZ5" s="667"/>
      <c r="BA5" s="667"/>
      <c r="BB5" s="667"/>
      <c r="BC5" s="667"/>
      <c r="BD5" s="667"/>
      <c r="BE5" s="667"/>
      <c r="BF5" s="668"/>
      <c r="BG5" s="608">
        <v>4756045</v>
      </c>
      <c r="BH5" s="609"/>
      <c r="BI5" s="609"/>
      <c r="BJ5" s="609"/>
      <c r="BK5" s="609"/>
      <c r="BL5" s="609"/>
      <c r="BM5" s="609"/>
      <c r="BN5" s="610"/>
      <c r="BO5" s="646">
        <v>93.4</v>
      </c>
      <c r="BP5" s="646"/>
      <c r="BQ5" s="646"/>
      <c r="BR5" s="646"/>
      <c r="BS5" s="647">
        <v>30511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321324</v>
      </c>
      <c r="S6" s="609"/>
      <c r="T6" s="609"/>
      <c r="U6" s="609"/>
      <c r="V6" s="609"/>
      <c r="W6" s="609"/>
      <c r="X6" s="609"/>
      <c r="Y6" s="610"/>
      <c r="Z6" s="646">
        <v>1</v>
      </c>
      <c r="AA6" s="646"/>
      <c r="AB6" s="646"/>
      <c r="AC6" s="646"/>
      <c r="AD6" s="647">
        <v>321324</v>
      </c>
      <c r="AE6" s="647"/>
      <c r="AF6" s="647"/>
      <c r="AG6" s="647"/>
      <c r="AH6" s="647"/>
      <c r="AI6" s="647"/>
      <c r="AJ6" s="647"/>
      <c r="AK6" s="647"/>
      <c r="AL6" s="611">
        <v>1.8</v>
      </c>
      <c r="AM6" s="612"/>
      <c r="AN6" s="612"/>
      <c r="AO6" s="648"/>
      <c r="AP6" s="605" t="s">
        <v>221</v>
      </c>
      <c r="AQ6" s="606"/>
      <c r="AR6" s="606"/>
      <c r="AS6" s="606"/>
      <c r="AT6" s="606"/>
      <c r="AU6" s="606"/>
      <c r="AV6" s="606"/>
      <c r="AW6" s="606"/>
      <c r="AX6" s="606"/>
      <c r="AY6" s="606"/>
      <c r="AZ6" s="606"/>
      <c r="BA6" s="606"/>
      <c r="BB6" s="606"/>
      <c r="BC6" s="606"/>
      <c r="BD6" s="606"/>
      <c r="BE6" s="606"/>
      <c r="BF6" s="607"/>
      <c r="BG6" s="608">
        <v>4756045</v>
      </c>
      <c r="BH6" s="609"/>
      <c r="BI6" s="609"/>
      <c r="BJ6" s="609"/>
      <c r="BK6" s="609"/>
      <c r="BL6" s="609"/>
      <c r="BM6" s="609"/>
      <c r="BN6" s="610"/>
      <c r="BO6" s="646">
        <v>93.4</v>
      </c>
      <c r="BP6" s="646"/>
      <c r="BQ6" s="646"/>
      <c r="BR6" s="646"/>
      <c r="BS6" s="647">
        <v>30511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189964</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189964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2979</v>
      </c>
      <c r="S7" s="609"/>
      <c r="T7" s="609"/>
      <c r="U7" s="609"/>
      <c r="V7" s="609"/>
      <c r="W7" s="609"/>
      <c r="X7" s="609"/>
      <c r="Y7" s="610"/>
      <c r="Z7" s="646">
        <v>0</v>
      </c>
      <c r="AA7" s="646"/>
      <c r="AB7" s="646"/>
      <c r="AC7" s="646"/>
      <c r="AD7" s="647">
        <v>2979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1968909</v>
      </c>
      <c r="BH7" s="609"/>
      <c r="BI7" s="609"/>
      <c r="BJ7" s="609"/>
      <c r="BK7" s="609"/>
      <c r="BL7" s="609"/>
      <c r="BM7" s="609"/>
      <c r="BN7" s="610"/>
      <c r="BO7" s="646">
        <v>38.700000000000003</v>
      </c>
      <c r="BP7" s="646"/>
      <c r="BQ7" s="646"/>
      <c r="BR7" s="646"/>
      <c r="BS7" s="647">
        <v>30511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4820251</v>
      </c>
      <c r="CS7" s="609"/>
      <c r="CT7" s="609"/>
      <c r="CU7" s="609"/>
      <c r="CV7" s="609"/>
      <c r="CW7" s="609"/>
      <c r="CX7" s="609"/>
      <c r="CY7" s="610"/>
      <c r="CZ7" s="646">
        <v>15.8</v>
      </c>
      <c r="DA7" s="646"/>
      <c r="DB7" s="646"/>
      <c r="DC7" s="646"/>
      <c r="DD7" s="614">
        <v>626510</v>
      </c>
      <c r="DE7" s="609"/>
      <c r="DF7" s="609"/>
      <c r="DG7" s="609"/>
      <c r="DH7" s="609"/>
      <c r="DI7" s="609"/>
      <c r="DJ7" s="609"/>
      <c r="DK7" s="609"/>
      <c r="DL7" s="609"/>
      <c r="DM7" s="609"/>
      <c r="DN7" s="609"/>
      <c r="DO7" s="609"/>
      <c r="DP7" s="610"/>
      <c r="DQ7" s="614">
        <v>3402011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27518</v>
      </c>
      <c r="S8" s="609"/>
      <c r="T8" s="609"/>
      <c r="U8" s="609"/>
      <c r="V8" s="609"/>
      <c r="W8" s="609"/>
      <c r="X8" s="609"/>
      <c r="Y8" s="610"/>
      <c r="Z8" s="646">
        <v>0.1</v>
      </c>
      <c r="AA8" s="646"/>
      <c r="AB8" s="646"/>
      <c r="AC8" s="646"/>
      <c r="AD8" s="647">
        <v>27518</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74729</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9433636</v>
      </c>
      <c r="CS8" s="609"/>
      <c r="CT8" s="609"/>
      <c r="CU8" s="609"/>
      <c r="CV8" s="609"/>
      <c r="CW8" s="609"/>
      <c r="CX8" s="609"/>
      <c r="CY8" s="610"/>
      <c r="CZ8" s="646">
        <v>31</v>
      </c>
      <c r="DA8" s="646"/>
      <c r="DB8" s="646"/>
      <c r="DC8" s="646"/>
      <c r="DD8" s="614">
        <v>206242</v>
      </c>
      <c r="DE8" s="609"/>
      <c r="DF8" s="609"/>
      <c r="DG8" s="609"/>
      <c r="DH8" s="609"/>
      <c r="DI8" s="609"/>
      <c r="DJ8" s="609"/>
      <c r="DK8" s="609"/>
      <c r="DL8" s="609"/>
      <c r="DM8" s="609"/>
      <c r="DN8" s="609"/>
      <c r="DO8" s="609"/>
      <c r="DP8" s="610"/>
      <c r="DQ8" s="614">
        <v>5683309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30664</v>
      </c>
      <c r="S9" s="609"/>
      <c r="T9" s="609"/>
      <c r="U9" s="609"/>
      <c r="V9" s="609"/>
      <c r="W9" s="609"/>
      <c r="X9" s="609"/>
      <c r="Y9" s="610"/>
      <c r="Z9" s="646">
        <v>0.1</v>
      </c>
      <c r="AA9" s="646"/>
      <c r="AB9" s="646"/>
      <c r="AC9" s="646"/>
      <c r="AD9" s="647">
        <v>30664</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1669057</v>
      </c>
      <c r="BH9" s="609"/>
      <c r="BI9" s="609"/>
      <c r="BJ9" s="609"/>
      <c r="BK9" s="609"/>
      <c r="BL9" s="609"/>
      <c r="BM9" s="609"/>
      <c r="BN9" s="610"/>
      <c r="BO9" s="646">
        <v>32.799999999999997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2870921</v>
      </c>
      <c r="CS9" s="609"/>
      <c r="CT9" s="609"/>
      <c r="CU9" s="609"/>
      <c r="CV9" s="609"/>
      <c r="CW9" s="609"/>
      <c r="CX9" s="609"/>
      <c r="CY9" s="610"/>
      <c r="CZ9" s="646">
        <v>9.4</v>
      </c>
      <c r="DA9" s="646"/>
      <c r="DB9" s="646"/>
      <c r="DC9" s="646"/>
      <c r="DD9" s="614">
        <v>16384</v>
      </c>
      <c r="DE9" s="609"/>
      <c r="DF9" s="609"/>
      <c r="DG9" s="609"/>
      <c r="DH9" s="609"/>
      <c r="DI9" s="609"/>
      <c r="DJ9" s="609"/>
      <c r="DK9" s="609"/>
      <c r="DL9" s="609"/>
      <c r="DM9" s="609"/>
      <c r="DN9" s="609"/>
      <c r="DO9" s="609"/>
      <c r="DP9" s="610"/>
      <c r="DQ9" s="614">
        <v>2508034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118390</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68092</v>
      </c>
      <c r="CS10" s="609"/>
      <c r="CT10" s="609"/>
      <c r="CU10" s="609"/>
      <c r="CV10" s="609"/>
      <c r="CW10" s="609"/>
      <c r="CX10" s="609"/>
      <c r="CY10" s="610"/>
      <c r="CZ10" s="646">
        <v>0.2</v>
      </c>
      <c r="DA10" s="646"/>
      <c r="DB10" s="646"/>
      <c r="DC10" s="646"/>
      <c r="DD10" s="614">
        <v>9334</v>
      </c>
      <c r="DE10" s="609"/>
      <c r="DF10" s="609"/>
      <c r="DG10" s="609"/>
      <c r="DH10" s="609"/>
      <c r="DI10" s="609"/>
      <c r="DJ10" s="609"/>
      <c r="DK10" s="609"/>
      <c r="DL10" s="609"/>
      <c r="DM10" s="609"/>
      <c r="DN10" s="609"/>
      <c r="DO10" s="609"/>
      <c r="DP10" s="610"/>
      <c r="DQ10" s="614">
        <v>55000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1082112</v>
      </c>
      <c r="S11" s="609"/>
      <c r="T11" s="609"/>
      <c r="U11" s="609"/>
      <c r="V11" s="609"/>
      <c r="W11" s="609"/>
      <c r="X11" s="609"/>
      <c r="Y11" s="610"/>
      <c r="Z11" s="611">
        <v>3.5</v>
      </c>
      <c r="AA11" s="612"/>
      <c r="AB11" s="612"/>
      <c r="AC11" s="613"/>
      <c r="AD11" s="614">
        <v>1082112</v>
      </c>
      <c r="AE11" s="609"/>
      <c r="AF11" s="609"/>
      <c r="AG11" s="609"/>
      <c r="AH11" s="609"/>
      <c r="AI11" s="609"/>
      <c r="AJ11" s="609"/>
      <c r="AK11" s="610"/>
      <c r="AL11" s="611">
        <v>6.2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106733</v>
      </c>
      <c r="BH11" s="609"/>
      <c r="BI11" s="609"/>
      <c r="BJ11" s="609"/>
      <c r="BK11" s="609"/>
      <c r="BL11" s="609"/>
      <c r="BM11" s="609"/>
      <c r="BN11" s="610"/>
      <c r="BO11" s="646">
        <v>2.1</v>
      </c>
      <c r="BP11" s="646"/>
      <c r="BQ11" s="646"/>
      <c r="BR11" s="646"/>
      <c r="BS11" s="647">
        <v>30511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2069664</v>
      </c>
      <c r="CS11" s="609"/>
      <c r="CT11" s="609"/>
      <c r="CU11" s="609"/>
      <c r="CV11" s="609"/>
      <c r="CW11" s="609"/>
      <c r="CX11" s="609"/>
      <c r="CY11" s="610"/>
      <c r="CZ11" s="646">
        <v>6.8</v>
      </c>
      <c r="DA11" s="646"/>
      <c r="DB11" s="646"/>
      <c r="DC11" s="646"/>
      <c r="DD11" s="614">
        <v>510458</v>
      </c>
      <c r="DE11" s="609"/>
      <c r="DF11" s="609"/>
      <c r="DG11" s="609"/>
      <c r="DH11" s="609"/>
      <c r="DI11" s="609"/>
      <c r="DJ11" s="609"/>
      <c r="DK11" s="609"/>
      <c r="DL11" s="609"/>
      <c r="DM11" s="609"/>
      <c r="DN11" s="609"/>
      <c r="DO11" s="609"/>
      <c r="DP11" s="610"/>
      <c r="DQ11" s="614">
        <v>1196902</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3335</v>
      </c>
      <c r="S12" s="609"/>
      <c r="T12" s="609"/>
      <c r="U12" s="609"/>
      <c r="V12" s="609"/>
      <c r="W12" s="609"/>
      <c r="X12" s="609"/>
      <c r="Y12" s="610"/>
      <c r="Z12" s="646">
        <v>0</v>
      </c>
      <c r="AA12" s="646"/>
      <c r="AB12" s="646"/>
      <c r="AC12" s="646"/>
      <c r="AD12" s="647">
        <v>3335</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2333745</v>
      </c>
      <c r="BH12" s="609"/>
      <c r="BI12" s="609"/>
      <c r="BJ12" s="609"/>
      <c r="BK12" s="609"/>
      <c r="BL12" s="609"/>
      <c r="BM12" s="609"/>
      <c r="BN12" s="610"/>
      <c r="BO12" s="646">
        <v>45.8</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1735684</v>
      </c>
      <c r="CS12" s="609"/>
      <c r="CT12" s="609"/>
      <c r="CU12" s="609"/>
      <c r="CV12" s="609"/>
      <c r="CW12" s="609"/>
      <c r="CX12" s="609"/>
      <c r="CY12" s="610"/>
      <c r="CZ12" s="646">
        <v>5.7</v>
      </c>
      <c r="DA12" s="646"/>
      <c r="DB12" s="646"/>
      <c r="DC12" s="646"/>
      <c r="DD12" s="614">
        <v>213060</v>
      </c>
      <c r="DE12" s="609"/>
      <c r="DF12" s="609"/>
      <c r="DG12" s="609"/>
      <c r="DH12" s="609"/>
      <c r="DI12" s="609"/>
      <c r="DJ12" s="609"/>
      <c r="DK12" s="609"/>
      <c r="DL12" s="609"/>
      <c r="DM12" s="609"/>
      <c r="DN12" s="609"/>
      <c r="DO12" s="609"/>
      <c r="DP12" s="610"/>
      <c r="DQ12" s="614">
        <v>1068832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2289498</v>
      </c>
      <c r="BH13" s="609"/>
      <c r="BI13" s="609"/>
      <c r="BJ13" s="609"/>
      <c r="BK13" s="609"/>
      <c r="BL13" s="609"/>
      <c r="BM13" s="609"/>
      <c r="BN13" s="610"/>
      <c r="BO13" s="646">
        <v>44.9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1689813</v>
      </c>
      <c r="CS13" s="609"/>
      <c r="CT13" s="609"/>
      <c r="CU13" s="609"/>
      <c r="CV13" s="609"/>
      <c r="CW13" s="609"/>
      <c r="CX13" s="609"/>
      <c r="CY13" s="610"/>
      <c r="CZ13" s="646">
        <v>5.6</v>
      </c>
      <c r="DA13" s="646"/>
      <c r="DB13" s="646"/>
      <c r="DC13" s="646"/>
      <c r="DD13" s="614">
        <v>504360</v>
      </c>
      <c r="DE13" s="609"/>
      <c r="DF13" s="609"/>
      <c r="DG13" s="609"/>
      <c r="DH13" s="609"/>
      <c r="DI13" s="609"/>
      <c r="DJ13" s="609"/>
      <c r="DK13" s="609"/>
      <c r="DL13" s="609"/>
      <c r="DM13" s="609"/>
      <c r="DN13" s="609"/>
      <c r="DO13" s="609"/>
      <c r="DP13" s="610"/>
      <c r="DQ13" s="614">
        <v>1138050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2771</v>
      </c>
      <c r="S14" s="609"/>
      <c r="T14" s="609"/>
      <c r="U14" s="609"/>
      <c r="V14" s="609"/>
      <c r="W14" s="609"/>
      <c r="X14" s="609"/>
      <c r="Y14" s="610"/>
      <c r="Z14" s="646">
        <v>0</v>
      </c>
      <c r="AA14" s="646"/>
      <c r="AB14" s="646"/>
      <c r="AC14" s="646"/>
      <c r="AD14" s="647">
        <v>2771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176769</v>
      </c>
      <c r="BH14" s="609"/>
      <c r="BI14" s="609"/>
      <c r="BJ14" s="609"/>
      <c r="BK14" s="609"/>
      <c r="BL14" s="609"/>
      <c r="BM14" s="609"/>
      <c r="BN14" s="610"/>
      <c r="BO14" s="646">
        <v>3.5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1451185</v>
      </c>
      <c r="CS14" s="609"/>
      <c r="CT14" s="609"/>
      <c r="CU14" s="609"/>
      <c r="CV14" s="609"/>
      <c r="CW14" s="609"/>
      <c r="CX14" s="609"/>
      <c r="CY14" s="610"/>
      <c r="CZ14" s="646">
        <v>4.8</v>
      </c>
      <c r="DA14" s="646"/>
      <c r="DB14" s="646"/>
      <c r="DC14" s="646"/>
      <c r="DD14" s="614">
        <v>378400</v>
      </c>
      <c r="DE14" s="609"/>
      <c r="DF14" s="609"/>
      <c r="DG14" s="609"/>
      <c r="DH14" s="609"/>
      <c r="DI14" s="609"/>
      <c r="DJ14" s="609"/>
      <c r="DK14" s="609"/>
      <c r="DL14" s="609"/>
      <c r="DM14" s="609"/>
      <c r="DN14" s="609"/>
      <c r="DO14" s="609"/>
      <c r="DP14" s="610"/>
      <c r="DQ14" s="614">
        <v>890833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276622</v>
      </c>
      <c r="BH15" s="609"/>
      <c r="BI15" s="609"/>
      <c r="BJ15" s="609"/>
      <c r="BK15" s="609"/>
      <c r="BL15" s="609"/>
      <c r="BM15" s="609"/>
      <c r="BN15" s="610"/>
      <c r="BO15" s="646">
        <v>5.4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2539718</v>
      </c>
      <c r="CS15" s="609"/>
      <c r="CT15" s="609"/>
      <c r="CU15" s="609"/>
      <c r="CV15" s="609"/>
      <c r="CW15" s="609"/>
      <c r="CX15" s="609"/>
      <c r="CY15" s="610"/>
      <c r="CZ15" s="646">
        <v>8.3000000000000007</v>
      </c>
      <c r="DA15" s="646"/>
      <c r="DB15" s="646"/>
      <c r="DC15" s="646"/>
      <c r="DD15" s="614">
        <v>405144</v>
      </c>
      <c r="DE15" s="609"/>
      <c r="DF15" s="609"/>
      <c r="DG15" s="609"/>
      <c r="DH15" s="609"/>
      <c r="DI15" s="609"/>
      <c r="DJ15" s="609"/>
      <c r="DK15" s="609"/>
      <c r="DL15" s="609"/>
      <c r="DM15" s="609"/>
      <c r="DN15" s="609"/>
      <c r="DO15" s="609"/>
      <c r="DP15" s="610"/>
      <c r="DQ15" s="614">
        <v>1931080</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34738</v>
      </c>
      <c r="S16" s="609"/>
      <c r="T16" s="609"/>
      <c r="U16" s="609"/>
      <c r="V16" s="609"/>
      <c r="W16" s="609"/>
      <c r="X16" s="609"/>
      <c r="Y16" s="610"/>
      <c r="Z16" s="646">
        <v>0.1</v>
      </c>
      <c r="AA16" s="646"/>
      <c r="AB16" s="646"/>
      <c r="AC16" s="646"/>
      <c r="AD16" s="647">
        <v>34738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369565</v>
      </c>
      <c r="CS16" s="609"/>
      <c r="CT16" s="609"/>
      <c r="CU16" s="609"/>
      <c r="CV16" s="609"/>
      <c r="CW16" s="609"/>
      <c r="CX16" s="609"/>
      <c r="CY16" s="610"/>
      <c r="CZ16" s="646">
        <v>1.2</v>
      </c>
      <c r="DA16" s="646"/>
      <c r="DB16" s="646"/>
      <c r="DC16" s="646"/>
      <c r="DD16" s="614" t="s">
        <v>122</v>
      </c>
      <c r="DE16" s="609"/>
      <c r="DF16" s="609"/>
      <c r="DG16" s="609"/>
      <c r="DH16" s="609"/>
      <c r="DI16" s="609"/>
      <c r="DJ16" s="609"/>
      <c r="DK16" s="609"/>
      <c r="DL16" s="609"/>
      <c r="DM16" s="609"/>
      <c r="DN16" s="609"/>
      <c r="DO16" s="609"/>
      <c r="DP16" s="610"/>
      <c r="DQ16" s="614">
        <v>25107</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101446</v>
      </c>
      <c r="S17" s="609"/>
      <c r="T17" s="609"/>
      <c r="U17" s="609"/>
      <c r="V17" s="609"/>
      <c r="W17" s="609"/>
      <c r="X17" s="609"/>
      <c r="Y17" s="610"/>
      <c r="Z17" s="646">
        <v>0.3</v>
      </c>
      <c r="AA17" s="646"/>
      <c r="AB17" s="646"/>
      <c r="AC17" s="646"/>
      <c r="AD17" s="647">
        <v>101446</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3181780</v>
      </c>
      <c r="CS17" s="609"/>
      <c r="CT17" s="609"/>
      <c r="CU17" s="609"/>
      <c r="CV17" s="609"/>
      <c r="CW17" s="609"/>
      <c r="CX17" s="609"/>
      <c r="CY17" s="610"/>
      <c r="CZ17" s="646">
        <v>10.5</v>
      </c>
      <c r="DA17" s="646"/>
      <c r="DB17" s="646"/>
      <c r="DC17" s="646"/>
      <c r="DD17" s="614" t="s">
        <v>122</v>
      </c>
      <c r="DE17" s="609"/>
      <c r="DF17" s="609"/>
      <c r="DG17" s="609"/>
      <c r="DH17" s="609"/>
      <c r="DI17" s="609"/>
      <c r="DJ17" s="609"/>
      <c r="DK17" s="609"/>
      <c r="DL17" s="609"/>
      <c r="DM17" s="609"/>
      <c r="DN17" s="609"/>
      <c r="DO17" s="609"/>
      <c r="DP17" s="610"/>
      <c r="DQ17" s="614">
        <v>3051784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28417</v>
      </c>
      <c r="S18" s="609"/>
      <c r="T18" s="609"/>
      <c r="U18" s="609"/>
      <c r="V18" s="609"/>
      <c r="W18" s="609"/>
      <c r="X18" s="609"/>
      <c r="Y18" s="610"/>
      <c r="Z18" s="646">
        <v>0.1</v>
      </c>
      <c r="AA18" s="646"/>
      <c r="AB18" s="646"/>
      <c r="AC18" s="646"/>
      <c r="AD18" s="647">
        <v>28417</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28037</v>
      </c>
      <c r="S19" s="609"/>
      <c r="T19" s="609"/>
      <c r="U19" s="609"/>
      <c r="V19" s="609"/>
      <c r="W19" s="609"/>
      <c r="X19" s="609"/>
      <c r="Y19" s="610"/>
      <c r="Z19" s="646">
        <v>0.1</v>
      </c>
      <c r="AA19" s="646"/>
      <c r="AB19" s="646"/>
      <c r="AC19" s="646"/>
      <c r="AD19" s="647">
        <v>28037</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337534</v>
      </c>
      <c r="BH19" s="609"/>
      <c r="BI19" s="609"/>
      <c r="BJ19" s="609"/>
      <c r="BK19" s="609"/>
      <c r="BL19" s="609"/>
      <c r="BM19" s="609"/>
      <c r="BN19" s="610"/>
      <c r="BO19" s="646">
        <v>6.6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380</v>
      </c>
      <c r="S20" s="609"/>
      <c r="T20" s="609"/>
      <c r="U20" s="609"/>
      <c r="V20" s="609"/>
      <c r="W20" s="609"/>
      <c r="X20" s="609"/>
      <c r="Y20" s="610"/>
      <c r="Z20" s="646">
        <v>0</v>
      </c>
      <c r="AA20" s="646"/>
      <c r="AB20" s="646"/>
      <c r="AC20" s="646"/>
      <c r="AD20" s="647">
        <v>380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337534</v>
      </c>
      <c r="BH20" s="609"/>
      <c r="BI20" s="609"/>
      <c r="BJ20" s="609"/>
      <c r="BK20" s="609"/>
      <c r="BL20" s="609"/>
      <c r="BM20" s="609"/>
      <c r="BN20" s="610"/>
      <c r="BO20" s="646">
        <v>6.6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30420273</v>
      </c>
      <c r="CS20" s="609"/>
      <c r="CT20" s="609"/>
      <c r="CU20" s="609"/>
      <c r="CV20" s="609"/>
      <c r="CW20" s="609"/>
      <c r="CX20" s="609"/>
      <c r="CY20" s="610"/>
      <c r="CZ20" s="646">
        <v>100</v>
      </c>
      <c r="DA20" s="646"/>
      <c r="DB20" s="646"/>
      <c r="DC20" s="646"/>
      <c r="DD20" s="614">
        <v>2869892</v>
      </c>
      <c r="DE20" s="609"/>
      <c r="DF20" s="609"/>
      <c r="DG20" s="609"/>
      <c r="DH20" s="609"/>
      <c r="DI20" s="609"/>
      <c r="DJ20" s="609"/>
      <c r="DK20" s="609"/>
      <c r="DL20" s="609"/>
      <c r="DM20" s="609"/>
      <c r="DN20" s="609"/>
      <c r="DO20" s="609"/>
      <c r="DP20" s="610"/>
      <c r="DQ20" s="614">
        <v>21140906</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12485455</v>
      </c>
      <c r="S21" s="609"/>
      <c r="T21" s="609"/>
      <c r="U21" s="609"/>
      <c r="V21" s="609"/>
      <c r="W21" s="609"/>
      <c r="X21" s="609"/>
      <c r="Y21" s="610"/>
      <c r="Z21" s="646">
        <v>39.9</v>
      </c>
      <c r="AA21" s="646"/>
      <c r="AB21" s="646"/>
      <c r="AC21" s="646"/>
      <c r="AD21" s="647">
        <v>10900947</v>
      </c>
      <c r="AE21" s="647"/>
      <c r="AF21" s="647"/>
      <c r="AG21" s="647"/>
      <c r="AH21" s="647"/>
      <c r="AI21" s="647"/>
      <c r="AJ21" s="647"/>
      <c r="AK21" s="647"/>
      <c r="AL21" s="611">
        <v>62.5</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26055</v>
      </c>
      <c r="BH21" s="609"/>
      <c r="BI21" s="609"/>
      <c r="BJ21" s="609"/>
      <c r="BK21" s="609"/>
      <c r="BL21" s="609"/>
      <c r="BM21" s="609"/>
      <c r="BN21" s="610"/>
      <c r="BO21" s="646">
        <v>0.5</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10900947</v>
      </c>
      <c r="S22" s="609"/>
      <c r="T22" s="609"/>
      <c r="U22" s="609"/>
      <c r="V22" s="609"/>
      <c r="W22" s="609"/>
      <c r="X22" s="609"/>
      <c r="Y22" s="610"/>
      <c r="Z22" s="646">
        <v>34.799999999999997</v>
      </c>
      <c r="AA22" s="646"/>
      <c r="AB22" s="646"/>
      <c r="AC22" s="646"/>
      <c r="AD22" s="647">
        <v>10900947</v>
      </c>
      <c r="AE22" s="647"/>
      <c r="AF22" s="647"/>
      <c r="AG22" s="647"/>
      <c r="AH22" s="647"/>
      <c r="AI22" s="647"/>
      <c r="AJ22" s="647"/>
      <c r="AK22" s="647"/>
      <c r="AL22" s="611">
        <v>62.5</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1584508</v>
      </c>
      <c r="S23" s="609"/>
      <c r="T23" s="609"/>
      <c r="U23" s="609"/>
      <c r="V23" s="609"/>
      <c r="W23" s="609"/>
      <c r="X23" s="609"/>
      <c r="Y23" s="610"/>
      <c r="Z23" s="646">
        <v>5.0999999999999996</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311479</v>
      </c>
      <c r="BH23" s="609"/>
      <c r="BI23" s="609"/>
      <c r="BJ23" s="609"/>
      <c r="BK23" s="609"/>
      <c r="BL23" s="609"/>
      <c r="BM23" s="609"/>
      <c r="BN23" s="610"/>
      <c r="BO23" s="646">
        <v>6.1</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14007752</v>
      </c>
      <c r="CS24" s="664"/>
      <c r="CT24" s="664"/>
      <c r="CU24" s="664"/>
      <c r="CV24" s="664"/>
      <c r="CW24" s="664"/>
      <c r="CX24" s="664"/>
      <c r="CY24" s="689"/>
      <c r="CZ24" s="690">
        <v>46</v>
      </c>
      <c r="DA24" s="672"/>
      <c r="DB24" s="672"/>
      <c r="DC24" s="692"/>
      <c r="DD24" s="688">
        <v>10554521</v>
      </c>
      <c r="DE24" s="664"/>
      <c r="DF24" s="664"/>
      <c r="DG24" s="664"/>
      <c r="DH24" s="664"/>
      <c r="DI24" s="664"/>
      <c r="DJ24" s="664"/>
      <c r="DK24" s="689"/>
      <c r="DL24" s="688">
        <v>9527329</v>
      </c>
      <c r="DM24" s="664"/>
      <c r="DN24" s="664"/>
      <c r="DO24" s="664"/>
      <c r="DP24" s="664"/>
      <c r="DQ24" s="664"/>
      <c r="DR24" s="664"/>
      <c r="DS24" s="664"/>
      <c r="DT24" s="664"/>
      <c r="DU24" s="664"/>
      <c r="DV24" s="689"/>
      <c r="DW24" s="690">
        <v>54.4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19214338</v>
      </c>
      <c r="S25" s="609"/>
      <c r="T25" s="609"/>
      <c r="U25" s="609"/>
      <c r="V25" s="609"/>
      <c r="W25" s="609"/>
      <c r="X25" s="609"/>
      <c r="Y25" s="610"/>
      <c r="Z25" s="646">
        <v>61.4</v>
      </c>
      <c r="AA25" s="646"/>
      <c r="AB25" s="646"/>
      <c r="AC25" s="646"/>
      <c r="AD25" s="647">
        <v>17318351</v>
      </c>
      <c r="AE25" s="647"/>
      <c r="AF25" s="647"/>
      <c r="AG25" s="647"/>
      <c r="AH25" s="647"/>
      <c r="AI25" s="647"/>
      <c r="AJ25" s="647"/>
      <c r="AK25" s="647"/>
      <c r="AL25" s="611">
        <v>99.3</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5802299</v>
      </c>
      <c r="CS25" s="621"/>
      <c r="CT25" s="621"/>
      <c r="CU25" s="621"/>
      <c r="CV25" s="621"/>
      <c r="CW25" s="621"/>
      <c r="CX25" s="621"/>
      <c r="CY25" s="622"/>
      <c r="CZ25" s="611">
        <v>19.100000000000001</v>
      </c>
      <c r="DA25" s="623"/>
      <c r="DB25" s="623"/>
      <c r="DC25" s="624"/>
      <c r="DD25" s="614">
        <v>5358665</v>
      </c>
      <c r="DE25" s="621"/>
      <c r="DF25" s="621"/>
      <c r="DG25" s="621"/>
      <c r="DH25" s="621"/>
      <c r="DI25" s="621"/>
      <c r="DJ25" s="621"/>
      <c r="DK25" s="622"/>
      <c r="DL25" s="614">
        <v>5188087</v>
      </c>
      <c r="DM25" s="621"/>
      <c r="DN25" s="621"/>
      <c r="DO25" s="621"/>
      <c r="DP25" s="621"/>
      <c r="DQ25" s="621"/>
      <c r="DR25" s="621"/>
      <c r="DS25" s="621"/>
      <c r="DT25" s="621"/>
      <c r="DU25" s="621"/>
      <c r="DV25" s="622"/>
      <c r="DW25" s="611">
        <v>29.6</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4424</v>
      </c>
      <c r="S26" s="609"/>
      <c r="T26" s="609"/>
      <c r="U26" s="609"/>
      <c r="V26" s="609"/>
      <c r="W26" s="609"/>
      <c r="X26" s="609"/>
      <c r="Y26" s="610"/>
      <c r="Z26" s="646">
        <v>0</v>
      </c>
      <c r="AA26" s="646"/>
      <c r="AB26" s="646"/>
      <c r="AC26" s="646"/>
      <c r="AD26" s="647">
        <v>4424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3863801</v>
      </c>
      <c r="CS26" s="609"/>
      <c r="CT26" s="609"/>
      <c r="CU26" s="609"/>
      <c r="CV26" s="609"/>
      <c r="CW26" s="609"/>
      <c r="CX26" s="609"/>
      <c r="CY26" s="610"/>
      <c r="CZ26" s="611">
        <v>12.7</v>
      </c>
      <c r="DA26" s="623"/>
      <c r="DB26" s="623"/>
      <c r="DC26" s="624"/>
      <c r="DD26" s="614">
        <v>3569297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318434</v>
      </c>
      <c r="S27" s="609"/>
      <c r="T27" s="609"/>
      <c r="U27" s="609"/>
      <c r="V27" s="609"/>
      <c r="W27" s="609"/>
      <c r="X27" s="609"/>
      <c r="Y27" s="610"/>
      <c r="Z27" s="646">
        <v>1</v>
      </c>
      <c r="AA27" s="646"/>
      <c r="AB27" s="646"/>
      <c r="AC27" s="646"/>
      <c r="AD27" s="647">
        <v>657</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5093579</v>
      </c>
      <c r="BH27" s="609"/>
      <c r="BI27" s="609"/>
      <c r="BJ27" s="609"/>
      <c r="BK27" s="609"/>
      <c r="BL27" s="609"/>
      <c r="BM27" s="609"/>
      <c r="BN27" s="610"/>
      <c r="BO27" s="646">
        <v>100</v>
      </c>
      <c r="BP27" s="646"/>
      <c r="BQ27" s="646"/>
      <c r="BR27" s="646"/>
      <c r="BS27" s="647">
        <v>30511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5023673</v>
      </c>
      <c r="CS27" s="621"/>
      <c r="CT27" s="621"/>
      <c r="CU27" s="621"/>
      <c r="CV27" s="621"/>
      <c r="CW27" s="621"/>
      <c r="CX27" s="621"/>
      <c r="CY27" s="622"/>
      <c r="CZ27" s="611">
        <v>16.5</v>
      </c>
      <c r="DA27" s="623"/>
      <c r="DB27" s="623"/>
      <c r="DC27" s="624"/>
      <c r="DD27" s="614">
        <v>2144072</v>
      </c>
      <c r="DE27" s="621"/>
      <c r="DF27" s="621"/>
      <c r="DG27" s="621"/>
      <c r="DH27" s="621"/>
      <c r="DI27" s="621"/>
      <c r="DJ27" s="621"/>
      <c r="DK27" s="622"/>
      <c r="DL27" s="614">
        <v>1287458</v>
      </c>
      <c r="DM27" s="621"/>
      <c r="DN27" s="621"/>
      <c r="DO27" s="621"/>
      <c r="DP27" s="621"/>
      <c r="DQ27" s="621"/>
      <c r="DR27" s="621"/>
      <c r="DS27" s="621"/>
      <c r="DT27" s="621"/>
      <c r="DU27" s="621"/>
      <c r="DV27" s="622"/>
      <c r="DW27" s="611">
        <v>7.3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409134</v>
      </c>
      <c r="S28" s="609"/>
      <c r="T28" s="609"/>
      <c r="U28" s="609"/>
      <c r="V28" s="609"/>
      <c r="W28" s="609"/>
      <c r="X28" s="609"/>
      <c r="Y28" s="610"/>
      <c r="Z28" s="646">
        <v>1.3</v>
      </c>
      <c r="AA28" s="646"/>
      <c r="AB28" s="646"/>
      <c r="AC28" s="646"/>
      <c r="AD28" s="647">
        <v>26229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3181780</v>
      </c>
      <c r="CS28" s="609"/>
      <c r="CT28" s="609"/>
      <c r="CU28" s="609"/>
      <c r="CV28" s="609"/>
      <c r="CW28" s="609"/>
      <c r="CX28" s="609"/>
      <c r="CY28" s="610"/>
      <c r="CZ28" s="611">
        <v>10.5</v>
      </c>
      <c r="DA28" s="623"/>
      <c r="DB28" s="623"/>
      <c r="DC28" s="624"/>
      <c r="DD28" s="614">
        <v>3051784</v>
      </c>
      <c r="DE28" s="609"/>
      <c r="DF28" s="609"/>
      <c r="DG28" s="609"/>
      <c r="DH28" s="609"/>
      <c r="DI28" s="609"/>
      <c r="DJ28" s="609"/>
      <c r="DK28" s="610"/>
      <c r="DL28" s="614">
        <v>3051784</v>
      </c>
      <c r="DM28" s="609"/>
      <c r="DN28" s="609"/>
      <c r="DO28" s="609"/>
      <c r="DP28" s="609"/>
      <c r="DQ28" s="609"/>
      <c r="DR28" s="609"/>
      <c r="DS28" s="609"/>
      <c r="DT28" s="609"/>
      <c r="DU28" s="609"/>
      <c r="DV28" s="610"/>
      <c r="DW28" s="611">
        <v>17.399999999999999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92938</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3181778</v>
      </c>
      <c r="CS29" s="621"/>
      <c r="CT29" s="621"/>
      <c r="CU29" s="621"/>
      <c r="CV29" s="621"/>
      <c r="CW29" s="621"/>
      <c r="CX29" s="621"/>
      <c r="CY29" s="622"/>
      <c r="CZ29" s="611">
        <v>10.5</v>
      </c>
      <c r="DA29" s="623"/>
      <c r="DB29" s="623"/>
      <c r="DC29" s="624"/>
      <c r="DD29" s="614">
        <v>3051782</v>
      </c>
      <c r="DE29" s="621"/>
      <c r="DF29" s="621"/>
      <c r="DG29" s="621"/>
      <c r="DH29" s="621"/>
      <c r="DI29" s="621"/>
      <c r="DJ29" s="621"/>
      <c r="DK29" s="622"/>
      <c r="DL29" s="614">
        <v>3051782</v>
      </c>
      <c r="DM29" s="621"/>
      <c r="DN29" s="621"/>
      <c r="DO29" s="621"/>
      <c r="DP29" s="621"/>
      <c r="DQ29" s="621"/>
      <c r="DR29" s="621"/>
      <c r="DS29" s="621"/>
      <c r="DT29" s="621"/>
      <c r="DU29" s="621"/>
      <c r="DV29" s="622"/>
      <c r="DW29" s="611">
        <v>17.399999999999999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4479375</v>
      </c>
      <c r="S30" s="609"/>
      <c r="T30" s="609"/>
      <c r="U30" s="609"/>
      <c r="V30" s="609"/>
      <c r="W30" s="609"/>
      <c r="X30" s="609"/>
      <c r="Y30" s="610"/>
      <c r="Z30" s="646">
        <v>14.3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3097675</v>
      </c>
      <c r="CS30" s="609"/>
      <c r="CT30" s="609"/>
      <c r="CU30" s="609"/>
      <c r="CV30" s="609"/>
      <c r="CW30" s="609"/>
      <c r="CX30" s="609"/>
      <c r="CY30" s="610"/>
      <c r="CZ30" s="611">
        <v>10.199999999999999</v>
      </c>
      <c r="DA30" s="623"/>
      <c r="DB30" s="623"/>
      <c r="DC30" s="624"/>
      <c r="DD30" s="614">
        <v>2971115</v>
      </c>
      <c r="DE30" s="609"/>
      <c r="DF30" s="609"/>
      <c r="DG30" s="609"/>
      <c r="DH30" s="609"/>
      <c r="DI30" s="609"/>
      <c r="DJ30" s="609"/>
      <c r="DK30" s="610"/>
      <c r="DL30" s="614">
        <v>2971115</v>
      </c>
      <c r="DM30" s="609"/>
      <c r="DN30" s="609"/>
      <c r="DO30" s="609"/>
      <c r="DP30" s="609"/>
      <c r="DQ30" s="609"/>
      <c r="DR30" s="609"/>
      <c r="DS30" s="609"/>
      <c r="DT30" s="609"/>
      <c r="DU30" s="609"/>
      <c r="DV30" s="610"/>
      <c r="DW30" s="611">
        <v>17</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18884</v>
      </c>
      <c r="S31" s="609"/>
      <c r="T31" s="609"/>
      <c r="U31" s="609"/>
      <c r="V31" s="609"/>
      <c r="W31" s="609"/>
      <c r="X31" s="609"/>
      <c r="Y31" s="610"/>
      <c r="Z31" s="646">
        <v>0.1</v>
      </c>
      <c r="AA31" s="646"/>
      <c r="AB31" s="646"/>
      <c r="AC31" s="646"/>
      <c r="AD31" s="647">
        <v>18884</v>
      </c>
      <c r="AE31" s="647"/>
      <c r="AF31" s="647"/>
      <c r="AG31" s="647"/>
      <c r="AH31" s="647"/>
      <c r="AI31" s="647"/>
      <c r="AJ31" s="647"/>
      <c r="AK31" s="647"/>
      <c r="AL31" s="611">
        <v>0.1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97.8</v>
      </c>
      <c r="BN31" s="671"/>
      <c r="BO31" s="671"/>
      <c r="BP31" s="671"/>
      <c r="BQ31" s="673"/>
      <c r="BR31" s="670">
        <v>99.1</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84103</v>
      </c>
      <c r="CS31" s="621"/>
      <c r="CT31" s="621"/>
      <c r="CU31" s="621"/>
      <c r="CV31" s="621"/>
      <c r="CW31" s="621"/>
      <c r="CX31" s="621"/>
      <c r="CY31" s="622"/>
      <c r="CZ31" s="611">
        <v>0.3</v>
      </c>
      <c r="DA31" s="623"/>
      <c r="DB31" s="623"/>
      <c r="DC31" s="624"/>
      <c r="DD31" s="614">
        <v>80667</v>
      </c>
      <c r="DE31" s="621"/>
      <c r="DF31" s="621"/>
      <c r="DG31" s="621"/>
      <c r="DH31" s="621"/>
      <c r="DI31" s="621"/>
      <c r="DJ31" s="621"/>
      <c r="DK31" s="622"/>
      <c r="DL31" s="614">
        <v>80667</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2339071</v>
      </c>
      <c r="S32" s="609"/>
      <c r="T32" s="609"/>
      <c r="U32" s="609"/>
      <c r="V32" s="609"/>
      <c r="W32" s="609"/>
      <c r="X32" s="609"/>
      <c r="Y32" s="610"/>
      <c r="Z32" s="646">
        <v>7.5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97.8</v>
      </c>
      <c r="BN32" s="621"/>
      <c r="BO32" s="621"/>
      <c r="BP32" s="621"/>
      <c r="BQ32" s="644"/>
      <c r="BR32" s="674">
        <v>99.2</v>
      </c>
      <c r="BS32" s="621"/>
      <c r="BT32" s="621"/>
      <c r="BU32" s="621"/>
      <c r="BV32" s="621"/>
      <c r="BW32" s="621"/>
      <c r="BX32" s="612">
        <v>97.6</v>
      </c>
      <c r="BY32" s="621"/>
      <c r="BZ32" s="621"/>
      <c r="CA32" s="621"/>
      <c r="CB32" s="644"/>
      <c r="CD32" s="631"/>
      <c r="CE32" s="632"/>
      <c r="CF32" s="605" t="s">
        <v>304</v>
      </c>
      <c r="CG32" s="606"/>
      <c r="CH32" s="606"/>
      <c r="CI32" s="606"/>
      <c r="CJ32" s="606"/>
      <c r="CK32" s="606"/>
      <c r="CL32" s="606"/>
      <c r="CM32" s="606"/>
      <c r="CN32" s="606"/>
      <c r="CO32" s="606"/>
      <c r="CP32" s="606"/>
      <c r="CQ32" s="607"/>
      <c r="CR32" s="608">
        <v>2</v>
      </c>
      <c r="CS32" s="609"/>
      <c r="CT32" s="609"/>
      <c r="CU32" s="609"/>
      <c r="CV32" s="609"/>
      <c r="CW32" s="609"/>
      <c r="CX32" s="609"/>
      <c r="CY32" s="610"/>
      <c r="CZ32" s="611">
        <v>0</v>
      </c>
      <c r="DA32" s="623"/>
      <c r="DB32" s="623"/>
      <c r="DC32" s="624"/>
      <c r="DD32" s="614">
        <v>2</v>
      </c>
      <c r="DE32" s="609"/>
      <c r="DF32" s="609"/>
      <c r="DG32" s="609"/>
      <c r="DH32" s="609"/>
      <c r="DI32" s="609"/>
      <c r="DJ32" s="609"/>
      <c r="DK32" s="610"/>
      <c r="DL32" s="614">
        <v>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128810</v>
      </c>
      <c r="S33" s="609"/>
      <c r="T33" s="609"/>
      <c r="U33" s="609"/>
      <c r="V33" s="609"/>
      <c r="W33" s="609"/>
      <c r="X33" s="609"/>
      <c r="Y33" s="610"/>
      <c r="Z33" s="646">
        <v>0.4</v>
      </c>
      <c r="AA33" s="646"/>
      <c r="AB33" s="646"/>
      <c r="AC33" s="646"/>
      <c r="AD33" s="647">
        <v>67372</v>
      </c>
      <c r="AE33" s="647"/>
      <c r="AF33" s="647"/>
      <c r="AG33" s="647"/>
      <c r="AH33" s="647"/>
      <c r="AI33" s="647"/>
      <c r="AJ33" s="647"/>
      <c r="AK33" s="647"/>
      <c r="AL33" s="611">
        <v>0.4</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99.3</v>
      </c>
      <c r="BH33" s="593"/>
      <c r="BI33" s="593"/>
      <c r="BJ33" s="593"/>
      <c r="BK33" s="593"/>
      <c r="BL33" s="593"/>
      <c r="BM33" s="639">
        <v>97.6</v>
      </c>
      <c r="BN33" s="593"/>
      <c r="BO33" s="593"/>
      <c r="BP33" s="593"/>
      <c r="BQ33" s="656"/>
      <c r="BR33" s="669">
        <v>99</v>
      </c>
      <c r="BS33" s="593"/>
      <c r="BT33" s="593"/>
      <c r="BU33" s="593"/>
      <c r="BV33" s="593"/>
      <c r="BW33" s="593"/>
      <c r="BX33" s="639">
        <v>96.9</v>
      </c>
      <c r="BY33" s="593"/>
      <c r="BZ33" s="593"/>
      <c r="CA33" s="593"/>
      <c r="CB33" s="656"/>
      <c r="CD33" s="605" t="s">
        <v>307</v>
      </c>
      <c r="CE33" s="606"/>
      <c r="CF33" s="606"/>
      <c r="CG33" s="606"/>
      <c r="CH33" s="606"/>
      <c r="CI33" s="606"/>
      <c r="CJ33" s="606"/>
      <c r="CK33" s="606"/>
      <c r="CL33" s="606"/>
      <c r="CM33" s="606"/>
      <c r="CN33" s="606"/>
      <c r="CO33" s="606"/>
      <c r="CP33" s="606"/>
      <c r="CQ33" s="607"/>
      <c r="CR33" s="608">
        <v>13173064</v>
      </c>
      <c r="CS33" s="621"/>
      <c r="CT33" s="621"/>
      <c r="CU33" s="621"/>
      <c r="CV33" s="621"/>
      <c r="CW33" s="621"/>
      <c r="CX33" s="621"/>
      <c r="CY33" s="622"/>
      <c r="CZ33" s="611">
        <v>43.3</v>
      </c>
      <c r="DA33" s="623"/>
      <c r="DB33" s="623"/>
      <c r="DC33" s="624"/>
      <c r="DD33" s="614">
        <v>10106778</v>
      </c>
      <c r="DE33" s="621"/>
      <c r="DF33" s="621"/>
      <c r="DG33" s="621"/>
      <c r="DH33" s="621"/>
      <c r="DI33" s="621"/>
      <c r="DJ33" s="621"/>
      <c r="DK33" s="622"/>
      <c r="DL33" s="614">
        <v>6657983</v>
      </c>
      <c r="DM33" s="621"/>
      <c r="DN33" s="621"/>
      <c r="DO33" s="621"/>
      <c r="DP33" s="621"/>
      <c r="DQ33" s="621"/>
      <c r="DR33" s="621"/>
      <c r="DS33" s="621"/>
      <c r="DT33" s="621"/>
      <c r="DU33" s="621"/>
      <c r="DV33" s="622"/>
      <c r="DW33" s="611">
        <v>38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175023</v>
      </c>
      <c r="S34" s="609"/>
      <c r="T34" s="609"/>
      <c r="U34" s="609"/>
      <c r="V34" s="609"/>
      <c r="W34" s="609"/>
      <c r="X34" s="609"/>
      <c r="Y34" s="610"/>
      <c r="Z34" s="646">
        <v>0.6</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3974354</v>
      </c>
      <c r="CS34" s="609"/>
      <c r="CT34" s="609"/>
      <c r="CU34" s="609"/>
      <c r="CV34" s="609"/>
      <c r="CW34" s="609"/>
      <c r="CX34" s="609"/>
      <c r="CY34" s="610"/>
      <c r="CZ34" s="611">
        <v>13.1</v>
      </c>
      <c r="DA34" s="623"/>
      <c r="DB34" s="623"/>
      <c r="DC34" s="624"/>
      <c r="DD34" s="614">
        <v>3054308</v>
      </c>
      <c r="DE34" s="609"/>
      <c r="DF34" s="609"/>
      <c r="DG34" s="609"/>
      <c r="DH34" s="609"/>
      <c r="DI34" s="609"/>
      <c r="DJ34" s="609"/>
      <c r="DK34" s="610"/>
      <c r="DL34" s="614">
        <v>2320936</v>
      </c>
      <c r="DM34" s="609"/>
      <c r="DN34" s="609"/>
      <c r="DO34" s="609"/>
      <c r="DP34" s="609"/>
      <c r="DQ34" s="609"/>
      <c r="DR34" s="609"/>
      <c r="DS34" s="609"/>
      <c r="DT34" s="609"/>
      <c r="DU34" s="609"/>
      <c r="DV34" s="610"/>
      <c r="DW34" s="611">
        <v>13.2</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161250</v>
      </c>
      <c r="S35" s="609"/>
      <c r="T35" s="609"/>
      <c r="U35" s="609"/>
      <c r="V35" s="609"/>
      <c r="W35" s="609"/>
      <c r="X35" s="609"/>
      <c r="Y35" s="610"/>
      <c r="Z35" s="646">
        <v>0.5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249185</v>
      </c>
      <c r="CS35" s="621"/>
      <c r="CT35" s="621"/>
      <c r="CU35" s="621"/>
      <c r="CV35" s="621"/>
      <c r="CW35" s="621"/>
      <c r="CX35" s="621"/>
      <c r="CY35" s="622"/>
      <c r="CZ35" s="611">
        <v>0.8</v>
      </c>
      <c r="DA35" s="623"/>
      <c r="DB35" s="623"/>
      <c r="DC35" s="624"/>
      <c r="DD35" s="614">
        <v>180922</v>
      </c>
      <c r="DE35" s="621"/>
      <c r="DF35" s="621"/>
      <c r="DG35" s="621"/>
      <c r="DH35" s="621"/>
      <c r="DI35" s="621"/>
      <c r="DJ35" s="621"/>
      <c r="DK35" s="622"/>
      <c r="DL35" s="614">
        <v>178369</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805989</v>
      </c>
      <c r="S36" s="609"/>
      <c r="T36" s="609"/>
      <c r="U36" s="609"/>
      <c r="V36" s="609"/>
      <c r="W36" s="609"/>
      <c r="X36" s="609"/>
      <c r="Y36" s="610"/>
      <c r="Z36" s="646">
        <v>2.6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4957875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92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4449171</v>
      </c>
      <c r="CS36" s="609"/>
      <c r="CT36" s="609"/>
      <c r="CU36" s="609"/>
      <c r="CV36" s="609"/>
      <c r="CW36" s="609"/>
      <c r="CX36" s="609"/>
      <c r="CY36" s="610"/>
      <c r="CZ36" s="611">
        <v>14.6</v>
      </c>
      <c r="DA36" s="623"/>
      <c r="DB36" s="623"/>
      <c r="DC36" s="624"/>
      <c r="DD36" s="614">
        <v>3361575</v>
      </c>
      <c r="DE36" s="609"/>
      <c r="DF36" s="609"/>
      <c r="DG36" s="609"/>
      <c r="DH36" s="609"/>
      <c r="DI36" s="609"/>
      <c r="DJ36" s="609"/>
      <c r="DK36" s="610"/>
      <c r="DL36" s="614">
        <v>1829848</v>
      </c>
      <c r="DM36" s="609"/>
      <c r="DN36" s="609"/>
      <c r="DO36" s="609"/>
      <c r="DP36" s="609"/>
      <c r="DQ36" s="609"/>
      <c r="DR36" s="609"/>
      <c r="DS36" s="609"/>
      <c r="DT36" s="609"/>
      <c r="DU36" s="609"/>
      <c r="DV36" s="610"/>
      <c r="DW36" s="611">
        <v>10.4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787910</v>
      </c>
      <c r="S37" s="609"/>
      <c r="T37" s="609"/>
      <c r="U37" s="609"/>
      <c r="V37" s="609"/>
      <c r="W37" s="609"/>
      <c r="X37" s="609"/>
      <c r="Y37" s="610"/>
      <c r="Z37" s="646">
        <v>2.5</v>
      </c>
      <c r="AA37" s="646"/>
      <c r="AB37" s="646"/>
      <c r="AC37" s="646"/>
      <c r="AD37" s="647">
        <v>1150</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976107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-119534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158136</v>
      </c>
      <c r="CS37" s="621"/>
      <c r="CT37" s="621"/>
      <c r="CU37" s="621"/>
      <c r="CV37" s="621"/>
      <c r="CW37" s="621"/>
      <c r="CX37" s="621"/>
      <c r="CY37" s="622"/>
      <c r="CZ37" s="611">
        <v>0.5</v>
      </c>
      <c r="DA37" s="623"/>
      <c r="DB37" s="623"/>
      <c r="DC37" s="624"/>
      <c r="DD37" s="614">
        <v>158136</v>
      </c>
      <c r="DE37" s="621"/>
      <c r="DF37" s="621"/>
      <c r="DG37" s="621"/>
      <c r="DH37" s="621"/>
      <c r="DI37" s="621"/>
      <c r="DJ37" s="621"/>
      <c r="DK37" s="622"/>
      <c r="DL37" s="614">
        <v>158136</v>
      </c>
      <c r="DM37" s="621"/>
      <c r="DN37" s="621"/>
      <c r="DO37" s="621"/>
      <c r="DP37" s="621"/>
      <c r="DQ37" s="621"/>
      <c r="DR37" s="621"/>
      <c r="DS37" s="621"/>
      <c r="DT37" s="621"/>
      <c r="DU37" s="621"/>
      <c r="DV37" s="622"/>
      <c r="DW37" s="611">
        <v>0.9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2367400</v>
      </c>
      <c r="S38" s="609"/>
      <c r="T38" s="609"/>
      <c r="U38" s="609"/>
      <c r="V38" s="609"/>
      <c r="W38" s="609"/>
      <c r="X38" s="609"/>
      <c r="Y38" s="610"/>
      <c r="Z38" s="646">
        <v>7.6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731827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6812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2896003</v>
      </c>
      <c r="CS38" s="609"/>
      <c r="CT38" s="609"/>
      <c r="CU38" s="609"/>
      <c r="CV38" s="609"/>
      <c r="CW38" s="609"/>
      <c r="CX38" s="609"/>
      <c r="CY38" s="610"/>
      <c r="CZ38" s="611">
        <v>9.5</v>
      </c>
      <c r="DA38" s="623"/>
      <c r="DB38" s="623"/>
      <c r="DC38" s="624"/>
      <c r="DD38" s="614">
        <v>2408052</v>
      </c>
      <c r="DE38" s="609"/>
      <c r="DF38" s="609"/>
      <c r="DG38" s="609"/>
      <c r="DH38" s="609"/>
      <c r="DI38" s="609"/>
      <c r="DJ38" s="609"/>
      <c r="DK38" s="610"/>
      <c r="DL38" s="614">
        <v>1990872</v>
      </c>
      <c r="DM38" s="609"/>
      <c r="DN38" s="609"/>
      <c r="DO38" s="609"/>
      <c r="DP38" s="609"/>
      <c r="DQ38" s="609"/>
      <c r="DR38" s="609"/>
      <c r="DS38" s="609"/>
      <c r="DT38" s="609"/>
      <c r="DU38" s="609"/>
      <c r="DV38" s="610"/>
      <c r="DW38" s="611">
        <v>11.4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353938</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9643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594934</v>
      </c>
      <c r="CS39" s="621"/>
      <c r="CT39" s="621"/>
      <c r="CU39" s="621"/>
      <c r="CV39" s="621"/>
      <c r="CW39" s="621"/>
      <c r="CX39" s="621"/>
      <c r="CY39" s="622"/>
      <c r="CZ39" s="611">
        <v>2</v>
      </c>
      <c r="DA39" s="623"/>
      <c r="DB39" s="623"/>
      <c r="DC39" s="624"/>
      <c r="DD39" s="614">
        <v>508248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86300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1009417</v>
      </c>
      <c r="CS40" s="609"/>
      <c r="CT40" s="609"/>
      <c r="CU40" s="609"/>
      <c r="CV40" s="609"/>
      <c r="CW40" s="609"/>
      <c r="CX40" s="609"/>
      <c r="CY40" s="610"/>
      <c r="CZ40" s="611">
        <v>3.3</v>
      </c>
      <c r="DA40" s="623"/>
      <c r="DB40" s="623"/>
      <c r="DC40" s="624"/>
      <c r="DD40" s="614">
        <v>593673</v>
      </c>
      <c r="DE40" s="609"/>
      <c r="DF40" s="609"/>
      <c r="DG40" s="609"/>
      <c r="DH40" s="609"/>
      <c r="DI40" s="609"/>
      <c r="DJ40" s="609"/>
      <c r="DK40" s="610"/>
      <c r="DL40" s="614">
        <v>337958</v>
      </c>
      <c r="DM40" s="609"/>
      <c r="DN40" s="609"/>
      <c r="DO40" s="609"/>
      <c r="DP40" s="609"/>
      <c r="DQ40" s="609"/>
      <c r="DR40" s="609"/>
      <c r="DS40" s="609"/>
      <c r="DT40" s="609"/>
      <c r="DU40" s="609"/>
      <c r="DV40" s="610"/>
      <c r="DW40" s="611">
        <v>1.9</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31302980</v>
      </c>
      <c r="S41" s="633"/>
      <c r="T41" s="633"/>
      <c r="U41" s="633"/>
      <c r="V41" s="633"/>
      <c r="W41" s="633"/>
      <c r="X41" s="633"/>
      <c r="Y41" s="636"/>
      <c r="Z41" s="637">
        <v>100</v>
      </c>
      <c r="AA41" s="637"/>
      <c r="AB41" s="637"/>
      <c r="AC41" s="637"/>
      <c r="AD41" s="638">
        <v>17437067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663937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2232066</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481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3239457</v>
      </c>
      <c r="CS42" s="621"/>
      <c r="CT42" s="621"/>
      <c r="CU42" s="621"/>
      <c r="CV42" s="621"/>
      <c r="CW42" s="621"/>
      <c r="CX42" s="621"/>
      <c r="CY42" s="622"/>
      <c r="CZ42" s="611">
        <v>10.6</v>
      </c>
      <c r="DA42" s="623"/>
      <c r="DB42" s="623"/>
      <c r="DC42" s="624"/>
      <c r="DD42" s="614">
        <v>479607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61313</v>
      </c>
      <c r="CS43" s="621"/>
      <c r="CT43" s="621"/>
      <c r="CU43" s="621"/>
      <c r="CV43" s="621"/>
      <c r="CW43" s="621"/>
      <c r="CX43" s="621"/>
      <c r="CY43" s="622"/>
      <c r="CZ43" s="611">
        <v>0.2</v>
      </c>
      <c r="DA43" s="623"/>
      <c r="DB43" s="623"/>
      <c r="DC43" s="624"/>
      <c r="DD43" s="614">
        <v>61313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2869892</v>
      </c>
      <c r="CS44" s="609"/>
      <c r="CT44" s="609"/>
      <c r="CU44" s="609"/>
      <c r="CV44" s="609"/>
      <c r="CW44" s="609"/>
      <c r="CX44" s="609"/>
      <c r="CY44" s="610"/>
      <c r="CZ44" s="611">
        <v>9.4</v>
      </c>
      <c r="DA44" s="612"/>
      <c r="DB44" s="612"/>
      <c r="DC44" s="613"/>
      <c r="DD44" s="614">
        <v>454500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1008480</v>
      </c>
      <c r="CS45" s="621"/>
      <c r="CT45" s="621"/>
      <c r="CU45" s="621"/>
      <c r="CV45" s="621"/>
      <c r="CW45" s="621"/>
      <c r="CX45" s="621"/>
      <c r="CY45" s="622"/>
      <c r="CZ45" s="611">
        <v>3.3</v>
      </c>
      <c r="DA45" s="623"/>
      <c r="DB45" s="623"/>
      <c r="DC45" s="624"/>
      <c r="DD45" s="614">
        <v>64629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1716389</v>
      </c>
      <c r="CS46" s="609"/>
      <c r="CT46" s="609"/>
      <c r="CU46" s="609"/>
      <c r="CV46" s="609"/>
      <c r="CW46" s="609"/>
      <c r="CX46" s="609"/>
      <c r="CY46" s="610"/>
      <c r="CZ46" s="611">
        <v>5.6</v>
      </c>
      <c r="DA46" s="612"/>
      <c r="DB46" s="612"/>
      <c r="DC46" s="613"/>
      <c r="DD46" s="614">
        <v>381983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369565</v>
      </c>
      <c r="CS47" s="621"/>
      <c r="CT47" s="621"/>
      <c r="CU47" s="621"/>
      <c r="CV47" s="621"/>
      <c r="CW47" s="621"/>
      <c r="CX47" s="621"/>
      <c r="CY47" s="622"/>
      <c r="CZ47" s="611">
        <v>1.2</v>
      </c>
      <c r="DA47" s="623"/>
      <c r="DB47" s="623"/>
      <c r="DC47" s="624"/>
      <c r="DD47" s="614">
        <v>25107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30420273</v>
      </c>
      <c r="CS49" s="593"/>
      <c r="CT49" s="593"/>
      <c r="CU49" s="593"/>
      <c r="CV49" s="593"/>
      <c r="CW49" s="593"/>
      <c r="CX49" s="593"/>
      <c r="CY49" s="594"/>
      <c r="CZ49" s="595">
        <v>100</v>
      </c>
      <c r="DA49" s="596"/>
      <c r="DB49" s="596"/>
      <c r="DC49" s="597"/>
      <c r="DD49" s="598">
        <v>21140906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rxGMUEnlDtdLkWFvgorj3IAWcD4AgziBZjmyy5rwQ+XE5aX4EG5aWMJN3ojnDBUF7Vm3xaTmi9RWO9PFzSSg==" saltValue="kYT9LayHZrwbnUCL3KXe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353</v>
      </c>
      <c r="DK2" s="1080"/>
      <c r="DL2" s="1080"/>
      <c r="DM2" s="1080"/>
      <c r="DN2" s="1080"/>
      <c r="DO2" s="1081"/>
      <c r="DP2" s="222"/>
      <c r="DQ2" s="1079" t="s">
        <v>354</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7" t="s">
        <v>355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2"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2" t="s">
        <v>371</v>
      </c>
      <c r="DH5" s="1073"/>
      <c r="DI5" s="1073"/>
      <c r="DJ5" s="1073"/>
      <c r="DK5" s="1074"/>
      <c r="DL5" s="1072" t="s">
        <v>372</v>
      </c>
      <c r="DM5" s="1073"/>
      <c r="DN5" s="1073"/>
      <c r="DO5" s="1073"/>
      <c r="DP5" s="1074"/>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9"/>
    </row>
    <row r="7" spans="1:131" s="230" customFormat="1" ht="26.25" customHeight="1" thickTop="1" x14ac:dyDescent="0.15">
      <c r="A7" s="231">
        <v>1</v>
      </c>
      <c r="B7" s="1035" t="s">
        <v>374</v>
      </c>
      <c r="C7" s="1036"/>
      <c r="D7" s="1036"/>
      <c r="E7" s="1036"/>
      <c r="F7" s="1036"/>
      <c r="G7" s="1036"/>
      <c r="H7" s="1036"/>
      <c r="I7" s="1036"/>
      <c r="J7" s="1036"/>
      <c r="K7" s="1036"/>
      <c r="L7" s="1036"/>
      <c r="M7" s="1036"/>
      <c r="N7" s="1036"/>
      <c r="O7" s="1036"/>
      <c r="P7" s="1037"/>
      <c r="Q7" s="1090">
        <v>31269</v>
      </c>
      <c r="R7" s="1091"/>
      <c r="S7" s="1091"/>
      <c r="T7" s="1091"/>
      <c r="U7" s="1091"/>
      <c r="V7" s="1091">
        <v>30386</v>
      </c>
      <c r="W7" s="1091"/>
      <c r="X7" s="1091"/>
      <c r="Y7" s="1091"/>
      <c r="Z7" s="1091"/>
      <c r="AA7" s="1091">
        <v>883</v>
      </c>
      <c r="AB7" s="1091"/>
      <c r="AC7" s="1091"/>
      <c r="AD7" s="1091"/>
      <c r="AE7" s="1092"/>
      <c r="AF7" s="1093">
        <v>520</v>
      </c>
      <c r="AG7" s="1094"/>
      <c r="AH7" s="1094"/>
      <c r="AI7" s="1094"/>
      <c r="AJ7" s="1095"/>
      <c r="AK7" s="1096">
        <v>161</v>
      </c>
      <c r="AL7" s="1097"/>
      <c r="AM7" s="1097"/>
      <c r="AN7" s="1097"/>
      <c r="AO7" s="1097"/>
      <c r="AP7" s="1097">
        <v>22087</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t="s">
        <v>560</v>
      </c>
      <c r="BT7" s="1088"/>
      <c r="BU7" s="1088"/>
      <c r="BV7" s="1088"/>
      <c r="BW7" s="1088"/>
      <c r="BX7" s="1088"/>
      <c r="BY7" s="1088"/>
      <c r="BZ7" s="1088"/>
      <c r="CA7" s="1088"/>
      <c r="CB7" s="1088"/>
      <c r="CC7" s="1088"/>
      <c r="CD7" s="1088"/>
      <c r="CE7" s="1088"/>
      <c r="CF7" s="1088"/>
      <c r="CG7" s="1100"/>
      <c r="CH7" s="1084">
        <v>5</v>
      </c>
      <c r="CI7" s="1085"/>
      <c r="CJ7" s="1085"/>
      <c r="CK7" s="1085"/>
      <c r="CL7" s="1086"/>
      <c r="CM7" s="1084">
        <v>74</v>
      </c>
      <c r="CN7" s="1085"/>
      <c r="CO7" s="1085"/>
      <c r="CP7" s="1085"/>
      <c r="CQ7" s="1086"/>
      <c r="CR7" s="1084">
        <v>10</v>
      </c>
      <c r="CS7" s="1085"/>
      <c r="CT7" s="1085"/>
      <c r="CU7" s="1085"/>
      <c r="CV7" s="1086"/>
      <c r="CW7" s="1084">
        <v>0</v>
      </c>
      <c r="CX7" s="1085"/>
      <c r="CY7" s="1085"/>
      <c r="CZ7" s="1085"/>
      <c r="DA7" s="1086"/>
      <c r="DB7" s="1084" t="s">
        <v>490</v>
      </c>
      <c r="DC7" s="1085"/>
      <c r="DD7" s="1085"/>
      <c r="DE7" s="1085"/>
      <c r="DF7" s="1086"/>
      <c r="DG7" s="1084" t="s">
        <v>490</v>
      </c>
      <c r="DH7" s="1085"/>
      <c r="DI7" s="1085"/>
      <c r="DJ7" s="1085"/>
      <c r="DK7" s="1086"/>
      <c r="DL7" s="1084" t="s">
        <v>574</v>
      </c>
      <c r="DM7" s="1085"/>
      <c r="DN7" s="1085"/>
      <c r="DO7" s="1085"/>
      <c r="DP7" s="1086"/>
      <c r="DQ7" s="1084" t="s">
        <v>490</v>
      </c>
      <c r="DR7" s="1085"/>
      <c r="DS7" s="1085"/>
      <c r="DT7" s="1085"/>
      <c r="DU7" s="1086"/>
      <c r="DV7" s="1087"/>
      <c r="DW7" s="1088"/>
      <c r="DX7" s="1088"/>
      <c r="DY7" s="1088"/>
      <c r="DZ7" s="1089"/>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t="s">
        <v>490</v>
      </c>
      <c r="AB8" s="1026"/>
      <c r="AC8" s="1026"/>
      <c r="AD8" s="1026"/>
      <c r="AE8" s="1027"/>
      <c r="AF8" s="1022" t="s">
        <v>122</v>
      </c>
      <c r="AG8" s="1023"/>
      <c r="AH8" s="1023"/>
      <c r="AI8" s="1023"/>
      <c r="AJ8" s="1024"/>
      <c r="AK8" s="1068" t="s">
        <v>490</v>
      </c>
      <c r="AL8" s="1069"/>
      <c r="AM8" s="1069"/>
      <c r="AN8" s="1069"/>
      <c r="AO8" s="1069"/>
      <c r="AP8" s="1069" t="s">
        <v>490</v>
      </c>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79" t="s">
        <v>561</v>
      </c>
      <c r="BT8" s="980"/>
      <c r="BU8" s="980"/>
      <c r="BV8" s="980"/>
      <c r="BW8" s="980"/>
      <c r="BX8" s="980"/>
      <c r="BY8" s="980"/>
      <c r="BZ8" s="980"/>
      <c r="CA8" s="980"/>
      <c r="CB8" s="980"/>
      <c r="CC8" s="980"/>
      <c r="CD8" s="980"/>
      <c r="CE8" s="980"/>
      <c r="CF8" s="980"/>
      <c r="CG8" s="1001"/>
      <c r="CH8" s="976">
        <v>1</v>
      </c>
      <c r="CI8" s="977"/>
      <c r="CJ8" s="977"/>
      <c r="CK8" s="977"/>
      <c r="CL8" s="978"/>
      <c r="CM8" s="976">
        <v>40</v>
      </c>
      <c r="CN8" s="977"/>
      <c r="CO8" s="977"/>
      <c r="CP8" s="977"/>
      <c r="CQ8" s="978"/>
      <c r="CR8" s="976">
        <v>10</v>
      </c>
      <c r="CS8" s="977"/>
      <c r="CT8" s="977"/>
      <c r="CU8" s="977"/>
      <c r="CV8" s="978"/>
      <c r="CW8" s="976">
        <v>0</v>
      </c>
      <c r="CX8" s="977"/>
      <c r="CY8" s="977"/>
      <c r="CZ8" s="977"/>
      <c r="DA8" s="978"/>
      <c r="DB8" s="976" t="s">
        <v>490</v>
      </c>
      <c r="DC8" s="977"/>
      <c r="DD8" s="977"/>
      <c r="DE8" s="977"/>
      <c r="DF8" s="978"/>
      <c r="DG8" s="976" t="s">
        <v>490</v>
      </c>
      <c r="DH8" s="977"/>
      <c r="DI8" s="977"/>
      <c r="DJ8" s="977"/>
      <c r="DK8" s="978"/>
      <c r="DL8" s="976" t="s">
        <v>490</v>
      </c>
      <c r="DM8" s="977"/>
      <c r="DN8" s="977"/>
      <c r="DO8" s="977"/>
      <c r="DP8" s="978"/>
      <c r="DQ8" s="976" t="s">
        <v>490</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88</v>
      </c>
      <c r="R9" s="1026"/>
      <c r="S9" s="1026"/>
      <c r="T9" s="1026"/>
      <c r="U9" s="1026"/>
      <c r="V9" s="1026">
        <v>88</v>
      </c>
      <c r="W9" s="1026"/>
      <c r="X9" s="1026"/>
      <c r="Y9" s="1026"/>
      <c r="Z9" s="1026"/>
      <c r="AA9" s="1026" t="s">
        <v>490</v>
      </c>
      <c r="AB9" s="1026"/>
      <c r="AC9" s="1026"/>
      <c r="AD9" s="1026"/>
      <c r="AE9" s="1027"/>
      <c r="AF9" s="1022" t="s">
        <v>122</v>
      </c>
      <c r="AG9" s="1023"/>
      <c r="AH9" s="1023"/>
      <c r="AI9" s="1023"/>
      <c r="AJ9" s="1024"/>
      <c r="AK9" s="1068">
        <v>55</v>
      </c>
      <c r="AL9" s="1069"/>
      <c r="AM9" s="1069"/>
      <c r="AN9" s="1069"/>
      <c r="AO9" s="1069"/>
      <c r="AP9" s="1069" t="s">
        <v>490</v>
      </c>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t="s">
        <v>573</v>
      </c>
      <c r="BS9" s="979" t="s">
        <v>562</v>
      </c>
      <c r="BT9" s="980"/>
      <c r="BU9" s="980"/>
      <c r="BV9" s="980"/>
      <c r="BW9" s="980"/>
      <c r="BX9" s="980"/>
      <c r="BY9" s="980"/>
      <c r="BZ9" s="980"/>
      <c r="CA9" s="980"/>
      <c r="CB9" s="980"/>
      <c r="CC9" s="980"/>
      <c r="CD9" s="980"/>
      <c r="CE9" s="980"/>
      <c r="CF9" s="980"/>
      <c r="CG9" s="1001"/>
      <c r="CH9" s="976">
        <v>-786</v>
      </c>
      <c r="CI9" s="977"/>
      <c r="CJ9" s="977"/>
      <c r="CK9" s="977"/>
      <c r="CL9" s="978"/>
      <c r="CM9" s="976">
        <v>-697</v>
      </c>
      <c r="CN9" s="977"/>
      <c r="CO9" s="977"/>
      <c r="CP9" s="977"/>
      <c r="CQ9" s="978"/>
      <c r="CR9" s="976">
        <v>85</v>
      </c>
      <c r="CS9" s="977"/>
      <c r="CT9" s="977"/>
      <c r="CU9" s="977"/>
      <c r="CV9" s="978"/>
      <c r="CW9" s="976">
        <v>75</v>
      </c>
      <c r="CX9" s="977"/>
      <c r="CY9" s="977"/>
      <c r="CZ9" s="977"/>
      <c r="DA9" s="978"/>
      <c r="DB9" s="976" t="s">
        <v>490</v>
      </c>
      <c r="DC9" s="977"/>
      <c r="DD9" s="977"/>
      <c r="DE9" s="977"/>
      <c r="DF9" s="978"/>
      <c r="DG9" s="976" t="s">
        <v>490</v>
      </c>
      <c r="DH9" s="977"/>
      <c r="DI9" s="977"/>
      <c r="DJ9" s="977"/>
      <c r="DK9" s="978"/>
      <c r="DL9" s="976">
        <v>900</v>
      </c>
      <c r="DM9" s="977"/>
      <c r="DN9" s="977"/>
      <c r="DO9" s="977"/>
      <c r="DP9" s="978"/>
      <c r="DQ9" s="976">
        <v>810</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79" t="s">
        <v>563</v>
      </c>
      <c r="BT10" s="980"/>
      <c r="BU10" s="980"/>
      <c r="BV10" s="980"/>
      <c r="BW10" s="980"/>
      <c r="BX10" s="980"/>
      <c r="BY10" s="980"/>
      <c r="BZ10" s="980"/>
      <c r="CA10" s="980"/>
      <c r="CB10" s="980"/>
      <c r="CC10" s="980"/>
      <c r="CD10" s="980"/>
      <c r="CE10" s="980"/>
      <c r="CF10" s="980"/>
      <c r="CG10" s="1001"/>
      <c r="CH10" s="976">
        <v>0</v>
      </c>
      <c r="CI10" s="977"/>
      <c r="CJ10" s="977"/>
      <c r="CK10" s="977"/>
      <c r="CL10" s="978"/>
      <c r="CM10" s="976">
        <v>26</v>
      </c>
      <c r="CN10" s="977"/>
      <c r="CO10" s="977"/>
      <c r="CP10" s="977"/>
      <c r="CQ10" s="978"/>
      <c r="CR10" s="976">
        <v>10</v>
      </c>
      <c r="CS10" s="977"/>
      <c r="CT10" s="977"/>
      <c r="CU10" s="977"/>
      <c r="CV10" s="978"/>
      <c r="CW10" s="976" t="s">
        <v>574</v>
      </c>
      <c r="CX10" s="977"/>
      <c r="CY10" s="977"/>
      <c r="CZ10" s="977"/>
      <c r="DA10" s="978"/>
      <c r="DB10" s="976" t="s">
        <v>490</v>
      </c>
      <c r="DC10" s="977"/>
      <c r="DD10" s="977"/>
      <c r="DE10" s="977"/>
      <c r="DF10" s="978"/>
      <c r="DG10" s="976" t="s">
        <v>490</v>
      </c>
      <c r="DH10" s="977"/>
      <c r="DI10" s="977"/>
      <c r="DJ10" s="977"/>
      <c r="DK10" s="978"/>
      <c r="DL10" s="976" t="s">
        <v>490</v>
      </c>
      <c r="DM10" s="977"/>
      <c r="DN10" s="977"/>
      <c r="DO10" s="977"/>
      <c r="DP10" s="978"/>
      <c r="DQ10" s="976" t="s">
        <v>490</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79" t="s">
        <v>564</v>
      </c>
      <c r="BT11" s="980"/>
      <c r="BU11" s="980"/>
      <c r="BV11" s="980"/>
      <c r="BW11" s="980"/>
      <c r="BX11" s="980"/>
      <c r="BY11" s="980"/>
      <c r="BZ11" s="980"/>
      <c r="CA11" s="980"/>
      <c r="CB11" s="980"/>
      <c r="CC11" s="980"/>
      <c r="CD11" s="980"/>
      <c r="CE11" s="980"/>
      <c r="CF11" s="980"/>
      <c r="CG11" s="1001"/>
      <c r="CH11" s="976">
        <v>3</v>
      </c>
      <c r="CI11" s="977"/>
      <c r="CJ11" s="977"/>
      <c r="CK11" s="977"/>
      <c r="CL11" s="978"/>
      <c r="CM11" s="976">
        <v>-2</v>
      </c>
      <c r="CN11" s="977"/>
      <c r="CO11" s="977"/>
      <c r="CP11" s="977"/>
      <c r="CQ11" s="978"/>
      <c r="CR11" s="976">
        <v>3</v>
      </c>
      <c r="CS11" s="977"/>
      <c r="CT11" s="977"/>
      <c r="CU11" s="977"/>
      <c r="CV11" s="978"/>
      <c r="CW11" s="976">
        <v>0</v>
      </c>
      <c r="CX11" s="977"/>
      <c r="CY11" s="977"/>
      <c r="CZ11" s="977"/>
      <c r="DA11" s="978"/>
      <c r="DB11" s="976" t="s">
        <v>490</v>
      </c>
      <c r="DC11" s="977"/>
      <c r="DD11" s="977"/>
      <c r="DE11" s="977"/>
      <c r="DF11" s="978"/>
      <c r="DG11" s="976" t="s">
        <v>490</v>
      </c>
      <c r="DH11" s="977"/>
      <c r="DI11" s="977"/>
      <c r="DJ11" s="977"/>
      <c r="DK11" s="978"/>
      <c r="DL11" s="976" t="s">
        <v>490</v>
      </c>
      <c r="DM11" s="977"/>
      <c r="DN11" s="977"/>
      <c r="DO11" s="977"/>
      <c r="DP11" s="978"/>
      <c r="DQ11" s="976" t="s">
        <v>490</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79" t="s">
        <v>565</v>
      </c>
      <c r="BT12" s="980"/>
      <c r="BU12" s="980"/>
      <c r="BV12" s="980"/>
      <c r="BW12" s="980"/>
      <c r="BX12" s="980"/>
      <c r="BY12" s="980"/>
      <c r="BZ12" s="980"/>
      <c r="CA12" s="980"/>
      <c r="CB12" s="980"/>
      <c r="CC12" s="980"/>
      <c r="CD12" s="980"/>
      <c r="CE12" s="980"/>
      <c r="CF12" s="980"/>
      <c r="CG12" s="1001"/>
      <c r="CH12" s="976">
        <v>1</v>
      </c>
      <c r="CI12" s="977"/>
      <c r="CJ12" s="977"/>
      <c r="CK12" s="977"/>
      <c r="CL12" s="978"/>
      <c r="CM12" s="976">
        <v>19</v>
      </c>
      <c r="CN12" s="977"/>
      <c r="CO12" s="977"/>
      <c r="CP12" s="977"/>
      <c r="CQ12" s="978"/>
      <c r="CR12" s="976">
        <v>6</v>
      </c>
      <c r="CS12" s="977"/>
      <c r="CT12" s="977"/>
      <c r="CU12" s="977"/>
      <c r="CV12" s="978"/>
      <c r="CW12" s="976">
        <v>1</v>
      </c>
      <c r="CX12" s="977"/>
      <c r="CY12" s="977"/>
      <c r="CZ12" s="977"/>
      <c r="DA12" s="978"/>
      <c r="DB12" s="976" t="s">
        <v>490</v>
      </c>
      <c r="DC12" s="977"/>
      <c r="DD12" s="977"/>
      <c r="DE12" s="977"/>
      <c r="DF12" s="978"/>
      <c r="DG12" s="976" t="s">
        <v>490</v>
      </c>
      <c r="DH12" s="977"/>
      <c r="DI12" s="977"/>
      <c r="DJ12" s="977"/>
      <c r="DK12" s="978"/>
      <c r="DL12" s="976" t="s">
        <v>490</v>
      </c>
      <c r="DM12" s="977"/>
      <c r="DN12" s="977"/>
      <c r="DO12" s="977"/>
      <c r="DP12" s="978"/>
      <c r="DQ12" s="976" t="s">
        <v>490</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79" t="s">
        <v>566</v>
      </c>
      <c r="BT13" s="980"/>
      <c r="BU13" s="980"/>
      <c r="BV13" s="980"/>
      <c r="BW13" s="980"/>
      <c r="BX13" s="980"/>
      <c r="BY13" s="980"/>
      <c r="BZ13" s="980"/>
      <c r="CA13" s="980"/>
      <c r="CB13" s="980"/>
      <c r="CC13" s="980"/>
      <c r="CD13" s="980"/>
      <c r="CE13" s="980"/>
      <c r="CF13" s="980"/>
      <c r="CG13" s="1001"/>
      <c r="CH13" s="976">
        <v>0</v>
      </c>
      <c r="CI13" s="977"/>
      <c r="CJ13" s="977"/>
      <c r="CK13" s="977"/>
      <c r="CL13" s="978"/>
      <c r="CM13" s="976">
        <v>24</v>
      </c>
      <c r="CN13" s="977"/>
      <c r="CO13" s="977"/>
      <c r="CP13" s="977"/>
      <c r="CQ13" s="978"/>
      <c r="CR13" s="976">
        <v>18</v>
      </c>
      <c r="CS13" s="977"/>
      <c r="CT13" s="977"/>
      <c r="CU13" s="977"/>
      <c r="CV13" s="978"/>
      <c r="CW13" s="976">
        <v>0</v>
      </c>
      <c r="CX13" s="977"/>
      <c r="CY13" s="977"/>
      <c r="CZ13" s="977"/>
      <c r="DA13" s="978"/>
      <c r="DB13" s="976" t="s">
        <v>490</v>
      </c>
      <c r="DC13" s="977"/>
      <c r="DD13" s="977"/>
      <c r="DE13" s="977"/>
      <c r="DF13" s="978"/>
      <c r="DG13" s="976" t="s">
        <v>490</v>
      </c>
      <c r="DH13" s="977"/>
      <c r="DI13" s="977"/>
      <c r="DJ13" s="977"/>
      <c r="DK13" s="978"/>
      <c r="DL13" s="976" t="s">
        <v>490</v>
      </c>
      <c r="DM13" s="977"/>
      <c r="DN13" s="977"/>
      <c r="DO13" s="977"/>
      <c r="DP13" s="978"/>
      <c r="DQ13" s="976" t="s">
        <v>490</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79" t="s">
        <v>567</v>
      </c>
      <c r="BT14" s="980"/>
      <c r="BU14" s="980"/>
      <c r="BV14" s="980"/>
      <c r="BW14" s="980"/>
      <c r="BX14" s="980"/>
      <c r="BY14" s="980"/>
      <c r="BZ14" s="980"/>
      <c r="CA14" s="980"/>
      <c r="CB14" s="980"/>
      <c r="CC14" s="980"/>
      <c r="CD14" s="980"/>
      <c r="CE14" s="980"/>
      <c r="CF14" s="980"/>
      <c r="CG14" s="1001"/>
      <c r="CH14" s="976">
        <v>-6</v>
      </c>
      <c r="CI14" s="977"/>
      <c r="CJ14" s="977"/>
      <c r="CK14" s="977"/>
      <c r="CL14" s="978"/>
      <c r="CM14" s="976">
        <v>27</v>
      </c>
      <c r="CN14" s="977"/>
      <c r="CO14" s="977"/>
      <c r="CP14" s="977"/>
      <c r="CQ14" s="978"/>
      <c r="CR14" s="976">
        <v>51</v>
      </c>
      <c r="CS14" s="977"/>
      <c r="CT14" s="977"/>
      <c r="CU14" s="977"/>
      <c r="CV14" s="978"/>
      <c r="CW14" s="976">
        <v>1</v>
      </c>
      <c r="CX14" s="977"/>
      <c r="CY14" s="977"/>
      <c r="CZ14" s="977"/>
      <c r="DA14" s="978"/>
      <c r="DB14" s="976" t="s">
        <v>490</v>
      </c>
      <c r="DC14" s="977"/>
      <c r="DD14" s="977"/>
      <c r="DE14" s="977"/>
      <c r="DF14" s="978"/>
      <c r="DG14" s="976" t="s">
        <v>490</v>
      </c>
      <c r="DH14" s="977"/>
      <c r="DI14" s="977"/>
      <c r="DJ14" s="977"/>
      <c r="DK14" s="978"/>
      <c r="DL14" s="976" t="s">
        <v>490</v>
      </c>
      <c r="DM14" s="977"/>
      <c r="DN14" s="977"/>
      <c r="DO14" s="977"/>
      <c r="DP14" s="978"/>
      <c r="DQ14" s="976" t="s">
        <v>490</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79" t="s">
        <v>568</v>
      </c>
      <c r="BT15" s="980"/>
      <c r="BU15" s="980"/>
      <c r="BV15" s="980"/>
      <c r="BW15" s="980"/>
      <c r="BX15" s="980"/>
      <c r="BY15" s="980"/>
      <c r="BZ15" s="980"/>
      <c r="CA15" s="980"/>
      <c r="CB15" s="980"/>
      <c r="CC15" s="980"/>
      <c r="CD15" s="980"/>
      <c r="CE15" s="980"/>
      <c r="CF15" s="980"/>
      <c r="CG15" s="1001"/>
      <c r="CH15" s="976">
        <v>-1</v>
      </c>
      <c r="CI15" s="977"/>
      <c r="CJ15" s="977"/>
      <c r="CK15" s="977"/>
      <c r="CL15" s="978"/>
      <c r="CM15" s="976">
        <v>26</v>
      </c>
      <c r="CN15" s="977"/>
      <c r="CO15" s="977"/>
      <c r="CP15" s="977"/>
      <c r="CQ15" s="978"/>
      <c r="CR15" s="976">
        <v>4</v>
      </c>
      <c r="CS15" s="977"/>
      <c r="CT15" s="977"/>
      <c r="CU15" s="977"/>
      <c r="CV15" s="978"/>
      <c r="CW15" s="976">
        <v>1</v>
      </c>
      <c r="CX15" s="977"/>
      <c r="CY15" s="977"/>
      <c r="CZ15" s="977"/>
      <c r="DA15" s="978"/>
      <c r="DB15" s="976" t="s">
        <v>490</v>
      </c>
      <c r="DC15" s="977"/>
      <c r="DD15" s="977"/>
      <c r="DE15" s="977"/>
      <c r="DF15" s="978"/>
      <c r="DG15" s="976" t="s">
        <v>490</v>
      </c>
      <c r="DH15" s="977"/>
      <c r="DI15" s="977"/>
      <c r="DJ15" s="977"/>
      <c r="DK15" s="978"/>
      <c r="DL15" s="976" t="s">
        <v>490</v>
      </c>
      <c r="DM15" s="977"/>
      <c r="DN15" s="977"/>
      <c r="DO15" s="977"/>
      <c r="DP15" s="978"/>
      <c r="DQ15" s="976" t="s">
        <v>490</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79" t="s">
        <v>569</v>
      </c>
      <c r="BT16" s="980"/>
      <c r="BU16" s="980"/>
      <c r="BV16" s="980"/>
      <c r="BW16" s="980"/>
      <c r="BX16" s="980"/>
      <c r="BY16" s="980"/>
      <c r="BZ16" s="980"/>
      <c r="CA16" s="980"/>
      <c r="CB16" s="980"/>
      <c r="CC16" s="980"/>
      <c r="CD16" s="980"/>
      <c r="CE16" s="980"/>
      <c r="CF16" s="980"/>
      <c r="CG16" s="1001"/>
      <c r="CH16" s="976">
        <v>1</v>
      </c>
      <c r="CI16" s="977"/>
      <c r="CJ16" s="977"/>
      <c r="CK16" s="977"/>
      <c r="CL16" s="978"/>
      <c r="CM16" s="976">
        <v>17</v>
      </c>
      <c r="CN16" s="977"/>
      <c r="CO16" s="977"/>
      <c r="CP16" s="977"/>
      <c r="CQ16" s="978"/>
      <c r="CR16" s="976">
        <v>6</v>
      </c>
      <c r="CS16" s="977"/>
      <c r="CT16" s="977"/>
      <c r="CU16" s="977"/>
      <c r="CV16" s="978"/>
      <c r="CW16" s="976">
        <v>0</v>
      </c>
      <c r="CX16" s="977"/>
      <c r="CY16" s="977"/>
      <c r="CZ16" s="977"/>
      <c r="DA16" s="978"/>
      <c r="DB16" s="976" t="s">
        <v>490</v>
      </c>
      <c r="DC16" s="977"/>
      <c r="DD16" s="977"/>
      <c r="DE16" s="977"/>
      <c r="DF16" s="978"/>
      <c r="DG16" s="976" t="s">
        <v>490</v>
      </c>
      <c r="DH16" s="977"/>
      <c r="DI16" s="977"/>
      <c r="DJ16" s="977"/>
      <c r="DK16" s="978"/>
      <c r="DL16" s="976" t="s">
        <v>490</v>
      </c>
      <c r="DM16" s="977"/>
      <c r="DN16" s="977"/>
      <c r="DO16" s="977"/>
      <c r="DP16" s="978"/>
      <c r="DQ16" s="976" t="s">
        <v>490</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79" t="s">
        <v>570</v>
      </c>
      <c r="BT17" s="980"/>
      <c r="BU17" s="980"/>
      <c r="BV17" s="980"/>
      <c r="BW17" s="980"/>
      <c r="BX17" s="980"/>
      <c r="BY17" s="980"/>
      <c r="BZ17" s="980"/>
      <c r="CA17" s="980"/>
      <c r="CB17" s="980"/>
      <c r="CC17" s="980"/>
      <c r="CD17" s="980"/>
      <c r="CE17" s="980"/>
      <c r="CF17" s="980"/>
      <c r="CG17" s="1001"/>
      <c r="CH17" s="976">
        <v>1</v>
      </c>
      <c r="CI17" s="977"/>
      <c r="CJ17" s="977"/>
      <c r="CK17" s="977"/>
      <c r="CL17" s="978"/>
      <c r="CM17" s="976">
        <v>22</v>
      </c>
      <c r="CN17" s="977"/>
      <c r="CO17" s="977"/>
      <c r="CP17" s="977"/>
      <c r="CQ17" s="978"/>
      <c r="CR17" s="976">
        <v>8</v>
      </c>
      <c r="CS17" s="977"/>
      <c r="CT17" s="977"/>
      <c r="CU17" s="977"/>
      <c r="CV17" s="978"/>
      <c r="CW17" s="976" t="s">
        <v>490</v>
      </c>
      <c r="CX17" s="977"/>
      <c r="CY17" s="977"/>
      <c r="CZ17" s="977"/>
      <c r="DA17" s="978"/>
      <c r="DB17" s="976" t="s">
        <v>490</v>
      </c>
      <c r="DC17" s="977"/>
      <c r="DD17" s="977"/>
      <c r="DE17" s="977"/>
      <c r="DF17" s="978"/>
      <c r="DG17" s="976" t="s">
        <v>490</v>
      </c>
      <c r="DH17" s="977"/>
      <c r="DI17" s="977"/>
      <c r="DJ17" s="977"/>
      <c r="DK17" s="978"/>
      <c r="DL17" s="976" t="s">
        <v>490</v>
      </c>
      <c r="DM17" s="977"/>
      <c r="DN17" s="977"/>
      <c r="DO17" s="977"/>
      <c r="DP17" s="978"/>
      <c r="DQ17" s="976" t="s">
        <v>490</v>
      </c>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79" t="s">
        <v>571</v>
      </c>
      <c r="BT18" s="980"/>
      <c r="BU18" s="980"/>
      <c r="BV18" s="980"/>
      <c r="BW18" s="980"/>
      <c r="BX18" s="980"/>
      <c r="BY18" s="980"/>
      <c r="BZ18" s="980"/>
      <c r="CA18" s="980"/>
      <c r="CB18" s="980"/>
      <c r="CC18" s="980"/>
      <c r="CD18" s="980"/>
      <c r="CE18" s="980"/>
      <c r="CF18" s="980"/>
      <c r="CG18" s="1001"/>
      <c r="CH18" s="976">
        <v>-9</v>
      </c>
      <c r="CI18" s="977"/>
      <c r="CJ18" s="977"/>
      <c r="CK18" s="977"/>
      <c r="CL18" s="978"/>
      <c r="CM18" s="976">
        <v>184</v>
      </c>
      <c r="CN18" s="977"/>
      <c r="CO18" s="977"/>
      <c r="CP18" s="977"/>
      <c r="CQ18" s="978"/>
      <c r="CR18" s="976">
        <v>47</v>
      </c>
      <c r="CS18" s="977"/>
      <c r="CT18" s="977"/>
      <c r="CU18" s="977"/>
      <c r="CV18" s="978"/>
      <c r="CW18" s="976" t="s">
        <v>490</v>
      </c>
      <c r="CX18" s="977"/>
      <c r="CY18" s="977"/>
      <c r="CZ18" s="977"/>
      <c r="DA18" s="978"/>
      <c r="DB18" s="976" t="s">
        <v>490</v>
      </c>
      <c r="DC18" s="977"/>
      <c r="DD18" s="977"/>
      <c r="DE18" s="977"/>
      <c r="DF18" s="978"/>
      <c r="DG18" s="976" t="s">
        <v>490</v>
      </c>
      <c r="DH18" s="977"/>
      <c r="DI18" s="977"/>
      <c r="DJ18" s="977"/>
      <c r="DK18" s="978"/>
      <c r="DL18" s="976" t="s">
        <v>490</v>
      </c>
      <c r="DM18" s="977"/>
      <c r="DN18" s="977"/>
      <c r="DO18" s="977"/>
      <c r="DP18" s="978"/>
      <c r="DQ18" s="976" t="s">
        <v>490</v>
      </c>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79" t="s">
        <v>572</v>
      </c>
      <c r="BT19" s="980"/>
      <c r="BU19" s="980"/>
      <c r="BV19" s="980"/>
      <c r="BW19" s="980"/>
      <c r="BX19" s="980"/>
      <c r="BY19" s="980"/>
      <c r="BZ19" s="980"/>
      <c r="CA19" s="980"/>
      <c r="CB19" s="980"/>
      <c r="CC19" s="980"/>
      <c r="CD19" s="980"/>
      <c r="CE19" s="980"/>
      <c r="CF19" s="980"/>
      <c r="CG19" s="1001"/>
      <c r="CH19" s="976">
        <v>-1</v>
      </c>
      <c r="CI19" s="977"/>
      <c r="CJ19" s="977"/>
      <c r="CK19" s="977"/>
      <c r="CL19" s="978"/>
      <c r="CM19" s="976">
        <v>21</v>
      </c>
      <c r="CN19" s="977"/>
      <c r="CO19" s="977"/>
      <c r="CP19" s="977"/>
      <c r="CQ19" s="978"/>
      <c r="CR19" s="976">
        <v>6</v>
      </c>
      <c r="CS19" s="977"/>
      <c r="CT19" s="977"/>
      <c r="CU19" s="977"/>
      <c r="CV19" s="978"/>
      <c r="CW19" s="976">
        <v>1</v>
      </c>
      <c r="CX19" s="977"/>
      <c r="CY19" s="977"/>
      <c r="CZ19" s="977"/>
      <c r="DA19" s="978"/>
      <c r="DB19" s="976" t="s">
        <v>490</v>
      </c>
      <c r="DC19" s="977"/>
      <c r="DD19" s="977"/>
      <c r="DE19" s="977"/>
      <c r="DF19" s="978"/>
      <c r="DG19" s="976" t="s">
        <v>490</v>
      </c>
      <c r="DH19" s="977"/>
      <c r="DI19" s="977"/>
      <c r="DJ19" s="977"/>
      <c r="DK19" s="978"/>
      <c r="DL19" s="976" t="s">
        <v>490</v>
      </c>
      <c r="DM19" s="977"/>
      <c r="DN19" s="977"/>
      <c r="DO19" s="977"/>
      <c r="DP19" s="978"/>
      <c r="DQ19" s="976" t="s">
        <v>490</v>
      </c>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5">
        <v>31303</v>
      </c>
      <c r="R23" s="1049"/>
      <c r="S23" s="1049"/>
      <c r="T23" s="1049"/>
      <c r="U23" s="1049"/>
      <c r="V23" s="1049">
        <v>30420</v>
      </c>
      <c r="W23" s="1049"/>
      <c r="X23" s="1049"/>
      <c r="Y23" s="1049"/>
      <c r="Z23" s="1049"/>
      <c r="AA23" s="1049">
        <v>883</v>
      </c>
      <c r="AB23" s="1049"/>
      <c r="AC23" s="1049"/>
      <c r="AD23" s="1049"/>
      <c r="AE23" s="1056"/>
      <c r="AF23" s="1057">
        <v>520</v>
      </c>
      <c r="AG23" s="1049"/>
      <c r="AH23" s="1049"/>
      <c r="AI23" s="1049"/>
      <c r="AJ23" s="1058"/>
      <c r="AK23" s="1059"/>
      <c r="AL23" s="1060"/>
      <c r="AM23" s="1060"/>
      <c r="AN23" s="1060"/>
      <c r="AO23" s="1060"/>
      <c r="AP23" s="1049">
        <v>22087</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8" t="s">
        <v>380</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7" t="s">
        <v>381</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3" t="s">
        <v>385</v>
      </c>
      <c r="AG26" s="995"/>
      <c r="AH26" s="995"/>
      <c r="AI26" s="995"/>
      <c r="AJ26" s="1044"/>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5"/>
      <c r="AG27" s="998"/>
      <c r="AH27" s="998"/>
      <c r="AI27" s="998"/>
      <c r="AJ27" s="104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5" t="s">
        <v>390</v>
      </c>
      <c r="C28" s="1036"/>
      <c r="D28" s="1036"/>
      <c r="E28" s="1036"/>
      <c r="F28" s="1036"/>
      <c r="G28" s="1036"/>
      <c r="H28" s="1036"/>
      <c r="I28" s="1036"/>
      <c r="J28" s="1036"/>
      <c r="K28" s="1036"/>
      <c r="L28" s="1036"/>
      <c r="M28" s="1036"/>
      <c r="N28" s="1036"/>
      <c r="O28" s="1036"/>
      <c r="P28" s="1037"/>
      <c r="Q28" s="1038">
        <v>6368</v>
      </c>
      <c r="R28" s="1039"/>
      <c r="S28" s="1039"/>
      <c r="T28" s="1039"/>
      <c r="U28" s="1039"/>
      <c r="V28" s="1039">
        <v>6368</v>
      </c>
      <c r="W28" s="1039"/>
      <c r="X28" s="1039"/>
      <c r="Y28" s="1039"/>
      <c r="Z28" s="1039"/>
      <c r="AA28" s="1039">
        <v>0</v>
      </c>
      <c r="AB28" s="1039"/>
      <c r="AC28" s="1039"/>
      <c r="AD28" s="1039"/>
      <c r="AE28" s="1040"/>
      <c r="AF28" s="1041">
        <v>0</v>
      </c>
      <c r="AG28" s="1039"/>
      <c r="AH28" s="1039"/>
      <c r="AI28" s="1039"/>
      <c r="AJ28" s="1042"/>
      <c r="AK28" s="1029">
        <v>653</v>
      </c>
      <c r="AL28" s="1030"/>
      <c r="AM28" s="1030"/>
      <c r="AN28" s="1030"/>
      <c r="AO28" s="1030"/>
      <c r="AP28" s="1030" t="s">
        <v>490</v>
      </c>
      <c r="AQ28" s="1030"/>
      <c r="AR28" s="1030"/>
      <c r="AS28" s="1030"/>
      <c r="AT28" s="1030"/>
      <c r="AU28" s="1030" t="s">
        <v>490</v>
      </c>
      <c r="AV28" s="1030"/>
      <c r="AW28" s="1030"/>
      <c r="AX28" s="1030"/>
      <c r="AY28" s="1030"/>
      <c r="AZ28" s="1031" t="s">
        <v>490</v>
      </c>
      <c r="BA28" s="1031"/>
      <c r="BB28" s="1031"/>
      <c r="BC28" s="1031"/>
      <c r="BD28" s="1031"/>
      <c r="BE28" s="1033"/>
      <c r="BF28" s="1033"/>
      <c r="BG28" s="1033"/>
      <c r="BH28" s="1033"/>
      <c r="BI28" s="1034"/>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584</v>
      </c>
      <c r="R29" s="1026"/>
      <c r="S29" s="1026"/>
      <c r="T29" s="1026"/>
      <c r="U29" s="1026"/>
      <c r="V29" s="1026">
        <v>584</v>
      </c>
      <c r="W29" s="1026"/>
      <c r="X29" s="1026"/>
      <c r="Y29" s="1026"/>
      <c r="Z29" s="1026"/>
      <c r="AA29" s="1032" t="s">
        <v>575</v>
      </c>
      <c r="AB29" s="1026"/>
      <c r="AC29" s="1026"/>
      <c r="AD29" s="1026"/>
      <c r="AE29" s="1027"/>
      <c r="AF29" s="1022" t="s">
        <v>122</v>
      </c>
      <c r="AG29" s="1023"/>
      <c r="AH29" s="1023"/>
      <c r="AI29" s="1023"/>
      <c r="AJ29" s="1024"/>
      <c r="AK29" s="967">
        <v>223</v>
      </c>
      <c r="AL29" s="958"/>
      <c r="AM29" s="958"/>
      <c r="AN29" s="958"/>
      <c r="AO29" s="958"/>
      <c r="AP29" s="958">
        <v>233</v>
      </c>
      <c r="AQ29" s="958"/>
      <c r="AR29" s="958"/>
      <c r="AS29" s="958"/>
      <c r="AT29" s="958"/>
      <c r="AU29" s="958" t="s">
        <v>490</v>
      </c>
      <c r="AV29" s="958"/>
      <c r="AW29" s="958"/>
      <c r="AX29" s="958"/>
      <c r="AY29" s="958"/>
      <c r="AZ29" s="1028" t="s">
        <v>490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993</v>
      </c>
      <c r="R30" s="1026"/>
      <c r="S30" s="1026"/>
      <c r="T30" s="1026"/>
      <c r="U30" s="1026"/>
      <c r="V30" s="1026">
        <v>977</v>
      </c>
      <c r="W30" s="1026"/>
      <c r="X30" s="1026"/>
      <c r="Y30" s="1026"/>
      <c r="Z30" s="1026"/>
      <c r="AA30" s="1026">
        <v>16</v>
      </c>
      <c r="AB30" s="1026"/>
      <c r="AC30" s="1026"/>
      <c r="AD30" s="1026"/>
      <c r="AE30" s="1027"/>
      <c r="AF30" s="1022">
        <v>16</v>
      </c>
      <c r="AG30" s="1023"/>
      <c r="AH30" s="1023"/>
      <c r="AI30" s="1023"/>
      <c r="AJ30" s="1024"/>
      <c r="AK30" s="967">
        <v>309</v>
      </c>
      <c r="AL30" s="958"/>
      <c r="AM30" s="958"/>
      <c r="AN30" s="958"/>
      <c r="AO30" s="958"/>
      <c r="AP30" s="958" t="s">
        <v>490</v>
      </c>
      <c r="AQ30" s="958"/>
      <c r="AR30" s="958"/>
      <c r="AS30" s="958"/>
      <c r="AT30" s="958"/>
      <c r="AU30" s="958" t="s">
        <v>490</v>
      </c>
      <c r="AV30" s="958"/>
      <c r="AW30" s="958"/>
      <c r="AX30" s="958"/>
      <c r="AY30" s="958"/>
      <c r="AZ30" s="1028" t="s">
        <v>490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5797</v>
      </c>
      <c r="R31" s="1026"/>
      <c r="S31" s="1026"/>
      <c r="T31" s="1026"/>
      <c r="U31" s="1026"/>
      <c r="V31" s="1026">
        <v>5699</v>
      </c>
      <c r="W31" s="1026"/>
      <c r="X31" s="1026"/>
      <c r="Y31" s="1026"/>
      <c r="Z31" s="1026"/>
      <c r="AA31" s="1026">
        <v>98</v>
      </c>
      <c r="AB31" s="1026"/>
      <c r="AC31" s="1026"/>
      <c r="AD31" s="1026"/>
      <c r="AE31" s="1027"/>
      <c r="AF31" s="1022">
        <v>98</v>
      </c>
      <c r="AG31" s="1023"/>
      <c r="AH31" s="1023"/>
      <c r="AI31" s="1023"/>
      <c r="AJ31" s="1024"/>
      <c r="AK31" s="967">
        <v>1078</v>
      </c>
      <c r="AL31" s="958"/>
      <c r="AM31" s="958"/>
      <c r="AN31" s="958"/>
      <c r="AO31" s="958"/>
      <c r="AP31" s="958" t="s">
        <v>490</v>
      </c>
      <c r="AQ31" s="958"/>
      <c r="AR31" s="958"/>
      <c r="AS31" s="958"/>
      <c r="AT31" s="958"/>
      <c r="AU31" s="958" t="s">
        <v>490</v>
      </c>
      <c r="AV31" s="958"/>
      <c r="AW31" s="958"/>
      <c r="AX31" s="958"/>
      <c r="AY31" s="958"/>
      <c r="AZ31" s="1028" t="s">
        <v>490</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1032</v>
      </c>
      <c r="R32" s="1026"/>
      <c r="S32" s="1026"/>
      <c r="T32" s="1026"/>
      <c r="U32" s="1026"/>
      <c r="V32" s="1026">
        <v>939</v>
      </c>
      <c r="W32" s="1026"/>
      <c r="X32" s="1026"/>
      <c r="Y32" s="1026"/>
      <c r="Z32" s="1026"/>
      <c r="AA32" s="1026">
        <v>93</v>
      </c>
      <c r="AB32" s="1026"/>
      <c r="AC32" s="1026"/>
      <c r="AD32" s="1026"/>
      <c r="AE32" s="1027"/>
      <c r="AF32" s="1022">
        <v>2311</v>
      </c>
      <c r="AG32" s="1023"/>
      <c r="AH32" s="1023"/>
      <c r="AI32" s="1023"/>
      <c r="AJ32" s="1024"/>
      <c r="AK32" s="967">
        <v>354</v>
      </c>
      <c r="AL32" s="958"/>
      <c r="AM32" s="958"/>
      <c r="AN32" s="958"/>
      <c r="AO32" s="958"/>
      <c r="AP32" s="958">
        <v>4452</v>
      </c>
      <c r="AQ32" s="958"/>
      <c r="AR32" s="958"/>
      <c r="AS32" s="958"/>
      <c r="AT32" s="958"/>
      <c r="AU32" s="958">
        <v>2355</v>
      </c>
      <c r="AV32" s="958"/>
      <c r="AW32" s="958"/>
      <c r="AX32" s="958"/>
      <c r="AY32" s="958"/>
      <c r="AZ32" s="1028" t="s">
        <v>490</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2575</v>
      </c>
      <c r="R33" s="1026"/>
      <c r="S33" s="1026"/>
      <c r="T33" s="1026"/>
      <c r="U33" s="1026"/>
      <c r="V33" s="1026">
        <v>2906</v>
      </c>
      <c r="W33" s="1026"/>
      <c r="X33" s="1026"/>
      <c r="Y33" s="1026"/>
      <c r="Z33" s="1026"/>
      <c r="AA33" s="1026">
        <v>-331</v>
      </c>
      <c r="AB33" s="1026"/>
      <c r="AC33" s="1026"/>
      <c r="AD33" s="1026"/>
      <c r="AE33" s="1027"/>
      <c r="AF33" s="1022">
        <v>431</v>
      </c>
      <c r="AG33" s="1023"/>
      <c r="AH33" s="1023"/>
      <c r="AI33" s="1023"/>
      <c r="AJ33" s="1024"/>
      <c r="AK33" s="967">
        <v>735</v>
      </c>
      <c r="AL33" s="958"/>
      <c r="AM33" s="958"/>
      <c r="AN33" s="958"/>
      <c r="AO33" s="958"/>
      <c r="AP33" s="958">
        <v>2228</v>
      </c>
      <c r="AQ33" s="958"/>
      <c r="AR33" s="958"/>
      <c r="AS33" s="958"/>
      <c r="AT33" s="958"/>
      <c r="AU33" s="958">
        <v>1480</v>
      </c>
      <c r="AV33" s="958"/>
      <c r="AW33" s="958"/>
      <c r="AX33" s="958"/>
      <c r="AY33" s="958"/>
      <c r="AZ33" s="1028" t="s">
        <v>490</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1862</v>
      </c>
      <c r="R34" s="1026"/>
      <c r="S34" s="1026"/>
      <c r="T34" s="1026"/>
      <c r="U34" s="1026"/>
      <c r="V34" s="1026">
        <v>1862</v>
      </c>
      <c r="W34" s="1026"/>
      <c r="X34" s="1026"/>
      <c r="Y34" s="1026"/>
      <c r="Z34" s="1026"/>
      <c r="AA34" s="1026" t="s">
        <v>490</v>
      </c>
      <c r="AB34" s="1026"/>
      <c r="AC34" s="1026"/>
      <c r="AD34" s="1026"/>
      <c r="AE34" s="1027"/>
      <c r="AF34" s="1022">
        <v>539</v>
      </c>
      <c r="AG34" s="1023"/>
      <c r="AH34" s="1023"/>
      <c r="AI34" s="1023"/>
      <c r="AJ34" s="1024"/>
      <c r="AK34" s="967">
        <v>976</v>
      </c>
      <c r="AL34" s="958"/>
      <c r="AM34" s="958"/>
      <c r="AN34" s="958"/>
      <c r="AO34" s="958"/>
      <c r="AP34" s="958">
        <v>9026</v>
      </c>
      <c r="AQ34" s="958"/>
      <c r="AR34" s="958"/>
      <c r="AS34" s="958"/>
      <c r="AT34" s="958"/>
      <c r="AU34" s="958">
        <v>7851</v>
      </c>
      <c r="AV34" s="958"/>
      <c r="AW34" s="958"/>
      <c r="AX34" s="958"/>
      <c r="AY34" s="958"/>
      <c r="AZ34" s="1028" t="s">
        <v>490</v>
      </c>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3395</v>
      </c>
      <c r="AG63" s="946"/>
      <c r="AH63" s="946"/>
      <c r="AI63" s="946"/>
      <c r="AJ63" s="1009"/>
      <c r="AK63" s="1010"/>
      <c r="AL63" s="950"/>
      <c r="AM63" s="950"/>
      <c r="AN63" s="950"/>
      <c r="AO63" s="950"/>
      <c r="AP63" s="946">
        <v>15939</v>
      </c>
      <c r="AQ63" s="946"/>
      <c r="AR63" s="946"/>
      <c r="AS63" s="946"/>
      <c r="AT63" s="946"/>
      <c r="AU63" s="946">
        <v>11686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402</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555</v>
      </c>
      <c r="C68" s="973"/>
      <c r="D68" s="973"/>
      <c r="E68" s="973"/>
      <c r="F68" s="973"/>
      <c r="G68" s="973"/>
      <c r="H68" s="973"/>
      <c r="I68" s="973"/>
      <c r="J68" s="973"/>
      <c r="K68" s="973"/>
      <c r="L68" s="973"/>
      <c r="M68" s="973"/>
      <c r="N68" s="973"/>
      <c r="O68" s="973"/>
      <c r="P68" s="974"/>
      <c r="Q68" s="975">
        <v>208</v>
      </c>
      <c r="R68" s="969"/>
      <c r="S68" s="969"/>
      <c r="T68" s="969"/>
      <c r="U68" s="969"/>
      <c r="V68" s="969">
        <v>204</v>
      </c>
      <c r="W68" s="969"/>
      <c r="X68" s="969"/>
      <c r="Y68" s="969"/>
      <c r="Z68" s="969"/>
      <c r="AA68" s="969">
        <v>5</v>
      </c>
      <c r="AB68" s="969"/>
      <c r="AC68" s="969"/>
      <c r="AD68" s="969"/>
      <c r="AE68" s="969"/>
      <c r="AF68" s="969">
        <v>5</v>
      </c>
      <c r="AG68" s="969"/>
      <c r="AH68" s="969"/>
      <c r="AI68" s="969"/>
      <c r="AJ68" s="969"/>
      <c r="AK68" s="969">
        <v>54</v>
      </c>
      <c r="AL68" s="969"/>
      <c r="AM68" s="969"/>
      <c r="AN68" s="969"/>
      <c r="AO68" s="969"/>
      <c r="AP68" s="969" t="s">
        <v>490</v>
      </c>
      <c r="AQ68" s="969"/>
      <c r="AR68" s="969"/>
      <c r="AS68" s="969"/>
      <c r="AT68" s="969"/>
      <c r="AU68" s="969" t="s">
        <v>490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556</v>
      </c>
      <c r="C69" s="962"/>
      <c r="D69" s="962"/>
      <c r="E69" s="962"/>
      <c r="F69" s="962"/>
      <c r="G69" s="962"/>
      <c r="H69" s="962"/>
      <c r="I69" s="962"/>
      <c r="J69" s="962"/>
      <c r="K69" s="962"/>
      <c r="L69" s="962"/>
      <c r="M69" s="962"/>
      <c r="N69" s="962"/>
      <c r="O69" s="962"/>
      <c r="P69" s="963"/>
      <c r="Q69" s="964">
        <v>81</v>
      </c>
      <c r="R69" s="958"/>
      <c r="S69" s="958"/>
      <c r="T69" s="958"/>
      <c r="U69" s="958"/>
      <c r="V69" s="958">
        <v>81</v>
      </c>
      <c r="W69" s="958"/>
      <c r="X69" s="958"/>
      <c r="Y69" s="958"/>
      <c r="Z69" s="958"/>
      <c r="AA69" s="958">
        <v>0</v>
      </c>
      <c r="AB69" s="958"/>
      <c r="AC69" s="958"/>
      <c r="AD69" s="958"/>
      <c r="AE69" s="958"/>
      <c r="AF69" s="958">
        <v>0</v>
      </c>
      <c r="AG69" s="958"/>
      <c r="AH69" s="958"/>
      <c r="AI69" s="958"/>
      <c r="AJ69" s="958"/>
      <c r="AK69" s="958">
        <v>5</v>
      </c>
      <c r="AL69" s="958"/>
      <c r="AM69" s="958"/>
      <c r="AN69" s="958"/>
      <c r="AO69" s="958"/>
      <c r="AP69" s="958" t="s">
        <v>490</v>
      </c>
      <c r="AQ69" s="958"/>
      <c r="AR69" s="958"/>
      <c r="AS69" s="958"/>
      <c r="AT69" s="958"/>
      <c r="AU69" s="958" t="s">
        <v>490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557</v>
      </c>
      <c r="C70" s="962"/>
      <c r="D70" s="962"/>
      <c r="E70" s="962"/>
      <c r="F70" s="962"/>
      <c r="G70" s="962"/>
      <c r="H70" s="962"/>
      <c r="I70" s="962"/>
      <c r="J70" s="962"/>
      <c r="K70" s="962"/>
      <c r="L70" s="962"/>
      <c r="M70" s="962"/>
      <c r="N70" s="962"/>
      <c r="O70" s="962"/>
      <c r="P70" s="963"/>
      <c r="Q70" s="964">
        <v>70</v>
      </c>
      <c r="R70" s="958"/>
      <c r="S70" s="958"/>
      <c r="T70" s="958"/>
      <c r="U70" s="958"/>
      <c r="V70" s="958">
        <v>66</v>
      </c>
      <c r="W70" s="958"/>
      <c r="X70" s="958"/>
      <c r="Y70" s="958"/>
      <c r="Z70" s="958"/>
      <c r="AA70" s="958">
        <v>4</v>
      </c>
      <c r="AB70" s="958"/>
      <c r="AC70" s="958"/>
      <c r="AD70" s="958"/>
      <c r="AE70" s="958"/>
      <c r="AF70" s="958">
        <v>4</v>
      </c>
      <c r="AG70" s="958"/>
      <c r="AH70" s="958"/>
      <c r="AI70" s="958"/>
      <c r="AJ70" s="958"/>
      <c r="AK70" s="958">
        <v>3</v>
      </c>
      <c r="AL70" s="958"/>
      <c r="AM70" s="958"/>
      <c r="AN70" s="958"/>
      <c r="AO70" s="958"/>
      <c r="AP70" s="958" t="s">
        <v>490</v>
      </c>
      <c r="AQ70" s="958"/>
      <c r="AR70" s="958"/>
      <c r="AS70" s="958"/>
      <c r="AT70" s="958"/>
      <c r="AU70" s="958" t="s">
        <v>490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558</v>
      </c>
      <c r="C71" s="962"/>
      <c r="D71" s="962"/>
      <c r="E71" s="962"/>
      <c r="F71" s="962"/>
      <c r="G71" s="962"/>
      <c r="H71" s="962"/>
      <c r="I71" s="962"/>
      <c r="J71" s="962"/>
      <c r="K71" s="962"/>
      <c r="L71" s="962"/>
      <c r="M71" s="962"/>
      <c r="N71" s="962"/>
      <c r="O71" s="962"/>
      <c r="P71" s="963"/>
      <c r="Q71" s="964">
        <v>251106</v>
      </c>
      <c r="R71" s="958"/>
      <c r="S71" s="958"/>
      <c r="T71" s="958"/>
      <c r="U71" s="958"/>
      <c r="V71" s="958">
        <v>250578</v>
      </c>
      <c r="W71" s="958"/>
      <c r="X71" s="958"/>
      <c r="Y71" s="958"/>
      <c r="Z71" s="958"/>
      <c r="AA71" s="958">
        <v>528</v>
      </c>
      <c r="AB71" s="958"/>
      <c r="AC71" s="958"/>
      <c r="AD71" s="958"/>
      <c r="AE71" s="958"/>
      <c r="AF71" s="958">
        <v>528</v>
      </c>
      <c r="AG71" s="958"/>
      <c r="AH71" s="958"/>
      <c r="AI71" s="958"/>
      <c r="AJ71" s="958"/>
      <c r="AK71" s="958" t="s">
        <v>490</v>
      </c>
      <c r="AL71" s="958"/>
      <c r="AM71" s="958"/>
      <c r="AN71" s="958"/>
      <c r="AO71" s="958"/>
      <c r="AP71" s="958" t="s">
        <v>490</v>
      </c>
      <c r="AQ71" s="958"/>
      <c r="AR71" s="958"/>
      <c r="AS71" s="958"/>
      <c r="AT71" s="958"/>
      <c r="AU71" s="958" t="s">
        <v>490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559</v>
      </c>
      <c r="C72" s="962"/>
      <c r="D72" s="962"/>
      <c r="E72" s="962"/>
      <c r="F72" s="962"/>
      <c r="G72" s="962"/>
      <c r="H72" s="962"/>
      <c r="I72" s="962"/>
      <c r="J72" s="962"/>
      <c r="K72" s="962"/>
      <c r="L72" s="962"/>
      <c r="M72" s="962"/>
      <c r="N72" s="962"/>
      <c r="O72" s="962"/>
      <c r="P72" s="963"/>
      <c r="Q72" s="964">
        <v>475</v>
      </c>
      <c r="R72" s="958"/>
      <c r="S72" s="958"/>
      <c r="T72" s="958"/>
      <c r="U72" s="958"/>
      <c r="V72" s="958">
        <v>462</v>
      </c>
      <c r="W72" s="958"/>
      <c r="X72" s="958"/>
      <c r="Y72" s="958"/>
      <c r="Z72" s="958"/>
      <c r="AA72" s="958">
        <v>13</v>
      </c>
      <c r="AB72" s="958"/>
      <c r="AC72" s="958"/>
      <c r="AD72" s="958"/>
      <c r="AE72" s="958"/>
      <c r="AF72" s="958">
        <v>13</v>
      </c>
      <c r="AG72" s="958"/>
      <c r="AH72" s="958"/>
      <c r="AI72" s="958"/>
      <c r="AJ72" s="958"/>
      <c r="AK72" s="958" t="s">
        <v>490</v>
      </c>
      <c r="AL72" s="958"/>
      <c r="AM72" s="958"/>
      <c r="AN72" s="958"/>
      <c r="AO72" s="958"/>
      <c r="AP72" s="958" t="s">
        <v>576</v>
      </c>
      <c r="AQ72" s="958"/>
      <c r="AR72" s="958"/>
      <c r="AS72" s="958"/>
      <c r="AT72" s="958"/>
      <c r="AU72" s="958" t="s">
        <v>490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550</v>
      </c>
      <c r="AG88" s="946"/>
      <c r="AH88" s="946"/>
      <c r="AI88" s="946"/>
      <c r="AJ88" s="946"/>
      <c r="AK88" s="950"/>
      <c r="AL88" s="950"/>
      <c r="AM88" s="950"/>
      <c r="AN88" s="950"/>
      <c r="AO88" s="950"/>
      <c r="AP88" s="946" t="s">
        <v>490</v>
      </c>
      <c r="AQ88" s="946"/>
      <c r="AR88" s="946"/>
      <c r="AS88" s="946"/>
      <c r="AT88" s="946"/>
      <c r="AU88" s="946" t="s">
        <v>490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264</v>
      </c>
      <c r="CS102" s="940"/>
      <c r="CT102" s="940"/>
      <c r="CU102" s="940"/>
      <c r="CV102" s="941"/>
      <c r="CW102" s="939">
        <v>79</v>
      </c>
      <c r="CX102" s="940"/>
      <c r="CY102" s="940"/>
      <c r="CZ102" s="940"/>
      <c r="DA102" s="941"/>
      <c r="DB102" s="939" t="s">
        <v>490</v>
      </c>
      <c r="DC102" s="940"/>
      <c r="DD102" s="940"/>
      <c r="DE102" s="940"/>
      <c r="DF102" s="941"/>
      <c r="DG102" s="939" t="s">
        <v>490</v>
      </c>
      <c r="DH102" s="940"/>
      <c r="DI102" s="940"/>
      <c r="DJ102" s="940"/>
      <c r="DK102" s="941"/>
      <c r="DL102" s="939">
        <v>900</v>
      </c>
      <c r="DM102" s="940"/>
      <c r="DN102" s="940"/>
      <c r="DO102" s="940"/>
      <c r="DP102" s="941"/>
      <c r="DQ102" s="939">
        <v>810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3317685</v>
      </c>
      <c r="AB110" s="876"/>
      <c r="AC110" s="876"/>
      <c r="AD110" s="876"/>
      <c r="AE110" s="877"/>
      <c r="AF110" s="878">
        <v>3227931</v>
      </c>
      <c r="AG110" s="876"/>
      <c r="AH110" s="876"/>
      <c r="AI110" s="876"/>
      <c r="AJ110" s="877"/>
      <c r="AK110" s="878">
        <v>3181778</v>
      </c>
      <c r="AL110" s="876"/>
      <c r="AM110" s="876"/>
      <c r="AN110" s="876"/>
      <c r="AO110" s="877"/>
      <c r="AP110" s="879">
        <v>22.3</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23935027</v>
      </c>
      <c r="BR110" s="829"/>
      <c r="BS110" s="829"/>
      <c r="BT110" s="829"/>
      <c r="BU110" s="829"/>
      <c r="BV110" s="829">
        <v>22817656</v>
      </c>
      <c r="BW110" s="829"/>
      <c r="BX110" s="829"/>
      <c r="BY110" s="829"/>
      <c r="BZ110" s="829"/>
      <c r="CA110" s="829">
        <v>22087381</v>
      </c>
      <c r="CB110" s="829"/>
      <c r="CC110" s="829"/>
      <c r="CD110" s="829"/>
      <c r="CE110" s="829"/>
      <c r="CF110" s="853">
        <v>154.69999999999999</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27322</v>
      </c>
      <c r="BR111" s="804"/>
      <c r="BS111" s="804"/>
      <c r="BT111" s="804"/>
      <c r="BU111" s="804"/>
      <c r="BV111" s="804">
        <v>22098</v>
      </c>
      <c r="BW111" s="804"/>
      <c r="BX111" s="804"/>
      <c r="BY111" s="804"/>
      <c r="BZ111" s="804"/>
      <c r="CA111" s="804">
        <v>20528</v>
      </c>
      <c r="CB111" s="804"/>
      <c r="CC111" s="804"/>
      <c r="CD111" s="804"/>
      <c r="CE111" s="804"/>
      <c r="CF111" s="862">
        <v>0.1</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12948882</v>
      </c>
      <c r="BR112" s="804"/>
      <c r="BS112" s="804"/>
      <c r="BT112" s="804"/>
      <c r="BU112" s="804"/>
      <c r="BV112" s="804">
        <v>12110514</v>
      </c>
      <c r="BW112" s="804"/>
      <c r="BX112" s="804"/>
      <c r="BY112" s="804"/>
      <c r="BZ112" s="804"/>
      <c r="CA112" s="804">
        <v>11735373</v>
      </c>
      <c r="CB112" s="804"/>
      <c r="CC112" s="804"/>
      <c r="CD112" s="804"/>
      <c r="CE112" s="804"/>
      <c r="CF112" s="862">
        <v>82.2</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1129016</v>
      </c>
      <c r="AB113" s="906"/>
      <c r="AC113" s="906"/>
      <c r="AD113" s="906"/>
      <c r="AE113" s="907"/>
      <c r="AF113" s="908">
        <v>1082119</v>
      </c>
      <c r="AG113" s="906"/>
      <c r="AH113" s="906"/>
      <c r="AI113" s="906"/>
      <c r="AJ113" s="907"/>
      <c r="AK113" s="908">
        <v>1098551</v>
      </c>
      <c r="AL113" s="906"/>
      <c r="AM113" s="906"/>
      <c r="AN113" s="906"/>
      <c r="AO113" s="907"/>
      <c r="AP113" s="909">
        <v>7.7</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27322</v>
      </c>
      <c r="DH113" s="767"/>
      <c r="DI113" s="767"/>
      <c r="DJ113" s="767"/>
      <c r="DK113" s="768"/>
      <c r="DL113" s="769">
        <v>22098</v>
      </c>
      <c r="DM113" s="767"/>
      <c r="DN113" s="767"/>
      <c r="DO113" s="767"/>
      <c r="DP113" s="768"/>
      <c r="DQ113" s="769">
        <v>20528</v>
      </c>
      <c r="DR113" s="767"/>
      <c r="DS113" s="767"/>
      <c r="DT113" s="767"/>
      <c r="DU113" s="768"/>
      <c r="DV113" s="811">
        <v>0.1</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5414962</v>
      </c>
      <c r="BR114" s="804"/>
      <c r="BS114" s="804"/>
      <c r="BT114" s="804"/>
      <c r="BU114" s="804"/>
      <c r="BV114" s="804">
        <v>5382568</v>
      </c>
      <c r="BW114" s="804"/>
      <c r="BX114" s="804"/>
      <c r="BY114" s="804"/>
      <c r="BZ114" s="804"/>
      <c r="CA114" s="804">
        <v>5522480</v>
      </c>
      <c r="CB114" s="804"/>
      <c r="CC114" s="804"/>
      <c r="CD114" s="804"/>
      <c r="CE114" s="804"/>
      <c r="CF114" s="862">
        <v>38.700000000000003</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25418</v>
      </c>
      <c r="AB115" s="906"/>
      <c r="AC115" s="906"/>
      <c r="AD115" s="906"/>
      <c r="AE115" s="907"/>
      <c r="AF115" s="908">
        <v>21319</v>
      </c>
      <c r="AG115" s="906"/>
      <c r="AH115" s="906"/>
      <c r="AI115" s="906"/>
      <c r="AJ115" s="907"/>
      <c r="AK115" s="908">
        <v>10124</v>
      </c>
      <c r="AL115" s="906"/>
      <c r="AM115" s="906"/>
      <c r="AN115" s="906"/>
      <c r="AO115" s="907"/>
      <c r="AP115" s="909">
        <v>0.1</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v>630192</v>
      </c>
      <c r="BR115" s="804"/>
      <c r="BS115" s="804"/>
      <c r="BT115" s="804"/>
      <c r="BU115" s="804"/>
      <c r="BV115" s="804">
        <v>720204</v>
      </c>
      <c r="BW115" s="804"/>
      <c r="BX115" s="804"/>
      <c r="BY115" s="804"/>
      <c r="BZ115" s="804"/>
      <c r="CA115" s="804">
        <v>810136</v>
      </c>
      <c r="CB115" s="804"/>
      <c r="CC115" s="804"/>
      <c r="CD115" s="804"/>
      <c r="CE115" s="804"/>
      <c r="CF115" s="862">
        <v>5.7</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4472119</v>
      </c>
      <c r="AB117" s="890"/>
      <c r="AC117" s="890"/>
      <c r="AD117" s="890"/>
      <c r="AE117" s="891"/>
      <c r="AF117" s="892">
        <v>4331369</v>
      </c>
      <c r="AG117" s="890"/>
      <c r="AH117" s="890"/>
      <c r="AI117" s="890"/>
      <c r="AJ117" s="891"/>
      <c r="AK117" s="892">
        <v>4290453</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444</v>
      </c>
      <c r="BP119" s="865"/>
      <c r="BQ119" s="866">
        <v>42956385</v>
      </c>
      <c r="BR119" s="832"/>
      <c r="BS119" s="832"/>
      <c r="BT119" s="832"/>
      <c r="BU119" s="832"/>
      <c r="BV119" s="832">
        <v>41053040</v>
      </c>
      <c r="BW119" s="832"/>
      <c r="BX119" s="832"/>
      <c r="BY119" s="832"/>
      <c r="BZ119" s="832"/>
      <c r="CA119" s="832">
        <v>40175898</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11841454</v>
      </c>
      <c r="BR120" s="829"/>
      <c r="BS120" s="829"/>
      <c r="BT120" s="829"/>
      <c r="BU120" s="829"/>
      <c r="BV120" s="829">
        <v>12640648</v>
      </c>
      <c r="BW120" s="829"/>
      <c r="BX120" s="829"/>
      <c r="BY120" s="829"/>
      <c r="BZ120" s="829"/>
      <c r="CA120" s="829">
        <v>12923546</v>
      </c>
      <c r="CB120" s="829"/>
      <c r="CC120" s="829"/>
      <c r="CD120" s="829"/>
      <c r="CE120" s="829"/>
      <c r="CF120" s="853">
        <v>90.5</v>
      </c>
      <c r="CG120" s="854"/>
      <c r="CH120" s="854"/>
      <c r="CI120" s="854"/>
      <c r="CJ120" s="854"/>
      <c r="CK120" s="855" t="s">
        <v>448</v>
      </c>
      <c r="CL120" s="839"/>
      <c r="CM120" s="839"/>
      <c r="CN120" s="839"/>
      <c r="CO120" s="840"/>
      <c r="CP120" s="859" t="s">
        <v>397</v>
      </c>
      <c r="CQ120" s="860"/>
      <c r="CR120" s="860"/>
      <c r="CS120" s="860"/>
      <c r="CT120" s="860"/>
      <c r="CU120" s="860"/>
      <c r="CV120" s="860"/>
      <c r="CW120" s="860"/>
      <c r="CX120" s="860"/>
      <c r="CY120" s="860"/>
      <c r="CZ120" s="860"/>
      <c r="DA120" s="860"/>
      <c r="DB120" s="860"/>
      <c r="DC120" s="860"/>
      <c r="DD120" s="860"/>
      <c r="DE120" s="860"/>
      <c r="DF120" s="861"/>
      <c r="DG120" s="848">
        <v>9135627</v>
      </c>
      <c r="DH120" s="829"/>
      <c r="DI120" s="829"/>
      <c r="DJ120" s="829"/>
      <c r="DK120" s="829"/>
      <c r="DL120" s="829">
        <v>8348270</v>
      </c>
      <c r="DM120" s="829"/>
      <c r="DN120" s="829"/>
      <c r="DO120" s="829"/>
      <c r="DP120" s="829"/>
      <c r="DQ120" s="829">
        <v>7851147</v>
      </c>
      <c r="DR120" s="829"/>
      <c r="DS120" s="829"/>
      <c r="DT120" s="829"/>
      <c r="DU120" s="829"/>
      <c r="DV120" s="830">
        <v>55</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6343</v>
      </c>
      <c r="AB121" s="767"/>
      <c r="AC121" s="767"/>
      <c r="AD121" s="767"/>
      <c r="AE121" s="768"/>
      <c r="AF121" s="769">
        <v>6343</v>
      </c>
      <c r="AG121" s="767"/>
      <c r="AH121" s="767"/>
      <c r="AI121" s="767"/>
      <c r="AJ121" s="768"/>
      <c r="AK121" s="769">
        <v>6342</v>
      </c>
      <c r="AL121" s="767"/>
      <c r="AM121" s="767"/>
      <c r="AN121" s="767"/>
      <c r="AO121" s="768"/>
      <c r="AP121" s="811">
        <v>0</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3614785</v>
      </c>
      <c r="BR121" s="804"/>
      <c r="BS121" s="804"/>
      <c r="BT121" s="804"/>
      <c r="BU121" s="804"/>
      <c r="BV121" s="804">
        <v>3473475</v>
      </c>
      <c r="BW121" s="804"/>
      <c r="BX121" s="804"/>
      <c r="BY121" s="804"/>
      <c r="BZ121" s="804"/>
      <c r="CA121" s="804">
        <v>3399724</v>
      </c>
      <c r="CB121" s="804"/>
      <c r="CC121" s="804"/>
      <c r="CD121" s="804"/>
      <c r="CE121" s="804"/>
      <c r="CF121" s="862">
        <v>23.8</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2192885</v>
      </c>
      <c r="DH121" s="804"/>
      <c r="DI121" s="804"/>
      <c r="DJ121" s="804"/>
      <c r="DK121" s="804"/>
      <c r="DL121" s="804">
        <v>2186304</v>
      </c>
      <c r="DM121" s="804"/>
      <c r="DN121" s="804"/>
      <c r="DO121" s="804"/>
      <c r="DP121" s="804"/>
      <c r="DQ121" s="804">
        <v>2355187</v>
      </c>
      <c r="DR121" s="804"/>
      <c r="DS121" s="804"/>
      <c r="DT121" s="804"/>
      <c r="DU121" s="804"/>
      <c r="DV121" s="781">
        <v>16.5</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28032483</v>
      </c>
      <c r="BR122" s="832"/>
      <c r="BS122" s="832"/>
      <c r="BT122" s="832"/>
      <c r="BU122" s="832"/>
      <c r="BV122" s="832">
        <v>27140642</v>
      </c>
      <c r="BW122" s="832"/>
      <c r="BX122" s="832"/>
      <c r="BY122" s="832"/>
      <c r="BZ122" s="832"/>
      <c r="CA122" s="832">
        <v>26734612</v>
      </c>
      <c r="CB122" s="832"/>
      <c r="CC122" s="832"/>
      <c r="CD122" s="832"/>
      <c r="CE122" s="832"/>
      <c r="CF122" s="833">
        <v>187.3</v>
      </c>
      <c r="CG122" s="834"/>
      <c r="CH122" s="834"/>
      <c r="CI122" s="834"/>
      <c r="CJ122" s="834"/>
      <c r="CK122" s="856"/>
      <c r="CL122" s="842"/>
      <c r="CM122" s="842"/>
      <c r="CN122" s="842"/>
      <c r="CO122" s="843"/>
      <c r="CP122" s="822" t="s">
        <v>396</v>
      </c>
      <c r="CQ122" s="823"/>
      <c r="CR122" s="823"/>
      <c r="CS122" s="823"/>
      <c r="CT122" s="823"/>
      <c r="CU122" s="823"/>
      <c r="CV122" s="823"/>
      <c r="CW122" s="823"/>
      <c r="CX122" s="823"/>
      <c r="CY122" s="823"/>
      <c r="CZ122" s="823"/>
      <c r="DA122" s="823"/>
      <c r="DB122" s="823"/>
      <c r="DC122" s="823"/>
      <c r="DD122" s="823"/>
      <c r="DE122" s="823"/>
      <c r="DF122" s="824"/>
      <c r="DG122" s="803">
        <v>1578839</v>
      </c>
      <c r="DH122" s="804"/>
      <c r="DI122" s="804"/>
      <c r="DJ122" s="804"/>
      <c r="DK122" s="804"/>
      <c r="DL122" s="804">
        <v>1526851</v>
      </c>
      <c r="DM122" s="804"/>
      <c r="DN122" s="804"/>
      <c r="DO122" s="804"/>
      <c r="DP122" s="804"/>
      <c r="DQ122" s="804">
        <v>1479698</v>
      </c>
      <c r="DR122" s="804"/>
      <c r="DS122" s="804"/>
      <c r="DT122" s="804"/>
      <c r="DU122" s="804"/>
      <c r="DV122" s="781">
        <v>10.4</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452</v>
      </c>
      <c r="BP123" s="865"/>
      <c r="BQ123" s="819">
        <v>43488722</v>
      </c>
      <c r="BR123" s="820"/>
      <c r="BS123" s="820"/>
      <c r="BT123" s="820"/>
      <c r="BU123" s="820"/>
      <c r="BV123" s="820">
        <v>43254765</v>
      </c>
      <c r="BW123" s="820"/>
      <c r="BX123" s="820"/>
      <c r="BY123" s="820"/>
      <c r="BZ123" s="820"/>
      <c r="CA123" s="820">
        <v>43057882</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v>41531</v>
      </c>
      <c r="DH123" s="767"/>
      <c r="DI123" s="767"/>
      <c r="DJ123" s="767"/>
      <c r="DK123" s="768"/>
      <c r="DL123" s="769">
        <v>49089</v>
      </c>
      <c r="DM123" s="767"/>
      <c r="DN123" s="767"/>
      <c r="DO123" s="767"/>
      <c r="DP123" s="768"/>
      <c r="DQ123" s="769">
        <v>49341</v>
      </c>
      <c r="DR123" s="767"/>
      <c r="DS123" s="767"/>
      <c r="DT123" s="767"/>
      <c r="DU123" s="768"/>
      <c r="DV123" s="811">
        <v>0.3</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19075</v>
      </c>
      <c r="AB127" s="767"/>
      <c r="AC127" s="767"/>
      <c r="AD127" s="767"/>
      <c r="AE127" s="768"/>
      <c r="AF127" s="769">
        <v>14976</v>
      </c>
      <c r="AG127" s="767"/>
      <c r="AH127" s="767"/>
      <c r="AI127" s="767"/>
      <c r="AJ127" s="768"/>
      <c r="AK127" s="769">
        <v>3782</v>
      </c>
      <c r="AL127" s="767"/>
      <c r="AM127" s="767"/>
      <c r="AN127" s="767"/>
      <c r="AO127" s="768"/>
      <c r="AP127" s="811">
        <v>0</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436861</v>
      </c>
      <c r="AB128" s="788"/>
      <c r="AC128" s="788"/>
      <c r="AD128" s="788"/>
      <c r="AE128" s="789"/>
      <c r="AF128" s="790">
        <v>445098</v>
      </c>
      <c r="AG128" s="788"/>
      <c r="AH128" s="788"/>
      <c r="AI128" s="788"/>
      <c r="AJ128" s="789"/>
      <c r="AK128" s="790">
        <v>439470</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12.63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v>630192</v>
      </c>
      <c r="DH128" s="778"/>
      <c r="DI128" s="778"/>
      <c r="DJ128" s="778"/>
      <c r="DK128" s="778"/>
      <c r="DL128" s="778">
        <v>720204</v>
      </c>
      <c r="DM128" s="778"/>
      <c r="DN128" s="778"/>
      <c r="DO128" s="778"/>
      <c r="DP128" s="778"/>
      <c r="DQ128" s="778">
        <v>810136</v>
      </c>
      <c r="DR128" s="778"/>
      <c r="DS128" s="778"/>
      <c r="DT128" s="778"/>
      <c r="DU128" s="778"/>
      <c r="DV128" s="779">
        <v>5.7</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18021533</v>
      </c>
      <c r="AB129" s="767"/>
      <c r="AC129" s="767"/>
      <c r="AD129" s="767"/>
      <c r="AE129" s="768"/>
      <c r="AF129" s="769">
        <v>17344258</v>
      </c>
      <c r="AG129" s="767"/>
      <c r="AH129" s="767"/>
      <c r="AI129" s="767"/>
      <c r="AJ129" s="768"/>
      <c r="AK129" s="769">
        <v>17336208</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17.63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3115864</v>
      </c>
      <c r="AB130" s="767"/>
      <c r="AC130" s="767"/>
      <c r="AD130" s="767"/>
      <c r="AE130" s="768"/>
      <c r="AF130" s="769">
        <v>3054719</v>
      </c>
      <c r="AG130" s="767"/>
      <c r="AH130" s="767"/>
      <c r="AI130" s="767"/>
      <c r="AJ130" s="768"/>
      <c r="AK130" s="769">
        <v>3060814</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5.8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14905669</v>
      </c>
      <c r="AB131" s="751"/>
      <c r="AC131" s="751"/>
      <c r="AD131" s="751"/>
      <c r="AE131" s="752"/>
      <c r="AF131" s="753">
        <v>14289539</v>
      </c>
      <c r="AG131" s="751"/>
      <c r="AH131" s="751"/>
      <c r="AI131" s="751"/>
      <c r="AJ131" s="752"/>
      <c r="AK131" s="753">
        <v>14275394</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6.168082761</v>
      </c>
      <c r="AB132" s="732"/>
      <c r="AC132" s="732"/>
      <c r="AD132" s="732"/>
      <c r="AE132" s="733"/>
      <c r="AF132" s="734">
        <v>5.8193059969999998</v>
      </c>
      <c r="AG132" s="732"/>
      <c r="AH132" s="732"/>
      <c r="AI132" s="732"/>
      <c r="AJ132" s="733"/>
      <c r="AK132" s="734">
        <v>5.5351817260000002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5.6</v>
      </c>
      <c r="AB133" s="711"/>
      <c r="AC133" s="711"/>
      <c r="AD133" s="711"/>
      <c r="AE133" s="712"/>
      <c r="AF133" s="710">
        <v>5.8</v>
      </c>
      <c r="AG133" s="711"/>
      <c r="AH133" s="711"/>
      <c r="AI133" s="711"/>
      <c r="AJ133" s="712"/>
      <c r="AK133" s="710">
        <v>5.8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56sk0RlxRAD1WcVoFJ/u8mV08FqoOALv9ZdSau8BtFVH9Q5Gk9QZ58wOAEIDr+Hp/pyK0Y7ntLsVJfQZN4ZvQ==" saltValue="gQ919b/iwwIbuluwlESX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NlGuTDicXKqQOE0I1jhJkADAT8HtITMVKEgKq+GavfYPIFZawRJFOO6HVyzhg6jh11h3Ur/yAYAVQHBJaNiiw==" saltValue="Ig7mFcoeslslS2bnzGrb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tMfbMr/MNJ6UTWChS10eoBwBNDJH+hz19P5iydp2oOt7mkVQgVX36uItvlvy9TC+NNupSM+TxAKCZirL+94bw==" saltValue="3fzBoO1UmVxc0N2B4K/Z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6" t="s">
        <v>481</v>
      </c>
      <c r="AP7" s="265"/>
      <c r="AQ7" s="266" t="s">
        <v>482</v>
      </c>
      <c r="AR7" s="267"/>
    </row>
    <row r="8" spans="1:46" x14ac:dyDescent="0.15">
      <c r="A8" s="259"/>
      <c r="AK8" s="268"/>
      <c r="AL8" s="269"/>
      <c r="AM8" s="269"/>
      <c r="AN8" s="270"/>
      <c r="AO8" s="1107"/>
      <c r="AP8" s="271" t="s">
        <v>483</v>
      </c>
      <c r="AQ8" s="272" t="s">
        <v>484</v>
      </c>
      <c r="AR8" s="273" t="s">
        <v>485</v>
      </c>
    </row>
    <row r="9" spans="1:46" x14ac:dyDescent="0.15">
      <c r="A9" s="259"/>
      <c r="AK9" s="1118" t="s">
        <v>486</v>
      </c>
      <c r="AL9" s="1119"/>
      <c r="AM9" s="1119"/>
      <c r="AN9" s="1120"/>
      <c r="AO9" s="274">
        <v>5802299</v>
      </c>
      <c r="AP9" s="274">
        <v>135857</v>
      </c>
      <c r="AQ9" s="275">
        <v>107616</v>
      </c>
      <c r="AR9" s="276">
        <v>26.2</v>
      </c>
    </row>
    <row r="10" spans="1:46" ht="13.5" customHeight="1" x14ac:dyDescent="0.15">
      <c r="A10" s="259"/>
      <c r="AK10" s="1118" t="s">
        <v>487</v>
      </c>
      <c r="AL10" s="1119"/>
      <c r="AM10" s="1119"/>
      <c r="AN10" s="1120"/>
      <c r="AO10" s="277">
        <v>4496</v>
      </c>
      <c r="AP10" s="277">
        <v>105</v>
      </c>
      <c r="AQ10" s="278">
        <v>10095</v>
      </c>
      <c r="AR10" s="279">
        <v>-99</v>
      </c>
    </row>
    <row r="11" spans="1:46" ht="13.5" customHeight="1" x14ac:dyDescent="0.15">
      <c r="A11" s="259"/>
      <c r="AK11" s="1118" t="s">
        <v>488</v>
      </c>
      <c r="AL11" s="1119"/>
      <c r="AM11" s="1119"/>
      <c r="AN11" s="1120"/>
      <c r="AO11" s="277">
        <v>71025</v>
      </c>
      <c r="AP11" s="277">
        <v>1663</v>
      </c>
      <c r="AQ11" s="278">
        <v>1704</v>
      </c>
      <c r="AR11" s="279">
        <v>-2.4</v>
      </c>
    </row>
    <row r="12" spans="1:46" ht="13.5" customHeight="1" x14ac:dyDescent="0.15">
      <c r="A12" s="259"/>
      <c r="AK12" s="1118" t="s">
        <v>489</v>
      </c>
      <c r="AL12" s="1119"/>
      <c r="AM12" s="1119"/>
      <c r="AN12" s="1120"/>
      <c r="AO12" s="277" t="s">
        <v>490</v>
      </c>
      <c r="AP12" s="277" t="s">
        <v>490</v>
      </c>
      <c r="AQ12" s="278">
        <v>7</v>
      </c>
      <c r="AR12" s="279" t="s">
        <v>490</v>
      </c>
    </row>
    <row r="13" spans="1:46" ht="13.5" customHeight="1" x14ac:dyDescent="0.15">
      <c r="A13" s="259"/>
      <c r="AK13" s="1118" t="s">
        <v>491</v>
      </c>
      <c r="AL13" s="1119"/>
      <c r="AM13" s="1119"/>
      <c r="AN13" s="1120"/>
      <c r="AO13" s="277">
        <v>365667</v>
      </c>
      <c r="AP13" s="277">
        <v>8562</v>
      </c>
      <c r="AQ13" s="278">
        <v>4110</v>
      </c>
      <c r="AR13" s="279">
        <v>108.3</v>
      </c>
    </row>
    <row r="14" spans="1:46" ht="13.5" customHeight="1" x14ac:dyDescent="0.15">
      <c r="A14" s="259"/>
      <c r="AK14" s="1118" t="s">
        <v>492</v>
      </c>
      <c r="AL14" s="1119"/>
      <c r="AM14" s="1119"/>
      <c r="AN14" s="1120"/>
      <c r="AO14" s="277">
        <v>61313</v>
      </c>
      <c r="AP14" s="277">
        <v>1436</v>
      </c>
      <c r="AQ14" s="278">
        <v>2451</v>
      </c>
      <c r="AR14" s="279">
        <v>-41.4</v>
      </c>
    </row>
    <row r="15" spans="1:46" ht="13.5" customHeight="1" x14ac:dyDescent="0.15">
      <c r="A15" s="259"/>
      <c r="AK15" s="1121" t="s">
        <v>493</v>
      </c>
      <c r="AL15" s="1122"/>
      <c r="AM15" s="1122"/>
      <c r="AN15" s="1123"/>
      <c r="AO15" s="277">
        <v>-300803</v>
      </c>
      <c r="AP15" s="277">
        <v>-7043</v>
      </c>
      <c r="AQ15" s="278">
        <v>-6399</v>
      </c>
      <c r="AR15" s="279">
        <v>10.1</v>
      </c>
    </row>
    <row r="16" spans="1:46" x14ac:dyDescent="0.15">
      <c r="A16" s="259"/>
      <c r="AK16" s="1121" t="s">
        <v>177</v>
      </c>
      <c r="AL16" s="1122"/>
      <c r="AM16" s="1122"/>
      <c r="AN16" s="1123"/>
      <c r="AO16" s="277">
        <v>6003997</v>
      </c>
      <c r="AP16" s="277">
        <v>140579</v>
      </c>
      <c r="AQ16" s="278">
        <v>119584</v>
      </c>
      <c r="AR16" s="279">
        <v>17.600000000000001</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4" t="s">
        <v>498</v>
      </c>
      <c r="AL21" s="1125"/>
      <c r="AM21" s="1125"/>
      <c r="AN21" s="1126"/>
      <c r="AO21" s="289">
        <v>13.67</v>
      </c>
      <c r="AP21" s="290">
        <v>10.86</v>
      </c>
      <c r="AQ21" s="291">
        <v>2.81</v>
      </c>
      <c r="AS21" s="292"/>
      <c r="AT21" s="288"/>
    </row>
    <row r="22" spans="1:46" s="260" customFormat="1" x14ac:dyDescent="0.15">
      <c r="A22" s="288"/>
      <c r="AK22" s="1124" t="s">
        <v>499</v>
      </c>
      <c r="AL22" s="1125"/>
      <c r="AM22" s="1125"/>
      <c r="AN22" s="1126"/>
      <c r="AO22" s="293">
        <v>98.4</v>
      </c>
      <c r="AP22" s="294">
        <v>97.3</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500</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6" t="s">
        <v>481</v>
      </c>
      <c r="AP30" s="265"/>
      <c r="AQ30" s="266" t="s">
        <v>482</v>
      </c>
      <c r="AR30" s="267"/>
    </row>
    <row r="31" spans="1:46" x14ac:dyDescent="0.15">
      <c r="A31" s="259"/>
      <c r="AK31" s="268"/>
      <c r="AL31" s="269"/>
      <c r="AM31" s="269"/>
      <c r="AN31" s="270"/>
      <c r="AO31" s="1107"/>
      <c r="AP31" s="271" t="s">
        <v>483</v>
      </c>
      <c r="AQ31" s="272" t="s">
        <v>484</v>
      </c>
      <c r="AR31" s="273" t="s">
        <v>485</v>
      </c>
    </row>
    <row r="32" spans="1:46" ht="27" customHeight="1" x14ac:dyDescent="0.15">
      <c r="A32" s="259"/>
      <c r="AK32" s="1108" t="s">
        <v>503</v>
      </c>
      <c r="AL32" s="1109"/>
      <c r="AM32" s="1109"/>
      <c r="AN32" s="1110"/>
      <c r="AO32" s="303">
        <v>3181778</v>
      </c>
      <c r="AP32" s="303">
        <v>74499</v>
      </c>
      <c r="AQ32" s="304">
        <v>75090</v>
      </c>
      <c r="AR32" s="305">
        <v>-0.8</v>
      </c>
    </row>
    <row r="33" spans="1:46" ht="13.5" customHeight="1" x14ac:dyDescent="0.15">
      <c r="A33" s="259"/>
      <c r="AK33" s="1108" t="s">
        <v>504</v>
      </c>
      <c r="AL33" s="1109"/>
      <c r="AM33" s="1109"/>
      <c r="AN33" s="1110"/>
      <c r="AO33" s="303" t="s">
        <v>490</v>
      </c>
      <c r="AP33" s="303" t="s">
        <v>490</v>
      </c>
      <c r="AQ33" s="304" t="s">
        <v>490</v>
      </c>
      <c r="AR33" s="305" t="s">
        <v>490</v>
      </c>
    </row>
    <row r="34" spans="1:46" ht="27" customHeight="1" x14ac:dyDescent="0.15">
      <c r="A34" s="259"/>
      <c r="AK34" s="1108" t="s">
        <v>505</v>
      </c>
      <c r="AL34" s="1109"/>
      <c r="AM34" s="1109"/>
      <c r="AN34" s="1110"/>
      <c r="AO34" s="303" t="s">
        <v>490</v>
      </c>
      <c r="AP34" s="303" t="s">
        <v>490</v>
      </c>
      <c r="AQ34" s="304">
        <v>1</v>
      </c>
      <c r="AR34" s="305" t="s">
        <v>490</v>
      </c>
    </row>
    <row r="35" spans="1:46" ht="27" customHeight="1" x14ac:dyDescent="0.15">
      <c r="A35" s="259"/>
      <c r="AK35" s="1108" t="s">
        <v>506</v>
      </c>
      <c r="AL35" s="1109"/>
      <c r="AM35" s="1109"/>
      <c r="AN35" s="1110"/>
      <c r="AO35" s="303">
        <v>1098551</v>
      </c>
      <c r="AP35" s="303">
        <v>25722</v>
      </c>
      <c r="AQ35" s="304">
        <v>17211</v>
      </c>
      <c r="AR35" s="305">
        <v>49.5</v>
      </c>
    </row>
    <row r="36" spans="1:46" ht="27" customHeight="1" x14ac:dyDescent="0.15">
      <c r="A36" s="259"/>
      <c r="AK36" s="1108" t="s">
        <v>507</v>
      </c>
      <c r="AL36" s="1109"/>
      <c r="AM36" s="1109"/>
      <c r="AN36" s="1110"/>
      <c r="AO36" s="303" t="s">
        <v>490</v>
      </c>
      <c r="AP36" s="303" t="s">
        <v>490</v>
      </c>
      <c r="AQ36" s="304">
        <v>2478</v>
      </c>
      <c r="AR36" s="305" t="s">
        <v>490</v>
      </c>
    </row>
    <row r="37" spans="1:46" ht="13.5" customHeight="1" x14ac:dyDescent="0.15">
      <c r="A37" s="259"/>
      <c r="AK37" s="1108" t="s">
        <v>508</v>
      </c>
      <c r="AL37" s="1109"/>
      <c r="AM37" s="1109"/>
      <c r="AN37" s="1110"/>
      <c r="AO37" s="303">
        <v>10124</v>
      </c>
      <c r="AP37" s="303">
        <v>237</v>
      </c>
      <c r="AQ37" s="304">
        <v>654</v>
      </c>
      <c r="AR37" s="305">
        <v>-63.8</v>
      </c>
    </row>
    <row r="38" spans="1:46" ht="27" customHeight="1" x14ac:dyDescent="0.15">
      <c r="A38" s="259"/>
      <c r="AK38" s="1111" t="s">
        <v>509</v>
      </c>
      <c r="AL38" s="1112"/>
      <c r="AM38" s="1112"/>
      <c r="AN38" s="1113"/>
      <c r="AO38" s="306" t="s">
        <v>490</v>
      </c>
      <c r="AP38" s="306" t="s">
        <v>490</v>
      </c>
      <c r="AQ38" s="307">
        <v>4</v>
      </c>
      <c r="AR38" s="295" t="s">
        <v>490</v>
      </c>
      <c r="AS38" s="302"/>
    </row>
    <row r="39" spans="1:46" x14ac:dyDescent="0.15">
      <c r="A39" s="259"/>
      <c r="AK39" s="1111" t="s">
        <v>510</v>
      </c>
      <c r="AL39" s="1112"/>
      <c r="AM39" s="1112"/>
      <c r="AN39" s="1113"/>
      <c r="AO39" s="303">
        <v>-439470</v>
      </c>
      <c r="AP39" s="303">
        <v>-10290</v>
      </c>
      <c r="AQ39" s="304">
        <v>-3502</v>
      </c>
      <c r="AR39" s="305">
        <v>193.8</v>
      </c>
      <c r="AS39" s="302"/>
    </row>
    <row r="40" spans="1:46" ht="27" customHeight="1" x14ac:dyDescent="0.15">
      <c r="A40" s="259"/>
      <c r="AK40" s="1108" t="s">
        <v>511</v>
      </c>
      <c r="AL40" s="1109"/>
      <c r="AM40" s="1109"/>
      <c r="AN40" s="1110"/>
      <c r="AO40" s="303">
        <v>-3060814</v>
      </c>
      <c r="AP40" s="303">
        <v>-71667</v>
      </c>
      <c r="AQ40" s="304">
        <v>-63750</v>
      </c>
      <c r="AR40" s="305">
        <v>12.4</v>
      </c>
      <c r="AS40" s="302"/>
    </row>
    <row r="41" spans="1:46" x14ac:dyDescent="0.15">
      <c r="A41" s="259"/>
      <c r="AK41" s="1114" t="s">
        <v>287</v>
      </c>
      <c r="AL41" s="1115"/>
      <c r="AM41" s="1115"/>
      <c r="AN41" s="1116"/>
      <c r="AO41" s="303">
        <v>790169</v>
      </c>
      <c r="AP41" s="303">
        <v>18501</v>
      </c>
      <c r="AQ41" s="304">
        <v>28185</v>
      </c>
      <c r="AR41" s="305">
        <v>-34.4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1" t="s">
        <v>481</v>
      </c>
      <c r="AN49" s="1103" t="s">
        <v>514</v>
      </c>
      <c r="AO49" s="1104"/>
      <c r="AP49" s="1104"/>
      <c r="AQ49" s="1104"/>
      <c r="AR49" s="1105"/>
    </row>
    <row r="50" spans="1:44" x14ac:dyDescent="0.15">
      <c r="A50" s="259"/>
      <c r="AK50" s="317"/>
      <c r="AL50" s="318"/>
      <c r="AM50" s="1102"/>
      <c r="AN50" s="319" t="s">
        <v>515</v>
      </c>
      <c r="AO50" s="320" t="s">
        <v>516</v>
      </c>
      <c r="AP50" s="321" t="s">
        <v>517</v>
      </c>
      <c r="AQ50" s="322" t="s">
        <v>518</v>
      </c>
      <c r="AR50" s="323" t="s">
        <v>519</v>
      </c>
    </row>
    <row r="51" spans="1:44" x14ac:dyDescent="0.15">
      <c r="A51" s="259"/>
      <c r="AK51" s="315" t="s">
        <v>520</v>
      </c>
      <c r="AL51" s="316"/>
      <c r="AM51" s="324">
        <v>3305834</v>
      </c>
      <c r="AN51" s="325">
        <v>71187</v>
      </c>
      <c r="AO51" s="326">
        <v>31.7</v>
      </c>
      <c r="AP51" s="327">
        <v>94081</v>
      </c>
      <c r="AQ51" s="328">
        <v>10.5</v>
      </c>
      <c r="AR51" s="329">
        <v>21.2</v>
      </c>
    </row>
    <row r="52" spans="1:44" x14ac:dyDescent="0.15">
      <c r="A52" s="259"/>
      <c r="AK52" s="330"/>
      <c r="AL52" s="331" t="s">
        <v>521</v>
      </c>
      <c r="AM52" s="332">
        <v>2231673</v>
      </c>
      <c r="AN52" s="333">
        <v>48056</v>
      </c>
      <c r="AO52" s="334">
        <v>26.4</v>
      </c>
      <c r="AP52" s="335">
        <v>48949</v>
      </c>
      <c r="AQ52" s="336">
        <v>11.5</v>
      </c>
      <c r="AR52" s="337">
        <v>14.9</v>
      </c>
    </row>
    <row r="53" spans="1:44" x14ac:dyDescent="0.15">
      <c r="A53" s="259"/>
      <c r="AK53" s="315" t="s">
        <v>522</v>
      </c>
      <c r="AL53" s="316"/>
      <c r="AM53" s="324">
        <v>2811160</v>
      </c>
      <c r="AN53" s="325">
        <v>61773</v>
      </c>
      <c r="AO53" s="326">
        <v>-13.2</v>
      </c>
      <c r="AP53" s="327">
        <v>92632</v>
      </c>
      <c r="AQ53" s="328">
        <v>-1.5</v>
      </c>
      <c r="AR53" s="329">
        <v>-11.7</v>
      </c>
    </row>
    <row r="54" spans="1:44" x14ac:dyDescent="0.15">
      <c r="A54" s="259"/>
      <c r="AK54" s="330"/>
      <c r="AL54" s="331" t="s">
        <v>521</v>
      </c>
      <c r="AM54" s="332">
        <v>1376633</v>
      </c>
      <c r="AN54" s="333">
        <v>30250</v>
      </c>
      <c r="AO54" s="334">
        <v>-37.1</v>
      </c>
      <c r="AP54" s="335">
        <v>47978</v>
      </c>
      <c r="AQ54" s="336">
        <v>-2</v>
      </c>
      <c r="AR54" s="337">
        <v>-35.1</v>
      </c>
    </row>
    <row r="55" spans="1:44" x14ac:dyDescent="0.15">
      <c r="A55" s="259"/>
      <c r="AK55" s="315" t="s">
        <v>523</v>
      </c>
      <c r="AL55" s="316"/>
      <c r="AM55" s="324">
        <v>4158349</v>
      </c>
      <c r="AN55" s="325">
        <v>93289</v>
      </c>
      <c r="AO55" s="326">
        <v>51</v>
      </c>
      <c r="AP55" s="327">
        <v>96469</v>
      </c>
      <c r="AQ55" s="328">
        <v>4.0999999999999996</v>
      </c>
      <c r="AR55" s="329">
        <v>46.9</v>
      </c>
    </row>
    <row r="56" spans="1:44" x14ac:dyDescent="0.15">
      <c r="A56" s="259"/>
      <c r="AK56" s="330"/>
      <c r="AL56" s="331" t="s">
        <v>521</v>
      </c>
      <c r="AM56" s="332">
        <v>2056855</v>
      </c>
      <c r="AN56" s="333">
        <v>46144</v>
      </c>
      <c r="AO56" s="334">
        <v>52.5</v>
      </c>
      <c r="AP56" s="335">
        <v>49775</v>
      </c>
      <c r="AQ56" s="336">
        <v>3.7</v>
      </c>
      <c r="AR56" s="337">
        <v>48.8</v>
      </c>
    </row>
    <row r="57" spans="1:44" x14ac:dyDescent="0.15">
      <c r="A57" s="259"/>
      <c r="AK57" s="315" t="s">
        <v>524</v>
      </c>
      <c r="AL57" s="316"/>
      <c r="AM57" s="324">
        <v>2727464</v>
      </c>
      <c r="AN57" s="325">
        <v>62435</v>
      </c>
      <c r="AO57" s="326">
        <v>-33.1</v>
      </c>
      <c r="AP57" s="327">
        <v>85743</v>
      </c>
      <c r="AQ57" s="328">
        <v>-11.1</v>
      </c>
      <c r="AR57" s="329">
        <v>-22</v>
      </c>
    </row>
    <row r="58" spans="1:44" x14ac:dyDescent="0.15">
      <c r="A58" s="259"/>
      <c r="AK58" s="330"/>
      <c r="AL58" s="331" t="s">
        <v>521</v>
      </c>
      <c r="AM58" s="332">
        <v>1666725</v>
      </c>
      <c r="AN58" s="333">
        <v>38153</v>
      </c>
      <c r="AO58" s="334">
        <v>-17.3</v>
      </c>
      <c r="AP58" s="335">
        <v>45231</v>
      </c>
      <c r="AQ58" s="336">
        <v>-9.1</v>
      </c>
      <c r="AR58" s="337">
        <v>-8.1999999999999993</v>
      </c>
    </row>
    <row r="59" spans="1:44" x14ac:dyDescent="0.15">
      <c r="A59" s="259"/>
      <c r="AK59" s="315" t="s">
        <v>525</v>
      </c>
      <c r="AL59" s="316"/>
      <c r="AM59" s="324">
        <v>2869892</v>
      </c>
      <c r="AN59" s="325">
        <v>67196</v>
      </c>
      <c r="AO59" s="326">
        <v>7.6</v>
      </c>
      <c r="AP59" s="327">
        <v>92509</v>
      </c>
      <c r="AQ59" s="328">
        <v>7.9</v>
      </c>
      <c r="AR59" s="329">
        <v>-0.3</v>
      </c>
    </row>
    <row r="60" spans="1:44" x14ac:dyDescent="0.15">
      <c r="A60" s="259"/>
      <c r="AK60" s="330"/>
      <c r="AL60" s="331" t="s">
        <v>521</v>
      </c>
      <c r="AM60" s="332">
        <v>1716389</v>
      </c>
      <c r="AN60" s="333">
        <v>40188</v>
      </c>
      <c r="AO60" s="334">
        <v>5.3</v>
      </c>
      <c r="AP60" s="335">
        <v>52274</v>
      </c>
      <c r="AQ60" s="336">
        <v>15.6</v>
      </c>
      <c r="AR60" s="337">
        <v>-10.3</v>
      </c>
    </row>
    <row r="61" spans="1:44" x14ac:dyDescent="0.15">
      <c r="A61" s="259"/>
      <c r="AK61" s="315" t="s">
        <v>526</v>
      </c>
      <c r="AL61" s="338"/>
      <c r="AM61" s="324">
        <v>3174540</v>
      </c>
      <c r="AN61" s="325">
        <v>71176</v>
      </c>
      <c r="AO61" s="326">
        <v>8.8000000000000007</v>
      </c>
      <c r="AP61" s="327">
        <v>92287</v>
      </c>
      <c r="AQ61" s="339">
        <v>2</v>
      </c>
      <c r="AR61" s="329">
        <v>6.8</v>
      </c>
    </row>
    <row r="62" spans="1:44" x14ac:dyDescent="0.15">
      <c r="A62" s="259"/>
      <c r="AK62" s="330"/>
      <c r="AL62" s="331" t="s">
        <v>521</v>
      </c>
      <c r="AM62" s="332">
        <v>1809655</v>
      </c>
      <c r="AN62" s="333">
        <v>40558</v>
      </c>
      <c r="AO62" s="334">
        <v>6</v>
      </c>
      <c r="AP62" s="335">
        <v>48841</v>
      </c>
      <c r="AQ62" s="336">
        <v>3.9</v>
      </c>
      <c r="AR62" s="337">
        <v>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XWyNVO7UYRFc0pjPTWqVKLpJg9apWWLIZmzEr3ylqDMoUVOaI81YG3lhtTYk+8uDyxgWjs4ZbXrbI+hWHKMrA==" saltValue="SLnGxjCHhj3sq2iCd2ks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XrGCzJoMw5FY/KO2HtrDgAxoQ+R9dyrx4PvFhnnax7ZNUKCkqBbHilPuDZCl6stu7AVzdXzatLzz6GX1luoVtQ==" saltValue="3WgVy+rZ4I+HjARQUj6T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Be2t1UwUp0Mb08WPRnDMHDYqTMmMmXxl/Ebn3Rce09Yey5glW9Ao9hQGfnN1QM+RqgsVPkI4vLRQOircwfFFnw==" saltValue="J1/sQwySMt4P7eeSLmIh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7" t="s">
        <v>3</v>
      </c>
      <c r="D47" s="1127"/>
      <c r="E47" s="1128"/>
      <c r="F47" s="11">
        <v>23.83</v>
      </c>
      <c r="G47" s="12">
        <v>25.23</v>
      </c>
      <c r="H47" s="12">
        <v>26.1</v>
      </c>
      <c r="I47" s="12">
        <v>29.14</v>
      </c>
      <c r="J47" s="13">
        <v>30.94</v>
      </c>
    </row>
    <row r="48" spans="2:10" ht="57.75" customHeight="1" x14ac:dyDescent="0.15">
      <c r="B48" s="14"/>
      <c r="C48" s="1129" t="s">
        <v>4</v>
      </c>
      <c r="D48" s="1129"/>
      <c r="E48" s="1130"/>
      <c r="F48" s="15">
        <v>3.15</v>
      </c>
      <c r="G48" s="16">
        <v>3.31</v>
      </c>
      <c r="H48" s="16">
        <v>7.2</v>
      </c>
      <c r="I48" s="16">
        <v>3.58</v>
      </c>
      <c r="J48" s="17">
        <v>3</v>
      </c>
    </row>
    <row r="49" spans="2:10" ht="57.75" customHeight="1" thickBot="1" x14ac:dyDescent="0.2">
      <c r="B49" s="18"/>
      <c r="C49" s="1131" t="s">
        <v>5</v>
      </c>
      <c r="D49" s="1131"/>
      <c r="E49" s="1132"/>
      <c r="F49" s="19" t="s">
        <v>533</v>
      </c>
      <c r="G49" s="20">
        <v>1.77</v>
      </c>
      <c r="H49" s="20">
        <v>5.6</v>
      </c>
      <c r="I49" s="20" t="s">
        <v>534</v>
      </c>
      <c r="J49" s="21">
        <v>1.21</v>
      </c>
    </row>
    <row r="50" spans="2:10" x14ac:dyDescent="0.15"/>
  </sheetData>
  <sheetProtection algorithmName="SHA-512" hashValue="K+nXwYNVWPcg9QRtoRupbpjl2NqvTAl4e1UWIsPn6ZOEHtXgU+cWxSYnKyu3fnUC6R8681wpv1nukYIX1g4S5Q==" saltValue="r0FKLXKncOZpDZRn3jAx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7" t="s">
        <v>535</v>
      </c>
      <c r="D34" s="1137"/>
      <c r="E34" s="1138"/>
      <c r="F34" s="32">
        <v>10.36</v>
      </c>
      <c r="G34" s="33">
        <v>11.4</v>
      </c>
      <c r="H34" s="33">
        <v>11.87</v>
      </c>
      <c r="I34" s="33">
        <v>12.67</v>
      </c>
      <c r="J34" s="34">
        <v>13.32</v>
      </c>
      <c r="K34" s="22"/>
      <c r="L34" s="22"/>
      <c r="M34" s="22"/>
      <c r="N34" s="22"/>
      <c r="O34" s="22"/>
      <c r="P34" s="22"/>
    </row>
    <row r="35" spans="1:16" ht="39" customHeight="1" x14ac:dyDescent="0.15">
      <c r="A35" s="22"/>
      <c r="B35" s="35"/>
      <c r="C35" s="1133" t="s">
        <v>536</v>
      </c>
      <c r="D35" s="1133"/>
      <c r="E35" s="1134"/>
      <c r="F35" s="36">
        <v>1.24</v>
      </c>
      <c r="G35" s="37">
        <v>1.73</v>
      </c>
      <c r="H35" s="37">
        <v>2.08</v>
      </c>
      <c r="I35" s="37">
        <v>2.61</v>
      </c>
      <c r="J35" s="38">
        <v>3.1</v>
      </c>
      <c r="K35" s="22"/>
      <c r="L35" s="22"/>
      <c r="M35" s="22"/>
      <c r="N35" s="22"/>
      <c r="O35" s="22"/>
      <c r="P35" s="22"/>
    </row>
    <row r="36" spans="1:16" ht="39" customHeight="1" x14ac:dyDescent="0.15">
      <c r="A36" s="22"/>
      <c r="B36" s="35"/>
      <c r="C36" s="1133" t="s">
        <v>537</v>
      </c>
      <c r="D36" s="1133"/>
      <c r="E36" s="1134"/>
      <c r="F36" s="36">
        <v>3.16</v>
      </c>
      <c r="G36" s="37">
        <v>3.31</v>
      </c>
      <c r="H36" s="37">
        <v>7.19</v>
      </c>
      <c r="I36" s="37">
        <v>3.58</v>
      </c>
      <c r="J36" s="38">
        <v>2.99</v>
      </c>
      <c r="K36" s="22"/>
      <c r="L36" s="22"/>
      <c r="M36" s="22"/>
      <c r="N36" s="22"/>
      <c r="O36" s="22"/>
      <c r="P36" s="22"/>
    </row>
    <row r="37" spans="1:16" ht="39" customHeight="1" x14ac:dyDescent="0.15">
      <c r="A37" s="22"/>
      <c r="B37" s="35"/>
      <c r="C37" s="1133" t="s">
        <v>538</v>
      </c>
      <c r="D37" s="1133"/>
      <c r="E37" s="1134"/>
      <c r="F37" s="36">
        <v>4.34</v>
      </c>
      <c r="G37" s="37">
        <v>4</v>
      </c>
      <c r="H37" s="37">
        <v>4.04</v>
      </c>
      <c r="I37" s="37">
        <v>4.1500000000000004</v>
      </c>
      <c r="J37" s="38">
        <v>2.48</v>
      </c>
      <c r="K37" s="22"/>
      <c r="L37" s="22"/>
      <c r="M37" s="22"/>
      <c r="N37" s="22"/>
      <c r="O37" s="22"/>
      <c r="P37" s="22"/>
    </row>
    <row r="38" spans="1:16" ht="39" customHeight="1" x14ac:dyDescent="0.15">
      <c r="A38" s="22"/>
      <c r="B38" s="35"/>
      <c r="C38" s="1133" t="s">
        <v>539</v>
      </c>
      <c r="D38" s="1133"/>
      <c r="E38" s="1134"/>
      <c r="F38" s="36">
        <v>0.86</v>
      </c>
      <c r="G38" s="37">
        <v>0.82</v>
      </c>
      <c r="H38" s="37">
        <v>0.35</v>
      </c>
      <c r="I38" s="37">
        <v>0.59</v>
      </c>
      <c r="J38" s="38">
        <v>0.56000000000000005</v>
      </c>
      <c r="K38" s="22"/>
      <c r="L38" s="22"/>
      <c r="M38" s="22"/>
      <c r="N38" s="22"/>
      <c r="O38" s="22"/>
      <c r="P38" s="22"/>
    </row>
    <row r="39" spans="1:16" ht="39" customHeight="1" x14ac:dyDescent="0.15">
      <c r="A39" s="22"/>
      <c r="B39" s="35"/>
      <c r="C39" s="1133" t="s">
        <v>540</v>
      </c>
      <c r="D39" s="1133"/>
      <c r="E39" s="1134"/>
      <c r="F39" s="36">
        <v>0</v>
      </c>
      <c r="G39" s="37">
        <v>0</v>
      </c>
      <c r="H39" s="37">
        <v>0</v>
      </c>
      <c r="I39" s="37">
        <v>0.09</v>
      </c>
      <c r="J39" s="38">
        <v>0.09</v>
      </c>
      <c r="K39" s="22"/>
      <c r="L39" s="22"/>
      <c r="M39" s="22"/>
      <c r="N39" s="22"/>
      <c r="O39" s="22"/>
      <c r="P39" s="22"/>
    </row>
    <row r="40" spans="1:16" ht="39" customHeight="1" x14ac:dyDescent="0.15">
      <c r="A40" s="22"/>
      <c r="B40" s="35"/>
      <c r="C40" s="1133" t="s">
        <v>541</v>
      </c>
      <c r="D40" s="1133"/>
      <c r="E40" s="1134"/>
      <c r="F40" s="36">
        <v>0.32</v>
      </c>
      <c r="G40" s="37">
        <v>0.56000000000000005</v>
      </c>
      <c r="H40" s="37">
        <v>0.01</v>
      </c>
      <c r="I40" s="37">
        <v>0.01</v>
      </c>
      <c r="J40" s="38">
        <v>0</v>
      </c>
      <c r="K40" s="22"/>
      <c r="L40" s="22"/>
      <c r="M40" s="22"/>
      <c r="N40" s="22"/>
      <c r="O40" s="22"/>
      <c r="P40" s="22"/>
    </row>
    <row r="41" spans="1:16" ht="39" customHeight="1" x14ac:dyDescent="0.15">
      <c r="A41" s="22"/>
      <c r="B41" s="35"/>
      <c r="C41" s="1133" t="s">
        <v>542</v>
      </c>
      <c r="D41" s="1133"/>
      <c r="E41" s="1134"/>
      <c r="F41" s="36">
        <v>0</v>
      </c>
      <c r="G41" s="37">
        <v>0</v>
      </c>
      <c r="H41" s="37">
        <v>0</v>
      </c>
      <c r="I41" s="37">
        <v>0</v>
      </c>
      <c r="J41" s="38">
        <v>0</v>
      </c>
      <c r="K41" s="22"/>
      <c r="L41" s="22"/>
      <c r="M41" s="22"/>
      <c r="N41" s="22"/>
      <c r="O41" s="22"/>
      <c r="P41" s="22"/>
    </row>
    <row r="42" spans="1:16" ht="39" customHeight="1" x14ac:dyDescent="0.15">
      <c r="A42" s="22"/>
      <c r="B42" s="39"/>
      <c r="C42" s="1133" t="s">
        <v>543</v>
      </c>
      <c r="D42" s="1133"/>
      <c r="E42" s="1134"/>
      <c r="F42" s="36" t="s">
        <v>490</v>
      </c>
      <c r="G42" s="37" t="s">
        <v>490</v>
      </c>
      <c r="H42" s="37" t="s">
        <v>490</v>
      </c>
      <c r="I42" s="37" t="s">
        <v>490</v>
      </c>
      <c r="J42" s="38" t="s">
        <v>490</v>
      </c>
      <c r="K42" s="22"/>
      <c r="L42" s="22"/>
      <c r="M42" s="22"/>
      <c r="N42" s="22"/>
      <c r="O42" s="22"/>
      <c r="P42" s="22"/>
    </row>
    <row r="43" spans="1:16" ht="39" customHeight="1" thickBot="1" x14ac:dyDescent="0.2">
      <c r="A43" s="22"/>
      <c r="B43" s="40"/>
      <c r="C43" s="1135" t="s">
        <v>544</v>
      </c>
      <c r="D43" s="1135"/>
      <c r="E43" s="1136"/>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3xNpIBKphpRY2wYTMYuUYCnJgJHxf862LfVlnvj5UHc9mhKuSX+cjEYEYT2LEcKsR8Cp4swP5/myPkQ4eK9bg==" saltValue="cnJ5qeO9xlUD0kdUcwiO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3398</v>
      </c>
      <c r="L45" s="58">
        <v>3257</v>
      </c>
      <c r="M45" s="58">
        <v>3318</v>
      </c>
      <c r="N45" s="58">
        <v>3228</v>
      </c>
      <c r="O45" s="59">
        <v>3182</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490</v>
      </c>
      <c r="L46" s="62" t="s">
        <v>490</v>
      </c>
      <c r="M46" s="62" t="s">
        <v>490</v>
      </c>
      <c r="N46" s="62" t="s">
        <v>490</v>
      </c>
      <c r="O46" s="63" t="s">
        <v>490</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490</v>
      </c>
      <c r="L47" s="62" t="s">
        <v>490</v>
      </c>
      <c r="M47" s="62" t="s">
        <v>490</v>
      </c>
      <c r="N47" s="62" t="s">
        <v>490</v>
      </c>
      <c r="O47" s="63" t="s">
        <v>490</v>
      </c>
      <c r="P47" s="46"/>
      <c r="Q47" s="46"/>
      <c r="R47" s="46"/>
      <c r="S47" s="46"/>
      <c r="T47" s="46"/>
      <c r="U47" s="46"/>
    </row>
    <row r="48" spans="1:21" ht="30.75" customHeight="1" x14ac:dyDescent="0.15">
      <c r="A48" s="46"/>
      <c r="B48" s="1164"/>
      <c r="C48" s="1165"/>
      <c r="D48" s="60"/>
      <c r="E48" s="1141" t="s">
        <v>13</v>
      </c>
      <c r="F48" s="1141"/>
      <c r="G48" s="1141"/>
      <c r="H48" s="1141"/>
      <c r="I48" s="1141"/>
      <c r="J48" s="1142"/>
      <c r="K48" s="61">
        <v>1100</v>
      </c>
      <c r="L48" s="62">
        <v>1139</v>
      </c>
      <c r="M48" s="62">
        <v>1129</v>
      </c>
      <c r="N48" s="62">
        <v>1082</v>
      </c>
      <c r="O48" s="63">
        <v>1099</v>
      </c>
      <c r="P48" s="46"/>
      <c r="Q48" s="46"/>
      <c r="R48" s="46"/>
      <c r="S48" s="46"/>
      <c r="T48" s="46"/>
      <c r="U48" s="46"/>
    </row>
    <row r="49" spans="1:21" ht="30.75" customHeight="1" x14ac:dyDescent="0.15">
      <c r="A49" s="46"/>
      <c r="B49" s="1164"/>
      <c r="C49" s="1165"/>
      <c r="D49" s="60"/>
      <c r="E49" s="1141" t="s">
        <v>14</v>
      </c>
      <c r="F49" s="1141"/>
      <c r="G49" s="1141"/>
      <c r="H49" s="1141"/>
      <c r="I49" s="1141"/>
      <c r="J49" s="1142"/>
      <c r="K49" s="61" t="s">
        <v>490</v>
      </c>
      <c r="L49" s="62" t="s">
        <v>490</v>
      </c>
      <c r="M49" s="62" t="s">
        <v>490</v>
      </c>
      <c r="N49" s="62" t="s">
        <v>490</v>
      </c>
      <c r="O49" s="63" t="s">
        <v>490</v>
      </c>
      <c r="P49" s="46"/>
      <c r="Q49" s="46"/>
      <c r="R49" s="46"/>
      <c r="S49" s="46"/>
      <c r="T49" s="46"/>
      <c r="U49" s="46"/>
    </row>
    <row r="50" spans="1:21" ht="30.75" customHeight="1" x14ac:dyDescent="0.15">
      <c r="A50" s="46"/>
      <c r="B50" s="1164"/>
      <c r="C50" s="1165"/>
      <c r="D50" s="60"/>
      <c r="E50" s="1141" t="s">
        <v>15</v>
      </c>
      <c r="F50" s="1141"/>
      <c r="G50" s="1141"/>
      <c r="H50" s="1141"/>
      <c r="I50" s="1141"/>
      <c r="J50" s="1142"/>
      <c r="K50" s="61">
        <v>10</v>
      </c>
      <c r="L50" s="62">
        <v>9</v>
      </c>
      <c r="M50" s="62">
        <v>25</v>
      </c>
      <c r="N50" s="62">
        <v>21</v>
      </c>
      <c r="O50" s="63">
        <v>10</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490</v>
      </c>
      <c r="L51" s="62" t="s">
        <v>490</v>
      </c>
      <c r="M51" s="62" t="s">
        <v>490</v>
      </c>
      <c r="N51" s="62" t="s">
        <v>490</v>
      </c>
      <c r="O51" s="63" t="s">
        <v>490</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3758</v>
      </c>
      <c r="L52" s="62">
        <v>3624</v>
      </c>
      <c r="M52" s="62">
        <v>3554</v>
      </c>
      <c r="N52" s="62">
        <v>3499</v>
      </c>
      <c r="O52" s="63">
        <v>3500</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750</v>
      </c>
      <c r="L53" s="67">
        <v>781</v>
      </c>
      <c r="M53" s="67">
        <v>918</v>
      </c>
      <c r="N53" s="67">
        <v>832</v>
      </c>
      <c r="O53" s="68">
        <v>791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7" t="s">
        <v>24</v>
      </c>
      <c r="C58" s="1148"/>
      <c r="D58" s="1153" t="s">
        <v>25</v>
      </c>
      <c r="E58" s="1154"/>
      <c r="F58" s="1154"/>
      <c r="G58" s="1154"/>
      <c r="H58" s="1154"/>
      <c r="I58" s="1154"/>
      <c r="J58" s="1155"/>
      <c r="K58" s="81"/>
      <c r="L58" s="82"/>
      <c r="M58" s="82"/>
      <c r="N58" s="82"/>
      <c r="O58" s="83"/>
    </row>
    <row r="59" spans="1:21" ht="31.5" customHeight="1" x14ac:dyDescent="0.15">
      <c r="B59" s="1149"/>
      <c r="C59" s="1150"/>
      <c r="D59" s="1156" t="s">
        <v>26</v>
      </c>
      <c r="E59" s="1157"/>
      <c r="F59" s="1157"/>
      <c r="G59" s="1157"/>
      <c r="H59" s="1157"/>
      <c r="I59" s="1157"/>
      <c r="J59" s="1158"/>
      <c r="K59" s="84"/>
      <c r="L59" s="85"/>
      <c r="M59" s="85"/>
      <c r="N59" s="85"/>
      <c r="O59" s="86"/>
    </row>
    <row r="60" spans="1:21" ht="31.5" customHeight="1" thickBot="1" x14ac:dyDescent="0.2">
      <c r="B60" s="1151"/>
      <c r="C60" s="1152"/>
      <c r="D60" s="1159" t="s">
        <v>27</v>
      </c>
      <c r="E60" s="1160"/>
      <c r="F60" s="1160"/>
      <c r="G60" s="1160"/>
      <c r="H60" s="1160"/>
      <c r="I60" s="1160"/>
      <c r="J60" s="116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FG1wzBv+hkKbriEkaTazGAXhGX7Gm/KhpHkg0cqXuViVs5KyNL6DnOZwOYE6OjujHB3p5gnVT+E8DQdPGiVTQ==" saltValue="I+yefS1hWNxnnd09/7RJ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2" t="s">
        <v>30</v>
      </c>
      <c r="C41" s="1183"/>
      <c r="D41" s="103"/>
      <c r="E41" s="1184" t="s">
        <v>31</v>
      </c>
      <c r="F41" s="1184"/>
      <c r="G41" s="1184"/>
      <c r="H41" s="1185"/>
      <c r="I41" s="342">
        <v>25190</v>
      </c>
      <c r="J41" s="343">
        <v>24457</v>
      </c>
      <c r="K41" s="343">
        <v>23935</v>
      </c>
      <c r="L41" s="343">
        <v>22818</v>
      </c>
      <c r="M41" s="344">
        <v>22087</v>
      </c>
    </row>
    <row r="42" spans="2:13" ht="27.75" customHeight="1" x14ac:dyDescent="0.15">
      <c r="B42" s="1172"/>
      <c r="C42" s="1173"/>
      <c r="D42" s="104"/>
      <c r="E42" s="1176" t="s">
        <v>32</v>
      </c>
      <c r="F42" s="1176"/>
      <c r="G42" s="1176"/>
      <c r="H42" s="1177"/>
      <c r="I42" s="345">
        <v>38</v>
      </c>
      <c r="J42" s="346">
        <v>33</v>
      </c>
      <c r="K42" s="346">
        <v>27</v>
      </c>
      <c r="L42" s="346">
        <v>22</v>
      </c>
      <c r="M42" s="347">
        <v>21</v>
      </c>
    </row>
    <row r="43" spans="2:13" ht="27.75" customHeight="1" x14ac:dyDescent="0.15">
      <c r="B43" s="1172"/>
      <c r="C43" s="1173"/>
      <c r="D43" s="104"/>
      <c r="E43" s="1176" t="s">
        <v>33</v>
      </c>
      <c r="F43" s="1176"/>
      <c r="G43" s="1176"/>
      <c r="H43" s="1177"/>
      <c r="I43" s="345">
        <v>13873</v>
      </c>
      <c r="J43" s="346">
        <v>13491</v>
      </c>
      <c r="K43" s="346">
        <v>12949</v>
      </c>
      <c r="L43" s="346">
        <v>12111</v>
      </c>
      <c r="M43" s="347">
        <v>11735</v>
      </c>
    </row>
    <row r="44" spans="2:13" ht="27.75" customHeight="1" x14ac:dyDescent="0.15">
      <c r="B44" s="1172"/>
      <c r="C44" s="1173"/>
      <c r="D44" s="104"/>
      <c r="E44" s="1176" t="s">
        <v>34</v>
      </c>
      <c r="F44" s="1176"/>
      <c r="G44" s="1176"/>
      <c r="H44" s="1177"/>
      <c r="I44" s="345" t="s">
        <v>490</v>
      </c>
      <c r="J44" s="346" t="s">
        <v>490</v>
      </c>
      <c r="K44" s="346" t="s">
        <v>490</v>
      </c>
      <c r="L44" s="346" t="s">
        <v>490</v>
      </c>
      <c r="M44" s="347" t="s">
        <v>490</v>
      </c>
    </row>
    <row r="45" spans="2:13" ht="27.75" customHeight="1" x14ac:dyDescent="0.15">
      <c r="B45" s="1172"/>
      <c r="C45" s="1173"/>
      <c r="D45" s="104"/>
      <c r="E45" s="1176" t="s">
        <v>35</v>
      </c>
      <c r="F45" s="1176"/>
      <c r="G45" s="1176"/>
      <c r="H45" s="1177"/>
      <c r="I45" s="345">
        <v>5367</v>
      </c>
      <c r="J45" s="346">
        <v>5275</v>
      </c>
      <c r="K45" s="346">
        <v>5415</v>
      </c>
      <c r="L45" s="346">
        <v>5383</v>
      </c>
      <c r="M45" s="347">
        <v>5522</v>
      </c>
    </row>
    <row r="46" spans="2:13" ht="27.75" customHeight="1" x14ac:dyDescent="0.15">
      <c r="B46" s="1172"/>
      <c r="C46" s="1173"/>
      <c r="D46" s="105"/>
      <c r="E46" s="1176" t="s">
        <v>36</v>
      </c>
      <c r="F46" s="1176"/>
      <c r="G46" s="1176"/>
      <c r="H46" s="1177"/>
      <c r="I46" s="345">
        <v>360</v>
      </c>
      <c r="J46" s="346">
        <v>540</v>
      </c>
      <c r="K46" s="346">
        <v>630</v>
      </c>
      <c r="L46" s="346">
        <v>720</v>
      </c>
      <c r="M46" s="347">
        <v>810</v>
      </c>
    </row>
    <row r="47" spans="2:13" ht="27.75" customHeight="1" x14ac:dyDescent="0.15">
      <c r="B47" s="1172"/>
      <c r="C47" s="1173"/>
      <c r="D47" s="106"/>
      <c r="E47" s="1186" t="s">
        <v>37</v>
      </c>
      <c r="F47" s="1187"/>
      <c r="G47" s="1187"/>
      <c r="H47" s="1188"/>
      <c r="I47" s="345" t="s">
        <v>490</v>
      </c>
      <c r="J47" s="346" t="s">
        <v>490</v>
      </c>
      <c r="K47" s="346" t="s">
        <v>490</v>
      </c>
      <c r="L47" s="346" t="s">
        <v>490</v>
      </c>
      <c r="M47" s="347" t="s">
        <v>490</v>
      </c>
    </row>
    <row r="48" spans="2:13" ht="27.75" customHeight="1" x14ac:dyDescent="0.15">
      <c r="B48" s="1172"/>
      <c r="C48" s="1173"/>
      <c r="D48" s="104"/>
      <c r="E48" s="1176" t="s">
        <v>38</v>
      </c>
      <c r="F48" s="1176"/>
      <c r="G48" s="1176"/>
      <c r="H48" s="1177"/>
      <c r="I48" s="345" t="s">
        <v>490</v>
      </c>
      <c r="J48" s="346" t="s">
        <v>490</v>
      </c>
      <c r="K48" s="346" t="s">
        <v>490</v>
      </c>
      <c r="L48" s="346" t="s">
        <v>490</v>
      </c>
      <c r="M48" s="347" t="s">
        <v>490</v>
      </c>
    </row>
    <row r="49" spans="2:13" ht="27.75" customHeight="1" x14ac:dyDescent="0.15">
      <c r="B49" s="1174"/>
      <c r="C49" s="1175"/>
      <c r="D49" s="104"/>
      <c r="E49" s="1176" t="s">
        <v>39</v>
      </c>
      <c r="F49" s="1176"/>
      <c r="G49" s="1176"/>
      <c r="H49" s="1177"/>
      <c r="I49" s="345" t="s">
        <v>490</v>
      </c>
      <c r="J49" s="346" t="s">
        <v>490</v>
      </c>
      <c r="K49" s="346" t="s">
        <v>490</v>
      </c>
      <c r="L49" s="346" t="s">
        <v>490</v>
      </c>
      <c r="M49" s="347" t="s">
        <v>490</v>
      </c>
    </row>
    <row r="50" spans="2:13" ht="27.75" customHeight="1" x14ac:dyDescent="0.15">
      <c r="B50" s="1170" t="s">
        <v>40</v>
      </c>
      <c r="C50" s="1171"/>
      <c r="D50" s="107"/>
      <c r="E50" s="1176" t="s">
        <v>41</v>
      </c>
      <c r="F50" s="1176"/>
      <c r="G50" s="1176"/>
      <c r="H50" s="1177"/>
      <c r="I50" s="345">
        <v>10819</v>
      </c>
      <c r="J50" s="346">
        <v>11259</v>
      </c>
      <c r="K50" s="346">
        <v>11841</v>
      </c>
      <c r="L50" s="346">
        <v>12641</v>
      </c>
      <c r="M50" s="347">
        <v>12924</v>
      </c>
    </row>
    <row r="51" spans="2:13" ht="27.75" customHeight="1" x14ac:dyDescent="0.15">
      <c r="B51" s="1172"/>
      <c r="C51" s="1173"/>
      <c r="D51" s="104"/>
      <c r="E51" s="1176" t="s">
        <v>42</v>
      </c>
      <c r="F51" s="1176"/>
      <c r="G51" s="1176"/>
      <c r="H51" s="1177"/>
      <c r="I51" s="345">
        <v>4545</v>
      </c>
      <c r="J51" s="346">
        <v>3790</v>
      </c>
      <c r="K51" s="346">
        <v>3615</v>
      </c>
      <c r="L51" s="346">
        <v>3473</v>
      </c>
      <c r="M51" s="347">
        <v>3400</v>
      </c>
    </row>
    <row r="52" spans="2:13" ht="27.75" customHeight="1" x14ac:dyDescent="0.15">
      <c r="B52" s="1174"/>
      <c r="C52" s="1175"/>
      <c r="D52" s="104"/>
      <c r="E52" s="1176" t="s">
        <v>43</v>
      </c>
      <c r="F52" s="1176"/>
      <c r="G52" s="1176"/>
      <c r="H52" s="1177"/>
      <c r="I52" s="345">
        <v>29608</v>
      </c>
      <c r="J52" s="346">
        <v>28486</v>
      </c>
      <c r="K52" s="346">
        <v>28032</v>
      </c>
      <c r="L52" s="346">
        <v>27141</v>
      </c>
      <c r="M52" s="347">
        <v>26735</v>
      </c>
    </row>
    <row r="53" spans="2:13" ht="27.75" customHeight="1" thickBot="1" x14ac:dyDescent="0.2">
      <c r="B53" s="1178" t="s">
        <v>19</v>
      </c>
      <c r="C53" s="1179"/>
      <c r="D53" s="108"/>
      <c r="E53" s="1180" t="s">
        <v>44</v>
      </c>
      <c r="F53" s="1180"/>
      <c r="G53" s="1180"/>
      <c r="H53" s="1181"/>
      <c r="I53" s="348">
        <v>-143</v>
      </c>
      <c r="J53" s="349">
        <v>262</v>
      </c>
      <c r="K53" s="349">
        <v>-532</v>
      </c>
      <c r="L53" s="349">
        <v>-2202</v>
      </c>
      <c r="M53" s="350">
        <v>-2882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WvybJSmTAfrMxx/Z1ob8cTnmUeg/HVnFMUgZc9ySXM1FfemZjIyZHxqYH+4jcb4WeDlqEEKinQOpPrqlZ8mWw==" saltValue="fZDhWFhW73zH4n3alWaL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7" t="s">
        <v>46</v>
      </c>
      <c r="D55" s="1197"/>
      <c r="E55" s="1198"/>
      <c r="F55" s="120">
        <v>4703</v>
      </c>
      <c r="G55" s="120">
        <v>5053</v>
      </c>
      <c r="H55" s="121">
        <v>5365</v>
      </c>
    </row>
    <row r="56" spans="2:8" ht="52.5" customHeight="1" x14ac:dyDescent="0.15">
      <c r="B56" s="122"/>
      <c r="C56" s="1199" t="s">
        <v>47</v>
      </c>
      <c r="D56" s="1199"/>
      <c r="E56" s="1200"/>
      <c r="F56" s="123">
        <v>886</v>
      </c>
      <c r="G56" s="123">
        <v>886</v>
      </c>
      <c r="H56" s="124">
        <v>963</v>
      </c>
    </row>
    <row r="57" spans="2:8" ht="53.25" customHeight="1" x14ac:dyDescent="0.15">
      <c r="B57" s="122"/>
      <c r="C57" s="1201" t="s">
        <v>48</v>
      </c>
      <c r="D57" s="1201"/>
      <c r="E57" s="1202"/>
      <c r="F57" s="125">
        <v>6677</v>
      </c>
      <c r="G57" s="125">
        <v>7206</v>
      </c>
      <c r="H57" s="126">
        <v>7252</v>
      </c>
    </row>
    <row r="58" spans="2:8" ht="45.75" customHeight="1" x14ac:dyDescent="0.15">
      <c r="B58" s="127"/>
      <c r="C58" s="1189" t="s">
        <v>550</v>
      </c>
      <c r="D58" s="1190"/>
      <c r="E58" s="1191"/>
      <c r="F58" s="128">
        <v>2985</v>
      </c>
      <c r="G58" s="128">
        <v>2986</v>
      </c>
      <c r="H58" s="129">
        <v>2986</v>
      </c>
    </row>
    <row r="59" spans="2:8" ht="45.75" customHeight="1" x14ac:dyDescent="0.15">
      <c r="B59" s="127"/>
      <c r="C59" s="1189" t="s">
        <v>551</v>
      </c>
      <c r="D59" s="1190"/>
      <c r="E59" s="1191"/>
      <c r="F59" s="128">
        <v>1209</v>
      </c>
      <c r="G59" s="128">
        <v>1310</v>
      </c>
      <c r="H59" s="129">
        <v>1410</v>
      </c>
    </row>
    <row r="60" spans="2:8" ht="45.75" customHeight="1" x14ac:dyDescent="0.15">
      <c r="B60" s="127"/>
      <c r="C60" s="1189" t="s">
        <v>552</v>
      </c>
      <c r="D60" s="1190"/>
      <c r="E60" s="1191"/>
      <c r="F60" s="128">
        <v>933</v>
      </c>
      <c r="G60" s="128">
        <v>933</v>
      </c>
      <c r="H60" s="129">
        <v>933</v>
      </c>
    </row>
    <row r="61" spans="2:8" ht="45.75" customHeight="1" x14ac:dyDescent="0.15">
      <c r="B61" s="127"/>
      <c r="C61" s="1189" t="s">
        <v>553</v>
      </c>
      <c r="D61" s="1190"/>
      <c r="E61" s="1191"/>
      <c r="F61" s="128">
        <v>579</v>
      </c>
      <c r="G61" s="128">
        <v>538</v>
      </c>
      <c r="H61" s="129">
        <v>603</v>
      </c>
    </row>
    <row r="62" spans="2:8" ht="45.75" customHeight="1" thickBot="1" x14ac:dyDescent="0.2">
      <c r="B62" s="130"/>
      <c r="C62" s="1192" t="s">
        <v>554</v>
      </c>
      <c r="D62" s="1193"/>
      <c r="E62" s="1194"/>
      <c r="F62" s="131">
        <v>420</v>
      </c>
      <c r="G62" s="131">
        <v>471</v>
      </c>
      <c r="H62" s="132">
        <v>397</v>
      </c>
    </row>
    <row r="63" spans="2:8" ht="52.5" customHeight="1" thickBot="1" x14ac:dyDescent="0.2">
      <c r="B63" s="133"/>
      <c r="C63" s="1195" t="s">
        <v>49</v>
      </c>
      <c r="D63" s="1195"/>
      <c r="E63" s="1196"/>
      <c r="F63" s="134">
        <v>12266</v>
      </c>
      <c r="G63" s="134">
        <v>13145</v>
      </c>
      <c r="H63" s="135">
        <v>13579</v>
      </c>
    </row>
    <row r="64" spans="2:8" x14ac:dyDescent="0.15"/>
  </sheetData>
  <sheetProtection algorithmName="SHA-512" hashValue="WtGxJRoPou9oz4SRqLVUzTvrxoTZNhZ8HDMOz0BZobD26nmJHM3wGedBjBF+vVE5Od3Qgjgphxhc702i3RQjNw==" saltValue="dAI1cRl1ihimySbNRdL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71187</v>
      </c>
      <c r="E3" s="154"/>
      <c r="F3" s="155">
        <v>94081</v>
      </c>
      <c r="G3" s="156"/>
      <c r="H3" s="157"/>
    </row>
    <row r="4" spans="1:8" x14ac:dyDescent="0.15">
      <c r="A4" s="158"/>
      <c r="B4" s="159"/>
      <c r="C4" s="160"/>
      <c r="D4" s="161">
        <v>48056</v>
      </c>
      <c r="E4" s="162"/>
      <c r="F4" s="163">
        <v>48949</v>
      </c>
      <c r="G4" s="164"/>
      <c r="H4" s="165"/>
    </row>
    <row r="5" spans="1:8" x14ac:dyDescent="0.15">
      <c r="A5" s="146" t="s">
        <v>522</v>
      </c>
      <c r="B5" s="151"/>
      <c r="C5" s="152"/>
      <c r="D5" s="153">
        <v>61773</v>
      </c>
      <c r="E5" s="154"/>
      <c r="F5" s="155">
        <v>92632</v>
      </c>
      <c r="G5" s="156"/>
      <c r="H5" s="157"/>
    </row>
    <row r="6" spans="1:8" x14ac:dyDescent="0.15">
      <c r="A6" s="158"/>
      <c r="B6" s="159"/>
      <c r="C6" s="160"/>
      <c r="D6" s="161">
        <v>30250</v>
      </c>
      <c r="E6" s="162"/>
      <c r="F6" s="163">
        <v>47978</v>
      </c>
      <c r="G6" s="164"/>
      <c r="H6" s="165"/>
    </row>
    <row r="7" spans="1:8" x14ac:dyDescent="0.15">
      <c r="A7" s="146" t="s">
        <v>523</v>
      </c>
      <c r="B7" s="151"/>
      <c r="C7" s="152"/>
      <c r="D7" s="153">
        <v>93289</v>
      </c>
      <c r="E7" s="154"/>
      <c r="F7" s="155">
        <v>96469</v>
      </c>
      <c r="G7" s="156"/>
      <c r="H7" s="157"/>
    </row>
    <row r="8" spans="1:8" x14ac:dyDescent="0.15">
      <c r="A8" s="158"/>
      <c r="B8" s="159"/>
      <c r="C8" s="160"/>
      <c r="D8" s="161">
        <v>46144</v>
      </c>
      <c r="E8" s="162"/>
      <c r="F8" s="163">
        <v>49775</v>
      </c>
      <c r="G8" s="164"/>
      <c r="H8" s="165"/>
    </row>
    <row r="9" spans="1:8" x14ac:dyDescent="0.15">
      <c r="A9" s="146" t="s">
        <v>524</v>
      </c>
      <c r="B9" s="151"/>
      <c r="C9" s="152"/>
      <c r="D9" s="153">
        <v>62435</v>
      </c>
      <c r="E9" s="154"/>
      <c r="F9" s="155">
        <v>85743</v>
      </c>
      <c r="G9" s="156"/>
      <c r="H9" s="157"/>
    </row>
    <row r="10" spans="1:8" x14ac:dyDescent="0.15">
      <c r="A10" s="158"/>
      <c r="B10" s="159"/>
      <c r="C10" s="160"/>
      <c r="D10" s="161">
        <v>38153</v>
      </c>
      <c r="E10" s="162"/>
      <c r="F10" s="163">
        <v>45231</v>
      </c>
      <c r="G10" s="164"/>
      <c r="H10" s="165"/>
    </row>
    <row r="11" spans="1:8" x14ac:dyDescent="0.15">
      <c r="A11" s="146" t="s">
        <v>525</v>
      </c>
      <c r="B11" s="151"/>
      <c r="C11" s="152"/>
      <c r="D11" s="153">
        <v>67196</v>
      </c>
      <c r="E11" s="154"/>
      <c r="F11" s="155">
        <v>92509</v>
      </c>
      <c r="G11" s="156"/>
      <c r="H11" s="157"/>
    </row>
    <row r="12" spans="1:8" x14ac:dyDescent="0.15">
      <c r="A12" s="158"/>
      <c r="B12" s="159"/>
      <c r="C12" s="166"/>
      <c r="D12" s="161">
        <v>40188</v>
      </c>
      <c r="E12" s="162"/>
      <c r="F12" s="163">
        <v>52274</v>
      </c>
      <c r="G12" s="164"/>
      <c r="H12" s="165"/>
    </row>
    <row r="13" spans="1:8" x14ac:dyDescent="0.15">
      <c r="A13" s="146"/>
      <c r="B13" s="151"/>
      <c r="C13" s="152"/>
      <c r="D13" s="153">
        <v>71176</v>
      </c>
      <c r="E13" s="154"/>
      <c r="F13" s="155">
        <v>92287</v>
      </c>
      <c r="G13" s="167"/>
      <c r="H13" s="157"/>
    </row>
    <row r="14" spans="1:8" x14ac:dyDescent="0.15">
      <c r="A14" s="158"/>
      <c r="B14" s="159"/>
      <c r="C14" s="160"/>
      <c r="D14" s="161">
        <v>40558</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3.15</v>
      </c>
      <c r="C19" s="168">
        <f>ROUND(VALUE(SUBSTITUTE(実質収支比率等に係る経年分析!G$48,"▲","-")),2)</f>
        <v>3.31</v>
      </c>
      <c r="D19" s="168">
        <f>ROUND(VALUE(SUBSTITUTE(実質収支比率等に係る経年分析!H$48,"▲","-")),2)</f>
        <v>7.2</v>
      </c>
      <c r="E19" s="168">
        <f>ROUND(VALUE(SUBSTITUTE(実質収支比率等に係る経年分析!I$48,"▲","-")),2)</f>
        <v>3.58</v>
      </c>
      <c r="F19" s="168">
        <f>ROUND(VALUE(SUBSTITUTE(実質収支比率等に係る経年分析!J$48,"▲","-")),2)</f>
        <v>3</v>
      </c>
    </row>
    <row r="20" spans="1:11" x14ac:dyDescent="0.15">
      <c r="A20" s="168" t="s">
        <v>53</v>
      </c>
      <c r="B20" s="168">
        <f>ROUND(VALUE(SUBSTITUTE(実質収支比率等に係る経年分析!F$47,"▲","-")),2)</f>
        <v>23.83</v>
      </c>
      <c r="C20" s="168">
        <f>ROUND(VALUE(SUBSTITUTE(実質収支比率等に係る経年分析!G$47,"▲","-")),2)</f>
        <v>25.23</v>
      </c>
      <c r="D20" s="168">
        <f>ROUND(VALUE(SUBSTITUTE(実質収支比率等に係る経年分析!H$47,"▲","-")),2)</f>
        <v>26.1</v>
      </c>
      <c r="E20" s="168">
        <f>ROUND(VALUE(SUBSTITUTE(実質収支比率等に係る経年分析!I$47,"▲","-")),2)</f>
        <v>29.14</v>
      </c>
      <c r="F20" s="168">
        <f>ROUND(VALUE(SUBSTITUTE(実質収支比率等に係る経年分析!J$47,"▲","-")),2)</f>
        <v>30.94</v>
      </c>
    </row>
    <row r="21" spans="1:11" x14ac:dyDescent="0.15">
      <c r="A21" s="168" t="s">
        <v>54</v>
      </c>
      <c r="B21" s="168">
        <f>IF(ISNUMBER(VALUE(SUBSTITUTE(実質収支比率等に係る経年分析!F$49,"▲","-"))),ROUND(VALUE(SUBSTITUTE(実質収支比率等に係る経年分析!F$49,"▲","-")),2),NA())</f>
        <v>-0.79</v>
      </c>
      <c r="C21" s="168">
        <f>IF(ISNUMBER(VALUE(SUBSTITUTE(実質収支比率等に係る経年分析!G$49,"▲","-"))),ROUND(VALUE(SUBSTITUTE(実質収支比率等に係る経年分析!G$49,"▲","-")),2),NA())</f>
        <v>1.77</v>
      </c>
      <c r="D21" s="168">
        <f>IF(ISNUMBER(VALUE(SUBSTITUTE(実質収支比率等に係る経年分析!H$49,"▲","-"))),ROUND(VALUE(SUBSTITUTE(実質収支比率等に係る経年分析!H$49,"▲","-")),2),NA())</f>
        <v>5.6</v>
      </c>
      <c r="E21" s="168">
        <f>IF(ISNUMBER(VALUE(SUBSTITUTE(実質収支比率等に係る経年分析!I$49,"▲","-"))),ROUND(VALUE(SUBSTITUTE(実質収支比率等に係る経年分析!I$49,"▲","-")),2),NA())</f>
        <v>-1.88</v>
      </c>
      <c r="F21" s="168">
        <f>IF(ISNUMBER(VALUE(SUBSTITUTE(実質収支比率等に係る経年分析!J$49,"▲","-"))),ROUND(VALUE(SUBSTITUTE(実質収支比率等に係る経年分析!J$49,"▲","-")),2),NA())</f>
        <v>1.21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0.56000000000000005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0.56000000000000005</v>
      </c>
    </row>
    <row r="33" spans="1:16" x14ac:dyDescent="0.15">
      <c r="A33" s="169" t="str">
        <f>IF(連結実質赤字比率に係る赤字・黒字の構成分析!C$37="",NA(),連結実質赤字比率に係る赤字・黒字の構成分析!C$37)</f>
        <v>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4.34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4.1500000000000004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3.58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2.99</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13.32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3758</v>
      </c>
      <c r="E42" s="170"/>
      <c r="F42" s="170"/>
      <c r="G42" s="170">
        <f>'実質公債費比率（分子）の構造'!L$52</f>
        <v>3624</v>
      </c>
      <c r="H42" s="170"/>
      <c r="I42" s="170"/>
      <c r="J42" s="170">
        <f>'実質公債費比率（分子）の構造'!M$52</f>
        <v>3554</v>
      </c>
      <c r="K42" s="170"/>
      <c r="L42" s="170"/>
      <c r="M42" s="170">
        <f>'実質公債費比率（分子）の構造'!N$52</f>
        <v>3499</v>
      </c>
      <c r="N42" s="170"/>
      <c r="O42" s="170"/>
      <c r="P42" s="170">
        <f>'実質公債費比率（分子）の構造'!O$52</f>
        <v>3500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v>
      </c>
      <c r="C44" s="170"/>
      <c r="D44" s="170"/>
      <c r="E44" s="170">
        <f>'実質公債費比率（分子）の構造'!L$50</f>
        <v>9</v>
      </c>
      <c r="F44" s="170"/>
      <c r="G44" s="170"/>
      <c r="H44" s="170">
        <f>'実質公債費比率（分子）の構造'!M$50</f>
        <v>25</v>
      </c>
      <c r="I44" s="170"/>
      <c r="J44" s="170"/>
      <c r="K44" s="170">
        <f>'実質公債費比率（分子）の構造'!N$50</f>
        <v>21</v>
      </c>
      <c r="L44" s="170"/>
      <c r="M44" s="170"/>
      <c r="N44" s="170">
        <f>'実質公債費比率（分子）の構造'!O$50</f>
        <v>10</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1100</v>
      </c>
      <c r="C46" s="170"/>
      <c r="D46" s="170"/>
      <c r="E46" s="170">
        <f>'実質公債費比率（分子）の構造'!L$48</f>
        <v>1139</v>
      </c>
      <c r="F46" s="170"/>
      <c r="G46" s="170"/>
      <c r="H46" s="170">
        <f>'実質公債費比率（分子）の構造'!M$48</f>
        <v>1129</v>
      </c>
      <c r="I46" s="170"/>
      <c r="J46" s="170"/>
      <c r="K46" s="170">
        <f>'実質公債費比率（分子）の構造'!N$48</f>
        <v>1082</v>
      </c>
      <c r="L46" s="170"/>
      <c r="M46" s="170"/>
      <c r="N46" s="170">
        <f>'実質公債費比率（分子）の構造'!O$48</f>
        <v>1099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3398</v>
      </c>
      <c r="C49" s="170"/>
      <c r="D49" s="170"/>
      <c r="E49" s="170">
        <f>'実質公債費比率（分子）の構造'!L$45</f>
        <v>3257</v>
      </c>
      <c r="F49" s="170"/>
      <c r="G49" s="170"/>
      <c r="H49" s="170">
        <f>'実質公債費比率（分子）の構造'!M$45</f>
        <v>3318</v>
      </c>
      <c r="I49" s="170"/>
      <c r="J49" s="170"/>
      <c r="K49" s="170">
        <f>'実質公債費比率（分子）の構造'!N$45</f>
        <v>3228</v>
      </c>
      <c r="L49" s="170"/>
      <c r="M49" s="170"/>
      <c r="N49" s="170">
        <f>'実質公債費比率（分子）の構造'!O$45</f>
        <v>3182</v>
      </c>
      <c r="O49" s="170"/>
      <c r="P49" s="170"/>
    </row>
    <row r="50" spans="1:16" x14ac:dyDescent="0.15">
      <c r="A50" s="170" t="s">
        <v>67</v>
      </c>
      <c r="B50" s="170" t="e">
        <f>NA()</f>
        <v>#N/A</v>
      </c>
      <c r="C50" s="170">
        <f>IF(ISNUMBER('実質公債費比率（分子）の構造'!K$53),'実質公債費比率（分子）の構造'!K$53,NA())</f>
        <v>750</v>
      </c>
      <c r="D50" s="170" t="e">
        <f>NA()</f>
        <v>#N/A</v>
      </c>
      <c r="E50" s="170" t="e">
        <f>NA()</f>
        <v>#N/A</v>
      </c>
      <c r="F50" s="170">
        <f>IF(ISNUMBER('実質公債費比率（分子）の構造'!L$53),'実質公債費比率（分子）の構造'!L$53,NA())</f>
        <v>781</v>
      </c>
      <c r="G50" s="170" t="e">
        <f>NA()</f>
        <v>#N/A</v>
      </c>
      <c r="H50" s="170" t="e">
        <f>NA()</f>
        <v>#N/A</v>
      </c>
      <c r="I50" s="170">
        <f>IF(ISNUMBER('実質公債費比率（分子）の構造'!M$53),'実質公債費比率（分子）の構造'!M$53,NA())</f>
        <v>918</v>
      </c>
      <c r="J50" s="170" t="e">
        <f>NA()</f>
        <v>#N/A</v>
      </c>
      <c r="K50" s="170" t="e">
        <f>NA()</f>
        <v>#N/A</v>
      </c>
      <c r="L50" s="170">
        <f>IF(ISNUMBER('実質公債費比率（分子）の構造'!N$53),'実質公債費比率（分子）の構造'!N$53,NA())</f>
        <v>832</v>
      </c>
      <c r="M50" s="170" t="e">
        <f>NA()</f>
        <v>#N/A</v>
      </c>
      <c r="N50" s="170" t="e">
        <f>NA()</f>
        <v>#N/A</v>
      </c>
      <c r="O50" s="170">
        <f>IF(ISNUMBER('実質公債費比率（分子）の構造'!O$53),'実質公債費比率（分子）の構造'!O$53,NA())</f>
        <v>791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29608</v>
      </c>
      <c r="E56" s="169"/>
      <c r="F56" s="169"/>
      <c r="G56" s="169">
        <f>'将来負担比率（分子）の構造'!J$52</f>
        <v>28486</v>
      </c>
      <c r="H56" s="169"/>
      <c r="I56" s="169"/>
      <c r="J56" s="169">
        <f>'将来負担比率（分子）の構造'!K$52</f>
        <v>28032</v>
      </c>
      <c r="K56" s="169"/>
      <c r="L56" s="169"/>
      <c r="M56" s="169">
        <f>'将来負担比率（分子）の構造'!L$52</f>
        <v>27141</v>
      </c>
      <c r="N56" s="169"/>
      <c r="O56" s="169"/>
      <c r="P56" s="169">
        <f>'将来負担比率（分子）の構造'!M$52</f>
        <v>26735</v>
      </c>
    </row>
    <row r="57" spans="1:16" x14ac:dyDescent="0.15">
      <c r="A57" s="169" t="s">
        <v>42</v>
      </c>
      <c r="B57" s="169"/>
      <c r="C57" s="169"/>
      <c r="D57" s="169">
        <f>'将来負担比率（分子）の構造'!I$51</f>
        <v>4545</v>
      </c>
      <c r="E57" s="169"/>
      <c r="F57" s="169"/>
      <c r="G57" s="169">
        <f>'将来負担比率（分子）の構造'!J$51</f>
        <v>3790</v>
      </c>
      <c r="H57" s="169"/>
      <c r="I57" s="169"/>
      <c r="J57" s="169">
        <f>'将来負担比率（分子）の構造'!K$51</f>
        <v>3615</v>
      </c>
      <c r="K57" s="169"/>
      <c r="L57" s="169"/>
      <c r="M57" s="169">
        <f>'将来負担比率（分子）の構造'!L$51</f>
        <v>3473</v>
      </c>
      <c r="N57" s="169"/>
      <c r="O57" s="169"/>
      <c r="P57" s="169">
        <f>'将来負担比率（分子）の構造'!M$51</f>
        <v>3400</v>
      </c>
    </row>
    <row r="58" spans="1:16" x14ac:dyDescent="0.15">
      <c r="A58" s="169" t="s">
        <v>41</v>
      </c>
      <c r="B58" s="169"/>
      <c r="C58" s="169"/>
      <c r="D58" s="169">
        <f>'将来負担比率（分子）の構造'!I$50</f>
        <v>10819</v>
      </c>
      <c r="E58" s="169"/>
      <c r="F58" s="169"/>
      <c r="G58" s="169">
        <f>'将来負担比率（分子）の構造'!J$50</f>
        <v>11259</v>
      </c>
      <c r="H58" s="169"/>
      <c r="I58" s="169"/>
      <c r="J58" s="169">
        <f>'将来負担比率（分子）の構造'!K$50</f>
        <v>11841</v>
      </c>
      <c r="K58" s="169"/>
      <c r="L58" s="169"/>
      <c r="M58" s="169">
        <f>'将来負担比率（分子）の構造'!L$50</f>
        <v>12641</v>
      </c>
      <c r="N58" s="169"/>
      <c r="O58" s="169"/>
      <c r="P58" s="169">
        <f>'将来負担比率（分子）の構造'!M$50</f>
        <v>12924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360</v>
      </c>
      <c r="C61" s="169"/>
      <c r="D61" s="169"/>
      <c r="E61" s="169">
        <f>'将来負担比率（分子）の構造'!J$46</f>
        <v>540</v>
      </c>
      <c r="F61" s="169"/>
      <c r="G61" s="169"/>
      <c r="H61" s="169">
        <f>'将来負担比率（分子）の構造'!K$46</f>
        <v>630</v>
      </c>
      <c r="I61" s="169"/>
      <c r="J61" s="169"/>
      <c r="K61" s="169">
        <f>'将来負担比率（分子）の構造'!L$46</f>
        <v>720</v>
      </c>
      <c r="L61" s="169"/>
      <c r="M61" s="169"/>
      <c r="N61" s="169">
        <f>'将来負担比率（分子）の構造'!M$46</f>
        <v>810</v>
      </c>
      <c r="O61" s="169"/>
      <c r="P61" s="169"/>
    </row>
    <row r="62" spans="1:16" x14ac:dyDescent="0.15">
      <c r="A62" s="169" t="s">
        <v>35</v>
      </c>
      <c r="B62" s="169">
        <f>'将来負担比率（分子）の構造'!I$45</f>
        <v>5367</v>
      </c>
      <c r="C62" s="169"/>
      <c r="D62" s="169"/>
      <c r="E62" s="169">
        <f>'将来負担比率（分子）の構造'!J$45</f>
        <v>5275</v>
      </c>
      <c r="F62" s="169"/>
      <c r="G62" s="169"/>
      <c r="H62" s="169">
        <f>'将来負担比率（分子）の構造'!K$45</f>
        <v>5415</v>
      </c>
      <c r="I62" s="169"/>
      <c r="J62" s="169"/>
      <c r="K62" s="169">
        <f>'将来負担比率（分子）の構造'!L$45</f>
        <v>5383</v>
      </c>
      <c r="L62" s="169"/>
      <c r="M62" s="169"/>
      <c r="N62" s="169">
        <f>'将来負担比率（分子）の構造'!M$45</f>
        <v>5522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13873</v>
      </c>
      <c r="C64" s="169"/>
      <c r="D64" s="169"/>
      <c r="E64" s="169">
        <f>'将来負担比率（分子）の構造'!J$43</f>
        <v>13491</v>
      </c>
      <c r="F64" s="169"/>
      <c r="G64" s="169"/>
      <c r="H64" s="169">
        <f>'将来負担比率（分子）の構造'!K$43</f>
        <v>12949</v>
      </c>
      <c r="I64" s="169"/>
      <c r="J64" s="169"/>
      <c r="K64" s="169">
        <f>'将来負担比率（分子）の構造'!L$43</f>
        <v>12111</v>
      </c>
      <c r="L64" s="169"/>
      <c r="M64" s="169"/>
      <c r="N64" s="169">
        <f>'将来負担比率（分子）の構造'!M$43</f>
        <v>11735</v>
      </c>
      <c r="O64" s="169"/>
      <c r="P64" s="169"/>
    </row>
    <row r="65" spans="1:16" x14ac:dyDescent="0.15">
      <c r="A65" s="169" t="s">
        <v>32</v>
      </c>
      <c r="B65" s="169">
        <f>'将来負担比率（分子）の構造'!I$42</f>
        <v>38</v>
      </c>
      <c r="C65" s="169"/>
      <c r="D65" s="169"/>
      <c r="E65" s="169">
        <f>'将来負担比率（分子）の構造'!J$42</f>
        <v>33</v>
      </c>
      <c r="F65" s="169"/>
      <c r="G65" s="169"/>
      <c r="H65" s="169">
        <f>'将来負担比率（分子）の構造'!K$42</f>
        <v>27</v>
      </c>
      <c r="I65" s="169"/>
      <c r="J65" s="169"/>
      <c r="K65" s="169">
        <f>'将来負担比率（分子）の構造'!L$42</f>
        <v>22</v>
      </c>
      <c r="L65" s="169"/>
      <c r="M65" s="169"/>
      <c r="N65" s="169">
        <f>'将来負担比率（分子）の構造'!M$42</f>
        <v>21</v>
      </c>
      <c r="O65" s="169"/>
      <c r="P65" s="169"/>
    </row>
    <row r="66" spans="1:16" x14ac:dyDescent="0.15">
      <c r="A66" s="169" t="s">
        <v>31</v>
      </c>
      <c r="B66" s="169">
        <f>'将来負担比率（分子）の構造'!I$41</f>
        <v>25190</v>
      </c>
      <c r="C66" s="169"/>
      <c r="D66" s="169"/>
      <c r="E66" s="169">
        <f>'将来負担比率（分子）の構造'!J$41</f>
        <v>24457</v>
      </c>
      <c r="F66" s="169"/>
      <c r="G66" s="169"/>
      <c r="H66" s="169">
        <f>'将来負担比率（分子）の構造'!K$41</f>
        <v>23935</v>
      </c>
      <c r="I66" s="169"/>
      <c r="J66" s="169"/>
      <c r="K66" s="169">
        <f>'将来負担比率（分子）の構造'!L$41</f>
        <v>22818</v>
      </c>
      <c r="L66" s="169"/>
      <c r="M66" s="169"/>
      <c r="N66" s="169">
        <f>'将来負担比率（分子）の構造'!M$41</f>
        <v>22087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262</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4703</v>
      </c>
      <c r="C72" s="173">
        <f>基金残高に係る経年分析!G55</f>
        <v>5053</v>
      </c>
      <c r="D72" s="173">
        <f>基金残高に係る経年分析!H55</f>
        <v>5365</v>
      </c>
    </row>
    <row r="73" spans="1:16" x14ac:dyDescent="0.15">
      <c r="A73" s="172" t="s">
        <v>74</v>
      </c>
      <c r="B73" s="173">
        <f>基金残高に係る経年分析!F56</f>
        <v>886</v>
      </c>
      <c r="C73" s="173">
        <f>基金残高に係る経年分析!G56</f>
        <v>886</v>
      </c>
      <c r="D73" s="173">
        <f>基金残高に係る経年分析!H56</f>
        <v>963</v>
      </c>
    </row>
    <row r="74" spans="1:16" x14ac:dyDescent="0.15">
      <c r="A74" s="172" t="s">
        <v>75</v>
      </c>
      <c r="B74" s="173">
        <f>基金残高に係る経年分析!F57</f>
        <v>6677</v>
      </c>
      <c r="C74" s="173">
        <f>基金残高に係る経年分析!G57</f>
        <v>7206</v>
      </c>
      <c r="D74" s="173">
        <f>基金残高に係る経年分析!H57</f>
        <v>7252</v>
      </c>
    </row>
  </sheetData>
  <sheetProtection algorithmName="SHA-512" hashValue="tUjKxsVgy6C/kU2veRySAYRmH+Hk/ILuz7zzBBh2Cat2MT6NZWYpKu3v1g1+3aNk/5QLrR4CYYoJ1AheZljqhw==" saltValue="+xTUWkFFWmt3E9Yf6cxN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中村　哲也</cp:lastModifiedBy>
  <cp:lastPrinted>2025-03-13T08:27:46Z</cp:lastPrinted>
  <dcterms:created xsi:type="dcterms:W3CDTF">2025-02-19T04:19:42Z</dcterms:created>
  <dcterms:modified xsi:type="dcterms:W3CDTF">2025-03-13T08:27:52Z</dcterms:modified>
  <cp:category/>
</cp:coreProperties>
</file>