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65416" windowWidth="9870" windowHeight="9465" tabRatio="917" firstSheet="13" activeTab="22"/>
  </bookViews>
  <sheets>
    <sheet name="地域別4月末 " sheetId="1" r:id="rId1"/>
    <sheet name="年齢別4月末 " sheetId="2" r:id="rId2"/>
    <sheet name="地域別5月末 " sheetId="3" r:id="rId3"/>
    <sheet name="年齢別5月末 " sheetId="4" r:id="rId4"/>
    <sheet name="年齢別6月末" sheetId="5" r:id="rId5"/>
    <sheet name="地域別6月末" sheetId="6" r:id="rId6"/>
    <sheet name="地域別7月末" sheetId="7" r:id="rId7"/>
    <sheet name="年齢別7月末" sheetId="8" r:id="rId8"/>
    <sheet name="地域別8月末" sheetId="9" r:id="rId9"/>
    <sheet name="年齢別8月末" sheetId="10" r:id="rId10"/>
    <sheet name="地域別9月末" sheetId="11" r:id="rId11"/>
    <sheet name="年齢別9月末" sheetId="12" r:id="rId12"/>
    <sheet name="地域別10月末" sheetId="13" r:id="rId13"/>
    <sheet name="年齢別10月末 " sheetId="14" r:id="rId14"/>
    <sheet name="地域別11月末" sheetId="15" r:id="rId15"/>
    <sheet name="年齢別11月末 " sheetId="16" r:id="rId16"/>
    <sheet name="地域別12月末" sheetId="17" r:id="rId17"/>
    <sheet name="年齢別12月末" sheetId="18" r:id="rId18"/>
    <sheet name="地域別1月末" sheetId="19" r:id="rId19"/>
    <sheet name="年齢別1月末 " sheetId="20" r:id="rId20"/>
    <sheet name="地域別2月末 " sheetId="21" r:id="rId21"/>
    <sheet name="年齢別2月末 " sheetId="22" r:id="rId22"/>
    <sheet name="地域別3月末" sheetId="23" r:id="rId23"/>
    <sheet name="年齢別3月末 " sheetId="24" r:id="rId24"/>
  </sheets>
  <definedNames/>
  <calcPr fullCalcOnLoad="1"/>
</workbook>
</file>

<file path=xl/sharedStrings.xml><?xml version="1.0" encoding="utf-8"?>
<sst xmlns="http://schemas.openxmlformats.org/spreadsheetml/2006/main" count="4272" uniqueCount="116">
  <si>
    <t>男</t>
  </si>
  <si>
    <t>女</t>
  </si>
  <si>
    <t>計</t>
  </si>
  <si>
    <t>世 帯 数</t>
  </si>
  <si>
    <t>見　  　島</t>
  </si>
  <si>
    <t>小　　　計</t>
  </si>
  <si>
    <t>住民基本台帳より</t>
  </si>
  <si>
    <t>萩市の年齢（３区分）別人口</t>
  </si>
  <si>
    <t>年齢層</t>
  </si>
  <si>
    <t>男</t>
  </si>
  <si>
    <t>女</t>
  </si>
  <si>
    <t>計</t>
  </si>
  <si>
    <t>年少人口</t>
  </si>
  <si>
    <t>生産年齢人口</t>
  </si>
  <si>
    <t>老年人口</t>
  </si>
  <si>
    <t>100～104歳</t>
  </si>
  <si>
    <t>総　　数</t>
  </si>
  <si>
    <t>０～１４歳</t>
  </si>
  <si>
    <t>１５～６４歳</t>
  </si>
  <si>
    <t>６５歳以上</t>
  </si>
  <si>
    <t>（男）</t>
  </si>
  <si>
    <t>(女)</t>
  </si>
  <si>
    <t>（総数）</t>
  </si>
  <si>
    <t>合　計</t>
  </si>
  <si>
    <t>川　　　内</t>
  </si>
  <si>
    <t>椿　　　東</t>
  </si>
  <si>
    <t>（</t>
  </si>
  <si>
    <t>）</t>
  </si>
  <si>
    <t>椿</t>
  </si>
  <si>
    <t>山　　　田</t>
  </si>
  <si>
    <t>三　　　見</t>
  </si>
  <si>
    <t>大　　　井</t>
  </si>
  <si>
    <t>大　　　島</t>
  </si>
  <si>
    <t>相　　　島</t>
  </si>
  <si>
    <t>櫃　　　島</t>
  </si>
  <si>
    <t>小　　　計</t>
  </si>
  <si>
    <t>川　　　上</t>
  </si>
  <si>
    <t>小　　　川</t>
  </si>
  <si>
    <t>江　　　崎</t>
  </si>
  <si>
    <t>吉　　　部</t>
  </si>
  <si>
    <t>高　　　俣</t>
  </si>
  <si>
    <t>須　　　佐</t>
  </si>
  <si>
    <t>弥　　　富</t>
  </si>
  <si>
    <t>明　　　木</t>
  </si>
  <si>
    <t>佐  々  並</t>
  </si>
  <si>
    <t>福　　　川</t>
  </si>
  <si>
    <t>紫　　　福</t>
  </si>
  <si>
    <t>人　口</t>
  </si>
  <si>
    <t>割　合</t>
  </si>
  <si>
    <t>※割合は、小数点第２位を四捨五入した数値である。</t>
  </si>
  <si>
    <t xml:space="preserve"> ９５～ ９９歳</t>
  </si>
  <si>
    <t xml:space="preserve"> ９０～ ９４歳</t>
  </si>
  <si>
    <t>８５～ ８９歳</t>
  </si>
  <si>
    <t>８０～ ８４歳</t>
  </si>
  <si>
    <t>７５～ ７９歳</t>
  </si>
  <si>
    <t xml:space="preserve"> 105歳以上</t>
  </si>
  <si>
    <t>７０～ ７４歳</t>
  </si>
  <si>
    <t>６５～ ６９歳</t>
  </si>
  <si>
    <t>６０～ ６４歳</t>
  </si>
  <si>
    <t>５５～ ５９歳</t>
  </si>
  <si>
    <t>５０～ ５４歳</t>
  </si>
  <si>
    <t>４５～ ４９歳</t>
  </si>
  <si>
    <t>４０～ ４４歳</t>
  </si>
  <si>
    <t>３５～ ３９歳</t>
  </si>
  <si>
    <t>３０～ ３４歳</t>
  </si>
  <si>
    <t>２５～ ２９歳</t>
  </si>
  <si>
    <t>２０～ ２４歳</t>
  </si>
  <si>
    <t>１５～ １９歳</t>
  </si>
  <si>
    <t>１０～ １４歳</t>
  </si>
  <si>
    <t>　５～　 ９歳</t>
  </si>
  <si>
    <t>　０～　 ４歳</t>
  </si>
  <si>
    <t>合　　　計</t>
  </si>
  <si>
    <t>地　　域</t>
  </si>
  <si>
    <t>萩</t>
  </si>
  <si>
    <t>川上</t>
  </si>
  <si>
    <t>田万川</t>
  </si>
  <si>
    <t>むつみ</t>
  </si>
  <si>
    <t>須佐</t>
  </si>
  <si>
    <t>旭</t>
  </si>
  <si>
    <t>福栄</t>
  </si>
  <si>
    <t>　　それぞれ含まれます。</t>
  </si>
  <si>
    <t>※「住民基本台帳の一部を改正する法律」が平成２４年７月９日に施行されたことに伴い、</t>
  </si>
  <si>
    <t>　外国人数が含まれるようになりました。</t>
  </si>
  <si>
    <t>再掲　小  畑</t>
  </si>
  <si>
    <t>再掲　越ヶ浜</t>
  </si>
  <si>
    <t>再掲　木  間</t>
  </si>
  <si>
    <t>　　　　住民基本台帳より・(　）内は外国人のうち数　</t>
  </si>
  <si>
    <t>　　含まれるようになりました。</t>
  </si>
  <si>
    <t>※「小畑」及び「越ヶ浜」として再掲した数値は椿東地区に、「木間」として再掲した数値は山田地区に</t>
  </si>
  <si>
    <t>※「住民基本台帳の一部を改正する法律」が平成２４年７月９日に施行されたことに伴い、外国人数が</t>
  </si>
  <si>
    <t>平成25年4月末日現在</t>
  </si>
  <si>
    <t>平成２5年4月末日現在</t>
  </si>
  <si>
    <t>平成25年5月末日現在</t>
  </si>
  <si>
    <t>平成２5年5月末日現在</t>
  </si>
  <si>
    <t>平成25年6月末日現在</t>
  </si>
  <si>
    <t>平成２5年6月末日現在</t>
  </si>
  <si>
    <t>平成25年7月末日現在</t>
  </si>
  <si>
    <t>平成２5年7月末日現在</t>
  </si>
  <si>
    <t>平成25年8月末日現在</t>
  </si>
  <si>
    <t>平成２5年8月末日現在</t>
  </si>
  <si>
    <t>平成25年9月末日現在</t>
  </si>
  <si>
    <t>平成２5年9月末日現在</t>
  </si>
  <si>
    <t>平成25年10月末日現在</t>
  </si>
  <si>
    <t>平成２5年10月末日現在</t>
  </si>
  <si>
    <t>　　　　住民基本台帳より・世帯数の（　）内は外国人のみの世帯数・その他の(　）内は外国人のうち数　</t>
  </si>
  <si>
    <t>平成25年11月末日現在</t>
  </si>
  <si>
    <t>平成２5年11月末日現在</t>
  </si>
  <si>
    <t>平成25年12月末日現在</t>
  </si>
  <si>
    <t>地域別人口と世帯数</t>
  </si>
  <si>
    <t>平成26年1月末日現在</t>
  </si>
  <si>
    <t>平成２５年１2月末日現在</t>
  </si>
  <si>
    <t>平成26年1月末日現在</t>
  </si>
  <si>
    <t>平成26年2月末日現在</t>
  </si>
  <si>
    <t>平成26年2月末日現在</t>
  </si>
  <si>
    <t>平成26年3月末日現在</t>
  </si>
  <si>
    <t>平成26年3月末日現在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</si>
</sst>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/&quot;標&quot;&quot;準&quot;"/>
    <numFmt numFmtId="178" formatCode="#,##0_ "/>
    <numFmt numFmtId="179" formatCode="0.0"/>
    <numFmt numFmtId="180" formatCode="#,##0.0_ ;[Red]\-#,##0.0\ "/>
    <numFmt numFmtId="181" formatCode="#,##0;"/>
    <numFmt numFmtId="182" formatCode="#,##0_);[Red]\(#,##0\)"/>
    <numFmt numFmtId="183" formatCode="0.0%"/>
    <numFmt numFmtId="184" formatCode="0.0_ "/>
    <numFmt numFmtId="185" formatCode="0_ "/>
    <numFmt numFmtId="186" formatCode="#,##0_ ;[Red]\-#,##0\ "/>
    <numFmt numFmtId="187" formatCode="#,##0_);\(#,##0\)"/>
    <numFmt numFmtId="188" formatCode="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38" fontId="0" fillId="0" borderId="0" xfId="49" applyFont="1" applyFill="1" applyAlignment="1">
      <alignment/>
    </xf>
    <xf numFmtId="3" fontId="0" fillId="0" borderId="0" xfId="49" applyNumberFormat="1" applyFont="1" applyFill="1" applyAlignment="1">
      <alignment/>
    </xf>
    <xf numFmtId="38" fontId="0" fillId="0" borderId="0" xfId="49" applyFont="1" applyAlignment="1">
      <alignment/>
    </xf>
    <xf numFmtId="3" fontId="0" fillId="0" borderId="0" xfId="49" applyNumberFormat="1" applyFont="1" applyAlignment="1">
      <alignment/>
    </xf>
    <xf numFmtId="0" fontId="9" fillId="0" borderId="0" xfId="0" applyFont="1" applyFill="1" applyAlignment="1">
      <alignment horizontal="center" vertical="center"/>
    </xf>
    <xf numFmtId="38" fontId="6" fillId="0" borderId="0" xfId="49" applyFont="1" applyFill="1" applyAlignment="1">
      <alignment/>
    </xf>
    <xf numFmtId="3" fontId="6" fillId="0" borderId="0" xfId="49" applyNumberFormat="1" applyFont="1" applyFill="1" applyAlignment="1">
      <alignment/>
    </xf>
    <xf numFmtId="0" fontId="1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10" xfId="49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38" fontId="13" fillId="0" borderId="11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vertical="center"/>
    </xf>
    <xf numFmtId="38" fontId="7" fillId="0" borderId="13" xfId="49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8" fontId="12" fillId="0" borderId="10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38" fontId="10" fillId="0" borderId="11" xfId="49" applyFont="1" applyFill="1" applyBorder="1" applyAlignment="1">
      <alignment vertical="center"/>
    </xf>
    <xf numFmtId="0" fontId="11" fillId="0" borderId="12" xfId="0" applyFont="1" applyFill="1" applyBorder="1" applyAlignment="1">
      <alignment/>
    </xf>
    <xf numFmtId="38" fontId="6" fillId="0" borderId="12" xfId="49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8" fontId="7" fillId="0" borderId="11" xfId="49" applyFont="1" applyFill="1" applyBorder="1" applyAlignment="1">
      <alignment vertical="center"/>
    </xf>
    <xf numFmtId="38" fontId="7" fillId="0" borderId="11" xfId="49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38" fontId="12" fillId="0" borderId="11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38" fontId="14" fillId="0" borderId="12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7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horizontal="right" vertical="center"/>
    </xf>
    <xf numFmtId="0" fontId="7" fillId="0" borderId="17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8" fontId="7" fillId="0" borderId="17" xfId="0" applyNumberFormat="1" applyFont="1" applyFill="1" applyBorder="1" applyAlignment="1">
      <alignment horizontal="right" vertical="center"/>
    </xf>
    <xf numFmtId="38" fontId="7" fillId="0" borderId="19" xfId="49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right" vertical="center"/>
    </xf>
    <xf numFmtId="183" fontId="10" fillId="0" borderId="11" xfId="0" applyNumberFormat="1" applyFont="1" applyFill="1" applyBorder="1" applyAlignment="1">
      <alignment vertical="center"/>
    </xf>
    <xf numFmtId="183" fontId="10" fillId="0" borderId="11" xfId="0" applyNumberFormat="1" applyFont="1" applyFill="1" applyBorder="1" applyAlignment="1">
      <alignment/>
    </xf>
    <xf numFmtId="38" fontId="16" fillId="0" borderId="0" xfId="49" applyFont="1" applyFill="1" applyAlignment="1">
      <alignment/>
    </xf>
    <xf numFmtId="0" fontId="13" fillId="0" borderId="13" xfId="0" applyFont="1" applyFill="1" applyBorder="1" applyAlignment="1">
      <alignment horizontal="center" vertical="center"/>
    </xf>
    <xf numFmtId="38" fontId="13" fillId="0" borderId="13" xfId="49" applyFont="1" applyFill="1" applyBorder="1" applyAlignment="1">
      <alignment horizontal="center" vertical="center"/>
    </xf>
    <xf numFmtId="3" fontId="13" fillId="0" borderId="13" xfId="49" applyNumberFormat="1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horizontal="right" vertical="center"/>
    </xf>
    <xf numFmtId="3" fontId="7" fillId="0" borderId="13" xfId="49" applyNumberFormat="1" applyFont="1" applyFill="1" applyBorder="1" applyAlignment="1">
      <alignment horizontal="right" vertical="center"/>
    </xf>
    <xf numFmtId="38" fontId="13" fillId="0" borderId="13" xfId="49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/>
    </xf>
    <xf numFmtId="0" fontId="13" fillId="0" borderId="22" xfId="0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right" vertical="center"/>
    </xf>
    <xf numFmtId="38" fontId="13" fillId="0" borderId="23" xfId="49" applyFont="1" applyFill="1" applyBorder="1" applyAlignment="1">
      <alignment vertical="center"/>
    </xf>
    <xf numFmtId="0" fontId="13" fillId="0" borderId="24" xfId="0" applyFont="1" applyFill="1" applyBorder="1" applyAlignment="1">
      <alignment horizontal="center" vertical="center"/>
    </xf>
    <xf numFmtId="3" fontId="13" fillId="0" borderId="25" xfId="0" applyNumberFormat="1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right" vertical="center"/>
    </xf>
    <xf numFmtId="0" fontId="13" fillId="0" borderId="26" xfId="0" applyFont="1" applyFill="1" applyBorder="1" applyAlignment="1">
      <alignment horizontal="center" vertical="center"/>
    </xf>
    <xf numFmtId="38" fontId="13" fillId="0" borderId="27" xfId="49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3" fontId="7" fillId="0" borderId="19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13" fillId="0" borderId="29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8" fontId="13" fillId="0" borderId="25" xfId="49" applyFont="1" applyFill="1" applyBorder="1" applyAlignment="1">
      <alignment vertical="center"/>
    </xf>
    <xf numFmtId="38" fontId="13" fillId="0" borderId="29" xfId="49" applyFont="1" applyFill="1" applyBorder="1" applyAlignment="1">
      <alignment vertical="center"/>
    </xf>
    <xf numFmtId="38" fontId="13" fillId="0" borderId="31" xfId="49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vertical="center"/>
    </xf>
    <xf numFmtId="3" fontId="13" fillId="0" borderId="32" xfId="0" applyNumberFormat="1" applyFont="1" applyFill="1" applyBorder="1" applyAlignment="1">
      <alignment horizontal="right" vertical="center"/>
    </xf>
    <xf numFmtId="38" fontId="13" fillId="0" borderId="32" xfId="49" applyFont="1" applyFill="1" applyBorder="1" applyAlignment="1">
      <alignment vertical="center"/>
    </xf>
    <xf numFmtId="3" fontId="13" fillId="0" borderId="34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>
      <alignment vertical="center"/>
    </xf>
    <xf numFmtId="3" fontId="7" fillId="0" borderId="36" xfId="0" applyNumberFormat="1" applyFont="1" applyFill="1" applyBorder="1" applyAlignment="1">
      <alignment horizontal="right" vertical="center"/>
    </xf>
    <xf numFmtId="3" fontId="7" fillId="0" borderId="37" xfId="0" applyNumberFormat="1" applyFont="1" applyFill="1" applyBorder="1" applyAlignment="1">
      <alignment horizontal="right" vertical="center"/>
    </xf>
    <xf numFmtId="38" fontId="7" fillId="0" borderId="37" xfId="0" applyNumberFormat="1" applyFont="1" applyFill="1" applyBorder="1" applyAlignment="1">
      <alignment horizontal="right" vertical="center"/>
    </xf>
    <xf numFmtId="3" fontId="7" fillId="0" borderId="38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right" vertical="center"/>
    </xf>
    <xf numFmtId="3" fontId="13" fillId="0" borderId="31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3" fontId="13" fillId="0" borderId="39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vertical="center"/>
    </xf>
    <xf numFmtId="3" fontId="7" fillId="0" borderId="40" xfId="0" applyNumberFormat="1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38" fontId="13" fillId="0" borderId="25" xfId="49" applyFont="1" applyFill="1" applyBorder="1" applyAlignment="1">
      <alignment horizontal="right" vertical="center"/>
    </xf>
    <xf numFmtId="38" fontId="13" fillId="0" borderId="32" xfId="49" applyFont="1" applyFill="1" applyBorder="1" applyAlignment="1">
      <alignment horizontal="right" vertical="center"/>
    </xf>
    <xf numFmtId="38" fontId="13" fillId="0" borderId="19" xfId="49" applyFont="1" applyFill="1" applyBorder="1" applyAlignment="1">
      <alignment vertical="center"/>
    </xf>
    <xf numFmtId="38" fontId="15" fillId="0" borderId="0" xfId="49" applyFont="1" applyFill="1" applyAlignment="1">
      <alignment/>
    </xf>
    <xf numFmtId="0" fontId="7" fillId="0" borderId="0" xfId="0" applyFont="1" applyFill="1" applyBorder="1" applyAlignment="1">
      <alignment horizontal="left" vertical="center"/>
    </xf>
    <xf numFmtId="38" fontId="7" fillId="0" borderId="41" xfId="49" applyFont="1" applyFill="1" applyBorder="1" applyAlignment="1">
      <alignment vertical="center"/>
    </xf>
    <xf numFmtId="38" fontId="13" fillId="0" borderId="42" xfId="49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38" fontId="12" fillId="0" borderId="12" xfId="49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38" fontId="12" fillId="0" borderId="10" xfId="49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distributed" vertical="center"/>
    </xf>
    <xf numFmtId="0" fontId="7" fillId="0" borderId="44" xfId="0" applyFont="1" applyFill="1" applyBorder="1" applyAlignment="1">
      <alignment horizontal="distributed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distributed" vertical="center"/>
    </xf>
    <xf numFmtId="0" fontId="7" fillId="0" borderId="39" xfId="0" applyFont="1" applyFill="1" applyBorder="1" applyAlignment="1">
      <alignment horizontal="distributed" vertical="center"/>
    </xf>
    <xf numFmtId="0" fontId="7" fillId="0" borderId="46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89"/>
  <sheetViews>
    <sheetView zoomScalePageLayoutView="0" workbookViewId="0" topLeftCell="A1">
      <selection activeCell="B1" sqref="B1:T1"/>
    </sheetView>
  </sheetViews>
  <sheetFormatPr defaultColWidth="8.25390625" defaultRowHeight="34.5" customHeight="1"/>
  <cols>
    <col min="1" max="1" width="2.75390625" style="2" customWidth="1"/>
    <col min="2" max="2" width="7.625" style="2" customWidth="1"/>
    <col min="3" max="3" width="12.00390625" style="2" customWidth="1"/>
    <col min="4" max="4" width="9.125" style="2" customWidth="1"/>
    <col min="5" max="5" width="1.625" style="2" customWidth="1"/>
    <col min="6" max="6" width="5.125" style="2" customWidth="1"/>
    <col min="7" max="7" width="1.625" style="2" customWidth="1"/>
    <col min="8" max="8" width="9.125" style="2" customWidth="1"/>
    <col min="9" max="9" width="1.625" style="2" customWidth="1"/>
    <col min="10" max="10" width="5.125" style="2" customWidth="1"/>
    <col min="11" max="11" width="1.625" style="2" customWidth="1"/>
    <col min="12" max="12" width="9.125" style="2" customWidth="1"/>
    <col min="13" max="13" width="1.625" style="2" customWidth="1"/>
    <col min="14" max="14" width="5.125" style="2" customWidth="1"/>
    <col min="15" max="16" width="1.625" style="2" customWidth="1"/>
    <col min="17" max="17" width="9.125" style="2" customWidth="1"/>
    <col min="18" max="18" width="1.625" style="2" customWidth="1"/>
    <col min="19" max="19" width="5.125" style="2" customWidth="1"/>
    <col min="20" max="20" width="1.625" style="2" customWidth="1"/>
    <col min="21" max="16384" width="8.25390625" style="2" customWidth="1"/>
  </cols>
  <sheetData>
    <row r="1" spans="2:21" ht="30" customHeight="1">
      <c r="B1" s="130" t="s">
        <v>108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"/>
    </row>
    <row r="2" spans="2:21" ht="17.25" customHeight="1">
      <c r="B2" s="4"/>
      <c r="C2" s="4"/>
      <c r="D2" s="4"/>
      <c r="E2" s="4"/>
      <c r="F2" s="4"/>
      <c r="G2" s="4"/>
      <c r="H2" s="4"/>
      <c r="I2" s="4"/>
      <c r="J2" s="111"/>
      <c r="K2" s="111"/>
      <c r="L2" s="111"/>
      <c r="M2" s="131" t="s">
        <v>91</v>
      </c>
      <c r="N2" s="131"/>
      <c r="O2" s="131"/>
      <c r="P2" s="131"/>
      <c r="Q2" s="131"/>
      <c r="R2" s="131"/>
      <c r="S2" s="131"/>
      <c r="T2" s="111"/>
      <c r="U2" s="1"/>
    </row>
    <row r="3" spans="2:20" ht="17.25" customHeight="1">
      <c r="B3" s="43"/>
      <c r="C3" s="43"/>
      <c r="D3" s="43"/>
      <c r="E3" s="43"/>
      <c r="F3" s="43"/>
      <c r="G3" s="43"/>
      <c r="H3" s="43"/>
      <c r="I3" s="43"/>
      <c r="J3" s="132" t="s">
        <v>86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2:20" ht="21.75" customHeight="1">
      <c r="B4" s="133" t="s">
        <v>72</v>
      </c>
      <c r="C4" s="134"/>
      <c r="D4" s="133" t="s">
        <v>3</v>
      </c>
      <c r="E4" s="135"/>
      <c r="F4" s="135"/>
      <c r="G4" s="135"/>
      <c r="H4" s="133" t="s">
        <v>0</v>
      </c>
      <c r="I4" s="135"/>
      <c r="J4" s="135"/>
      <c r="K4" s="134"/>
      <c r="L4" s="133" t="s">
        <v>1</v>
      </c>
      <c r="M4" s="135"/>
      <c r="N4" s="135"/>
      <c r="O4" s="135"/>
      <c r="P4" s="133" t="s">
        <v>2</v>
      </c>
      <c r="Q4" s="135"/>
      <c r="R4" s="135"/>
      <c r="S4" s="135"/>
      <c r="T4" s="134"/>
    </row>
    <row r="5" spans="2:20" ht="21.75" customHeight="1">
      <c r="B5" s="125" t="s">
        <v>73</v>
      </c>
      <c r="C5" s="44" t="s">
        <v>24</v>
      </c>
      <c r="D5" s="45">
        <v>7543</v>
      </c>
      <c r="E5" s="51" t="s">
        <v>26</v>
      </c>
      <c r="F5" s="55">
        <v>55</v>
      </c>
      <c r="G5" s="77" t="s">
        <v>27</v>
      </c>
      <c r="H5" s="55">
        <v>6999</v>
      </c>
      <c r="I5" s="76" t="s">
        <v>26</v>
      </c>
      <c r="J5" s="55">
        <v>32</v>
      </c>
      <c r="K5" s="77" t="s">
        <v>27</v>
      </c>
      <c r="L5" s="94">
        <v>8614</v>
      </c>
      <c r="M5" s="91" t="s">
        <v>26</v>
      </c>
      <c r="N5" s="55">
        <v>69</v>
      </c>
      <c r="O5" s="77" t="s">
        <v>27</v>
      </c>
      <c r="P5" s="76"/>
      <c r="Q5" s="45">
        <f>SUM(H5,L5)</f>
        <v>15613</v>
      </c>
      <c r="R5" s="91" t="s">
        <v>26</v>
      </c>
      <c r="S5" s="53">
        <f>SUM(J5,N5)</f>
        <v>101</v>
      </c>
      <c r="T5" s="77" t="s">
        <v>27</v>
      </c>
    </row>
    <row r="6" spans="2:20" ht="21.75" customHeight="1">
      <c r="B6" s="120"/>
      <c r="C6" s="46" t="s">
        <v>25</v>
      </c>
      <c r="D6" s="47">
        <v>5403</v>
      </c>
      <c r="E6" s="51" t="s">
        <v>26</v>
      </c>
      <c r="F6" s="48">
        <v>69</v>
      </c>
      <c r="G6" s="50" t="s">
        <v>27</v>
      </c>
      <c r="H6" s="48">
        <v>5542</v>
      </c>
      <c r="I6" s="51" t="s">
        <v>26</v>
      </c>
      <c r="J6" s="48">
        <v>33</v>
      </c>
      <c r="K6" s="50" t="s">
        <v>27</v>
      </c>
      <c r="L6" s="95">
        <v>6434</v>
      </c>
      <c r="M6" s="49" t="s">
        <v>26</v>
      </c>
      <c r="N6" s="48">
        <v>70</v>
      </c>
      <c r="O6" s="50" t="s">
        <v>27</v>
      </c>
      <c r="P6" s="51"/>
      <c r="Q6" s="53">
        <f aca="true" t="shared" si="0" ref="Q6:Q36">SUM(H6,L6)</f>
        <v>11976</v>
      </c>
      <c r="R6" s="49" t="s">
        <v>26</v>
      </c>
      <c r="S6" s="53">
        <f aca="true" t="shared" si="1" ref="S6:S34">SUM(J6,N6)</f>
        <v>103</v>
      </c>
      <c r="T6" s="50" t="s">
        <v>27</v>
      </c>
    </row>
    <row r="7" spans="2:20" ht="21.75" customHeight="1">
      <c r="B7" s="120"/>
      <c r="C7" s="100" t="s">
        <v>83</v>
      </c>
      <c r="D7" s="47">
        <v>1003</v>
      </c>
      <c r="E7" s="51" t="s">
        <v>26</v>
      </c>
      <c r="F7" s="48">
        <v>10</v>
      </c>
      <c r="G7" s="50" t="s">
        <v>27</v>
      </c>
      <c r="H7" s="48">
        <v>983</v>
      </c>
      <c r="I7" s="51" t="s">
        <v>26</v>
      </c>
      <c r="J7" s="48">
        <v>10</v>
      </c>
      <c r="K7" s="50" t="s">
        <v>27</v>
      </c>
      <c r="L7" s="95">
        <v>1103</v>
      </c>
      <c r="M7" s="49" t="s">
        <v>26</v>
      </c>
      <c r="N7" s="48">
        <v>2</v>
      </c>
      <c r="O7" s="50" t="s">
        <v>27</v>
      </c>
      <c r="P7" s="51"/>
      <c r="Q7" s="47">
        <f t="shared" si="0"/>
        <v>2086</v>
      </c>
      <c r="R7" s="49" t="s">
        <v>26</v>
      </c>
      <c r="S7" s="53">
        <f t="shared" si="1"/>
        <v>12</v>
      </c>
      <c r="T7" s="50" t="s">
        <v>27</v>
      </c>
    </row>
    <row r="8" spans="2:20" ht="21.75" customHeight="1">
      <c r="B8" s="120"/>
      <c r="C8" s="100" t="s">
        <v>84</v>
      </c>
      <c r="D8" s="47">
        <v>662</v>
      </c>
      <c r="E8" s="51" t="s">
        <v>26</v>
      </c>
      <c r="F8" s="105">
        <v>8</v>
      </c>
      <c r="G8" s="50" t="s">
        <v>27</v>
      </c>
      <c r="H8" s="52">
        <v>764</v>
      </c>
      <c r="I8" s="51" t="s">
        <v>26</v>
      </c>
      <c r="J8" s="52">
        <v>0</v>
      </c>
      <c r="K8" s="50" t="s">
        <v>27</v>
      </c>
      <c r="L8" s="95">
        <v>873</v>
      </c>
      <c r="M8" s="49" t="s">
        <v>26</v>
      </c>
      <c r="N8" s="48">
        <v>9</v>
      </c>
      <c r="O8" s="50" t="s">
        <v>27</v>
      </c>
      <c r="P8" s="51"/>
      <c r="Q8" s="47">
        <f t="shared" si="0"/>
        <v>1637</v>
      </c>
      <c r="R8" s="49" t="s">
        <v>26</v>
      </c>
      <c r="S8" s="53">
        <f t="shared" si="1"/>
        <v>9</v>
      </c>
      <c r="T8" s="50" t="s">
        <v>27</v>
      </c>
    </row>
    <row r="9" spans="2:20" ht="21.75" customHeight="1">
      <c r="B9" s="120"/>
      <c r="C9" s="46" t="s">
        <v>28</v>
      </c>
      <c r="D9" s="53">
        <v>1838</v>
      </c>
      <c r="E9" s="51" t="s">
        <v>26</v>
      </c>
      <c r="F9" s="48">
        <v>12</v>
      </c>
      <c r="G9" s="50" t="s">
        <v>27</v>
      </c>
      <c r="H9" s="48">
        <v>1941</v>
      </c>
      <c r="I9" s="51" t="s">
        <v>26</v>
      </c>
      <c r="J9" s="48">
        <v>8</v>
      </c>
      <c r="K9" s="50" t="s">
        <v>27</v>
      </c>
      <c r="L9" s="95">
        <v>2277</v>
      </c>
      <c r="M9" s="49" t="s">
        <v>26</v>
      </c>
      <c r="N9" s="48">
        <v>10</v>
      </c>
      <c r="O9" s="50" t="s">
        <v>27</v>
      </c>
      <c r="P9" s="51"/>
      <c r="Q9" s="47">
        <f t="shared" si="0"/>
        <v>4218</v>
      </c>
      <c r="R9" s="49" t="s">
        <v>26</v>
      </c>
      <c r="S9" s="53">
        <f t="shared" si="1"/>
        <v>18</v>
      </c>
      <c r="T9" s="50" t="s">
        <v>27</v>
      </c>
    </row>
    <row r="10" spans="2:20" ht="21.75" customHeight="1">
      <c r="B10" s="120"/>
      <c r="C10" s="46" t="s">
        <v>29</v>
      </c>
      <c r="D10" s="47">
        <v>1400</v>
      </c>
      <c r="E10" s="51" t="s">
        <v>26</v>
      </c>
      <c r="F10" s="48">
        <v>1</v>
      </c>
      <c r="G10" s="50" t="s">
        <v>27</v>
      </c>
      <c r="H10" s="48">
        <v>1422</v>
      </c>
      <c r="I10" s="51" t="s">
        <v>26</v>
      </c>
      <c r="J10" s="48">
        <v>0</v>
      </c>
      <c r="K10" s="50" t="s">
        <v>27</v>
      </c>
      <c r="L10" s="95">
        <v>1668</v>
      </c>
      <c r="M10" s="49" t="s">
        <v>26</v>
      </c>
      <c r="N10" s="48">
        <v>9</v>
      </c>
      <c r="O10" s="50" t="s">
        <v>27</v>
      </c>
      <c r="P10" s="51"/>
      <c r="Q10" s="47">
        <f t="shared" si="0"/>
        <v>3090</v>
      </c>
      <c r="R10" s="49" t="s">
        <v>26</v>
      </c>
      <c r="S10" s="53">
        <f t="shared" si="1"/>
        <v>9</v>
      </c>
      <c r="T10" s="50" t="s">
        <v>27</v>
      </c>
    </row>
    <row r="11" spans="2:20" ht="21.75" customHeight="1">
      <c r="B11" s="120"/>
      <c r="C11" s="100" t="s">
        <v>85</v>
      </c>
      <c r="D11" s="47">
        <v>69</v>
      </c>
      <c r="E11" s="51" t="s">
        <v>26</v>
      </c>
      <c r="F11" s="105">
        <v>0</v>
      </c>
      <c r="G11" s="50" t="s">
        <v>27</v>
      </c>
      <c r="H11" s="52">
        <v>63</v>
      </c>
      <c r="I11" s="51" t="s">
        <v>26</v>
      </c>
      <c r="J11" s="52">
        <v>0</v>
      </c>
      <c r="K11" s="50" t="s">
        <v>27</v>
      </c>
      <c r="L11" s="96">
        <v>89</v>
      </c>
      <c r="M11" s="49" t="s">
        <v>26</v>
      </c>
      <c r="N11" s="52">
        <v>0</v>
      </c>
      <c r="O11" s="50" t="s">
        <v>27</v>
      </c>
      <c r="P11" s="51"/>
      <c r="Q11" s="47">
        <f t="shared" si="0"/>
        <v>152</v>
      </c>
      <c r="R11" s="49" t="s">
        <v>26</v>
      </c>
      <c r="S11" s="53">
        <f t="shared" si="1"/>
        <v>0</v>
      </c>
      <c r="T11" s="50" t="s">
        <v>27</v>
      </c>
    </row>
    <row r="12" spans="2:20" ht="21.75" customHeight="1">
      <c r="B12" s="120"/>
      <c r="C12" s="46" t="s">
        <v>30</v>
      </c>
      <c r="D12" s="47">
        <v>603</v>
      </c>
      <c r="E12" s="51" t="s">
        <v>26</v>
      </c>
      <c r="F12" s="105">
        <v>0</v>
      </c>
      <c r="G12" s="50" t="s">
        <v>27</v>
      </c>
      <c r="H12" s="48">
        <v>621</v>
      </c>
      <c r="I12" s="51" t="s">
        <v>26</v>
      </c>
      <c r="J12" s="48">
        <v>0</v>
      </c>
      <c r="K12" s="50" t="s">
        <v>27</v>
      </c>
      <c r="L12" s="95">
        <v>755</v>
      </c>
      <c r="M12" s="49" t="s">
        <v>26</v>
      </c>
      <c r="N12" s="48">
        <v>3</v>
      </c>
      <c r="O12" s="50" t="s">
        <v>27</v>
      </c>
      <c r="P12" s="51"/>
      <c r="Q12" s="47">
        <f t="shared" si="0"/>
        <v>1376</v>
      </c>
      <c r="R12" s="49" t="s">
        <v>26</v>
      </c>
      <c r="S12" s="53">
        <f t="shared" si="1"/>
        <v>3</v>
      </c>
      <c r="T12" s="50" t="s">
        <v>27</v>
      </c>
    </row>
    <row r="13" spans="2:20" ht="21.75" customHeight="1">
      <c r="B13" s="120"/>
      <c r="C13" s="46" t="s">
        <v>31</v>
      </c>
      <c r="D13" s="47">
        <v>967</v>
      </c>
      <c r="E13" s="51" t="s">
        <v>26</v>
      </c>
      <c r="F13" s="48">
        <v>4</v>
      </c>
      <c r="G13" s="50" t="s">
        <v>27</v>
      </c>
      <c r="H13" s="48">
        <v>1001</v>
      </c>
      <c r="I13" s="51" t="s">
        <v>26</v>
      </c>
      <c r="J13" s="48">
        <v>1</v>
      </c>
      <c r="K13" s="50" t="s">
        <v>27</v>
      </c>
      <c r="L13" s="95">
        <v>1156</v>
      </c>
      <c r="M13" s="49" t="s">
        <v>26</v>
      </c>
      <c r="N13" s="48">
        <v>5</v>
      </c>
      <c r="O13" s="50" t="s">
        <v>27</v>
      </c>
      <c r="P13" s="51"/>
      <c r="Q13" s="47">
        <f t="shared" si="0"/>
        <v>2157</v>
      </c>
      <c r="R13" s="49" t="s">
        <v>26</v>
      </c>
      <c r="S13" s="53">
        <f t="shared" si="1"/>
        <v>6</v>
      </c>
      <c r="T13" s="50" t="s">
        <v>27</v>
      </c>
    </row>
    <row r="14" spans="2:20" ht="21.75" customHeight="1">
      <c r="B14" s="120"/>
      <c r="C14" s="46" t="s">
        <v>32</v>
      </c>
      <c r="D14" s="47">
        <v>294</v>
      </c>
      <c r="E14" s="51" t="s">
        <v>26</v>
      </c>
      <c r="F14" s="105">
        <v>0</v>
      </c>
      <c r="G14" s="50" t="s">
        <v>27</v>
      </c>
      <c r="H14" s="48">
        <v>374</v>
      </c>
      <c r="I14" s="51" t="s">
        <v>26</v>
      </c>
      <c r="J14" s="48">
        <v>0</v>
      </c>
      <c r="K14" s="50" t="s">
        <v>27</v>
      </c>
      <c r="L14" s="95">
        <v>455</v>
      </c>
      <c r="M14" s="49" t="s">
        <v>26</v>
      </c>
      <c r="N14" s="48">
        <v>1</v>
      </c>
      <c r="O14" s="50" t="s">
        <v>27</v>
      </c>
      <c r="P14" s="51"/>
      <c r="Q14" s="47">
        <f t="shared" si="0"/>
        <v>829</v>
      </c>
      <c r="R14" s="49" t="s">
        <v>26</v>
      </c>
      <c r="S14" s="53">
        <f t="shared" si="1"/>
        <v>1</v>
      </c>
      <c r="T14" s="50" t="s">
        <v>27</v>
      </c>
    </row>
    <row r="15" spans="2:20" ht="21.75" customHeight="1">
      <c r="B15" s="120"/>
      <c r="C15" s="46" t="s">
        <v>33</v>
      </c>
      <c r="D15" s="47">
        <v>79</v>
      </c>
      <c r="E15" s="51" t="s">
        <v>26</v>
      </c>
      <c r="F15" s="105">
        <v>0</v>
      </c>
      <c r="G15" s="50" t="s">
        <v>27</v>
      </c>
      <c r="H15" s="48">
        <v>82</v>
      </c>
      <c r="I15" s="51" t="s">
        <v>26</v>
      </c>
      <c r="J15" s="48">
        <v>0</v>
      </c>
      <c r="K15" s="50" t="s">
        <v>27</v>
      </c>
      <c r="L15" s="95">
        <v>105</v>
      </c>
      <c r="M15" s="49" t="s">
        <v>26</v>
      </c>
      <c r="N15" s="48">
        <v>0</v>
      </c>
      <c r="O15" s="50" t="s">
        <v>27</v>
      </c>
      <c r="P15" s="51"/>
      <c r="Q15" s="47">
        <f t="shared" si="0"/>
        <v>187</v>
      </c>
      <c r="R15" s="49" t="s">
        <v>26</v>
      </c>
      <c r="S15" s="53">
        <f t="shared" si="1"/>
        <v>0</v>
      </c>
      <c r="T15" s="50" t="s">
        <v>27</v>
      </c>
    </row>
    <row r="16" spans="2:20" ht="21.75" customHeight="1">
      <c r="B16" s="120"/>
      <c r="C16" s="46" t="s">
        <v>34</v>
      </c>
      <c r="D16" s="47">
        <v>3</v>
      </c>
      <c r="E16" s="51" t="s">
        <v>26</v>
      </c>
      <c r="F16" s="105">
        <v>0</v>
      </c>
      <c r="G16" s="50" t="s">
        <v>27</v>
      </c>
      <c r="H16" s="48">
        <v>1</v>
      </c>
      <c r="I16" s="51" t="s">
        <v>26</v>
      </c>
      <c r="J16" s="48">
        <v>0</v>
      </c>
      <c r="K16" s="50" t="s">
        <v>27</v>
      </c>
      <c r="L16" s="95">
        <v>3</v>
      </c>
      <c r="M16" s="49" t="s">
        <v>26</v>
      </c>
      <c r="N16" s="48">
        <v>0</v>
      </c>
      <c r="O16" s="50" t="s">
        <v>27</v>
      </c>
      <c r="P16" s="51"/>
      <c r="Q16" s="47">
        <f t="shared" si="0"/>
        <v>4</v>
      </c>
      <c r="R16" s="49" t="s">
        <v>26</v>
      </c>
      <c r="S16" s="53">
        <f t="shared" si="1"/>
        <v>0</v>
      </c>
      <c r="T16" s="50" t="s">
        <v>27</v>
      </c>
    </row>
    <row r="17" spans="2:20" ht="21.75" customHeight="1">
      <c r="B17" s="120"/>
      <c r="C17" s="46" t="s">
        <v>4</v>
      </c>
      <c r="D17" s="47">
        <v>481</v>
      </c>
      <c r="E17" s="51" t="s">
        <v>26</v>
      </c>
      <c r="F17" s="105">
        <v>0</v>
      </c>
      <c r="G17" s="50" t="s">
        <v>27</v>
      </c>
      <c r="H17" s="48">
        <v>483</v>
      </c>
      <c r="I17" s="51" t="s">
        <v>26</v>
      </c>
      <c r="J17" s="48">
        <v>0</v>
      </c>
      <c r="K17" s="50" t="s">
        <v>27</v>
      </c>
      <c r="L17" s="95">
        <v>434</v>
      </c>
      <c r="M17" s="49" t="s">
        <v>26</v>
      </c>
      <c r="N17" s="48">
        <v>0</v>
      </c>
      <c r="O17" s="50" t="s">
        <v>27</v>
      </c>
      <c r="P17" s="51"/>
      <c r="Q17" s="53">
        <f t="shared" si="0"/>
        <v>917</v>
      </c>
      <c r="R17" s="49" t="s">
        <v>26</v>
      </c>
      <c r="S17" s="53">
        <f t="shared" si="1"/>
        <v>0</v>
      </c>
      <c r="T17" s="50" t="s">
        <v>27</v>
      </c>
    </row>
    <row r="18" spans="2:20" ht="21.75" customHeight="1">
      <c r="B18" s="126"/>
      <c r="C18" s="67" t="s">
        <v>35</v>
      </c>
      <c r="D18" s="78">
        <f>SUM(D5:D6,D9:D10,D12:D17)</f>
        <v>18611</v>
      </c>
      <c r="E18" s="79" t="s">
        <v>26</v>
      </c>
      <c r="F18" s="71">
        <f>SUM(F5:F6,F9:F10,F12:F17)</f>
        <v>141</v>
      </c>
      <c r="G18" s="80" t="s">
        <v>27</v>
      </c>
      <c r="H18" s="78">
        <f>SUM(H5:H6,H9:H10,H12:H17)</f>
        <v>18466</v>
      </c>
      <c r="I18" s="79" t="s">
        <v>26</v>
      </c>
      <c r="J18" s="71">
        <f>SUM(J5:J6,J9:J10,J12:J17)</f>
        <v>74</v>
      </c>
      <c r="K18" s="80" t="s">
        <v>27</v>
      </c>
      <c r="L18" s="78">
        <f>SUM(L5:L6,L9:L10,L12:L17)</f>
        <v>21901</v>
      </c>
      <c r="M18" s="92" t="s">
        <v>26</v>
      </c>
      <c r="N18" s="71">
        <f>SUM(N5:N6,N9:N10,N12:N17)</f>
        <v>167</v>
      </c>
      <c r="O18" s="80" t="s">
        <v>27</v>
      </c>
      <c r="P18" s="79"/>
      <c r="Q18" s="71">
        <f t="shared" si="0"/>
        <v>40367</v>
      </c>
      <c r="R18" s="92" t="s">
        <v>26</v>
      </c>
      <c r="S18" s="71">
        <f t="shared" si="1"/>
        <v>241</v>
      </c>
      <c r="T18" s="80" t="s">
        <v>27</v>
      </c>
    </row>
    <row r="19" spans="2:20" ht="21.75" customHeight="1">
      <c r="B19" s="125" t="s">
        <v>74</v>
      </c>
      <c r="C19" s="44" t="s">
        <v>36</v>
      </c>
      <c r="D19" s="53">
        <v>456</v>
      </c>
      <c r="E19" s="76" t="s">
        <v>26</v>
      </c>
      <c r="F19" s="106">
        <v>14</v>
      </c>
      <c r="G19" s="77" t="s">
        <v>27</v>
      </c>
      <c r="H19" s="55">
        <v>441</v>
      </c>
      <c r="I19" s="76" t="s">
        <v>26</v>
      </c>
      <c r="J19" s="55">
        <v>14</v>
      </c>
      <c r="K19" s="77" t="s">
        <v>27</v>
      </c>
      <c r="L19" s="97">
        <v>518</v>
      </c>
      <c r="M19" s="91" t="s">
        <v>26</v>
      </c>
      <c r="N19" s="55">
        <v>1</v>
      </c>
      <c r="O19" s="77" t="s">
        <v>27</v>
      </c>
      <c r="P19" s="76"/>
      <c r="Q19" s="53">
        <f t="shared" si="0"/>
        <v>959</v>
      </c>
      <c r="R19" s="91" t="s">
        <v>26</v>
      </c>
      <c r="S19" s="53">
        <f t="shared" si="1"/>
        <v>15</v>
      </c>
      <c r="T19" s="77" t="s">
        <v>27</v>
      </c>
    </row>
    <row r="20" spans="2:20" ht="21.75" customHeight="1">
      <c r="B20" s="126"/>
      <c r="C20" s="67" t="s">
        <v>5</v>
      </c>
      <c r="D20" s="82">
        <f>SUM(D19)</f>
        <v>456</v>
      </c>
      <c r="E20" s="79" t="s">
        <v>26</v>
      </c>
      <c r="F20" s="107">
        <f>SUM(F19)</f>
        <v>14</v>
      </c>
      <c r="G20" s="80" t="s">
        <v>27</v>
      </c>
      <c r="H20" s="72">
        <f>SUM(H19)</f>
        <v>441</v>
      </c>
      <c r="I20" s="79" t="s">
        <v>26</v>
      </c>
      <c r="J20" s="81">
        <f>SUM(J19)</f>
        <v>14</v>
      </c>
      <c r="K20" s="80" t="s">
        <v>27</v>
      </c>
      <c r="L20" s="98">
        <f>SUM(L19)</f>
        <v>518</v>
      </c>
      <c r="M20" s="92" t="s">
        <v>26</v>
      </c>
      <c r="N20" s="81">
        <f>SUM(N19)</f>
        <v>1</v>
      </c>
      <c r="O20" s="80" t="s">
        <v>27</v>
      </c>
      <c r="P20" s="79"/>
      <c r="Q20" s="81">
        <f t="shared" si="0"/>
        <v>959</v>
      </c>
      <c r="R20" s="92" t="s">
        <v>26</v>
      </c>
      <c r="S20" s="81">
        <f t="shared" si="1"/>
        <v>15</v>
      </c>
      <c r="T20" s="80" t="s">
        <v>27</v>
      </c>
    </row>
    <row r="21" spans="2:20" ht="21.75" customHeight="1">
      <c r="B21" s="127" t="s">
        <v>75</v>
      </c>
      <c r="C21" s="44" t="s">
        <v>37</v>
      </c>
      <c r="D21" s="53">
        <v>497</v>
      </c>
      <c r="E21" s="76" t="s">
        <v>26</v>
      </c>
      <c r="F21" s="106">
        <v>11</v>
      </c>
      <c r="G21" s="77" t="s">
        <v>27</v>
      </c>
      <c r="H21" s="55">
        <v>487</v>
      </c>
      <c r="I21" s="76" t="s">
        <v>26</v>
      </c>
      <c r="J21" s="55">
        <v>2</v>
      </c>
      <c r="K21" s="77" t="s">
        <v>27</v>
      </c>
      <c r="L21" s="97">
        <v>602</v>
      </c>
      <c r="M21" s="91" t="s">
        <v>26</v>
      </c>
      <c r="N21" s="55">
        <v>12</v>
      </c>
      <c r="O21" s="77" t="s">
        <v>27</v>
      </c>
      <c r="P21" s="76"/>
      <c r="Q21" s="112">
        <f t="shared" si="0"/>
        <v>1089</v>
      </c>
      <c r="R21" s="91" t="s">
        <v>26</v>
      </c>
      <c r="S21" s="53">
        <f t="shared" si="1"/>
        <v>14</v>
      </c>
      <c r="T21" s="77" t="s">
        <v>27</v>
      </c>
    </row>
    <row r="22" spans="2:20" ht="21.75" customHeight="1">
      <c r="B22" s="128"/>
      <c r="C22" s="54" t="s">
        <v>38</v>
      </c>
      <c r="D22" s="53">
        <v>869</v>
      </c>
      <c r="E22" s="51" t="s">
        <v>26</v>
      </c>
      <c r="F22" s="106">
        <v>23</v>
      </c>
      <c r="G22" s="50" t="s">
        <v>27</v>
      </c>
      <c r="H22" s="55">
        <v>886</v>
      </c>
      <c r="I22" s="51" t="s">
        <v>26</v>
      </c>
      <c r="J22" s="55">
        <v>5</v>
      </c>
      <c r="K22" s="50" t="s">
        <v>27</v>
      </c>
      <c r="L22" s="97">
        <v>1038</v>
      </c>
      <c r="M22" s="49" t="s">
        <v>26</v>
      </c>
      <c r="N22" s="55">
        <v>26</v>
      </c>
      <c r="O22" s="50" t="s">
        <v>27</v>
      </c>
      <c r="P22" s="76"/>
      <c r="Q22" s="47">
        <f t="shared" si="0"/>
        <v>1924</v>
      </c>
      <c r="R22" s="49" t="s">
        <v>26</v>
      </c>
      <c r="S22" s="53">
        <f t="shared" si="1"/>
        <v>31</v>
      </c>
      <c r="T22" s="50" t="s">
        <v>27</v>
      </c>
    </row>
    <row r="23" spans="2:20" ht="21.75" customHeight="1">
      <c r="B23" s="129"/>
      <c r="C23" s="70" t="s">
        <v>35</v>
      </c>
      <c r="D23" s="82">
        <f>SUM(D21:D22)</f>
        <v>1366</v>
      </c>
      <c r="E23" s="79" t="s">
        <v>26</v>
      </c>
      <c r="F23" s="107">
        <f>SUM(F21:F22)</f>
        <v>34</v>
      </c>
      <c r="G23" s="80" t="s">
        <v>27</v>
      </c>
      <c r="H23" s="71">
        <f>SUM(H21:H22)</f>
        <v>1373</v>
      </c>
      <c r="I23" s="79" t="s">
        <v>26</v>
      </c>
      <c r="J23" s="71">
        <f>SUM(J21:J22)</f>
        <v>7</v>
      </c>
      <c r="K23" s="80" t="s">
        <v>27</v>
      </c>
      <c r="L23" s="78">
        <f>SUM(L21:L22)</f>
        <v>1640</v>
      </c>
      <c r="M23" s="92" t="s">
        <v>26</v>
      </c>
      <c r="N23" s="71">
        <f>SUM(N21:N22)</f>
        <v>38</v>
      </c>
      <c r="O23" s="80" t="s">
        <v>27</v>
      </c>
      <c r="P23" s="79"/>
      <c r="Q23" s="69">
        <f t="shared" si="0"/>
        <v>3013</v>
      </c>
      <c r="R23" s="92" t="s">
        <v>26</v>
      </c>
      <c r="S23" s="81">
        <f t="shared" si="1"/>
        <v>45</v>
      </c>
      <c r="T23" s="80" t="s">
        <v>27</v>
      </c>
    </row>
    <row r="24" spans="2:20" ht="21.75" customHeight="1">
      <c r="B24" s="127" t="s">
        <v>76</v>
      </c>
      <c r="C24" s="44" t="s">
        <v>39</v>
      </c>
      <c r="D24" s="53">
        <v>476</v>
      </c>
      <c r="E24" s="76" t="s">
        <v>26</v>
      </c>
      <c r="F24" s="106">
        <v>1</v>
      </c>
      <c r="G24" s="77" t="s">
        <v>27</v>
      </c>
      <c r="H24" s="55">
        <v>476</v>
      </c>
      <c r="I24" s="76" t="s">
        <v>26</v>
      </c>
      <c r="J24" s="55">
        <v>1</v>
      </c>
      <c r="K24" s="77" t="s">
        <v>27</v>
      </c>
      <c r="L24" s="97">
        <v>551</v>
      </c>
      <c r="M24" s="91" t="s">
        <v>26</v>
      </c>
      <c r="N24" s="55">
        <v>1</v>
      </c>
      <c r="O24" s="77" t="s">
        <v>27</v>
      </c>
      <c r="P24" s="76"/>
      <c r="Q24" s="53">
        <f t="shared" si="0"/>
        <v>1027</v>
      </c>
      <c r="R24" s="91" t="s">
        <v>26</v>
      </c>
      <c r="S24" s="112">
        <f t="shared" si="1"/>
        <v>2</v>
      </c>
      <c r="T24" s="77" t="s">
        <v>27</v>
      </c>
    </row>
    <row r="25" spans="2:20" ht="21.75" customHeight="1">
      <c r="B25" s="128"/>
      <c r="C25" s="46" t="s">
        <v>40</v>
      </c>
      <c r="D25" s="47">
        <v>301</v>
      </c>
      <c r="E25" s="51" t="s">
        <v>26</v>
      </c>
      <c r="F25" s="105">
        <v>0</v>
      </c>
      <c r="G25" s="50" t="s">
        <v>27</v>
      </c>
      <c r="H25" s="48">
        <v>321</v>
      </c>
      <c r="I25" s="51" t="s">
        <v>26</v>
      </c>
      <c r="J25" s="48">
        <v>0</v>
      </c>
      <c r="K25" s="50" t="s">
        <v>27</v>
      </c>
      <c r="L25" s="95">
        <v>341</v>
      </c>
      <c r="M25" s="49" t="s">
        <v>26</v>
      </c>
      <c r="N25" s="48">
        <v>0</v>
      </c>
      <c r="O25" s="50" t="s">
        <v>27</v>
      </c>
      <c r="P25" s="51"/>
      <c r="Q25" s="47">
        <f t="shared" si="0"/>
        <v>662</v>
      </c>
      <c r="R25" s="49" t="s">
        <v>26</v>
      </c>
      <c r="S25" s="47">
        <f t="shared" si="1"/>
        <v>0</v>
      </c>
      <c r="T25" s="50" t="s">
        <v>27</v>
      </c>
    </row>
    <row r="26" spans="2:20" ht="21.75" customHeight="1">
      <c r="B26" s="129"/>
      <c r="C26" s="70" t="s">
        <v>35</v>
      </c>
      <c r="D26" s="82">
        <f>SUM(D24:D25)</f>
        <v>777</v>
      </c>
      <c r="E26" s="79" t="s">
        <v>26</v>
      </c>
      <c r="F26" s="107">
        <f>SUM(F24:F25)</f>
        <v>1</v>
      </c>
      <c r="G26" s="80" t="s">
        <v>27</v>
      </c>
      <c r="H26" s="71">
        <f>SUM(H24:H25)</f>
        <v>797</v>
      </c>
      <c r="I26" s="79" t="s">
        <v>26</v>
      </c>
      <c r="J26" s="71">
        <f>SUM(J24:J25)</f>
        <v>1</v>
      </c>
      <c r="K26" s="80" t="s">
        <v>27</v>
      </c>
      <c r="L26" s="78">
        <f>SUM(L24:L25)</f>
        <v>892</v>
      </c>
      <c r="M26" s="92" t="s">
        <v>26</v>
      </c>
      <c r="N26" s="71">
        <f>SUM(N24:N25)</f>
        <v>1</v>
      </c>
      <c r="O26" s="80" t="s">
        <v>27</v>
      </c>
      <c r="P26" s="79"/>
      <c r="Q26" s="81">
        <f t="shared" si="0"/>
        <v>1689</v>
      </c>
      <c r="R26" s="92" t="s">
        <v>26</v>
      </c>
      <c r="S26" s="69">
        <f t="shared" si="1"/>
        <v>2</v>
      </c>
      <c r="T26" s="80" t="s">
        <v>27</v>
      </c>
    </row>
    <row r="27" spans="2:20" ht="21.75" customHeight="1">
      <c r="B27" s="127" t="s">
        <v>77</v>
      </c>
      <c r="C27" s="44" t="s">
        <v>41</v>
      </c>
      <c r="D27" s="53">
        <v>1140</v>
      </c>
      <c r="E27" s="76" t="s">
        <v>26</v>
      </c>
      <c r="F27" s="55">
        <v>15</v>
      </c>
      <c r="G27" s="77" t="s">
        <v>27</v>
      </c>
      <c r="H27" s="55">
        <v>1107</v>
      </c>
      <c r="I27" s="76" t="s">
        <v>26</v>
      </c>
      <c r="J27" s="55">
        <v>9</v>
      </c>
      <c r="K27" s="77" t="s">
        <v>27</v>
      </c>
      <c r="L27" s="97">
        <v>1277</v>
      </c>
      <c r="M27" s="91" t="s">
        <v>26</v>
      </c>
      <c r="N27" s="55">
        <v>6</v>
      </c>
      <c r="O27" s="77" t="s">
        <v>27</v>
      </c>
      <c r="P27" s="76"/>
      <c r="Q27" s="53">
        <f t="shared" si="0"/>
        <v>2384</v>
      </c>
      <c r="R27" s="91" t="s">
        <v>26</v>
      </c>
      <c r="S27" s="112">
        <f t="shared" si="1"/>
        <v>15</v>
      </c>
      <c r="T27" s="77" t="s">
        <v>27</v>
      </c>
    </row>
    <row r="28" spans="2:20" ht="21.75" customHeight="1">
      <c r="B28" s="128"/>
      <c r="C28" s="46" t="s">
        <v>42</v>
      </c>
      <c r="D28" s="47">
        <v>281</v>
      </c>
      <c r="E28" s="51" t="s">
        <v>26</v>
      </c>
      <c r="F28" s="105">
        <v>0</v>
      </c>
      <c r="G28" s="50" t="s">
        <v>27</v>
      </c>
      <c r="H28" s="48">
        <v>290</v>
      </c>
      <c r="I28" s="51" t="s">
        <v>26</v>
      </c>
      <c r="J28" s="48">
        <v>0</v>
      </c>
      <c r="K28" s="50" t="s">
        <v>27</v>
      </c>
      <c r="L28" s="95">
        <v>319</v>
      </c>
      <c r="M28" s="49" t="s">
        <v>26</v>
      </c>
      <c r="N28" s="48">
        <v>0</v>
      </c>
      <c r="O28" s="50" t="s">
        <v>27</v>
      </c>
      <c r="P28" s="51"/>
      <c r="Q28" s="47">
        <f t="shared" si="0"/>
        <v>609</v>
      </c>
      <c r="R28" s="49" t="s">
        <v>26</v>
      </c>
      <c r="S28" s="47">
        <f t="shared" si="1"/>
        <v>0</v>
      </c>
      <c r="T28" s="50" t="s">
        <v>27</v>
      </c>
    </row>
    <row r="29" spans="2:20" ht="21.75" customHeight="1">
      <c r="B29" s="129"/>
      <c r="C29" s="70" t="s">
        <v>35</v>
      </c>
      <c r="D29" s="82">
        <f>SUM(D27:D28)</f>
        <v>1421</v>
      </c>
      <c r="E29" s="79" t="s">
        <v>26</v>
      </c>
      <c r="F29" s="107">
        <f>SUM(F27:F28)</f>
        <v>15</v>
      </c>
      <c r="G29" s="80" t="s">
        <v>27</v>
      </c>
      <c r="H29" s="71">
        <f>SUM(H27:H28)</f>
        <v>1397</v>
      </c>
      <c r="I29" s="79" t="s">
        <v>26</v>
      </c>
      <c r="J29" s="71">
        <f>SUM(J27:J28)</f>
        <v>9</v>
      </c>
      <c r="K29" s="80" t="s">
        <v>27</v>
      </c>
      <c r="L29" s="78">
        <f>SUM(L27:L28)</f>
        <v>1596</v>
      </c>
      <c r="M29" s="92" t="s">
        <v>26</v>
      </c>
      <c r="N29" s="71">
        <f>SUM(N27:N28)</f>
        <v>6</v>
      </c>
      <c r="O29" s="80" t="s">
        <v>27</v>
      </c>
      <c r="P29" s="79"/>
      <c r="Q29" s="81">
        <f t="shared" si="0"/>
        <v>2993</v>
      </c>
      <c r="R29" s="92" t="s">
        <v>26</v>
      </c>
      <c r="S29" s="69">
        <f t="shared" si="1"/>
        <v>15</v>
      </c>
      <c r="T29" s="80" t="s">
        <v>27</v>
      </c>
    </row>
    <row r="30" spans="2:20" ht="21.75" customHeight="1">
      <c r="B30" s="127" t="s">
        <v>78</v>
      </c>
      <c r="C30" s="44" t="s">
        <v>43</v>
      </c>
      <c r="D30" s="53">
        <v>469</v>
      </c>
      <c r="E30" s="76" t="s">
        <v>26</v>
      </c>
      <c r="F30" s="106">
        <v>0</v>
      </c>
      <c r="G30" s="77" t="s">
        <v>27</v>
      </c>
      <c r="H30" s="55">
        <v>487</v>
      </c>
      <c r="I30" s="76" t="s">
        <v>26</v>
      </c>
      <c r="J30" s="55">
        <v>0</v>
      </c>
      <c r="K30" s="77" t="s">
        <v>27</v>
      </c>
      <c r="L30" s="97">
        <v>590</v>
      </c>
      <c r="M30" s="91" t="s">
        <v>26</v>
      </c>
      <c r="N30" s="55">
        <v>1</v>
      </c>
      <c r="O30" s="77" t="s">
        <v>27</v>
      </c>
      <c r="P30" s="76"/>
      <c r="Q30" s="53">
        <f t="shared" si="0"/>
        <v>1077</v>
      </c>
      <c r="R30" s="91" t="s">
        <v>26</v>
      </c>
      <c r="S30" s="112">
        <f t="shared" si="1"/>
        <v>1</v>
      </c>
      <c r="T30" s="77" t="s">
        <v>27</v>
      </c>
    </row>
    <row r="31" spans="2:20" ht="21.75" customHeight="1">
      <c r="B31" s="128"/>
      <c r="C31" s="46" t="s">
        <v>44</v>
      </c>
      <c r="D31" s="47">
        <v>312</v>
      </c>
      <c r="E31" s="51" t="s">
        <v>26</v>
      </c>
      <c r="F31" s="105">
        <v>0</v>
      </c>
      <c r="G31" s="50" t="s">
        <v>27</v>
      </c>
      <c r="H31" s="48">
        <v>336</v>
      </c>
      <c r="I31" s="51" t="s">
        <v>26</v>
      </c>
      <c r="J31" s="48">
        <v>0</v>
      </c>
      <c r="K31" s="50" t="s">
        <v>27</v>
      </c>
      <c r="L31" s="95">
        <v>397</v>
      </c>
      <c r="M31" s="49" t="s">
        <v>26</v>
      </c>
      <c r="N31" s="48">
        <v>0</v>
      </c>
      <c r="O31" s="50" t="s">
        <v>27</v>
      </c>
      <c r="P31" s="51"/>
      <c r="Q31" s="47">
        <f t="shared" si="0"/>
        <v>733</v>
      </c>
      <c r="R31" s="49" t="s">
        <v>26</v>
      </c>
      <c r="S31" s="47">
        <f t="shared" si="1"/>
        <v>0</v>
      </c>
      <c r="T31" s="50" t="s">
        <v>27</v>
      </c>
    </row>
    <row r="32" spans="2:20" ht="21.75" customHeight="1">
      <c r="B32" s="129"/>
      <c r="C32" s="70" t="s">
        <v>35</v>
      </c>
      <c r="D32" s="82">
        <f>SUM(D30:D31)</f>
        <v>781</v>
      </c>
      <c r="E32" s="79" t="s">
        <v>26</v>
      </c>
      <c r="F32" s="107">
        <f>SUM(F30:F31)</f>
        <v>0</v>
      </c>
      <c r="G32" s="80" t="s">
        <v>27</v>
      </c>
      <c r="H32" s="72">
        <f>SUM(H30:H31)</f>
        <v>823</v>
      </c>
      <c r="I32" s="79" t="s">
        <v>26</v>
      </c>
      <c r="J32" s="71">
        <f>SUM(J30:J31)</f>
        <v>0</v>
      </c>
      <c r="K32" s="80" t="s">
        <v>27</v>
      </c>
      <c r="L32" s="78">
        <f>SUM(L30:L31)</f>
        <v>987</v>
      </c>
      <c r="M32" s="92" t="s">
        <v>26</v>
      </c>
      <c r="N32" s="71">
        <f>SUM(N30:N31)</f>
        <v>1</v>
      </c>
      <c r="O32" s="80" t="s">
        <v>27</v>
      </c>
      <c r="P32" s="79"/>
      <c r="Q32" s="81">
        <f t="shared" si="0"/>
        <v>1810</v>
      </c>
      <c r="R32" s="92" t="s">
        <v>26</v>
      </c>
      <c r="S32" s="69">
        <f t="shared" si="1"/>
        <v>1</v>
      </c>
      <c r="T32" s="80" t="s">
        <v>27</v>
      </c>
    </row>
    <row r="33" spans="2:20" ht="21.75" customHeight="1">
      <c r="B33" s="120" t="s">
        <v>79</v>
      </c>
      <c r="C33" s="54" t="s">
        <v>45</v>
      </c>
      <c r="D33" s="53">
        <v>463</v>
      </c>
      <c r="E33" s="76" t="s">
        <v>26</v>
      </c>
      <c r="F33" s="106">
        <v>0</v>
      </c>
      <c r="G33" s="77" t="s">
        <v>27</v>
      </c>
      <c r="H33" s="55">
        <v>499</v>
      </c>
      <c r="I33" s="76" t="s">
        <v>26</v>
      </c>
      <c r="J33" s="55">
        <v>0</v>
      </c>
      <c r="K33" s="77" t="s">
        <v>27</v>
      </c>
      <c r="L33" s="97">
        <v>581</v>
      </c>
      <c r="M33" s="91" t="s">
        <v>26</v>
      </c>
      <c r="N33" s="55">
        <v>3</v>
      </c>
      <c r="O33" s="77" t="s">
        <v>27</v>
      </c>
      <c r="P33" s="76"/>
      <c r="Q33" s="53">
        <f t="shared" si="0"/>
        <v>1080</v>
      </c>
      <c r="R33" s="91" t="s">
        <v>26</v>
      </c>
      <c r="S33" s="112">
        <f t="shared" si="1"/>
        <v>3</v>
      </c>
      <c r="T33" s="77" t="s">
        <v>27</v>
      </c>
    </row>
    <row r="34" spans="2:20" ht="21.75" customHeight="1">
      <c r="B34" s="120"/>
      <c r="C34" s="46" t="s">
        <v>46</v>
      </c>
      <c r="D34" s="47">
        <v>408</v>
      </c>
      <c r="E34" s="51" t="s">
        <v>26</v>
      </c>
      <c r="F34" s="105">
        <v>5</v>
      </c>
      <c r="G34" s="50" t="s">
        <v>27</v>
      </c>
      <c r="H34" s="48">
        <v>423</v>
      </c>
      <c r="I34" s="51" t="s">
        <v>26</v>
      </c>
      <c r="J34" s="48">
        <v>1</v>
      </c>
      <c r="K34" s="50" t="s">
        <v>27</v>
      </c>
      <c r="L34" s="95">
        <v>527</v>
      </c>
      <c r="M34" s="49" t="s">
        <v>26</v>
      </c>
      <c r="N34" s="48">
        <v>5</v>
      </c>
      <c r="O34" s="50" t="s">
        <v>27</v>
      </c>
      <c r="P34" s="51"/>
      <c r="Q34" s="47">
        <f t="shared" si="0"/>
        <v>950</v>
      </c>
      <c r="R34" s="49" t="s">
        <v>26</v>
      </c>
      <c r="S34" s="47">
        <f t="shared" si="1"/>
        <v>6</v>
      </c>
      <c r="T34" s="50" t="s">
        <v>27</v>
      </c>
    </row>
    <row r="35" spans="2:20" ht="21.75" customHeight="1" thickBot="1">
      <c r="B35" s="121"/>
      <c r="C35" s="73" t="s">
        <v>35</v>
      </c>
      <c r="D35" s="83">
        <f>SUM(D33:D34)</f>
        <v>871</v>
      </c>
      <c r="E35" s="84" t="s">
        <v>26</v>
      </c>
      <c r="F35" s="108">
        <f>SUM(F33:F34)</f>
        <v>5</v>
      </c>
      <c r="G35" s="85" t="s">
        <v>27</v>
      </c>
      <c r="H35" s="86">
        <f>SUM(H33:H34)</f>
        <v>922</v>
      </c>
      <c r="I35" s="84" t="s">
        <v>26</v>
      </c>
      <c r="J35" s="86">
        <f>SUM(J33:J34)</f>
        <v>1</v>
      </c>
      <c r="K35" s="85" t="s">
        <v>27</v>
      </c>
      <c r="L35" s="99">
        <f>SUM(L33:L34)</f>
        <v>1108</v>
      </c>
      <c r="M35" s="93" t="s">
        <v>26</v>
      </c>
      <c r="N35" s="86">
        <f>SUM(N33:N34)</f>
        <v>8</v>
      </c>
      <c r="O35" s="85" t="s">
        <v>27</v>
      </c>
      <c r="P35" s="84"/>
      <c r="Q35" s="87">
        <f t="shared" si="0"/>
        <v>2030</v>
      </c>
      <c r="R35" s="93" t="s">
        <v>26</v>
      </c>
      <c r="S35" s="74">
        <f>SUM(J35,N35)</f>
        <v>9</v>
      </c>
      <c r="T35" s="85" t="s">
        <v>27</v>
      </c>
    </row>
    <row r="36" spans="2:20" ht="28.5" customHeight="1" thickTop="1">
      <c r="B36" s="122" t="s">
        <v>71</v>
      </c>
      <c r="C36" s="123"/>
      <c r="D36" s="88">
        <f>SUM(D18,D20,D23,D26,D29,D32,D35)</f>
        <v>24283</v>
      </c>
      <c r="E36" s="76" t="s">
        <v>26</v>
      </c>
      <c r="F36" s="68">
        <f>SUM(F18,F20,F23,F26,F29,F32,F35)</f>
        <v>210</v>
      </c>
      <c r="G36" s="77" t="s">
        <v>27</v>
      </c>
      <c r="H36" s="101">
        <f>SUM(H35,H32,H29,H26,H23,H20,H18)</f>
        <v>24219</v>
      </c>
      <c r="I36" s="102" t="s">
        <v>26</v>
      </c>
      <c r="J36" s="68">
        <f>SUM(J35,J32,J29,J26,J23,J20,J18)</f>
        <v>106</v>
      </c>
      <c r="K36" s="103" t="s">
        <v>27</v>
      </c>
      <c r="L36" s="101">
        <f>SUM(L18,L20,L23,L26,L29,L32,L35)</f>
        <v>28642</v>
      </c>
      <c r="M36" s="104" t="s">
        <v>26</v>
      </c>
      <c r="N36" s="68">
        <f>SUM(N35,N32,N29,N26,N23,N20,N18)</f>
        <v>222</v>
      </c>
      <c r="O36" s="103" t="s">
        <v>27</v>
      </c>
      <c r="P36" s="102"/>
      <c r="Q36" s="113">
        <f t="shared" si="0"/>
        <v>52861</v>
      </c>
      <c r="R36" s="104" t="s">
        <v>26</v>
      </c>
      <c r="S36" s="109">
        <f>SUM(J36,N36)</f>
        <v>328</v>
      </c>
      <c r="T36" s="89" t="s">
        <v>27</v>
      </c>
    </row>
    <row r="37" spans="2:20" ht="20.25" customHeight="1">
      <c r="B37" s="66" t="s">
        <v>88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75"/>
      <c r="R37" s="66"/>
      <c r="S37" s="66"/>
      <c r="T37" s="66"/>
    </row>
    <row r="38" spans="2:19" ht="20.25" customHeight="1">
      <c r="B38" s="75" t="s">
        <v>80</v>
      </c>
      <c r="C38" s="7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20" ht="19.5" customHeight="1">
      <c r="B39" s="124" t="s">
        <v>89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</row>
    <row r="40" spans="2:19" ht="18.75" customHeight="1">
      <c r="B40" s="90" t="s">
        <v>87</v>
      </c>
      <c r="C40" s="90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ht="18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ht="18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18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8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ht="18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ht="18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8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ht="18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ht="18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ht="18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ht="18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ht="18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34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t="34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t="34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ht="34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ht="34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ht="3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ht="34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ht="34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t="34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t="34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34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ht="34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ht="34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34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ht="34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ht="34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ht="34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ht="34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ht="34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ht="34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34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34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ht="34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ht="34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t="34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ht="34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ht="34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ht="34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ht="34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ht="34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ht="34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ht="34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ht="34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ht="34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ht="34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ht="34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ht="34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</sheetData>
  <sheetProtection/>
  <mergeCells count="17">
    <mergeCell ref="B1:T1"/>
    <mergeCell ref="M2:S2"/>
    <mergeCell ref="J3:T3"/>
    <mergeCell ref="B4:C4"/>
    <mergeCell ref="D4:G4"/>
    <mergeCell ref="H4:K4"/>
    <mergeCell ref="L4:O4"/>
    <mergeCell ref="P4:T4"/>
    <mergeCell ref="B33:B35"/>
    <mergeCell ref="B36:C36"/>
    <mergeCell ref="B39:T39"/>
    <mergeCell ref="B5:B18"/>
    <mergeCell ref="B19:B20"/>
    <mergeCell ref="B21:B23"/>
    <mergeCell ref="B24:B26"/>
    <mergeCell ref="B27:B29"/>
    <mergeCell ref="B30:B32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O6" sqref="O6"/>
    </sheetView>
  </sheetViews>
  <sheetFormatPr defaultColWidth="9.00390625" defaultRowHeight="13.5"/>
  <cols>
    <col min="1" max="1" width="2.50390625" style="0" customWidth="1"/>
    <col min="2" max="3" width="11.625" style="9" customWidth="1"/>
    <col min="4" max="4" width="11.625" style="0" customWidth="1"/>
    <col min="5" max="7" width="11.625" style="9" customWidth="1"/>
    <col min="8" max="8" width="11.625" style="0" customWidth="1"/>
    <col min="9" max="9" width="3.50390625" style="0" customWidth="1"/>
    <col min="10" max="10" width="13.625" style="0" customWidth="1"/>
    <col min="11" max="12" width="9.375" style="9" customWidth="1"/>
    <col min="13" max="13" width="9.375" style="10" customWidth="1"/>
    <col min="14" max="14" width="8.625" style="0" customWidth="1"/>
  </cols>
  <sheetData>
    <row r="1" spans="1:14" s="5" customFormat="1" ht="21" customHeight="1">
      <c r="A1" s="2"/>
      <c r="B1" s="116" t="s">
        <v>7</v>
      </c>
      <c r="C1" s="116"/>
      <c r="D1" s="116"/>
      <c r="E1" s="116"/>
      <c r="F1" s="116"/>
      <c r="G1" s="116"/>
      <c r="H1" s="116"/>
      <c r="I1" s="11"/>
      <c r="J1" s="2"/>
      <c r="K1" s="12"/>
      <c r="L1" s="12"/>
      <c r="M1" s="13"/>
      <c r="N1" s="2"/>
    </row>
    <row r="2" spans="1:14" s="5" customFormat="1" ht="11.25" customHeight="1">
      <c r="A2" s="2"/>
      <c r="B2" s="117"/>
      <c r="C2" s="117"/>
      <c r="D2" s="117"/>
      <c r="E2" s="117"/>
      <c r="F2" s="117"/>
      <c r="G2" s="117"/>
      <c r="H2" s="117"/>
      <c r="I2" s="14"/>
      <c r="J2" s="2"/>
      <c r="K2" s="12"/>
      <c r="L2" s="12"/>
      <c r="M2" s="13"/>
      <c r="N2" s="2"/>
    </row>
    <row r="3" spans="1:14" s="5" customFormat="1" ht="22.5" customHeight="1">
      <c r="A3" s="15"/>
      <c r="B3" s="117" t="s">
        <v>6</v>
      </c>
      <c r="C3" s="117"/>
      <c r="D3" s="117"/>
      <c r="E3" s="117"/>
      <c r="F3" s="117"/>
      <c r="G3" s="117"/>
      <c r="H3" s="117"/>
      <c r="I3" s="14"/>
      <c r="J3" s="59" t="s">
        <v>8</v>
      </c>
      <c r="K3" s="60" t="s">
        <v>9</v>
      </c>
      <c r="L3" s="60" t="s">
        <v>10</v>
      </c>
      <c r="M3" s="61" t="s">
        <v>11</v>
      </c>
      <c r="N3" s="2"/>
    </row>
    <row r="4" spans="1:14" s="5" customFormat="1" ht="22.5" customHeight="1">
      <c r="A4" s="16"/>
      <c r="B4" s="117" t="s">
        <v>98</v>
      </c>
      <c r="C4" s="117"/>
      <c r="D4" s="117"/>
      <c r="E4" s="117"/>
      <c r="F4" s="117"/>
      <c r="G4" s="117"/>
      <c r="H4" s="117"/>
      <c r="I4" s="16"/>
      <c r="J4" s="59" t="s">
        <v>55</v>
      </c>
      <c r="K4" s="62">
        <v>0</v>
      </c>
      <c r="L4" s="62">
        <v>0</v>
      </c>
      <c r="M4" s="63">
        <f>SUM(K4+L4)</f>
        <v>0</v>
      </c>
      <c r="N4" s="2"/>
    </row>
    <row r="5" spans="1:14" s="5" customFormat="1" ht="22.5" customHeight="1">
      <c r="A5" s="16"/>
      <c r="B5" s="17"/>
      <c r="C5" s="118" t="s">
        <v>12</v>
      </c>
      <c r="D5" s="118"/>
      <c r="E5" s="119" t="s">
        <v>13</v>
      </c>
      <c r="F5" s="119"/>
      <c r="G5" s="118" t="s">
        <v>14</v>
      </c>
      <c r="H5" s="118"/>
      <c r="I5" s="18"/>
      <c r="J5" s="65" t="s">
        <v>15</v>
      </c>
      <c r="K5" s="62">
        <v>2</v>
      </c>
      <c r="L5" s="62">
        <v>30</v>
      </c>
      <c r="M5" s="63">
        <f aca="true" t="shared" si="0" ref="M5:M21">SUM(K5+L5)</f>
        <v>32</v>
      </c>
      <c r="N5" s="2"/>
    </row>
    <row r="6" spans="1:14" s="5" customFormat="1" ht="22.5" customHeight="1">
      <c r="A6" s="16"/>
      <c r="B6" s="19" t="s">
        <v>16</v>
      </c>
      <c r="C6" s="114" t="s">
        <v>17</v>
      </c>
      <c r="D6" s="114"/>
      <c r="E6" s="115" t="s">
        <v>18</v>
      </c>
      <c r="F6" s="115"/>
      <c r="G6" s="114" t="s">
        <v>19</v>
      </c>
      <c r="H6" s="114"/>
      <c r="I6" s="18"/>
      <c r="J6" s="65" t="s">
        <v>50</v>
      </c>
      <c r="K6" s="62">
        <v>40</v>
      </c>
      <c r="L6" s="62">
        <v>197</v>
      </c>
      <c r="M6" s="63">
        <f t="shared" si="0"/>
        <v>237</v>
      </c>
      <c r="N6" s="2"/>
    </row>
    <row r="7" spans="1:14" s="5" customFormat="1" ht="22.5" customHeight="1">
      <c r="A7" s="16"/>
      <c r="B7" s="20"/>
      <c r="C7" s="21" t="s">
        <v>47</v>
      </c>
      <c r="D7" s="22" t="s">
        <v>48</v>
      </c>
      <c r="E7" s="21" t="s">
        <v>47</v>
      </c>
      <c r="F7" s="22" t="s">
        <v>48</v>
      </c>
      <c r="G7" s="21" t="s">
        <v>47</v>
      </c>
      <c r="H7" s="22" t="s">
        <v>48</v>
      </c>
      <c r="I7" s="23"/>
      <c r="J7" s="65" t="s">
        <v>51</v>
      </c>
      <c r="K7" s="62">
        <v>214</v>
      </c>
      <c r="L7" s="62">
        <v>720</v>
      </c>
      <c r="M7" s="63">
        <f t="shared" si="0"/>
        <v>934</v>
      </c>
      <c r="N7" s="2"/>
    </row>
    <row r="8" spans="1:14" s="5" customFormat="1" ht="22.5" customHeight="1">
      <c r="A8" s="16"/>
      <c r="B8" s="24" t="s">
        <v>20</v>
      </c>
      <c r="C8" s="25"/>
      <c r="D8" s="26"/>
      <c r="E8" s="25"/>
      <c r="F8" s="25"/>
      <c r="G8" s="25"/>
      <c r="H8" s="26"/>
      <c r="I8" s="27"/>
      <c r="J8" s="65" t="s">
        <v>52</v>
      </c>
      <c r="K8" s="62">
        <v>639</v>
      </c>
      <c r="L8" s="62">
        <v>1486</v>
      </c>
      <c r="M8" s="63">
        <f t="shared" si="0"/>
        <v>2125</v>
      </c>
      <c r="N8" s="2"/>
    </row>
    <row r="9" spans="1:14" s="5" customFormat="1" ht="22.5" customHeight="1">
      <c r="A9" s="16"/>
      <c r="B9" s="28">
        <f>C9+E9+G9</f>
        <v>24153</v>
      </c>
      <c r="C9" s="29">
        <v>2681</v>
      </c>
      <c r="D9" s="56">
        <f>SUM(C9/B9)</f>
        <v>0.11100070384631308</v>
      </c>
      <c r="E9" s="29">
        <v>13939</v>
      </c>
      <c r="F9" s="56">
        <f>SUM(E9/B9)</f>
        <v>0.5771125740073697</v>
      </c>
      <c r="G9" s="29">
        <v>7533</v>
      </c>
      <c r="H9" s="56">
        <f>SUM(G9/B9)</f>
        <v>0.31188672214631724</v>
      </c>
      <c r="I9" s="27"/>
      <c r="J9" s="65" t="s">
        <v>53</v>
      </c>
      <c r="K9" s="62">
        <v>1308</v>
      </c>
      <c r="L9" s="62">
        <v>2124</v>
      </c>
      <c r="M9" s="63">
        <f t="shared" si="0"/>
        <v>3432</v>
      </c>
      <c r="N9" s="2"/>
    </row>
    <row r="10" spans="1:14" s="5" customFormat="1" ht="22.5" customHeight="1">
      <c r="A10" s="16"/>
      <c r="B10" s="30"/>
      <c r="C10" s="31"/>
      <c r="D10" s="32"/>
      <c r="E10" s="32"/>
      <c r="F10" s="32"/>
      <c r="G10" s="32"/>
      <c r="H10" s="32"/>
      <c r="I10" s="33"/>
      <c r="J10" s="65" t="s">
        <v>54</v>
      </c>
      <c r="K10" s="62">
        <v>1623</v>
      </c>
      <c r="L10" s="62">
        <v>2385</v>
      </c>
      <c r="M10" s="63">
        <f t="shared" si="0"/>
        <v>4008</v>
      </c>
      <c r="N10" s="2"/>
    </row>
    <row r="11" spans="1:14" s="5" customFormat="1" ht="22.5" customHeight="1">
      <c r="A11" s="16"/>
      <c r="B11" s="28" t="s">
        <v>21</v>
      </c>
      <c r="C11" s="34"/>
      <c r="D11" s="27"/>
      <c r="E11" s="34"/>
      <c r="F11" s="34"/>
      <c r="G11" s="35"/>
      <c r="H11" s="27"/>
      <c r="I11" s="27"/>
      <c r="J11" s="65" t="s">
        <v>56</v>
      </c>
      <c r="K11" s="62">
        <v>1724</v>
      </c>
      <c r="L11" s="62">
        <v>2227</v>
      </c>
      <c r="M11" s="63">
        <f t="shared" si="0"/>
        <v>3951</v>
      </c>
      <c r="N11" s="2"/>
    </row>
    <row r="12" spans="1:14" s="5" customFormat="1" ht="22.5" customHeight="1">
      <c r="A12" s="16"/>
      <c r="B12" s="28">
        <f>C12+E12+G12</f>
        <v>28509</v>
      </c>
      <c r="C12" s="29">
        <v>2580</v>
      </c>
      <c r="D12" s="56">
        <f>SUM(C12/B12)</f>
        <v>0.09049773755656108</v>
      </c>
      <c r="E12" s="29">
        <v>14325</v>
      </c>
      <c r="F12" s="56">
        <f>SUM(E12/B12)</f>
        <v>0.5024729032936968</v>
      </c>
      <c r="G12" s="36">
        <v>11604</v>
      </c>
      <c r="H12" s="56">
        <f>SUM(G12/B12)</f>
        <v>0.4070293591497422</v>
      </c>
      <c r="I12" s="27"/>
      <c r="J12" s="65" t="s">
        <v>57</v>
      </c>
      <c r="K12" s="62">
        <v>1983</v>
      </c>
      <c r="L12" s="62">
        <v>2435</v>
      </c>
      <c r="M12" s="63">
        <f t="shared" si="0"/>
        <v>4418</v>
      </c>
      <c r="N12" s="2"/>
    </row>
    <row r="13" spans="1:14" s="5" customFormat="1" ht="22.5" customHeight="1">
      <c r="A13" s="16"/>
      <c r="B13" s="30"/>
      <c r="C13" s="31"/>
      <c r="D13" s="32"/>
      <c r="E13" s="32"/>
      <c r="F13" s="32"/>
      <c r="G13" s="32"/>
      <c r="H13" s="32"/>
      <c r="I13" s="33"/>
      <c r="J13" s="65" t="s">
        <v>58</v>
      </c>
      <c r="K13" s="62">
        <v>2578</v>
      </c>
      <c r="L13" s="62">
        <v>2637</v>
      </c>
      <c r="M13" s="63">
        <f t="shared" si="0"/>
        <v>5215</v>
      </c>
      <c r="N13" s="2"/>
    </row>
    <row r="14" spans="1:14" s="5" customFormat="1" ht="22.5" customHeight="1">
      <c r="A14" s="16"/>
      <c r="B14" s="24" t="s">
        <v>22</v>
      </c>
      <c r="C14" s="25"/>
      <c r="D14" s="26"/>
      <c r="E14" s="25"/>
      <c r="F14" s="25"/>
      <c r="G14" s="25"/>
      <c r="H14" s="26"/>
      <c r="I14" s="27"/>
      <c r="J14" s="65" t="s">
        <v>59</v>
      </c>
      <c r="K14" s="62">
        <v>1898</v>
      </c>
      <c r="L14" s="62">
        <v>1943</v>
      </c>
      <c r="M14" s="63">
        <f t="shared" si="0"/>
        <v>3841</v>
      </c>
      <c r="N14" s="2"/>
    </row>
    <row r="15" spans="1:14" s="5" customFormat="1" ht="22.5" customHeight="1">
      <c r="A15" s="16"/>
      <c r="B15" s="37">
        <f>C15+E15+G15</f>
        <v>52662</v>
      </c>
      <c r="C15" s="29">
        <f>SUM(C9:C13)</f>
        <v>5261</v>
      </c>
      <c r="D15" s="57">
        <f>SUM(C15/B15)</f>
        <v>0.09990125707341156</v>
      </c>
      <c r="E15" s="38">
        <f>SUM(E9:E13)</f>
        <v>28264</v>
      </c>
      <c r="F15" s="57">
        <f>SUM(E15/B15)</f>
        <v>0.5367057840568151</v>
      </c>
      <c r="G15" s="38">
        <f>SUM(G9:G13)</f>
        <v>19137</v>
      </c>
      <c r="H15" s="57">
        <f>SUM(G15/B15)</f>
        <v>0.3633929588697733</v>
      </c>
      <c r="I15" s="33"/>
      <c r="J15" s="65" t="s">
        <v>60</v>
      </c>
      <c r="K15" s="62">
        <v>1409</v>
      </c>
      <c r="L15" s="62">
        <v>1504</v>
      </c>
      <c r="M15" s="63">
        <f t="shared" si="0"/>
        <v>2913</v>
      </c>
      <c r="N15" s="2"/>
    </row>
    <row r="16" spans="1:14" s="5" customFormat="1" ht="22.5" customHeight="1">
      <c r="A16" s="2"/>
      <c r="B16" s="39"/>
      <c r="C16" s="40"/>
      <c r="D16" s="41"/>
      <c r="E16" s="40"/>
      <c r="F16" s="40"/>
      <c r="G16" s="40"/>
      <c r="H16" s="41"/>
      <c r="I16" s="42"/>
      <c r="J16" s="65" t="s">
        <v>61</v>
      </c>
      <c r="K16" s="62">
        <v>1275</v>
      </c>
      <c r="L16" s="62">
        <v>1384</v>
      </c>
      <c r="M16" s="63">
        <f t="shared" si="0"/>
        <v>2659</v>
      </c>
      <c r="N16" s="2"/>
    </row>
    <row r="17" spans="1:14" ht="22.5" customHeight="1">
      <c r="A17" s="6"/>
      <c r="B17" s="58" t="s">
        <v>49</v>
      </c>
      <c r="C17" s="7"/>
      <c r="D17" s="6"/>
      <c r="E17" s="7"/>
      <c r="F17" s="7"/>
      <c r="G17" s="7"/>
      <c r="H17" s="6"/>
      <c r="I17" s="6"/>
      <c r="J17" s="65" t="s">
        <v>62</v>
      </c>
      <c r="K17" s="62">
        <v>1372</v>
      </c>
      <c r="L17" s="62">
        <v>1425</v>
      </c>
      <c r="M17" s="63">
        <f t="shared" si="0"/>
        <v>2797</v>
      </c>
      <c r="N17" s="6"/>
    </row>
    <row r="18" spans="1:14" ht="22.5" customHeight="1">
      <c r="A18" s="6"/>
      <c r="B18" s="58" t="s">
        <v>81</v>
      </c>
      <c r="C18" s="7"/>
      <c r="D18" s="6"/>
      <c r="E18" s="7"/>
      <c r="F18" s="7"/>
      <c r="G18" s="110"/>
      <c r="H18" s="110"/>
      <c r="I18" s="6"/>
      <c r="J18" s="65" t="s">
        <v>63</v>
      </c>
      <c r="K18" s="62">
        <v>1438</v>
      </c>
      <c r="L18" s="62">
        <v>1377</v>
      </c>
      <c r="M18" s="63">
        <f t="shared" si="0"/>
        <v>2815</v>
      </c>
      <c r="N18" s="6"/>
    </row>
    <row r="19" spans="1:14" ht="22.5" customHeight="1">
      <c r="A19" s="6"/>
      <c r="B19" s="58" t="s">
        <v>82</v>
      </c>
      <c r="C19" s="7"/>
      <c r="D19" s="6"/>
      <c r="E19" s="7"/>
      <c r="F19" s="7"/>
      <c r="G19" s="7"/>
      <c r="H19" s="6"/>
      <c r="I19" s="6"/>
      <c r="J19" s="65" t="s">
        <v>64</v>
      </c>
      <c r="K19" s="62">
        <v>1079</v>
      </c>
      <c r="L19" s="62">
        <v>1094</v>
      </c>
      <c r="M19" s="63">
        <f t="shared" si="0"/>
        <v>2173</v>
      </c>
      <c r="N19" s="6"/>
    </row>
    <row r="20" spans="1:14" ht="22.5" customHeight="1">
      <c r="A20" s="6"/>
      <c r="B20" s="7"/>
      <c r="C20" s="7"/>
      <c r="D20" s="6"/>
      <c r="E20" s="7"/>
      <c r="F20" s="7"/>
      <c r="G20" s="7"/>
      <c r="H20" s="6"/>
      <c r="I20" s="6"/>
      <c r="J20" s="65" t="s">
        <v>65</v>
      </c>
      <c r="K20" s="62">
        <v>886</v>
      </c>
      <c r="L20" s="62">
        <v>934</v>
      </c>
      <c r="M20" s="63">
        <f t="shared" si="0"/>
        <v>1820</v>
      </c>
      <c r="N20" s="6"/>
    </row>
    <row r="21" spans="1:14" ht="22.5" customHeight="1">
      <c r="A21" s="6"/>
      <c r="B21" s="7"/>
      <c r="C21" s="7"/>
      <c r="D21" s="6"/>
      <c r="E21" s="7"/>
      <c r="F21" s="7"/>
      <c r="G21" s="7"/>
      <c r="H21" s="6"/>
      <c r="I21" s="6"/>
      <c r="J21" s="65" t="s">
        <v>66</v>
      </c>
      <c r="K21" s="62">
        <v>902</v>
      </c>
      <c r="L21" s="62">
        <v>891</v>
      </c>
      <c r="M21" s="63">
        <f t="shared" si="0"/>
        <v>1793</v>
      </c>
      <c r="N21" s="6"/>
    </row>
    <row r="22" spans="1:14" ht="22.5" customHeight="1">
      <c r="A22" s="6"/>
      <c r="B22" s="7"/>
      <c r="C22" s="7"/>
      <c r="D22" s="6"/>
      <c r="E22" s="7"/>
      <c r="F22" s="7"/>
      <c r="G22" s="7"/>
      <c r="H22" s="6"/>
      <c r="I22" s="6"/>
      <c r="J22" s="65" t="s">
        <v>67</v>
      </c>
      <c r="K22" s="62">
        <v>1102</v>
      </c>
      <c r="L22" s="62">
        <v>1136</v>
      </c>
      <c r="M22" s="63">
        <f>SUM(K22:L22)</f>
        <v>2238</v>
      </c>
      <c r="N22" s="6"/>
    </row>
    <row r="23" spans="1:14" ht="22.5" customHeight="1">
      <c r="A23" s="6"/>
      <c r="B23" s="7"/>
      <c r="C23" s="7"/>
      <c r="D23" s="6"/>
      <c r="E23" s="7"/>
      <c r="F23" s="7"/>
      <c r="G23" s="7"/>
      <c r="H23" s="6"/>
      <c r="I23" s="6"/>
      <c r="J23" s="65" t="s">
        <v>68</v>
      </c>
      <c r="K23" s="62">
        <v>1014</v>
      </c>
      <c r="L23" s="62">
        <v>988</v>
      </c>
      <c r="M23" s="63">
        <f>SUM(K23:L23)</f>
        <v>2002</v>
      </c>
      <c r="N23" s="6"/>
    </row>
    <row r="24" spans="1:14" ht="22.5" customHeight="1">
      <c r="A24" s="6"/>
      <c r="B24" s="7"/>
      <c r="C24" s="7"/>
      <c r="D24" s="6"/>
      <c r="E24" s="7"/>
      <c r="F24" s="7"/>
      <c r="G24" s="7"/>
      <c r="H24" s="6"/>
      <c r="I24" s="6"/>
      <c r="J24" s="65" t="s">
        <v>69</v>
      </c>
      <c r="K24" s="62">
        <v>888</v>
      </c>
      <c r="L24" s="62">
        <v>835</v>
      </c>
      <c r="M24" s="63">
        <f>SUM(K24+L24)</f>
        <v>1723</v>
      </c>
      <c r="N24" s="6"/>
    </row>
    <row r="25" spans="1:14" ht="22.5" customHeight="1">
      <c r="A25" s="6"/>
      <c r="B25" s="7"/>
      <c r="C25" s="7"/>
      <c r="D25" s="6"/>
      <c r="E25" s="7"/>
      <c r="F25" s="7"/>
      <c r="G25" s="7"/>
      <c r="H25" s="6"/>
      <c r="I25" s="6"/>
      <c r="J25" s="65" t="s">
        <v>70</v>
      </c>
      <c r="K25" s="62">
        <v>779</v>
      </c>
      <c r="L25" s="62">
        <v>757</v>
      </c>
      <c r="M25" s="63">
        <f>SUM(K25+L25)</f>
        <v>1536</v>
      </c>
      <c r="N25" s="6"/>
    </row>
    <row r="26" spans="1:14" ht="25.5" customHeight="1">
      <c r="A26" s="6"/>
      <c r="B26" s="7"/>
      <c r="C26" s="7"/>
      <c r="D26" s="6"/>
      <c r="E26" s="7"/>
      <c r="F26" s="7"/>
      <c r="G26" s="7"/>
      <c r="H26" s="6"/>
      <c r="I26" s="6"/>
      <c r="J26" s="59" t="s">
        <v>23</v>
      </c>
      <c r="K26" s="64">
        <f>SUM(K4:K25)</f>
        <v>24153</v>
      </c>
      <c r="L26" s="64">
        <f>SUM(L4:L25)</f>
        <v>28509</v>
      </c>
      <c r="M26" s="64">
        <f>SUM(M4:M25)</f>
        <v>52662</v>
      </c>
      <c r="N26" s="6"/>
    </row>
    <row r="27" spans="1:14" ht="5.25" customHeight="1">
      <c r="A27" s="6"/>
      <c r="B27" s="7"/>
      <c r="C27" s="7"/>
      <c r="D27" s="6"/>
      <c r="E27" s="7"/>
      <c r="F27" s="7"/>
      <c r="G27" s="7"/>
      <c r="H27" s="6"/>
      <c r="I27" s="6"/>
      <c r="J27" s="6"/>
      <c r="K27" s="7"/>
      <c r="L27" s="7"/>
      <c r="M27" s="8"/>
      <c r="N27" s="6"/>
    </row>
    <row r="28" spans="1:14" ht="6" customHeight="1">
      <c r="A28" s="6"/>
      <c r="B28" s="7"/>
      <c r="C28" s="7"/>
      <c r="D28" s="6"/>
      <c r="E28" s="7"/>
      <c r="F28" s="7"/>
      <c r="G28" s="7"/>
      <c r="H28" s="6"/>
      <c r="I28" s="6"/>
      <c r="J28" s="6"/>
      <c r="K28" s="7"/>
      <c r="L28" s="7"/>
      <c r="M28" s="8"/>
      <c r="N28" s="6"/>
    </row>
  </sheetData>
  <sheetProtection/>
  <mergeCells count="10">
    <mergeCell ref="C6:D6"/>
    <mergeCell ref="E6:F6"/>
    <mergeCell ref="G6:H6"/>
    <mergeCell ref="B1:H1"/>
    <mergeCell ref="B2:H2"/>
    <mergeCell ref="B3:H3"/>
    <mergeCell ref="B4:H4"/>
    <mergeCell ref="C5:D5"/>
    <mergeCell ref="E5:F5"/>
    <mergeCell ref="G5:H5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89"/>
  <sheetViews>
    <sheetView zoomScalePageLayoutView="0" workbookViewId="0" topLeftCell="A1">
      <selection activeCell="B1" sqref="B1:T1"/>
    </sheetView>
  </sheetViews>
  <sheetFormatPr defaultColWidth="8.25390625" defaultRowHeight="34.5" customHeight="1"/>
  <cols>
    <col min="1" max="1" width="2.75390625" style="2" customWidth="1"/>
    <col min="2" max="2" width="7.625" style="2" customWidth="1"/>
    <col min="3" max="3" width="12.00390625" style="2" customWidth="1"/>
    <col min="4" max="4" width="9.125" style="2" customWidth="1"/>
    <col min="5" max="5" width="1.625" style="2" customWidth="1"/>
    <col min="6" max="6" width="5.125" style="2" customWidth="1"/>
    <col min="7" max="7" width="1.625" style="2" customWidth="1"/>
    <col min="8" max="8" width="9.125" style="2" customWidth="1"/>
    <col min="9" max="9" width="1.625" style="2" customWidth="1"/>
    <col min="10" max="10" width="5.125" style="2" customWidth="1"/>
    <col min="11" max="11" width="1.625" style="2" customWidth="1"/>
    <col min="12" max="12" width="9.125" style="2" customWidth="1"/>
    <col min="13" max="13" width="1.625" style="2" customWidth="1"/>
    <col min="14" max="14" width="5.125" style="2" customWidth="1"/>
    <col min="15" max="16" width="1.625" style="2" customWidth="1"/>
    <col min="17" max="17" width="9.125" style="2" customWidth="1"/>
    <col min="18" max="18" width="1.625" style="2" customWidth="1"/>
    <col min="19" max="19" width="5.125" style="2" customWidth="1"/>
    <col min="20" max="20" width="1.625" style="2" customWidth="1"/>
    <col min="21" max="16384" width="8.25390625" style="2" customWidth="1"/>
  </cols>
  <sheetData>
    <row r="1" spans="2:21" ht="30" customHeight="1">
      <c r="B1" s="130" t="s">
        <v>108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"/>
    </row>
    <row r="2" spans="2:21" ht="17.25" customHeight="1">
      <c r="B2" s="4"/>
      <c r="C2" s="4"/>
      <c r="D2" s="4"/>
      <c r="E2" s="4"/>
      <c r="F2" s="4"/>
      <c r="G2" s="4"/>
      <c r="H2" s="4"/>
      <c r="I2" s="4"/>
      <c r="J2" s="111"/>
      <c r="K2" s="111"/>
      <c r="L2" s="111"/>
      <c r="M2" s="131" t="s">
        <v>101</v>
      </c>
      <c r="N2" s="131"/>
      <c r="O2" s="131"/>
      <c r="P2" s="131"/>
      <c r="Q2" s="131"/>
      <c r="R2" s="131"/>
      <c r="S2" s="131"/>
      <c r="T2" s="111"/>
      <c r="U2" s="1"/>
    </row>
    <row r="3" spans="2:20" ht="17.25" customHeight="1">
      <c r="B3" s="43"/>
      <c r="C3" s="43"/>
      <c r="D3" s="43"/>
      <c r="E3" s="43"/>
      <c r="F3" s="43"/>
      <c r="G3" s="43"/>
      <c r="H3" s="43"/>
      <c r="I3" s="43"/>
      <c r="J3" s="132" t="s">
        <v>86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2:20" ht="21.75" customHeight="1">
      <c r="B4" s="133" t="s">
        <v>72</v>
      </c>
      <c r="C4" s="134"/>
      <c r="D4" s="133" t="s">
        <v>3</v>
      </c>
      <c r="E4" s="135"/>
      <c r="F4" s="135"/>
      <c r="G4" s="135"/>
      <c r="H4" s="133" t="s">
        <v>0</v>
      </c>
      <c r="I4" s="135"/>
      <c r="J4" s="135"/>
      <c r="K4" s="134"/>
      <c r="L4" s="133" t="s">
        <v>1</v>
      </c>
      <c r="M4" s="135"/>
      <c r="N4" s="135"/>
      <c r="O4" s="135"/>
      <c r="P4" s="133" t="s">
        <v>2</v>
      </c>
      <c r="Q4" s="135"/>
      <c r="R4" s="135"/>
      <c r="S4" s="135"/>
      <c r="T4" s="134"/>
    </row>
    <row r="5" spans="2:20" ht="21.75" customHeight="1">
      <c r="B5" s="125" t="s">
        <v>73</v>
      </c>
      <c r="C5" s="44" t="s">
        <v>24</v>
      </c>
      <c r="D5" s="45">
        <v>7512</v>
      </c>
      <c r="E5" s="51" t="s">
        <v>26</v>
      </c>
      <c r="F5" s="55">
        <v>47</v>
      </c>
      <c r="G5" s="77" t="s">
        <v>27</v>
      </c>
      <c r="H5" s="55">
        <v>6997</v>
      </c>
      <c r="I5" s="76" t="s">
        <v>26</v>
      </c>
      <c r="J5" s="55">
        <v>30</v>
      </c>
      <c r="K5" s="77" t="s">
        <v>27</v>
      </c>
      <c r="L5" s="94">
        <v>8559</v>
      </c>
      <c r="M5" s="91" t="s">
        <v>26</v>
      </c>
      <c r="N5" s="55">
        <v>62</v>
      </c>
      <c r="O5" s="77" t="s">
        <v>27</v>
      </c>
      <c r="P5" s="76"/>
      <c r="Q5" s="45">
        <f>SUM(H5,L5)</f>
        <v>15556</v>
      </c>
      <c r="R5" s="91" t="s">
        <v>26</v>
      </c>
      <c r="S5" s="53">
        <f>SUM(J5,N5)</f>
        <v>92</v>
      </c>
      <c r="T5" s="77" t="s">
        <v>27</v>
      </c>
    </row>
    <row r="6" spans="2:20" ht="21.75" customHeight="1">
      <c r="B6" s="120"/>
      <c r="C6" s="46" t="s">
        <v>25</v>
      </c>
      <c r="D6" s="47">
        <v>5384</v>
      </c>
      <c r="E6" s="51" t="s">
        <v>26</v>
      </c>
      <c r="F6" s="48">
        <v>61</v>
      </c>
      <c r="G6" s="50" t="s">
        <v>27</v>
      </c>
      <c r="H6" s="48">
        <v>5525</v>
      </c>
      <c r="I6" s="51" t="s">
        <v>26</v>
      </c>
      <c r="J6" s="48">
        <v>33</v>
      </c>
      <c r="K6" s="50" t="s">
        <v>27</v>
      </c>
      <c r="L6" s="95">
        <v>6378</v>
      </c>
      <c r="M6" s="49" t="s">
        <v>26</v>
      </c>
      <c r="N6" s="48">
        <v>60</v>
      </c>
      <c r="O6" s="50" t="s">
        <v>27</v>
      </c>
      <c r="P6" s="51"/>
      <c r="Q6" s="53">
        <f aca="true" t="shared" si="0" ref="Q6:Q36">SUM(H6,L6)</f>
        <v>11903</v>
      </c>
      <c r="R6" s="49" t="s">
        <v>26</v>
      </c>
      <c r="S6" s="53">
        <f aca="true" t="shared" si="1" ref="S6:S34">SUM(J6,N6)</f>
        <v>93</v>
      </c>
      <c r="T6" s="50" t="s">
        <v>27</v>
      </c>
    </row>
    <row r="7" spans="2:20" ht="21.75" customHeight="1">
      <c r="B7" s="120"/>
      <c r="C7" s="100" t="s">
        <v>83</v>
      </c>
      <c r="D7" s="47">
        <v>1001</v>
      </c>
      <c r="E7" s="51" t="s">
        <v>26</v>
      </c>
      <c r="F7" s="48">
        <v>9</v>
      </c>
      <c r="G7" s="50" t="s">
        <v>27</v>
      </c>
      <c r="H7" s="48">
        <v>988</v>
      </c>
      <c r="I7" s="51" t="s">
        <v>26</v>
      </c>
      <c r="J7" s="48">
        <v>9</v>
      </c>
      <c r="K7" s="50" t="s">
        <v>27</v>
      </c>
      <c r="L7" s="95">
        <v>1087</v>
      </c>
      <c r="M7" s="49" t="s">
        <v>26</v>
      </c>
      <c r="N7" s="48">
        <v>2</v>
      </c>
      <c r="O7" s="50" t="s">
        <v>27</v>
      </c>
      <c r="P7" s="51"/>
      <c r="Q7" s="47">
        <f t="shared" si="0"/>
        <v>2075</v>
      </c>
      <c r="R7" s="49" t="s">
        <v>26</v>
      </c>
      <c r="S7" s="53">
        <f t="shared" si="1"/>
        <v>11</v>
      </c>
      <c r="T7" s="50" t="s">
        <v>27</v>
      </c>
    </row>
    <row r="8" spans="2:20" ht="21.75" customHeight="1">
      <c r="B8" s="120"/>
      <c r="C8" s="100" t="s">
        <v>84</v>
      </c>
      <c r="D8" s="47">
        <v>661</v>
      </c>
      <c r="E8" s="51" t="s">
        <v>26</v>
      </c>
      <c r="F8" s="105">
        <v>5</v>
      </c>
      <c r="G8" s="50" t="s">
        <v>27</v>
      </c>
      <c r="H8" s="52">
        <v>754</v>
      </c>
      <c r="I8" s="51" t="s">
        <v>26</v>
      </c>
      <c r="J8" s="52">
        <v>0</v>
      </c>
      <c r="K8" s="50" t="s">
        <v>27</v>
      </c>
      <c r="L8" s="95">
        <v>862</v>
      </c>
      <c r="M8" s="49" t="s">
        <v>26</v>
      </c>
      <c r="N8" s="48">
        <v>6</v>
      </c>
      <c r="O8" s="50" t="s">
        <v>27</v>
      </c>
      <c r="P8" s="51"/>
      <c r="Q8" s="47">
        <f t="shared" si="0"/>
        <v>1616</v>
      </c>
      <c r="R8" s="49" t="s">
        <v>26</v>
      </c>
      <c r="S8" s="53">
        <f t="shared" si="1"/>
        <v>6</v>
      </c>
      <c r="T8" s="50" t="s">
        <v>27</v>
      </c>
    </row>
    <row r="9" spans="2:20" ht="21.75" customHeight="1">
      <c r="B9" s="120"/>
      <c r="C9" s="46" t="s">
        <v>28</v>
      </c>
      <c r="D9" s="53">
        <v>1851</v>
      </c>
      <c r="E9" s="51" t="s">
        <v>26</v>
      </c>
      <c r="F9" s="48">
        <v>10</v>
      </c>
      <c r="G9" s="50" t="s">
        <v>27</v>
      </c>
      <c r="H9" s="48">
        <v>1935</v>
      </c>
      <c r="I9" s="51" t="s">
        <v>26</v>
      </c>
      <c r="J9" s="48">
        <v>8</v>
      </c>
      <c r="K9" s="50" t="s">
        <v>27</v>
      </c>
      <c r="L9" s="95">
        <v>2290</v>
      </c>
      <c r="M9" s="49" t="s">
        <v>26</v>
      </c>
      <c r="N9" s="48">
        <v>8</v>
      </c>
      <c r="O9" s="50" t="s">
        <v>27</v>
      </c>
      <c r="P9" s="51"/>
      <c r="Q9" s="47">
        <f t="shared" si="0"/>
        <v>4225</v>
      </c>
      <c r="R9" s="49" t="s">
        <v>26</v>
      </c>
      <c r="S9" s="53">
        <f t="shared" si="1"/>
        <v>16</v>
      </c>
      <c r="T9" s="50" t="s">
        <v>27</v>
      </c>
    </row>
    <row r="10" spans="2:20" ht="21.75" customHeight="1">
      <c r="B10" s="120"/>
      <c r="C10" s="46" t="s">
        <v>29</v>
      </c>
      <c r="D10" s="47">
        <v>1405</v>
      </c>
      <c r="E10" s="51" t="s">
        <v>26</v>
      </c>
      <c r="F10" s="48">
        <v>2</v>
      </c>
      <c r="G10" s="50" t="s">
        <v>27</v>
      </c>
      <c r="H10" s="48">
        <v>1427</v>
      </c>
      <c r="I10" s="51" t="s">
        <v>26</v>
      </c>
      <c r="J10" s="48">
        <v>0</v>
      </c>
      <c r="K10" s="50" t="s">
        <v>27</v>
      </c>
      <c r="L10" s="95">
        <v>1665</v>
      </c>
      <c r="M10" s="49" t="s">
        <v>26</v>
      </c>
      <c r="N10" s="48">
        <v>11</v>
      </c>
      <c r="O10" s="50" t="s">
        <v>27</v>
      </c>
      <c r="P10" s="51"/>
      <c r="Q10" s="47">
        <f t="shared" si="0"/>
        <v>3092</v>
      </c>
      <c r="R10" s="49" t="s">
        <v>26</v>
      </c>
      <c r="S10" s="53">
        <f t="shared" si="1"/>
        <v>11</v>
      </c>
      <c r="T10" s="50" t="s">
        <v>27</v>
      </c>
    </row>
    <row r="11" spans="2:20" ht="21.75" customHeight="1">
      <c r="B11" s="120"/>
      <c r="C11" s="100" t="s">
        <v>85</v>
      </c>
      <c r="D11" s="47">
        <v>69</v>
      </c>
      <c r="E11" s="51" t="s">
        <v>26</v>
      </c>
      <c r="F11" s="105">
        <v>0</v>
      </c>
      <c r="G11" s="50" t="s">
        <v>27</v>
      </c>
      <c r="H11" s="52">
        <v>63</v>
      </c>
      <c r="I11" s="51" t="s">
        <v>26</v>
      </c>
      <c r="J11" s="52">
        <v>0</v>
      </c>
      <c r="K11" s="50" t="s">
        <v>27</v>
      </c>
      <c r="L11" s="96">
        <v>89</v>
      </c>
      <c r="M11" s="49" t="s">
        <v>26</v>
      </c>
      <c r="N11" s="52">
        <v>0</v>
      </c>
      <c r="O11" s="50" t="s">
        <v>27</v>
      </c>
      <c r="P11" s="51"/>
      <c r="Q11" s="47">
        <f t="shared" si="0"/>
        <v>152</v>
      </c>
      <c r="R11" s="49" t="s">
        <v>26</v>
      </c>
      <c r="S11" s="53">
        <f t="shared" si="1"/>
        <v>0</v>
      </c>
      <c r="T11" s="50" t="s">
        <v>27</v>
      </c>
    </row>
    <row r="12" spans="2:20" ht="21.75" customHeight="1">
      <c r="B12" s="120"/>
      <c r="C12" s="46" t="s">
        <v>30</v>
      </c>
      <c r="D12" s="47">
        <v>601</v>
      </c>
      <c r="E12" s="51" t="s">
        <v>26</v>
      </c>
      <c r="F12" s="105">
        <v>0</v>
      </c>
      <c r="G12" s="50" t="s">
        <v>27</v>
      </c>
      <c r="H12" s="48">
        <v>614</v>
      </c>
      <c r="I12" s="51" t="s">
        <v>26</v>
      </c>
      <c r="J12" s="48">
        <v>0</v>
      </c>
      <c r="K12" s="50" t="s">
        <v>27</v>
      </c>
      <c r="L12" s="95">
        <v>749</v>
      </c>
      <c r="M12" s="49" t="s">
        <v>26</v>
      </c>
      <c r="N12" s="48">
        <v>3</v>
      </c>
      <c r="O12" s="50" t="s">
        <v>27</v>
      </c>
      <c r="P12" s="51"/>
      <c r="Q12" s="47">
        <f t="shared" si="0"/>
        <v>1363</v>
      </c>
      <c r="R12" s="49" t="s">
        <v>26</v>
      </c>
      <c r="S12" s="53">
        <f t="shared" si="1"/>
        <v>3</v>
      </c>
      <c r="T12" s="50" t="s">
        <v>27</v>
      </c>
    </row>
    <row r="13" spans="2:20" ht="21.75" customHeight="1">
      <c r="B13" s="120"/>
      <c r="C13" s="46" t="s">
        <v>31</v>
      </c>
      <c r="D13" s="47">
        <v>966</v>
      </c>
      <c r="E13" s="51" t="s">
        <v>26</v>
      </c>
      <c r="F13" s="48">
        <v>7</v>
      </c>
      <c r="G13" s="50" t="s">
        <v>27</v>
      </c>
      <c r="H13" s="48">
        <v>993</v>
      </c>
      <c r="I13" s="51" t="s">
        <v>26</v>
      </c>
      <c r="J13" s="48">
        <v>1</v>
      </c>
      <c r="K13" s="50" t="s">
        <v>27</v>
      </c>
      <c r="L13" s="95">
        <v>1151</v>
      </c>
      <c r="M13" s="49" t="s">
        <v>26</v>
      </c>
      <c r="N13" s="48">
        <v>8</v>
      </c>
      <c r="O13" s="50" t="s">
        <v>27</v>
      </c>
      <c r="P13" s="51"/>
      <c r="Q13" s="47">
        <f t="shared" si="0"/>
        <v>2144</v>
      </c>
      <c r="R13" s="49" t="s">
        <v>26</v>
      </c>
      <c r="S13" s="53">
        <f t="shared" si="1"/>
        <v>9</v>
      </c>
      <c r="T13" s="50" t="s">
        <v>27</v>
      </c>
    </row>
    <row r="14" spans="2:20" ht="21.75" customHeight="1">
      <c r="B14" s="120"/>
      <c r="C14" s="46" t="s">
        <v>32</v>
      </c>
      <c r="D14" s="47">
        <v>294</v>
      </c>
      <c r="E14" s="51" t="s">
        <v>26</v>
      </c>
      <c r="F14" s="105">
        <v>0</v>
      </c>
      <c r="G14" s="50" t="s">
        <v>27</v>
      </c>
      <c r="H14" s="48">
        <v>372</v>
      </c>
      <c r="I14" s="51" t="s">
        <v>26</v>
      </c>
      <c r="J14" s="48">
        <v>0</v>
      </c>
      <c r="K14" s="50" t="s">
        <v>27</v>
      </c>
      <c r="L14" s="95">
        <v>447</v>
      </c>
      <c r="M14" s="49" t="s">
        <v>26</v>
      </c>
      <c r="N14" s="48">
        <v>1</v>
      </c>
      <c r="O14" s="50" t="s">
        <v>27</v>
      </c>
      <c r="P14" s="51"/>
      <c r="Q14" s="47">
        <f t="shared" si="0"/>
        <v>819</v>
      </c>
      <c r="R14" s="49" t="s">
        <v>26</v>
      </c>
      <c r="S14" s="53">
        <f t="shared" si="1"/>
        <v>1</v>
      </c>
      <c r="T14" s="50" t="s">
        <v>27</v>
      </c>
    </row>
    <row r="15" spans="2:20" ht="21.75" customHeight="1">
      <c r="B15" s="120"/>
      <c r="C15" s="46" t="s">
        <v>33</v>
      </c>
      <c r="D15" s="47">
        <v>77</v>
      </c>
      <c r="E15" s="51" t="s">
        <v>26</v>
      </c>
      <c r="F15" s="105">
        <v>0</v>
      </c>
      <c r="G15" s="50" t="s">
        <v>27</v>
      </c>
      <c r="H15" s="48">
        <v>81</v>
      </c>
      <c r="I15" s="51" t="s">
        <v>26</v>
      </c>
      <c r="J15" s="48">
        <v>0</v>
      </c>
      <c r="K15" s="50" t="s">
        <v>27</v>
      </c>
      <c r="L15" s="95">
        <v>103</v>
      </c>
      <c r="M15" s="49" t="s">
        <v>26</v>
      </c>
      <c r="N15" s="48">
        <v>0</v>
      </c>
      <c r="O15" s="50" t="s">
        <v>27</v>
      </c>
      <c r="P15" s="51"/>
      <c r="Q15" s="47">
        <f t="shared" si="0"/>
        <v>184</v>
      </c>
      <c r="R15" s="49" t="s">
        <v>26</v>
      </c>
      <c r="S15" s="53">
        <f t="shared" si="1"/>
        <v>0</v>
      </c>
      <c r="T15" s="50" t="s">
        <v>27</v>
      </c>
    </row>
    <row r="16" spans="2:20" ht="21.75" customHeight="1">
      <c r="B16" s="120"/>
      <c r="C16" s="46" t="s">
        <v>34</v>
      </c>
      <c r="D16" s="47">
        <v>2</v>
      </c>
      <c r="E16" s="51" t="s">
        <v>26</v>
      </c>
      <c r="F16" s="105">
        <v>0</v>
      </c>
      <c r="G16" s="50" t="s">
        <v>27</v>
      </c>
      <c r="H16" s="48">
        <v>1</v>
      </c>
      <c r="I16" s="51" t="s">
        <v>26</v>
      </c>
      <c r="J16" s="48">
        <v>0</v>
      </c>
      <c r="K16" s="50" t="s">
        <v>27</v>
      </c>
      <c r="L16" s="95">
        <v>2</v>
      </c>
      <c r="M16" s="49" t="s">
        <v>26</v>
      </c>
      <c r="N16" s="48">
        <v>0</v>
      </c>
      <c r="O16" s="50" t="s">
        <v>27</v>
      </c>
      <c r="P16" s="51"/>
      <c r="Q16" s="47">
        <f t="shared" si="0"/>
        <v>3</v>
      </c>
      <c r="R16" s="49" t="s">
        <v>26</v>
      </c>
      <c r="S16" s="53">
        <f t="shared" si="1"/>
        <v>0</v>
      </c>
      <c r="T16" s="50" t="s">
        <v>27</v>
      </c>
    </row>
    <row r="17" spans="2:20" ht="21.75" customHeight="1">
      <c r="B17" s="120"/>
      <c r="C17" s="46" t="s">
        <v>4</v>
      </c>
      <c r="D17" s="47">
        <v>482</v>
      </c>
      <c r="E17" s="51" t="s">
        <v>26</v>
      </c>
      <c r="F17" s="105">
        <v>0</v>
      </c>
      <c r="G17" s="50" t="s">
        <v>27</v>
      </c>
      <c r="H17" s="48">
        <v>480</v>
      </c>
      <c r="I17" s="51" t="s">
        <v>26</v>
      </c>
      <c r="J17" s="48">
        <v>0</v>
      </c>
      <c r="K17" s="50" t="s">
        <v>27</v>
      </c>
      <c r="L17" s="95">
        <v>438</v>
      </c>
      <c r="M17" s="49" t="s">
        <v>26</v>
      </c>
      <c r="N17" s="48">
        <v>0</v>
      </c>
      <c r="O17" s="50" t="s">
        <v>27</v>
      </c>
      <c r="P17" s="51"/>
      <c r="Q17" s="53">
        <f t="shared" si="0"/>
        <v>918</v>
      </c>
      <c r="R17" s="49" t="s">
        <v>26</v>
      </c>
      <c r="S17" s="53">
        <f t="shared" si="1"/>
        <v>0</v>
      </c>
      <c r="T17" s="50" t="s">
        <v>27</v>
      </c>
    </row>
    <row r="18" spans="2:20" ht="21.75" customHeight="1">
      <c r="B18" s="126"/>
      <c r="C18" s="67" t="s">
        <v>35</v>
      </c>
      <c r="D18" s="78">
        <f>SUM(D5:D6,D9:D10,D12:D17)</f>
        <v>18574</v>
      </c>
      <c r="E18" s="79" t="s">
        <v>26</v>
      </c>
      <c r="F18" s="71">
        <f>SUM(F5:F6,F9:F10,F12:F17)</f>
        <v>127</v>
      </c>
      <c r="G18" s="80" t="s">
        <v>27</v>
      </c>
      <c r="H18" s="78">
        <f>SUM(H5:H6,H9:H10,H12:H17)</f>
        <v>18425</v>
      </c>
      <c r="I18" s="79" t="s">
        <v>26</v>
      </c>
      <c r="J18" s="71">
        <f>SUM(J5:J6,J9:J10,J12:J17)</f>
        <v>72</v>
      </c>
      <c r="K18" s="80" t="s">
        <v>27</v>
      </c>
      <c r="L18" s="78">
        <f>SUM(L5:L6,L9:L10,L12:L17)</f>
        <v>21782</v>
      </c>
      <c r="M18" s="92" t="s">
        <v>26</v>
      </c>
      <c r="N18" s="71">
        <f>SUM(N5:N6,N9:N10,N12:N17)</f>
        <v>153</v>
      </c>
      <c r="O18" s="80" t="s">
        <v>27</v>
      </c>
      <c r="P18" s="79"/>
      <c r="Q18" s="71">
        <f t="shared" si="0"/>
        <v>40207</v>
      </c>
      <c r="R18" s="92" t="s">
        <v>26</v>
      </c>
      <c r="S18" s="71">
        <f t="shared" si="1"/>
        <v>225</v>
      </c>
      <c r="T18" s="80" t="s">
        <v>27</v>
      </c>
    </row>
    <row r="19" spans="2:20" ht="21.75" customHeight="1">
      <c r="B19" s="125" t="s">
        <v>74</v>
      </c>
      <c r="C19" s="44" t="s">
        <v>36</v>
      </c>
      <c r="D19" s="53">
        <v>451</v>
      </c>
      <c r="E19" s="76" t="s">
        <v>26</v>
      </c>
      <c r="F19" s="106">
        <v>6</v>
      </c>
      <c r="G19" s="77" t="s">
        <v>27</v>
      </c>
      <c r="H19" s="55">
        <v>435</v>
      </c>
      <c r="I19" s="76" t="s">
        <v>26</v>
      </c>
      <c r="J19" s="55">
        <v>7</v>
      </c>
      <c r="K19" s="77" t="s">
        <v>27</v>
      </c>
      <c r="L19" s="97">
        <v>519</v>
      </c>
      <c r="M19" s="91" t="s">
        <v>26</v>
      </c>
      <c r="N19" s="55">
        <v>0</v>
      </c>
      <c r="O19" s="77" t="s">
        <v>27</v>
      </c>
      <c r="P19" s="76"/>
      <c r="Q19" s="53">
        <f t="shared" si="0"/>
        <v>954</v>
      </c>
      <c r="R19" s="91" t="s">
        <v>26</v>
      </c>
      <c r="S19" s="53">
        <f t="shared" si="1"/>
        <v>7</v>
      </c>
      <c r="T19" s="77" t="s">
        <v>27</v>
      </c>
    </row>
    <row r="20" spans="2:20" ht="21.75" customHeight="1">
      <c r="B20" s="126"/>
      <c r="C20" s="67" t="s">
        <v>5</v>
      </c>
      <c r="D20" s="82">
        <f>SUM(D19)</f>
        <v>451</v>
      </c>
      <c r="E20" s="79" t="s">
        <v>26</v>
      </c>
      <c r="F20" s="107">
        <f>SUM(F19)</f>
        <v>6</v>
      </c>
      <c r="G20" s="80" t="s">
        <v>27</v>
      </c>
      <c r="H20" s="72">
        <f>SUM(H19)</f>
        <v>435</v>
      </c>
      <c r="I20" s="79" t="s">
        <v>26</v>
      </c>
      <c r="J20" s="81">
        <f>SUM(J19)</f>
        <v>7</v>
      </c>
      <c r="K20" s="80" t="s">
        <v>27</v>
      </c>
      <c r="L20" s="98">
        <f>SUM(L19)</f>
        <v>519</v>
      </c>
      <c r="M20" s="92" t="s">
        <v>26</v>
      </c>
      <c r="N20" s="81">
        <f>SUM(N19)</f>
        <v>0</v>
      </c>
      <c r="O20" s="80" t="s">
        <v>27</v>
      </c>
      <c r="P20" s="79"/>
      <c r="Q20" s="81">
        <f t="shared" si="0"/>
        <v>954</v>
      </c>
      <c r="R20" s="92" t="s">
        <v>26</v>
      </c>
      <c r="S20" s="81">
        <f t="shared" si="1"/>
        <v>7</v>
      </c>
      <c r="T20" s="80" t="s">
        <v>27</v>
      </c>
    </row>
    <row r="21" spans="2:20" ht="21.75" customHeight="1">
      <c r="B21" s="127" t="s">
        <v>75</v>
      </c>
      <c r="C21" s="44" t="s">
        <v>37</v>
      </c>
      <c r="D21" s="53">
        <v>486</v>
      </c>
      <c r="E21" s="76" t="s">
        <v>26</v>
      </c>
      <c r="F21" s="106">
        <v>14</v>
      </c>
      <c r="G21" s="77" t="s">
        <v>27</v>
      </c>
      <c r="H21" s="55">
        <v>480</v>
      </c>
      <c r="I21" s="76" t="s">
        <v>26</v>
      </c>
      <c r="J21" s="55">
        <v>2</v>
      </c>
      <c r="K21" s="77" t="s">
        <v>27</v>
      </c>
      <c r="L21" s="97">
        <v>594</v>
      </c>
      <c r="M21" s="91" t="s">
        <v>26</v>
      </c>
      <c r="N21" s="55">
        <v>15</v>
      </c>
      <c r="O21" s="77" t="s">
        <v>27</v>
      </c>
      <c r="P21" s="76"/>
      <c r="Q21" s="112">
        <f t="shared" si="0"/>
        <v>1074</v>
      </c>
      <c r="R21" s="91" t="s">
        <v>26</v>
      </c>
      <c r="S21" s="53">
        <f t="shared" si="1"/>
        <v>17</v>
      </c>
      <c r="T21" s="77" t="s">
        <v>27</v>
      </c>
    </row>
    <row r="22" spans="2:20" ht="21.75" customHeight="1">
      <c r="B22" s="128"/>
      <c r="C22" s="54" t="s">
        <v>38</v>
      </c>
      <c r="D22" s="53">
        <v>867</v>
      </c>
      <c r="E22" s="51" t="s">
        <v>26</v>
      </c>
      <c r="F22" s="106">
        <v>24</v>
      </c>
      <c r="G22" s="50" t="s">
        <v>27</v>
      </c>
      <c r="H22" s="55">
        <v>886</v>
      </c>
      <c r="I22" s="51" t="s">
        <v>26</v>
      </c>
      <c r="J22" s="55">
        <v>6</v>
      </c>
      <c r="K22" s="50" t="s">
        <v>27</v>
      </c>
      <c r="L22" s="97">
        <v>1030</v>
      </c>
      <c r="M22" s="49" t="s">
        <v>26</v>
      </c>
      <c r="N22" s="55">
        <v>26</v>
      </c>
      <c r="O22" s="50" t="s">
        <v>27</v>
      </c>
      <c r="P22" s="76"/>
      <c r="Q22" s="47">
        <f t="shared" si="0"/>
        <v>1916</v>
      </c>
      <c r="R22" s="49" t="s">
        <v>26</v>
      </c>
      <c r="S22" s="53">
        <f t="shared" si="1"/>
        <v>32</v>
      </c>
      <c r="T22" s="50" t="s">
        <v>27</v>
      </c>
    </row>
    <row r="23" spans="2:20" ht="21.75" customHeight="1">
      <c r="B23" s="129"/>
      <c r="C23" s="70" t="s">
        <v>35</v>
      </c>
      <c r="D23" s="82">
        <f>SUM(D21:D22)</f>
        <v>1353</v>
      </c>
      <c r="E23" s="79" t="s">
        <v>26</v>
      </c>
      <c r="F23" s="107">
        <f>SUM(F21:F22)</f>
        <v>38</v>
      </c>
      <c r="G23" s="80" t="s">
        <v>27</v>
      </c>
      <c r="H23" s="71">
        <f>SUM(H21:H22)</f>
        <v>1366</v>
      </c>
      <c r="I23" s="79" t="s">
        <v>26</v>
      </c>
      <c r="J23" s="71">
        <f>SUM(J21:J22)</f>
        <v>8</v>
      </c>
      <c r="K23" s="80" t="s">
        <v>27</v>
      </c>
      <c r="L23" s="78">
        <f>SUM(L21:L22)</f>
        <v>1624</v>
      </c>
      <c r="M23" s="92" t="s">
        <v>26</v>
      </c>
      <c r="N23" s="71">
        <f>SUM(N21:N22)</f>
        <v>41</v>
      </c>
      <c r="O23" s="80" t="s">
        <v>27</v>
      </c>
      <c r="P23" s="79"/>
      <c r="Q23" s="69">
        <f t="shared" si="0"/>
        <v>2990</v>
      </c>
      <c r="R23" s="92" t="s">
        <v>26</v>
      </c>
      <c r="S23" s="81">
        <f t="shared" si="1"/>
        <v>49</v>
      </c>
      <c r="T23" s="80" t="s">
        <v>27</v>
      </c>
    </row>
    <row r="24" spans="2:20" ht="21.75" customHeight="1">
      <c r="B24" s="127" t="s">
        <v>76</v>
      </c>
      <c r="C24" s="44" t="s">
        <v>39</v>
      </c>
      <c r="D24" s="53">
        <v>474</v>
      </c>
      <c r="E24" s="76" t="s">
        <v>26</v>
      </c>
      <c r="F24" s="106">
        <v>1</v>
      </c>
      <c r="G24" s="77" t="s">
        <v>27</v>
      </c>
      <c r="H24" s="55">
        <v>472</v>
      </c>
      <c r="I24" s="76" t="s">
        <v>26</v>
      </c>
      <c r="J24" s="55">
        <v>1</v>
      </c>
      <c r="K24" s="77" t="s">
        <v>27</v>
      </c>
      <c r="L24" s="97">
        <v>548</v>
      </c>
      <c r="M24" s="91" t="s">
        <v>26</v>
      </c>
      <c r="N24" s="55">
        <v>1</v>
      </c>
      <c r="O24" s="77" t="s">
        <v>27</v>
      </c>
      <c r="P24" s="76"/>
      <c r="Q24" s="53">
        <f t="shared" si="0"/>
        <v>1020</v>
      </c>
      <c r="R24" s="91" t="s">
        <v>26</v>
      </c>
      <c r="S24" s="112">
        <f t="shared" si="1"/>
        <v>2</v>
      </c>
      <c r="T24" s="77" t="s">
        <v>27</v>
      </c>
    </row>
    <row r="25" spans="2:20" ht="21.75" customHeight="1">
      <c r="B25" s="128"/>
      <c r="C25" s="46" t="s">
        <v>40</v>
      </c>
      <c r="D25" s="47">
        <v>298</v>
      </c>
      <c r="E25" s="51" t="s">
        <v>26</v>
      </c>
      <c r="F25" s="105">
        <v>0</v>
      </c>
      <c r="G25" s="50" t="s">
        <v>27</v>
      </c>
      <c r="H25" s="48">
        <v>317</v>
      </c>
      <c r="I25" s="51" t="s">
        <v>26</v>
      </c>
      <c r="J25" s="48">
        <v>0</v>
      </c>
      <c r="K25" s="50" t="s">
        <v>27</v>
      </c>
      <c r="L25" s="95">
        <v>332</v>
      </c>
      <c r="M25" s="49" t="s">
        <v>26</v>
      </c>
      <c r="N25" s="48">
        <v>0</v>
      </c>
      <c r="O25" s="50" t="s">
        <v>27</v>
      </c>
      <c r="P25" s="51"/>
      <c r="Q25" s="47">
        <f t="shared" si="0"/>
        <v>649</v>
      </c>
      <c r="R25" s="49" t="s">
        <v>26</v>
      </c>
      <c r="S25" s="47">
        <f t="shared" si="1"/>
        <v>0</v>
      </c>
      <c r="T25" s="50" t="s">
        <v>27</v>
      </c>
    </row>
    <row r="26" spans="2:20" ht="21.75" customHeight="1">
      <c r="B26" s="129"/>
      <c r="C26" s="70" t="s">
        <v>35</v>
      </c>
      <c r="D26" s="82">
        <f>SUM(D24:D25)</f>
        <v>772</v>
      </c>
      <c r="E26" s="79" t="s">
        <v>26</v>
      </c>
      <c r="F26" s="107">
        <f>SUM(F24:F25)</f>
        <v>1</v>
      </c>
      <c r="G26" s="80" t="s">
        <v>27</v>
      </c>
      <c r="H26" s="71">
        <f>SUM(H24:H25)</f>
        <v>789</v>
      </c>
      <c r="I26" s="79" t="s">
        <v>26</v>
      </c>
      <c r="J26" s="71">
        <f>SUM(J24:J25)</f>
        <v>1</v>
      </c>
      <c r="K26" s="80" t="s">
        <v>27</v>
      </c>
      <c r="L26" s="78">
        <f>SUM(L24:L25)</f>
        <v>880</v>
      </c>
      <c r="M26" s="92" t="s">
        <v>26</v>
      </c>
      <c r="N26" s="71">
        <f>SUM(N24:N25)</f>
        <v>1</v>
      </c>
      <c r="O26" s="80" t="s">
        <v>27</v>
      </c>
      <c r="P26" s="79"/>
      <c r="Q26" s="81">
        <f t="shared" si="0"/>
        <v>1669</v>
      </c>
      <c r="R26" s="92" t="s">
        <v>26</v>
      </c>
      <c r="S26" s="69">
        <f t="shared" si="1"/>
        <v>2</v>
      </c>
      <c r="T26" s="80" t="s">
        <v>27</v>
      </c>
    </row>
    <row r="27" spans="2:20" ht="21.75" customHeight="1">
      <c r="B27" s="127" t="s">
        <v>77</v>
      </c>
      <c r="C27" s="44" t="s">
        <v>41</v>
      </c>
      <c r="D27" s="53">
        <v>1139</v>
      </c>
      <c r="E27" s="76" t="s">
        <v>26</v>
      </c>
      <c r="F27" s="55">
        <v>18</v>
      </c>
      <c r="G27" s="77" t="s">
        <v>27</v>
      </c>
      <c r="H27" s="55">
        <v>1100</v>
      </c>
      <c r="I27" s="76" t="s">
        <v>26</v>
      </c>
      <c r="J27" s="55">
        <v>6</v>
      </c>
      <c r="K27" s="77" t="s">
        <v>27</v>
      </c>
      <c r="L27" s="97">
        <v>1268</v>
      </c>
      <c r="M27" s="91" t="s">
        <v>26</v>
      </c>
      <c r="N27" s="55">
        <v>12</v>
      </c>
      <c r="O27" s="77" t="s">
        <v>27</v>
      </c>
      <c r="P27" s="76"/>
      <c r="Q27" s="53">
        <f t="shared" si="0"/>
        <v>2368</v>
      </c>
      <c r="R27" s="91" t="s">
        <v>26</v>
      </c>
      <c r="S27" s="112">
        <f t="shared" si="1"/>
        <v>18</v>
      </c>
      <c r="T27" s="77" t="s">
        <v>27</v>
      </c>
    </row>
    <row r="28" spans="2:20" ht="21.75" customHeight="1">
      <c r="B28" s="128"/>
      <c r="C28" s="46" t="s">
        <v>42</v>
      </c>
      <c r="D28" s="47">
        <v>274</v>
      </c>
      <c r="E28" s="51" t="s">
        <v>26</v>
      </c>
      <c r="F28" s="105">
        <v>0</v>
      </c>
      <c r="G28" s="50" t="s">
        <v>27</v>
      </c>
      <c r="H28" s="48">
        <v>288</v>
      </c>
      <c r="I28" s="51" t="s">
        <v>26</v>
      </c>
      <c r="J28" s="48">
        <v>0</v>
      </c>
      <c r="K28" s="50" t="s">
        <v>27</v>
      </c>
      <c r="L28" s="95">
        <v>313</v>
      </c>
      <c r="M28" s="49" t="s">
        <v>26</v>
      </c>
      <c r="N28" s="48">
        <v>0</v>
      </c>
      <c r="O28" s="50" t="s">
        <v>27</v>
      </c>
      <c r="P28" s="51"/>
      <c r="Q28" s="47">
        <f t="shared" si="0"/>
        <v>601</v>
      </c>
      <c r="R28" s="49" t="s">
        <v>26</v>
      </c>
      <c r="S28" s="47">
        <f t="shared" si="1"/>
        <v>0</v>
      </c>
      <c r="T28" s="50" t="s">
        <v>27</v>
      </c>
    </row>
    <row r="29" spans="2:20" ht="21.75" customHeight="1">
      <c r="B29" s="129"/>
      <c r="C29" s="70" t="s">
        <v>35</v>
      </c>
      <c r="D29" s="82">
        <f>SUM(D27:D28)</f>
        <v>1413</v>
      </c>
      <c r="E29" s="79" t="s">
        <v>26</v>
      </c>
      <c r="F29" s="107">
        <f>SUM(F27:F28)</f>
        <v>18</v>
      </c>
      <c r="G29" s="80" t="s">
        <v>27</v>
      </c>
      <c r="H29" s="71">
        <f>SUM(H27:H28)</f>
        <v>1388</v>
      </c>
      <c r="I29" s="79" t="s">
        <v>26</v>
      </c>
      <c r="J29" s="71">
        <f>SUM(J27:J28)</f>
        <v>6</v>
      </c>
      <c r="K29" s="80" t="s">
        <v>27</v>
      </c>
      <c r="L29" s="78">
        <f>SUM(L27:L28)</f>
        <v>1581</v>
      </c>
      <c r="M29" s="92" t="s">
        <v>26</v>
      </c>
      <c r="N29" s="71">
        <f>SUM(N27:N28)</f>
        <v>12</v>
      </c>
      <c r="O29" s="80" t="s">
        <v>27</v>
      </c>
      <c r="P29" s="79"/>
      <c r="Q29" s="81">
        <f t="shared" si="0"/>
        <v>2969</v>
      </c>
      <c r="R29" s="92" t="s">
        <v>26</v>
      </c>
      <c r="S29" s="69">
        <f t="shared" si="1"/>
        <v>18</v>
      </c>
      <c r="T29" s="80" t="s">
        <v>27</v>
      </c>
    </row>
    <row r="30" spans="2:20" ht="21.75" customHeight="1">
      <c r="B30" s="127" t="s">
        <v>78</v>
      </c>
      <c r="C30" s="44" t="s">
        <v>43</v>
      </c>
      <c r="D30" s="53">
        <v>467</v>
      </c>
      <c r="E30" s="76" t="s">
        <v>26</v>
      </c>
      <c r="F30" s="106">
        <v>0</v>
      </c>
      <c r="G30" s="77" t="s">
        <v>27</v>
      </c>
      <c r="H30" s="55">
        <v>484</v>
      </c>
      <c r="I30" s="76" t="s">
        <v>26</v>
      </c>
      <c r="J30" s="55">
        <v>0</v>
      </c>
      <c r="K30" s="77" t="s">
        <v>27</v>
      </c>
      <c r="L30" s="97">
        <v>590</v>
      </c>
      <c r="M30" s="91" t="s">
        <v>26</v>
      </c>
      <c r="N30" s="55">
        <v>1</v>
      </c>
      <c r="O30" s="77" t="s">
        <v>27</v>
      </c>
      <c r="P30" s="76"/>
      <c r="Q30" s="53">
        <f t="shared" si="0"/>
        <v>1074</v>
      </c>
      <c r="R30" s="91" t="s">
        <v>26</v>
      </c>
      <c r="S30" s="112">
        <f t="shared" si="1"/>
        <v>1</v>
      </c>
      <c r="T30" s="77" t="s">
        <v>27</v>
      </c>
    </row>
    <row r="31" spans="2:20" ht="21.75" customHeight="1">
      <c r="B31" s="128"/>
      <c r="C31" s="46" t="s">
        <v>44</v>
      </c>
      <c r="D31" s="47">
        <v>309</v>
      </c>
      <c r="E31" s="51" t="s">
        <v>26</v>
      </c>
      <c r="F31" s="105">
        <v>0</v>
      </c>
      <c r="G31" s="50" t="s">
        <v>27</v>
      </c>
      <c r="H31" s="48">
        <v>335</v>
      </c>
      <c r="I31" s="51" t="s">
        <v>26</v>
      </c>
      <c r="J31" s="48">
        <v>0</v>
      </c>
      <c r="K31" s="50" t="s">
        <v>27</v>
      </c>
      <c r="L31" s="95">
        <v>390</v>
      </c>
      <c r="M31" s="49" t="s">
        <v>26</v>
      </c>
      <c r="N31" s="48">
        <v>0</v>
      </c>
      <c r="O31" s="50" t="s">
        <v>27</v>
      </c>
      <c r="P31" s="51"/>
      <c r="Q31" s="47">
        <f t="shared" si="0"/>
        <v>725</v>
      </c>
      <c r="R31" s="49" t="s">
        <v>26</v>
      </c>
      <c r="S31" s="47">
        <f t="shared" si="1"/>
        <v>0</v>
      </c>
      <c r="T31" s="50" t="s">
        <v>27</v>
      </c>
    </row>
    <row r="32" spans="2:20" ht="21.75" customHeight="1">
      <c r="B32" s="129"/>
      <c r="C32" s="70" t="s">
        <v>35</v>
      </c>
      <c r="D32" s="82">
        <f>SUM(D30:D31)</f>
        <v>776</v>
      </c>
      <c r="E32" s="79" t="s">
        <v>26</v>
      </c>
      <c r="F32" s="107">
        <f>SUM(F30:F31)</f>
        <v>0</v>
      </c>
      <c r="G32" s="80" t="s">
        <v>27</v>
      </c>
      <c r="H32" s="72">
        <f>SUM(H30:H31)</f>
        <v>819</v>
      </c>
      <c r="I32" s="79" t="s">
        <v>26</v>
      </c>
      <c r="J32" s="71">
        <f>SUM(J30:J31)</f>
        <v>0</v>
      </c>
      <c r="K32" s="80" t="s">
        <v>27</v>
      </c>
      <c r="L32" s="78">
        <f>SUM(L30:L31)</f>
        <v>980</v>
      </c>
      <c r="M32" s="92" t="s">
        <v>26</v>
      </c>
      <c r="N32" s="71">
        <f>SUM(N30:N31)</f>
        <v>1</v>
      </c>
      <c r="O32" s="80" t="s">
        <v>27</v>
      </c>
      <c r="P32" s="79"/>
      <c r="Q32" s="81">
        <f t="shared" si="0"/>
        <v>1799</v>
      </c>
      <c r="R32" s="92" t="s">
        <v>26</v>
      </c>
      <c r="S32" s="69">
        <f t="shared" si="1"/>
        <v>1</v>
      </c>
      <c r="T32" s="80" t="s">
        <v>27</v>
      </c>
    </row>
    <row r="33" spans="2:20" ht="21.75" customHeight="1">
      <c r="B33" s="120" t="s">
        <v>79</v>
      </c>
      <c r="C33" s="54" t="s">
        <v>45</v>
      </c>
      <c r="D33" s="53">
        <v>460</v>
      </c>
      <c r="E33" s="76" t="s">
        <v>26</v>
      </c>
      <c r="F33" s="106">
        <v>0</v>
      </c>
      <c r="G33" s="77" t="s">
        <v>27</v>
      </c>
      <c r="H33" s="55">
        <v>489</v>
      </c>
      <c r="I33" s="76" t="s">
        <v>26</v>
      </c>
      <c r="J33" s="55">
        <v>0</v>
      </c>
      <c r="K33" s="77" t="s">
        <v>27</v>
      </c>
      <c r="L33" s="97">
        <v>573</v>
      </c>
      <c r="M33" s="91" t="s">
        <v>26</v>
      </c>
      <c r="N33" s="55">
        <v>3</v>
      </c>
      <c r="O33" s="77" t="s">
        <v>27</v>
      </c>
      <c r="P33" s="76"/>
      <c r="Q33" s="53">
        <f t="shared" si="0"/>
        <v>1062</v>
      </c>
      <c r="R33" s="91" t="s">
        <v>26</v>
      </c>
      <c r="S33" s="112">
        <f t="shared" si="1"/>
        <v>3</v>
      </c>
      <c r="T33" s="77" t="s">
        <v>27</v>
      </c>
    </row>
    <row r="34" spans="2:20" ht="21.75" customHeight="1">
      <c r="B34" s="120"/>
      <c r="C34" s="46" t="s">
        <v>46</v>
      </c>
      <c r="D34" s="47">
        <v>405</v>
      </c>
      <c r="E34" s="51" t="s">
        <v>26</v>
      </c>
      <c r="F34" s="105">
        <v>6</v>
      </c>
      <c r="G34" s="50" t="s">
        <v>27</v>
      </c>
      <c r="H34" s="48">
        <v>412</v>
      </c>
      <c r="I34" s="51" t="s">
        <v>26</v>
      </c>
      <c r="J34" s="48">
        <v>1</v>
      </c>
      <c r="K34" s="50" t="s">
        <v>27</v>
      </c>
      <c r="L34" s="95">
        <v>531</v>
      </c>
      <c r="M34" s="49" t="s">
        <v>26</v>
      </c>
      <c r="N34" s="48">
        <v>6</v>
      </c>
      <c r="O34" s="50" t="s">
        <v>27</v>
      </c>
      <c r="P34" s="51"/>
      <c r="Q34" s="47">
        <f t="shared" si="0"/>
        <v>943</v>
      </c>
      <c r="R34" s="49" t="s">
        <v>26</v>
      </c>
      <c r="S34" s="47">
        <f t="shared" si="1"/>
        <v>7</v>
      </c>
      <c r="T34" s="50" t="s">
        <v>27</v>
      </c>
    </row>
    <row r="35" spans="2:20" ht="21.75" customHeight="1" thickBot="1">
      <c r="B35" s="121"/>
      <c r="C35" s="73" t="s">
        <v>35</v>
      </c>
      <c r="D35" s="83">
        <f>SUM(D33:D34)</f>
        <v>865</v>
      </c>
      <c r="E35" s="84" t="s">
        <v>26</v>
      </c>
      <c r="F35" s="108">
        <f>SUM(F33:F34)</f>
        <v>6</v>
      </c>
      <c r="G35" s="85" t="s">
        <v>27</v>
      </c>
      <c r="H35" s="86">
        <f>SUM(H33:H34)</f>
        <v>901</v>
      </c>
      <c r="I35" s="84" t="s">
        <v>26</v>
      </c>
      <c r="J35" s="86">
        <f>SUM(J33:J34)</f>
        <v>1</v>
      </c>
      <c r="K35" s="85" t="s">
        <v>27</v>
      </c>
      <c r="L35" s="99">
        <f>SUM(L33:L34)</f>
        <v>1104</v>
      </c>
      <c r="M35" s="93" t="s">
        <v>26</v>
      </c>
      <c r="N35" s="86">
        <f>SUM(N33:N34)</f>
        <v>9</v>
      </c>
      <c r="O35" s="85" t="s">
        <v>27</v>
      </c>
      <c r="P35" s="84"/>
      <c r="Q35" s="87">
        <f t="shared" si="0"/>
        <v>2005</v>
      </c>
      <c r="R35" s="93" t="s">
        <v>26</v>
      </c>
      <c r="S35" s="74">
        <f>SUM(J35,N35)</f>
        <v>10</v>
      </c>
      <c r="T35" s="85" t="s">
        <v>27</v>
      </c>
    </row>
    <row r="36" spans="2:20" ht="28.5" customHeight="1" thickTop="1">
      <c r="B36" s="122" t="s">
        <v>71</v>
      </c>
      <c r="C36" s="123"/>
      <c r="D36" s="88">
        <f>SUM(D18,D20,D23,D26,D29,D32,D35)</f>
        <v>24204</v>
      </c>
      <c r="E36" s="76" t="s">
        <v>26</v>
      </c>
      <c r="F36" s="68">
        <f>SUM(F18,F20,F23,F26,F29,F32,F35)</f>
        <v>196</v>
      </c>
      <c r="G36" s="77" t="s">
        <v>27</v>
      </c>
      <c r="H36" s="101">
        <f>SUM(H35,H32,H29,H26,H23,H20,H18)</f>
        <v>24123</v>
      </c>
      <c r="I36" s="102" t="s">
        <v>26</v>
      </c>
      <c r="J36" s="68">
        <f>SUM(J35,J32,J29,J26,J23,J20,J18)</f>
        <v>95</v>
      </c>
      <c r="K36" s="103" t="s">
        <v>27</v>
      </c>
      <c r="L36" s="101">
        <f>SUM(L18,L20,L23,L26,L29,L32,L35)</f>
        <v>28470</v>
      </c>
      <c r="M36" s="104" t="s">
        <v>26</v>
      </c>
      <c r="N36" s="68">
        <f>SUM(N35,N32,N29,N26,N23,N20,N18)</f>
        <v>217</v>
      </c>
      <c r="O36" s="103" t="s">
        <v>27</v>
      </c>
      <c r="P36" s="102"/>
      <c r="Q36" s="113">
        <f t="shared" si="0"/>
        <v>52593</v>
      </c>
      <c r="R36" s="104" t="s">
        <v>26</v>
      </c>
      <c r="S36" s="109">
        <f>SUM(J36,N36)</f>
        <v>312</v>
      </c>
      <c r="T36" s="89" t="s">
        <v>27</v>
      </c>
    </row>
    <row r="37" spans="2:20" ht="20.25" customHeight="1">
      <c r="B37" s="66" t="s">
        <v>88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75"/>
      <c r="R37" s="66"/>
      <c r="S37" s="66"/>
      <c r="T37" s="66"/>
    </row>
    <row r="38" spans="2:19" ht="20.25" customHeight="1">
      <c r="B38" s="75" t="s">
        <v>80</v>
      </c>
      <c r="C38" s="7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20" ht="19.5" customHeight="1">
      <c r="B39" s="124" t="s">
        <v>89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</row>
    <row r="40" spans="2:19" ht="18.75" customHeight="1">
      <c r="B40" s="90" t="s">
        <v>87</v>
      </c>
      <c r="C40" s="90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ht="18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ht="18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18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8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ht="18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ht="18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8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ht="18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ht="18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ht="18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ht="18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ht="18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34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t="34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t="34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ht="34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ht="34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ht="3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ht="34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ht="34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t="34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t="34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34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ht="34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ht="34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34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ht="34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ht="34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ht="34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ht="34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ht="34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ht="34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34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34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ht="34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ht="34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t="34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ht="34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ht="34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ht="34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ht="34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ht="34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ht="34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ht="34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ht="34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ht="34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ht="34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ht="34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ht="34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</sheetData>
  <sheetProtection/>
  <mergeCells count="17">
    <mergeCell ref="B33:B35"/>
    <mergeCell ref="B36:C36"/>
    <mergeCell ref="B39:T39"/>
    <mergeCell ref="B5:B18"/>
    <mergeCell ref="B19:B20"/>
    <mergeCell ref="B21:B23"/>
    <mergeCell ref="B24:B26"/>
    <mergeCell ref="B27:B29"/>
    <mergeCell ref="B30:B32"/>
    <mergeCell ref="B1:T1"/>
    <mergeCell ref="M2:S2"/>
    <mergeCell ref="J3:T3"/>
    <mergeCell ref="B4:C4"/>
    <mergeCell ref="D4:G4"/>
    <mergeCell ref="H4:K4"/>
    <mergeCell ref="L4:O4"/>
    <mergeCell ref="P4:T4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L26" sqref="L26"/>
    </sheetView>
  </sheetViews>
  <sheetFormatPr defaultColWidth="9.00390625" defaultRowHeight="13.5"/>
  <cols>
    <col min="1" max="1" width="2.50390625" style="0" customWidth="1"/>
    <col min="2" max="3" width="11.625" style="9" customWidth="1"/>
    <col min="4" max="4" width="11.625" style="0" customWidth="1"/>
    <col min="5" max="7" width="11.625" style="9" customWidth="1"/>
    <col min="8" max="8" width="11.625" style="0" customWidth="1"/>
    <col min="9" max="9" width="3.50390625" style="0" customWidth="1"/>
    <col min="10" max="10" width="13.625" style="0" customWidth="1"/>
    <col min="11" max="12" width="9.375" style="9" customWidth="1"/>
    <col min="13" max="13" width="9.375" style="10" customWidth="1"/>
    <col min="14" max="14" width="8.625" style="0" customWidth="1"/>
  </cols>
  <sheetData>
    <row r="1" spans="1:14" s="5" customFormat="1" ht="21" customHeight="1">
      <c r="A1" s="2"/>
      <c r="B1" s="116" t="s">
        <v>7</v>
      </c>
      <c r="C1" s="116"/>
      <c r="D1" s="116"/>
      <c r="E1" s="116"/>
      <c r="F1" s="116"/>
      <c r="G1" s="116"/>
      <c r="H1" s="116"/>
      <c r="I1" s="11"/>
      <c r="J1" s="2"/>
      <c r="K1" s="12"/>
      <c r="L1" s="12"/>
      <c r="M1" s="13"/>
      <c r="N1" s="2"/>
    </row>
    <row r="2" spans="1:14" s="5" customFormat="1" ht="11.25" customHeight="1">
      <c r="A2" s="2"/>
      <c r="B2" s="117"/>
      <c r="C2" s="117"/>
      <c r="D2" s="117"/>
      <c r="E2" s="117"/>
      <c r="F2" s="117"/>
      <c r="G2" s="117"/>
      <c r="H2" s="117"/>
      <c r="I2" s="14"/>
      <c r="J2" s="2"/>
      <c r="K2" s="12"/>
      <c r="L2" s="12"/>
      <c r="M2" s="13"/>
      <c r="N2" s="2"/>
    </row>
    <row r="3" spans="1:14" s="5" customFormat="1" ht="22.5" customHeight="1">
      <c r="A3" s="15"/>
      <c r="B3" s="117" t="s">
        <v>6</v>
      </c>
      <c r="C3" s="117"/>
      <c r="D3" s="117"/>
      <c r="E3" s="117"/>
      <c r="F3" s="117"/>
      <c r="G3" s="117"/>
      <c r="H3" s="117"/>
      <c r="I3" s="14"/>
      <c r="J3" s="59" t="s">
        <v>8</v>
      </c>
      <c r="K3" s="60" t="s">
        <v>9</v>
      </c>
      <c r="L3" s="60" t="s">
        <v>10</v>
      </c>
      <c r="M3" s="61" t="s">
        <v>11</v>
      </c>
      <c r="N3" s="2"/>
    </row>
    <row r="4" spans="1:14" s="5" customFormat="1" ht="22.5" customHeight="1">
      <c r="A4" s="16"/>
      <c r="B4" s="117" t="s">
        <v>100</v>
      </c>
      <c r="C4" s="117"/>
      <c r="D4" s="117"/>
      <c r="E4" s="117"/>
      <c r="F4" s="117"/>
      <c r="G4" s="117"/>
      <c r="H4" s="117"/>
      <c r="I4" s="16"/>
      <c r="J4" s="59" t="s">
        <v>55</v>
      </c>
      <c r="K4" s="62">
        <v>0</v>
      </c>
      <c r="L4" s="62">
        <v>0</v>
      </c>
      <c r="M4" s="63">
        <f>SUM(K4+L4)</f>
        <v>0</v>
      </c>
      <c r="N4" s="2"/>
    </row>
    <row r="5" spans="1:14" s="5" customFormat="1" ht="22.5" customHeight="1">
      <c r="A5" s="16"/>
      <c r="B5" s="17"/>
      <c r="C5" s="118" t="s">
        <v>12</v>
      </c>
      <c r="D5" s="118"/>
      <c r="E5" s="119" t="s">
        <v>13</v>
      </c>
      <c r="F5" s="119"/>
      <c r="G5" s="118" t="s">
        <v>14</v>
      </c>
      <c r="H5" s="118"/>
      <c r="I5" s="18"/>
      <c r="J5" s="65" t="s">
        <v>15</v>
      </c>
      <c r="K5" s="62">
        <v>3</v>
      </c>
      <c r="L5" s="62">
        <v>30</v>
      </c>
      <c r="M5" s="63">
        <f aca="true" t="shared" si="0" ref="M5:M21">SUM(K5+L5)</f>
        <v>33</v>
      </c>
      <c r="N5" s="2"/>
    </row>
    <row r="6" spans="1:14" s="5" customFormat="1" ht="22.5" customHeight="1">
      <c r="A6" s="16"/>
      <c r="B6" s="19" t="s">
        <v>16</v>
      </c>
      <c r="C6" s="114" t="s">
        <v>17</v>
      </c>
      <c r="D6" s="114"/>
      <c r="E6" s="115" t="s">
        <v>18</v>
      </c>
      <c r="F6" s="115"/>
      <c r="G6" s="114" t="s">
        <v>19</v>
      </c>
      <c r="H6" s="114"/>
      <c r="I6" s="18"/>
      <c r="J6" s="65" t="s">
        <v>50</v>
      </c>
      <c r="K6" s="62">
        <v>41</v>
      </c>
      <c r="L6" s="62">
        <v>198</v>
      </c>
      <c r="M6" s="63">
        <f t="shared" si="0"/>
        <v>239</v>
      </c>
      <c r="N6" s="2"/>
    </row>
    <row r="7" spans="1:14" s="5" customFormat="1" ht="22.5" customHeight="1">
      <c r="A7" s="16"/>
      <c r="B7" s="20"/>
      <c r="C7" s="21" t="s">
        <v>47</v>
      </c>
      <c r="D7" s="22" t="s">
        <v>48</v>
      </c>
      <c r="E7" s="21" t="s">
        <v>47</v>
      </c>
      <c r="F7" s="22" t="s">
        <v>48</v>
      </c>
      <c r="G7" s="21" t="s">
        <v>47</v>
      </c>
      <c r="H7" s="22" t="s">
        <v>48</v>
      </c>
      <c r="I7" s="23"/>
      <c r="J7" s="65" t="s">
        <v>51</v>
      </c>
      <c r="K7" s="62">
        <v>215</v>
      </c>
      <c r="L7" s="62">
        <v>728</v>
      </c>
      <c r="M7" s="63">
        <f t="shared" si="0"/>
        <v>943</v>
      </c>
      <c r="N7" s="2"/>
    </row>
    <row r="8" spans="1:14" s="5" customFormat="1" ht="22.5" customHeight="1">
      <c r="A8" s="16"/>
      <c r="B8" s="24" t="s">
        <v>20</v>
      </c>
      <c r="C8" s="25"/>
      <c r="D8" s="26"/>
      <c r="E8" s="25"/>
      <c r="F8" s="25"/>
      <c r="G8" s="25"/>
      <c r="H8" s="26"/>
      <c r="I8" s="27"/>
      <c r="J8" s="65" t="s">
        <v>52</v>
      </c>
      <c r="K8" s="62">
        <v>643</v>
      </c>
      <c r="L8" s="62">
        <v>1489</v>
      </c>
      <c r="M8" s="63">
        <f t="shared" si="0"/>
        <v>2132</v>
      </c>
      <c r="N8" s="2"/>
    </row>
    <row r="9" spans="1:14" s="5" customFormat="1" ht="22.5" customHeight="1">
      <c r="A9" s="16"/>
      <c r="B9" s="28">
        <f>C9+E9+G9</f>
        <v>24123</v>
      </c>
      <c r="C9" s="29">
        <v>2676</v>
      </c>
      <c r="D9" s="56">
        <f>SUM(C9/B9)</f>
        <v>0.11093147618455416</v>
      </c>
      <c r="E9" s="29">
        <v>13901</v>
      </c>
      <c r="F9" s="56">
        <f>SUM(E9/B9)</f>
        <v>0.5762550263234257</v>
      </c>
      <c r="G9" s="29">
        <v>7546</v>
      </c>
      <c r="H9" s="56">
        <f>SUM(G9/B9)</f>
        <v>0.3128134974920201</v>
      </c>
      <c r="I9" s="27"/>
      <c r="J9" s="65" t="s">
        <v>53</v>
      </c>
      <c r="K9" s="62">
        <v>1298</v>
      </c>
      <c r="L9" s="62">
        <v>2116</v>
      </c>
      <c r="M9" s="63">
        <f t="shared" si="0"/>
        <v>3414</v>
      </c>
      <c r="N9" s="2"/>
    </row>
    <row r="10" spans="1:14" s="5" customFormat="1" ht="22.5" customHeight="1">
      <c r="A10" s="16"/>
      <c r="B10" s="30"/>
      <c r="C10" s="31"/>
      <c r="D10" s="32"/>
      <c r="E10" s="32"/>
      <c r="F10" s="32"/>
      <c r="G10" s="32"/>
      <c r="H10" s="32"/>
      <c r="I10" s="33"/>
      <c r="J10" s="65" t="s">
        <v>54</v>
      </c>
      <c r="K10" s="62">
        <v>1612</v>
      </c>
      <c r="L10" s="62">
        <v>2368</v>
      </c>
      <c r="M10" s="63">
        <f t="shared" si="0"/>
        <v>3980</v>
      </c>
      <c r="N10" s="2"/>
    </row>
    <row r="11" spans="1:14" s="5" customFormat="1" ht="22.5" customHeight="1">
      <c r="A11" s="16"/>
      <c r="B11" s="28" t="s">
        <v>21</v>
      </c>
      <c r="C11" s="34"/>
      <c r="D11" s="27"/>
      <c r="E11" s="34"/>
      <c r="F11" s="34"/>
      <c r="G11" s="35"/>
      <c r="H11" s="27"/>
      <c r="I11" s="27"/>
      <c r="J11" s="65" t="s">
        <v>56</v>
      </c>
      <c r="K11" s="62">
        <v>1740</v>
      </c>
      <c r="L11" s="62">
        <v>2239</v>
      </c>
      <c r="M11" s="63">
        <f t="shared" si="0"/>
        <v>3979</v>
      </c>
      <c r="N11" s="2"/>
    </row>
    <row r="12" spans="1:14" s="5" customFormat="1" ht="22.5" customHeight="1">
      <c r="A12" s="16"/>
      <c r="B12" s="28">
        <f>C12+E12+G12</f>
        <v>28470</v>
      </c>
      <c r="C12" s="29">
        <v>2578</v>
      </c>
      <c r="D12" s="56">
        <f>SUM(C12/B12)</f>
        <v>0.09055145767474534</v>
      </c>
      <c r="E12" s="29">
        <v>14275</v>
      </c>
      <c r="F12" s="56">
        <f>SUM(E12/B12)</f>
        <v>0.5014049877063576</v>
      </c>
      <c r="G12" s="36">
        <v>11617</v>
      </c>
      <c r="H12" s="56">
        <f>SUM(G12/B12)</f>
        <v>0.4080435546188971</v>
      </c>
      <c r="I12" s="27"/>
      <c r="J12" s="65" t="s">
        <v>57</v>
      </c>
      <c r="K12" s="62">
        <v>1994</v>
      </c>
      <c r="L12" s="62">
        <v>2449</v>
      </c>
      <c r="M12" s="63">
        <f t="shared" si="0"/>
        <v>4443</v>
      </c>
      <c r="N12" s="2"/>
    </row>
    <row r="13" spans="1:14" s="5" customFormat="1" ht="22.5" customHeight="1">
      <c r="A13" s="16"/>
      <c r="B13" s="30"/>
      <c r="C13" s="31"/>
      <c r="D13" s="32"/>
      <c r="E13" s="32"/>
      <c r="F13" s="32"/>
      <c r="G13" s="32"/>
      <c r="H13" s="32"/>
      <c r="I13" s="33"/>
      <c r="J13" s="65" t="s">
        <v>58</v>
      </c>
      <c r="K13" s="62">
        <v>2560</v>
      </c>
      <c r="L13" s="62">
        <v>2616</v>
      </c>
      <c r="M13" s="63">
        <f t="shared" si="0"/>
        <v>5176</v>
      </c>
      <c r="N13" s="2"/>
    </row>
    <row r="14" spans="1:14" s="5" customFormat="1" ht="22.5" customHeight="1">
      <c r="A14" s="16"/>
      <c r="B14" s="24" t="s">
        <v>22</v>
      </c>
      <c r="C14" s="25"/>
      <c r="D14" s="26"/>
      <c r="E14" s="25"/>
      <c r="F14" s="25"/>
      <c r="G14" s="25"/>
      <c r="H14" s="26"/>
      <c r="I14" s="27"/>
      <c r="J14" s="65" t="s">
        <v>59</v>
      </c>
      <c r="K14" s="62">
        <v>1878</v>
      </c>
      <c r="L14" s="62">
        <v>1931</v>
      </c>
      <c r="M14" s="63">
        <f t="shared" si="0"/>
        <v>3809</v>
      </c>
      <c r="N14" s="2"/>
    </row>
    <row r="15" spans="1:14" s="5" customFormat="1" ht="22.5" customHeight="1">
      <c r="A15" s="16"/>
      <c r="B15" s="37">
        <f>C15+E15+G15</f>
        <v>52593</v>
      </c>
      <c r="C15" s="29">
        <f>SUM(C9:C13)</f>
        <v>5254</v>
      </c>
      <c r="D15" s="57">
        <f>SUM(C15/B15)</f>
        <v>0.09989922613275531</v>
      </c>
      <c r="E15" s="38">
        <f>SUM(E9:E13)</f>
        <v>28176</v>
      </c>
      <c r="F15" s="57">
        <f>SUM(E15/B15)</f>
        <v>0.5357366949974331</v>
      </c>
      <c r="G15" s="38">
        <f>SUM(G9:G13)</f>
        <v>19163</v>
      </c>
      <c r="H15" s="57">
        <f>SUM(G15/B15)</f>
        <v>0.3643640788698116</v>
      </c>
      <c r="I15" s="33"/>
      <c r="J15" s="65" t="s">
        <v>60</v>
      </c>
      <c r="K15" s="62">
        <v>1416</v>
      </c>
      <c r="L15" s="62">
        <v>1503</v>
      </c>
      <c r="M15" s="63">
        <f t="shared" si="0"/>
        <v>2919</v>
      </c>
      <c r="N15" s="2"/>
    </row>
    <row r="16" spans="1:14" s="5" customFormat="1" ht="22.5" customHeight="1">
      <c r="A16" s="2"/>
      <c r="B16" s="39"/>
      <c r="C16" s="40"/>
      <c r="D16" s="41"/>
      <c r="E16" s="40"/>
      <c r="F16" s="40"/>
      <c r="G16" s="40"/>
      <c r="H16" s="41"/>
      <c r="I16" s="42"/>
      <c r="J16" s="65" t="s">
        <v>61</v>
      </c>
      <c r="K16" s="62">
        <v>1275</v>
      </c>
      <c r="L16" s="62">
        <v>1376</v>
      </c>
      <c r="M16" s="63">
        <f t="shared" si="0"/>
        <v>2651</v>
      </c>
      <c r="N16" s="2"/>
    </row>
    <row r="17" spans="1:14" ht="22.5" customHeight="1">
      <c r="A17" s="6"/>
      <c r="B17" s="58" t="s">
        <v>49</v>
      </c>
      <c r="C17" s="7"/>
      <c r="D17" s="6"/>
      <c r="E17" s="7"/>
      <c r="F17" s="7"/>
      <c r="G17" s="7"/>
      <c r="H17" s="6"/>
      <c r="I17" s="6"/>
      <c r="J17" s="65" t="s">
        <v>62</v>
      </c>
      <c r="K17" s="62">
        <v>1373</v>
      </c>
      <c r="L17" s="62">
        <v>1428</v>
      </c>
      <c r="M17" s="63">
        <f t="shared" si="0"/>
        <v>2801</v>
      </c>
      <c r="N17" s="6"/>
    </row>
    <row r="18" spans="1:14" ht="22.5" customHeight="1">
      <c r="A18" s="6"/>
      <c r="B18" s="58" t="s">
        <v>81</v>
      </c>
      <c r="C18" s="7"/>
      <c r="D18" s="6"/>
      <c r="E18" s="7"/>
      <c r="F18" s="7"/>
      <c r="G18" s="110"/>
      <c r="H18" s="110"/>
      <c r="I18" s="6"/>
      <c r="J18" s="65" t="s">
        <v>63</v>
      </c>
      <c r="K18" s="62">
        <v>1437</v>
      </c>
      <c r="L18" s="62">
        <v>1372</v>
      </c>
      <c r="M18" s="63">
        <f t="shared" si="0"/>
        <v>2809</v>
      </c>
      <c r="N18" s="6"/>
    </row>
    <row r="19" spans="1:14" ht="22.5" customHeight="1">
      <c r="A19" s="6"/>
      <c r="B19" s="58" t="s">
        <v>82</v>
      </c>
      <c r="C19" s="7"/>
      <c r="D19" s="6"/>
      <c r="E19" s="7"/>
      <c r="F19" s="7"/>
      <c r="G19" s="7"/>
      <c r="H19" s="6"/>
      <c r="I19" s="6"/>
      <c r="J19" s="65" t="s">
        <v>64</v>
      </c>
      <c r="K19" s="62">
        <v>1061</v>
      </c>
      <c r="L19" s="62">
        <v>1094</v>
      </c>
      <c r="M19" s="63">
        <f t="shared" si="0"/>
        <v>2155</v>
      </c>
      <c r="N19" s="6"/>
    </row>
    <row r="20" spans="1:14" ht="22.5" customHeight="1">
      <c r="A20" s="6"/>
      <c r="B20" s="7"/>
      <c r="C20" s="7"/>
      <c r="D20" s="6"/>
      <c r="E20" s="7"/>
      <c r="F20" s="7"/>
      <c r="G20" s="7"/>
      <c r="H20" s="6"/>
      <c r="I20" s="6"/>
      <c r="J20" s="65" t="s">
        <v>65</v>
      </c>
      <c r="K20" s="62">
        <v>887</v>
      </c>
      <c r="L20" s="62">
        <v>931</v>
      </c>
      <c r="M20" s="63">
        <f t="shared" si="0"/>
        <v>1818</v>
      </c>
      <c r="N20" s="6"/>
    </row>
    <row r="21" spans="1:14" ht="22.5" customHeight="1">
      <c r="A21" s="6"/>
      <c r="B21" s="7"/>
      <c r="C21" s="7"/>
      <c r="D21" s="6"/>
      <c r="E21" s="7"/>
      <c r="F21" s="7"/>
      <c r="G21" s="7"/>
      <c r="H21" s="6"/>
      <c r="I21" s="6"/>
      <c r="J21" s="65" t="s">
        <v>66</v>
      </c>
      <c r="K21" s="62">
        <v>904</v>
      </c>
      <c r="L21" s="62">
        <v>895</v>
      </c>
      <c r="M21" s="63">
        <f t="shared" si="0"/>
        <v>1799</v>
      </c>
      <c r="N21" s="6"/>
    </row>
    <row r="22" spans="1:14" ht="22.5" customHeight="1">
      <c r="A22" s="6"/>
      <c r="B22" s="7"/>
      <c r="C22" s="7"/>
      <c r="D22" s="6"/>
      <c r="E22" s="7"/>
      <c r="F22" s="7"/>
      <c r="G22" s="7"/>
      <c r="H22" s="6"/>
      <c r="I22" s="6"/>
      <c r="J22" s="65" t="s">
        <v>67</v>
      </c>
      <c r="K22" s="62">
        <v>1110</v>
      </c>
      <c r="L22" s="62">
        <v>1129</v>
      </c>
      <c r="M22" s="63">
        <f>SUM(K22:L22)</f>
        <v>2239</v>
      </c>
      <c r="N22" s="6"/>
    </row>
    <row r="23" spans="1:14" ht="22.5" customHeight="1">
      <c r="A23" s="6"/>
      <c r="B23" s="7"/>
      <c r="C23" s="7"/>
      <c r="D23" s="6"/>
      <c r="E23" s="7"/>
      <c r="F23" s="7"/>
      <c r="G23" s="7"/>
      <c r="H23" s="6"/>
      <c r="I23" s="6"/>
      <c r="J23" s="65" t="s">
        <v>68</v>
      </c>
      <c r="K23" s="62">
        <v>1013</v>
      </c>
      <c r="L23" s="62">
        <v>990</v>
      </c>
      <c r="M23" s="63">
        <f>SUM(K23:L23)</f>
        <v>2003</v>
      </c>
      <c r="N23" s="6"/>
    </row>
    <row r="24" spans="1:14" ht="22.5" customHeight="1">
      <c r="A24" s="6"/>
      <c r="B24" s="7"/>
      <c r="C24" s="7"/>
      <c r="D24" s="6"/>
      <c r="E24" s="7"/>
      <c r="F24" s="7"/>
      <c r="G24" s="7"/>
      <c r="H24" s="6"/>
      <c r="I24" s="6"/>
      <c r="J24" s="65" t="s">
        <v>69</v>
      </c>
      <c r="K24" s="62">
        <v>886</v>
      </c>
      <c r="L24" s="62">
        <v>837</v>
      </c>
      <c r="M24" s="63">
        <f>SUM(K24+L24)</f>
        <v>1723</v>
      </c>
      <c r="N24" s="6"/>
    </row>
    <row r="25" spans="1:14" ht="22.5" customHeight="1">
      <c r="A25" s="6"/>
      <c r="B25" s="7"/>
      <c r="C25" s="7"/>
      <c r="D25" s="6"/>
      <c r="E25" s="7"/>
      <c r="F25" s="7"/>
      <c r="G25" s="7"/>
      <c r="H25" s="6"/>
      <c r="I25" s="6"/>
      <c r="J25" s="65" t="s">
        <v>70</v>
      </c>
      <c r="K25" s="62">
        <v>777</v>
      </c>
      <c r="L25" s="62">
        <v>751</v>
      </c>
      <c r="M25" s="63">
        <f>SUM(K25+L25)</f>
        <v>1528</v>
      </c>
      <c r="N25" s="6"/>
    </row>
    <row r="26" spans="1:14" ht="25.5" customHeight="1">
      <c r="A26" s="6"/>
      <c r="B26" s="7"/>
      <c r="C26" s="7"/>
      <c r="D26" s="6"/>
      <c r="E26" s="7"/>
      <c r="F26" s="7"/>
      <c r="G26" s="7"/>
      <c r="H26" s="6"/>
      <c r="I26" s="6"/>
      <c r="J26" s="59" t="s">
        <v>23</v>
      </c>
      <c r="K26" s="64">
        <f>SUM(K4:K25)</f>
        <v>24123</v>
      </c>
      <c r="L26" s="64">
        <f>SUM(L4:L25)</f>
        <v>28470</v>
      </c>
      <c r="M26" s="64">
        <f>SUM(M4:M25)</f>
        <v>52593</v>
      </c>
      <c r="N26" s="6"/>
    </row>
    <row r="27" spans="1:14" ht="5.25" customHeight="1">
      <c r="A27" s="6"/>
      <c r="B27" s="7"/>
      <c r="C27" s="7"/>
      <c r="D27" s="6"/>
      <c r="E27" s="7"/>
      <c r="F27" s="7"/>
      <c r="G27" s="7"/>
      <c r="H27" s="6"/>
      <c r="I27" s="6"/>
      <c r="J27" s="6"/>
      <c r="K27" s="7"/>
      <c r="L27" s="7"/>
      <c r="M27" s="8"/>
      <c r="N27" s="6"/>
    </row>
    <row r="28" spans="1:14" ht="6" customHeight="1">
      <c r="A28" s="6"/>
      <c r="B28" s="7"/>
      <c r="C28" s="7"/>
      <c r="D28" s="6"/>
      <c r="E28" s="7"/>
      <c r="F28" s="7"/>
      <c r="G28" s="7"/>
      <c r="H28" s="6"/>
      <c r="I28" s="6"/>
      <c r="J28" s="6"/>
      <c r="K28" s="7"/>
      <c r="L28" s="7"/>
      <c r="M28" s="8"/>
      <c r="N28" s="6"/>
    </row>
  </sheetData>
  <sheetProtection/>
  <mergeCells count="10">
    <mergeCell ref="C6:D6"/>
    <mergeCell ref="E6:F6"/>
    <mergeCell ref="G6:H6"/>
    <mergeCell ref="B1:H1"/>
    <mergeCell ref="B2:H2"/>
    <mergeCell ref="B3:H3"/>
    <mergeCell ref="B4:H4"/>
    <mergeCell ref="C5:D5"/>
    <mergeCell ref="E5:F5"/>
    <mergeCell ref="G5:H5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U89"/>
  <sheetViews>
    <sheetView zoomScalePageLayoutView="0" workbookViewId="0" topLeftCell="A1">
      <selection activeCell="B1" sqref="B1:T1"/>
    </sheetView>
  </sheetViews>
  <sheetFormatPr defaultColWidth="8.25390625" defaultRowHeight="34.5" customHeight="1"/>
  <cols>
    <col min="1" max="1" width="2.75390625" style="2" customWidth="1"/>
    <col min="2" max="2" width="7.625" style="2" customWidth="1"/>
    <col min="3" max="3" width="12.00390625" style="2" customWidth="1"/>
    <col min="4" max="4" width="9.125" style="2" customWidth="1"/>
    <col min="5" max="5" width="1.625" style="2" customWidth="1"/>
    <col min="6" max="6" width="5.125" style="2" customWidth="1"/>
    <col min="7" max="7" width="1.625" style="2" customWidth="1"/>
    <col min="8" max="8" width="9.125" style="2" customWidth="1"/>
    <col min="9" max="9" width="1.625" style="2" customWidth="1"/>
    <col min="10" max="10" width="5.125" style="2" customWidth="1"/>
    <col min="11" max="11" width="1.625" style="2" customWidth="1"/>
    <col min="12" max="12" width="9.125" style="2" customWidth="1"/>
    <col min="13" max="13" width="1.625" style="2" customWidth="1"/>
    <col min="14" max="14" width="5.125" style="2" customWidth="1"/>
    <col min="15" max="16" width="1.625" style="2" customWidth="1"/>
    <col min="17" max="17" width="9.125" style="2" customWidth="1"/>
    <col min="18" max="18" width="1.625" style="2" customWidth="1"/>
    <col min="19" max="19" width="5.125" style="2" customWidth="1"/>
    <col min="20" max="20" width="1.625" style="2" customWidth="1"/>
    <col min="21" max="16384" width="8.25390625" style="2" customWidth="1"/>
  </cols>
  <sheetData>
    <row r="1" spans="2:21" ht="30" customHeight="1">
      <c r="B1" s="130" t="s">
        <v>108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"/>
    </row>
    <row r="2" spans="2:21" ht="17.25" customHeight="1">
      <c r="B2" s="4"/>
      <c r="C2" s="4"/>
      <c r="D2" s="4"/>
      <c r="E2" s="4"/>
      <c r="F2" s="4"/>
      <c r="G2" s="4"/>
      <c r="H2" s="4"/>
      <c r="I2" s="4"/>
      <c r="J2" s="111"/>
      <c r="K2" s="111"/>
      <c r="L2" s="111"/>
      <c r="M2" s="136" t="s">
        <v>103</v>
      </c>
      <c r="N2" s="136"/>
      <c r="O2" s="136"/>
      <c r="P2" s="136"/>
      <c r="Q2" s="136"/>
      <c r="R2" s="136"/>
      <c r="S2" s="136"/>
      <c r="T2" s="111"/>
      <c r="U2" s="1"/>
    </row>
    <row r="3" spans="2:20" ht="17.25" customHeight="1">
      <c r="B3" s="43"/>
      <c r="C3" s="137" t="s">
        <v>104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2:20" ht="21.75" customHeight="1">
      <c r="B4" s="133" t="s">
        <v>72</v>
      </c>
      <c r="C4" s="134"/>
      <c r="D4" s="133" t="s">
        <v>3</v>
      </c>
      <c r="E4" s="135"/>
      <c r="F4" s="135"/>
      <c r="G4" s="135"/>
      <c r="H4" s="133" t="s">
        <v>0</v>
      </c>
      <c r="I4" s="135"/>
      <c r="J4" s="135"/>
      <c r="K4" s="134"/>
      <c r="L4" s="133" t="s">
        <v>1</v>
      </c>
      <c r="M4" s="135"/>
      <c r="N4" s="135"/>
      <c r="O4" s="135"/>
      <c r="P4" s="133" t="s">
        <v>2</v>
      </c>
      <c r="Q4" s="135"/>
      <c r="R4" s="135"/>
      <c r="S4" s="135"/>
      <c r="T4" s="134"/>
    </row>
    <row r="5" spans="2:20" ht="21.75" customHeight="1">
      <c r="B5" s="125" t="s">
        <v>73</v>
      </c>
      <c r="C5" s="44" t="s">
        <v>24</v>
      </c>
      <c r="D5" s="45">
        <v>7499</v>
      </c>
      <c r="E5" s="51" t="s">
        <v>26</v>
      </c>
      <c r="F5" s="55">
        <v>53</v>
      </c>
      <c r="G5" s="77" t="s">
        <v>27</v>
      </c>
      <c r="H5" s="55">
        <v>6988</v>
      </c>
      <c r="I5" s="76" t="s">
        <v>26</v>
      </c>
      <c r="J5" s="55">
        <v>30</v>
      </c>
      <c r="K5" s="77" t="s">
        <v>27</v>
      </c>
      <c r="L5" s="94">
        <v>8545</v>
      </c>
      <c r="M5" s="91" t="s">
        <v>26</v>
      </c>
      <c r="N5" s="55">
        <v>66</v>
      </c>
      <c r="O5" s="77" t="s">
        <v>27</v>
      </c>
      <c r="P5" s="76"/>
      <c r="Q5" s="45">
        <f>SUM(H5,L5)</f>
        <v>15533</v>
      </c>
      <c r="R5" s="91" t="s">
        <v>26</v>
      </c>
      <c r="S5" s="53">
        <f>SUM(J5,N5)</f>
        <v>96</v>
      </c>
      <c r="T5" s="77" t="s">
        <v>27</v>
      </c>
    </row>
    <row r="6" spans="2:20" ht="21.75" customHeight="1">
      <c r="B6" s="120"/>
      <c r="C6" s="46" t="s">
        <v>25</v>
      </c>
      <c r="D6" s="47">
        <v>5422</v>
      </c>
      <c r="E6" s="51" t="s">
        <v>26</v>
      </c>
      <c r="F6" s="48">
        <v>79</v>
      </c>
      <c r="G6" s="50" t="s">
        <v>27</v>
      </c>
      <c r="H6" s="48">
        <v>5544</v>
      </c>
      <c r="I6" s="51" t="s">
        <v>26</v>
      </c>
      <c r="J6" s="48">
        <v>45</v>
      </c>
      <c r="K6" s="50" t="s">
        <v>27</v>
      </c>
      <c r="L6" s="95">
        <v>6391</v>
      </c>
      <c r="M6" s="49" t="s">
        <v>26</v>
      </c>
      <c r="N6" s="48">
        <v>67</v>
      </c>
      <c r="O6" s="50" t="s">
        <v>27</v>
      </c>
      <c r="P6" s="51"/>
      <c r="Q6" s="53">
        <f aca="true" t="shared" si="0" ref="Q6:Q36">SUM(H6,L6)</f>
        <v>11935</v>
      </c>
      <c r="R6" s="49" t="s">
        <v>26</v>
      </c>
      <c r="S6" s="53">
        <f aca="true" t="shared" si="1" ref="S6:S34">SUM(J6,N6)</f>
        <v>112</v>
      </c>
      <c r="T6" s="50" t="s">
        <v>27</v>
      </c>
    </row>
    <row r="7" spans="2:20" ht="21.75" customHeight="1">
      <c r="B7" s="120"/>
      <c r="C7" s="100" t="s">
        <v>83</v>
      </c>
      <c r="D7" s="47">
        <v>1008</v>
      </c>
      <c r="E7" s="51" t="s">
        <v>26</v>
      </c>
      <c r="F7" s="48">
        <v>8</v>
      </c>
      <c r="G7" s="50" t="s">
        <v>27</v>
      </c>
      <c r="H7" s="48">
        <v>994</v>
      </c>
      <c r="I7" s="51" t="s">
        <v>26</v>
      </c>
      <c r="J7" s="48">
        <v>8</v>
      </c>
      <c r="K7" s="50" t="s">
        <v>27</v>
      </c>
      <c r="L7" s="95">
        <v>1089</v>
      </c>
      <c r="M7" s="49" t="s">
        <v>26</v>
      </c>
      <c r="N7" s="48">
        <v>2</v>
      </c>
      <c r="O7" s="50" t="s">
        <v>27</v>
      </c>
      <c r="P7" s="51"/>
      <c r="Q7" s="47">
        <f t="shared" si="0"/>
        <v>2083</v>
      </c>
      <c r="R7" s="49" t="s">
        <v>26</v>
      </c>
      <c r="S7" s="53">
        <f t="shared" si="1"/>
        <v>10</v>
      </c>
      <c r="T7" s="50" t="s">
        <v>27</v>
      </c>
    </row>
    <row r="8" spans="2:20" ht="21.75" customHeight="1">
      <c r="B8" s="120"/>
      <c r="C8" s="100" t="s">
        <v>84</v>
      </c>
      <c r="D8" s="47">
        <v>666</v>
      </c>
      <c r="E8" s="51" t="s">
        <v>26</v>
      </c>
      <c r="F8" s="105">
        <v>7</v>
      </c>
      <c r="G8" s="50" t="s">
        <v>27</v>
      </c>
      <c r="H8" s="52">
        <v>749</v>
      </c>
      <c r="I8" s="51" t="s">
        <v>26</v>
      </c>
      <c r="J8" s="52">
        <v>0</v>
      </c>
      <c r="K8" s="50" t="s">
        <v>27</v>
      </c>
      <c r="L8" s="95">
        <v>864</v>
      </c>
      <c r="M8" s="49" t="s">
        <v>26</v>
      </c>
      <c r="N8" s="48">
        <v>8</v>
      </c>
      <c r="O8" s="50" t="s">
        <v>27</v>
      </c>
      <c r="P8" s="51"/>
      <c r="Q8" s="47">
        <f t="shared" si="0"/>
        <v>1613</v>
      </c>
      <c r="R8" s="49" t="s">
        <v>26</v>
      </c>
      <c r="S8" s="53">
        <f t="shared" si="1"/>
        <v>8</v>
      </c>
      <c r="T8" s="50" t="s">
        <v>27</v>
      </c>
    </row>
    <row r="9" spans="2:20" ht="21.75" customHeight="1">
      <c r="B9" s="120"/>
      <c r="C9" s="46" t="s">
        <v>28</v>
      </c>
      <c r="D9" s="53">
        <v>1854</v>
      </c>
      <c r="E9" s="51" t="s">
        <v>26</v>
      </c>
      <c r="F9" s="48">
        <v>10</v>
      </c>
      <c r="G9" s="50" t="s">
        <v>27</v>
      </c>
      <c r="H9" s="48">
        <v>1931</v>
      </c>
      <c r="I9" s="51" t="s">
        <v>26</v>
      </c>
      <c r="J9" s="48">
        <v>8</v>
      </c>
      <c r="K9" s="50" t="s">
        <v>27</v>
      </c>
      <c r="L9" s="95">
        <v>2291</v>
      </c>
      <c r="M9" s="49" t="s">
        <v>26</v>
      </c>
      <c r="N9" s="48">
        <v>8</v>
      </c>
      <c r="O9" s="50" t="s">
        <v>27</v>
      </c>
      <c r="P9" s="51"/>
      <c r="Q9" s="47">
        <f t="shared" si="0"/>
        <v>4222</v>
      </c>
      <c r="R9" s="49" t="s">
        <v>26</v>
      </c>
      <c r="S9" s="53">
        <f t="shared" si="1"/>
        <v>16</v>
      </c>
      <c r="T9" s="50" t="s">
        <v>27</v>
      </c>
    </row>
    <row r="10" spans="2:20" ht="21.75" customHeight="1">
      <c r="B10" s="120"/>
      <c r="C10" s="46" t="s">
        <v>29</v>
      </c>
      <c r="D10" s="47">
        <v>1408</v>
      </c>
      <c r="E10" s="51" t="s">
        <v>26</v>
      </c>
      <c r="F10" s="48">
        <v>2</v>
      </c>
      <c r="G10" s="50" t="s">
        <v>27</v>
      </c>
      <c r="H10" s="48">
        <v>1427</v>
      </c>
      <c r="I10" s="51" t="s">
        <v>26</v>
      </c>
      <c r="J10" s="48">
        <v>0</v>
      </c>
      <c r="K10" s="50" t="s">
        <v>27</v>
      </c>
      <c r="L10" s="95">
        <v>1661</v>
      </c>
      <c r="M10" s="49" t="s">
        <v>26</v>
      </c>
      <c r="N10" s="48">
        <v>10</v>
      </c>
      <c r="O10" s="50" t="s">
        <v>27</v>
      </c>
      <c r="P10" s="51"/>
      <c r="Q10" s="47">
        <f t="shared" si="0"/>
        <v>3088</v>
      </c>
      <c r="R10" s="49" t="s">
        <v>26</v>
      </c>
      <c r="S10" s="53">
        <f t="shared" si="1"/>
        <v>10</v>
      </c>
      <c r="T10" s="50" t="s">
        <v>27</v>
      </c>
    </row>
    <row r="11" spans="2:20" ht="21.75" customHeight="1">
      <c r="B11" s="120"/>
      <c r="C11" s="100" t="s">
        <v>85</v>
      </c>
      <c r="D11" s="47">
        <v>69</v>
      </c>
      <c r="E11" s="51" t="s">
        <v>26</v>
      </c>
      <c r="F11" s="105">
        <v>0</v>
      </c>
      <c r="G11" s="50" t="s">
        <v>27</v>
      </c>
      <c r="H11" s="52">
        <v>63</v>
      </c>
      <c r="I11" s="51" t="s">
        <v>26</v>
      </c>
      <c r="J11" s="52">
        <v>0</v>
      </c>
      <c r="K11" s="50" t="s">
        <v>27</v>
      </c>
      <c r="L11" s="96">
        <v>88</v>
      </c>
      <c r="M11" s="49" t="s">
        <v>26</v>
      </c>
      <c r="N11" s="52">
        <v>0</v>
      </c>
      <c r="O11" s="50" t="s">
        <v>27</v>
      </c>
      <c r="P11" s="51"/>
      <c r="Q11" s="47">
        <f t="shared" si="0"/>
        <v>151</v>
      </c>
      <c r="R11" s="49" t="s">
        <v>26</v>
      </c>
      <c r="S11" s="53">
        <f t="shared" si="1"/>
        <v>0</v>
      </c>
      <c r="T11" s="50" t="s">
        <v>27</v>
      </c>
    </row>
    <row r="12" spans="2:20" ht="21.75" customHeight="1">
      <c r="B12" s="120"/>
      <c r="C12" s="46" t="s">
        <v>30</v>
      </c>
      <c r="D12" s="47">
        <v>599</v>
      </c>
      <c r="E12" s="51" t="s">
        <v>26</v>
      </c>
      <c r="F12" s="105">
        <v>0</v>
      </c>
      <c r="G12" s="50" t="s">
        <v>27</v>
      </c>
      <c r="H12" s="48">
        <v>609</v>
      </c>
      <c r="I12" s="51" t="s">
        <v>26</v>
      </c>
      <c r="J12" s="48">
        <v>0</v>
      </c>
      <c r="K12" s="50" t="s">
        <v>27</v>
      </c>
      <c r="L12" s="95">
        <v>746</v>
      </c>
      <c r="M12" s="49" t="s">
        <v>26</v>
      </c>
      <c r="N12" s="48">
        <v>3</v>
      </c>
      <c r="O12" s="50" t="s">
        <v>27</v>
      </c>
      <c r="P12" s="51"/>
      <c r="Q12" s="47">
        <f t="shared" si="0"/>
        <v>1355</v>
      </c>
      <c r="R12" s="49" t="s">
        <v>26</v>
      </c>
      <c r="S12" s="53">
        <f t="shared" si="1"/>
        <v>3</v>
      </c>
      <c r="T12" s="50" t="s">
        <v>27</v>
      </c>
    </row>
    <row r="13" spans="2:20" ht="21.75" customHeight="1">
      <c r="B13" s="120"/>
      <c r="C13" s="46" t="s">
        <v>31</v>
      </c>
      <c r="D13" s="47">
        <v>959</v>
      </c>
      <c r="E13" s="51" t="s">
        <v>26</v>
      </c>
      <c r="F13" s="48">
        <v>7</v>
      </c>
      <c r="G13" s="50" t="s">
        <v>27</v>
      </c>
      <c r="H13" s="48">
        <v>985</v>
      </c>
      <c r="I13" s="51" t="s">
        <v>26</v>
      </c>
      <c r="J13" s="48">
        <v>1</v>
      </c>
      <c r="K13" s="50" t="s">
        <v>27</v>
      </c>
      <c r="L13" s="95">
        <v>1145</v>
      </c>
      <c r="M13" s="49" t="s">
        <v>26</v>
      </c>
      <c r="N13" s="48">
        <v>8</v>
      </c>
      <c r="O13" s="50" t="s">
        <v>27</v>
      </c>
      <c r="P13" s="51"/>
      <c r="Q13" s="47">
        <f t="shared" si="0"/>
        <v>2130</v>
      </c>
      <c r="R13" s="49" t="s">
        <v>26</v>
      </c>
      <c r="S13" s="53">
        <f t="shared" si="1"/>
        <v>9</v>
      </c>
      <c r="T13" s="50" t="s">
        <v>27</v>
      </c>
    </row>
    <row r="14" spans="2:20" ht="21.75" customHeight="1">
      <c r="B14" s="120"/>
      <c r="C14" s="46" t="s">
        <v>32</v>
      </c>
      <c r="D14" s="47">
        <v>293</v>
      </c>
      <c r="E14" s="51" t="s">
        <v>26</v>
      </c>
      <c r="F14" s="105">
        <v>0</v>
      </c>
      <c r="G14" s="50" t="s">
        <v>27</v>
      </c>
      <c r="H14" s="48">
        <v>369</v>
      </c>
      <c r="I14" s="51" t="s">
        <v>26</v>
      </c>
      <c r="J14" s="48">
        <v>0</v>
      </c>
      <c r="K14" s="50" t="s">
        <v>27</v>
      </c>
      <c r="L14" s="95">
        <v>446</v>
      </c>
      <c r="M14" s="49" t="s">
        <v>26</v>
      </c>
      <c r="N14" s="48">
        <v>1</v>
      </c>
      <c r="O14" s="50" t="s">
        <v>27</v>
      </c>
      <c r="P14" s="51"/>
      <c r="Q14" s="47">
        <f t="shared" si="0"/>
        <v>815</v>
      </c>
      <c r="R14" s="49" t="s">
        <v>26</v>
      </c>
      <c r="S14" s="53">
        <f t="shared" si="1"/>
        <v>1</v>
      </c>
      <c r="T14" s="50" t="s">
        <v>27</v>
      </c>
    </row>
    <row r="15" spans="2:20" ht="21.75" customHeight="1">
      <c r="B15" s="120"/>
      <c r="C15" s="46" t="s">
        <v>33</v>
      </c>
      <c r="D15" s="47">
        <v>77</v>
      </c>
      <c r="E15" s="51" t="s">
        <v>26</v>
      </c>
      <c r="F15" s="105">
        <v>0</v>
      </c>
      <c r="G15" s="50" t="s">
        <v>27</v>
      </c>
      <c r="H15" s="48">
        <v>81</v>
      </c>
      <c r="I15" s="51" t="s">
        <v>26</v>
      </c>
      <c r="J15" s="48">
        <v>0</v>
      </c>
      <c r="K15" s="50" t="s">
        <v>27</v>
      </c>
      <c r="L15" s="95">
        <v>103</v>
      </c>
      <c r="M15" s="49" t="s">
        <v>26</v>
      </c>
      <c r="N15" s="48">
        <v>0</v>
      </c>
      <c r="O15" s="50" t="s">
        <v>27</v>
      </c>
      <c r="P15" s="51"/>
      <c r="Q15" s="47">
        <f t="shared" si="0"/>
        <v>184</v>
      </c>
      <c r="R15" s="49" t="s">
        <v>26</v>
      </c>
      <c r="S15" s="53">
        <f t="shared" si="1"/>
        <v>0</v>
      </c>
      <c r="T15" s="50" t="s">
        <v>27</v>
      </c>
    </row>
    <row r="16" spans="2:20" ht="21.75" customHeight="1">
      <c r="B16" s="120"/>
      <c r="C16" s="46" t="s">
        <v>34</v>
      </c>
      <c r="D16" s="47">
        <v>2</v>
      </c>
      <c r="E16" s="51" t="s">
        <v>26</v>
      </c>
      <c r="F16" s="105">
        <v>0</v>
      </c>
      <c r="G16" s="50" t="s">
        <v>27</v>
      </c>
      <c r="H16" s="48">
        <v>1</v>
      </c>
      <c r="I16" s="51" t="s">
        <v>26</v>
      </c>
      <c r="J16" s="48">
        <v>0</v>
      </c>
      <c r="K16" s="50" t="s">
        <v>27</v>
      </c>
      <c r="L16" s="95">
        <v>2</v>
      </c>
      <c r="M16" s="49" t="s">
        <v>26</v>
      </c>
      <c r="N16" s="48">
        <v>0</v>
      </c>
      <c r="O16" s="50" t="s">
        <v>27</v>
      </c>
      <c r="P16" s="51"/>
      <c r="Q16" s="47">
        <f t="shared" si="0"/>
        <v>3</v>
      </c>
      <c r="R16" s="49" t="s">
        <v>26</v>
      </c>
      <c r="S16" s="53">
        <f t="shared" si="1"/>
        <v>0</v>
      </c>
      <c r="T16" s="50" t="s">
        <v>27</v>
      </c>
    </row>
    <row r="17" spans="2:20" ht="21.75" customHeight="1">
      <c r="B17" s="120"/>
      <c r="C17" s="46" t="s">
        <v>4</v>
      </c>
      <c r="D17" s="47">
        <v>483</v>
      </c>
      <c r="E17" s="51" t="s">
        <v>26</v>
      </c>
      <c r="F17" s="105">
        <v>0</v>
      </c>
      <c r="G17" s="50" t="s">
        <v>27</v>
      </c>
      <c r="H17" s="48">
        <v>480</v>
      </c>
      <c r="I17" s="51" t="s">
        <v>26</v>
      </c>
      <c r="J17" s="48">
        <v>0</v>
      </c>
      <c r="K17" s="50" t="s">
        <v>27</v>
      </c>
      <c r="L17" s="95">
        <v>439</v>
      </c>
      <c r="M17" s="49" t="s">
        <v>26</v>
      </c>
      <c r="N17" s="48">
        <v>0</v>
      </c>
      <c r="O17" s="50" t="s">
        <v>27</v>
      </c>
      <c r="P17" s="51"/>
      <c r="Q17" s="53">
        <f t="shared" si="0"/>
        <v>919</v>
      </c>
      <c r="R17" s="49" t="s">
        <v>26</v>
      </c>
      <c r="S17" s="53">
        <f t="shared" si="1"/>
        <v>0</v>
      </c>
      <c r="T17" s="50" t="s">
        <v>27</v>
      </c>
    </row>
    <row r="18" spans="2:20" ht="21.75" customHeight="1">
      <c r="B18" s="126"/>
      <c r="C18" s="67" t="s">
        <v>35</v>
      </c>
      <c r="D18" s="78">
        <f>SUM(D5:D6,D9:D10,D12:D17)</f>
        <v>18596</v>
      </c>
      <c r="E18" s="79" t="s">
        <v>26</v>
      </c>
      <c r="F18" s="71">
        <f>SUM(F5:F6,F9:F10,F12:F17)</f>
        <v>151</v>
      </c>
      <c r="G18" s="80" t="s">
        <v>27</v>
      </c>
      <c r="H18" s="78">
        <f>SUM(H5:H6,H9:H10,H12:H17)</f>
        <v>18415</v>
      </c>
      <c r="I18" s="79" t="s">
        <v>26</v>
      </c>
      <c r="J18" s="71">
        <f>SUM(J5:J6,J9:J10,J12:J17)</f>
        <v>84</v>
      </c>
      <c r="K18" s="80" t="s">
        <v>27</v>
      </c>
      <c r="L18" s="78">
        <f>SUM(L5:L6,L9:L10,L12:L17)</f>
        <v>21769</v>
      </c>
      <c r="M18" s="92" t="s">
        <v>26</v>
      </c>
      <c r="N18" s="71">
        <f>SUM(N5:N6,N9:N10,N12:N17)</f>
        <v>163</v>
      </c>
      <c r="O18" s="80" t="s">
        <v>27</v>
      </c>
      <c r="P18" s="79"/>
      <c r="Q18" s="71">
        <f t="shared" si="0"/>
        <v>40184</v>
      </c>
      <c r="R18" s="92" t="s">
        <v>26</v>
      </c>
      <c r="S18" s="71">
        <f t="shared" si="1"/>
        <v>247</v>
      </c>
      <c r="T18" s="80" t="s">
        <v>27</v>
      </c>
    </row>
    <row r="19" spans="2:20" ht="21.75" customHeight="1">
      <c r="B19" s="125" t="s">
        <v>74</v>
      </c>
      <c r="C19" s="44" t="s">
        <v>36</v>
      </c>
      <c r="D19" s="53">
        <v>452</v>
      </c>
      <c r="E19" s="76" t="s">
        <v>26</v>
      </c>
      <c r="F19" s="106">
        <v>6</v>
      </c>
      <c r="G19" s="77" t="s">
        <v>27</v>
      </c>
      <c r="H19" s="55">
        <v>438</v>
      </c>
      <c r="I19" s="76" t="s">
        <v>26</v>
      </c>
      <c r="J19" s="55">
        <v>7</v>
      </c>
      <c r="K19" s="77" t="s">
        <v>27</v>
      </c>
      <c r="L19" s="97">
        <v>517</v>
      </c>
      <c r="M19" s="91" t="s">
        <v>26</v>
      </c>
      <c r="N19" s="55">
        <v>0</v>
      </c>
      <c r="O19" s="77" t="s">
        <v>27</v>
      </c>
      <c r="P19" s="76"/>
      <c r="Q19" s="53">
        <f t="shared" si="0"/>
        <v>955</v>
      </c>
      <c r="R19" s="91" t="s">
        <v>26</v>
      </c>
      <c r="S19" s="53">
        <f t="shared" si="1"/>
        <v>7</v>
      </c>
      <c r="T19" s="77" t="s">
        <v>27</v>
      </c>
    </row>
    <row r="20" spans="2:20" ht="21.75" customHeight="1">
      <c r="B20" s="126"/>
      <c r="C20" s="67" t="s">
        <v>5</v>
      </c>
      <c r="D20" s="82">
        <f>SUM(D19)</f>
        <v>452</v>
      </c>
      <c r="E20" s="79" t="s">
        <v>26</v>
      </c>
      <c r="F20" s="107">
        <f>SUM(F19)</f>
        <v>6</v>
      </c>
      <c r="G20" s="80" t="s">
        <v>27</v>
      </c>
      <c r="H20" s="72">
        <f>SUM(H19)</f>
        <v>438</v>
      </c>
      <c r="I20" s="79" t="s">
        <v>26</v>
      </c>
      <c r="J20" s="81">
        <f>SUM(J19)</f>
        <v>7</v>
      </c>
      <c r="K20" s="80" t="s">
        <v>27</v>
      </c>
      <c r="L20" s="98">
        <f>SUM(L19)</f>
        <v>517</v>
      </c>
      <c r="M20" s="92" t="s">
        <v>26</v>
      </c>
      <c r="N20" s="81">
        <f>SUM(N19)</f>
        <v>0</v>
      </c>
      <c r="O20" s="80" t="s">
        <v>27</v>
      </c>
      <c r="P20" s="79"/>
      <c r="Q20" s="81">
        <f t="shared" si="0"/>
        <v>955</v>
      </c>
      <c r="R20" s="92" t="s">
        <v>26</v>
      </c>
      <c r="S20" s="81">
        <f t="shared" si="1"/>
        <v>7</v>
      </c>
      <c r="T20" s="80" t="s">
        <v>27</v>
      </c>
    </row>
    <row r="21" spans="2:20" ht="21.75" customHeight="1">
      <c r="B21" s="127" t="s">
        <v>75</v>
      </c>
      <c r="C21" s="44" t="s">
        <v>37</v>
      </c>
      <c r="D21" s="53">
        <v>478</v>
      </c>
      <c r="E21" s="76" t="s">
        <v>26</v>
      </c>
      <c r="F21" s="106">
        <v>12</v>
      </c>
      <c r="G21" s="77" t="s">
        <v>27</v>
      </c>
      <c r="H21" s="55">
        <v>480</v>
      </c>
      <c r="I21" s="76" t="s">
        <v>26</v>
      </c>
      <c r="J21" s="55">
        <v>2</v>
      </c>
      <c r="K21" s="77" t="s">
        <v>27</v>
      </c>
      <c r="L21" s="97">
        <v>582</v>
      </c>
      <c r="M21" s="91" t="s">
        <v>26</v>
      </c>
      <c r="N21" s="55">
        <v>13</v>
      </c>
      <c r="O21" s="77" t="s">
        <v>27</v>
      </c>
      <c r="P21" s="76"/>
      <c r="Q21" s="112">
        <f t="shared" si="0"/>
        <v>1062</v>
      </c>
      <c r="R21" s="91" t="s">
        <v>26</v>
      </c>
      <c r="S21" s="53">
        <f t="shared" si="1"/>
        <v>15</v>
      </c>
      <c r="T21" s="77" t="s">
        <v>27</v>
      </c>
    </row>
    <row r="22" spans="2:20" ht="21.75" customHeight="1">
      <c r="B22" s="128"/>
      <c r="C22" s="54" t="s">
        <v>38</v>
      </c>
      <c r="D22" s="53">
        <v>869</v>
      </c>
      <c r="E22" s="51" t="s">
        <v>26</v>
      </c>
      <c r="F22" s="106">
        <v>24</v>
      </c>
      <c r="G22" s="50" t="s">
        <v>27</v>
      </c>
      <c r="H22" s="55">
        <v>890</v>
      </c>
      <c r="I22" s="51" t="s">
        <v>26</v>
      </c>
      <c r="J22" s="55">
        <v>6</v>
      </c>
      <c r="K22" s="50" t="s">
        <v>27</v>
      </c>
      <c r="L22" s="97">
        <v>1029</v>
      </c>
      <c r="M22" s="49" t="s">
        <v>26</v>
      </c>
      <c r="N22" s="55">
        <v>26</v>
      </c>
      <c r="O22" s="50" t="s">
        <v>27</v>
      </c>
      <c r="P22" s="76"/>
      <c r="Q22" s="47">
        <f t="shared" si="0"/>
        <v>1919</v>
      </c>
      <c r="R22" s="49" t="s">
        <v>26</v>
      </c>
      <c r="S22" s="53">
        <f t="shared" si="1"/>
        <v>32</v>
      </c>
      <c r="T22" s="50" t="s">
        <v>27</v>
      </c>
    </row>
    <row r="23" spans="2:20" ht="21.75" customHeight="1">
      <c r="B23" s="129"/>
      <c r="C23" s="70" t="s">
        <v>35</v>
      </c>
      <c r="D23" s="82">
        <f>SUM(D21:D22)</f>
        <v>1347</v>
      </c>
      <c r="E23" s="79" t="s">
        <v>26</v>
      </c>
      <c r="F23" s="107">
        <f>SUM(F21:F22)</f>
        <v>36</v>
      </c>
      <c r="G23" s="80" t="s">
        <v>27</v>
      </c>
      <c r="H23" s="71">
        <f>SUM(H21:H22)</f>
        <v>1370</v>
      </c>
      <c r="I23" s="79" t="s">
        <v>26</v>
      </c>
      <c r="J23" s="71">
        <f>SUM(J21:J22)</f>
        <v>8</v>
      </c>
      <c r="K23" s="80" t="s">
        <v>27</v>
      </c>
      <c r="L23" s="78">
        <f>SUM(L21:L22)</f>
        <v>1611</v>
      </c>
      <c r="M23" s="92" t="s">
        <v>26</v>
      </c>
      <c r="N23" s="71">
        <f>SUM(N21:N22)</f>
        <v>39</v>
      </c>
      <c r="O23" s="80" t="s">
        <v>27</v>
      </c>
      <c r="P23" s="79"/>
      <c r="Q23" s="69">
        <f t="shared" si="0"/>
        <v>2981</v>
      </c>
      <c r="R23" s="92" t="s">
        <v>26</v>
      </c>
      <c r="S23" s="81">
        <f t="shared" si="1"/>
        <v>47</v>
      </c>
      <c r="T23" s="80" t="s">
        <v>27</v>
      </c>
    </row>
    <row r="24" spans="2:20" ht="21.75" customHeight="1">
      <c r="B24" s="127" t="s">
        <v>76</v>
      </c>
      <c r="C24" s="44" t="s">
        <v>39</v>
      </c>
      <c r="D24" s="53">
        <v>474</v>
      </c>
      <c r="E24" s="76" t="s">
        <v>26</v>
      </c>
      <c r="F24" s="106">
        <v>1</v>
      </c>
      <c r="G24" s="77" t="s">
        <v>27</v>
      </c>
      <c r="H24" s="55">
        <v>471</v>
      </c>
      <c r="I24" s="76" t="s">
        <v>26</v>
      </c>
      <c r="J24" s="55">
        <v>1</v>
      </c>
      <c r="K24" s="77" t="s">
        <v>27</v>
      </c>
      <c r="L24" s="97">
        <v>547</v>
      </c>
      <c r="M24" s="91" t="s">
        <v>26</v>
      </c>
      <c r="N24" s="55">
        <v>1</v>
      </c>
      <c r="O24" s="77" t="s">
        <v>27</v>
      </c>
      <c r="P24" s="76"/>
      <c r="Q24" s="53">
        <f t="shared" si="0"/>
        <v>1018</v>
      </c>
      <c r="R24" s="91" t="s">
        <v>26</v>
      </c>
      <c r="S24" s="112">
        <f t="shared" si="1"/>
        <v>2</v>
      </c>
      <c r="T24" s="77" t="s">
        <v>27</v>
      </c>
    </row>
    <row r="25" spans="2:20" ht="21.75" customHeight="1">
      <c r="B25" s="128"/>
      <c r="C25" s="46" t="s">
        <v>40</v>
      </c>
      <c r="D25" s="47">
        <v>297</v>
      </c>
      <c r="E25" s="51" t="s">
        <v>26</v>
      </c>
      <c r="F25" s="105">
        <v>0</v>
      </c>
      <c r="G25" s="50" t="s">
        <v>27</v>
      </c>
      <c r="H25" s="48">
        <v>317</v>
      </c>
      <c r="I25" s="51" t="s">
        <v>26</v>
      </c>
      <c r="J25" s="48">
        <v>0</v>
      </c>
      <c r="K25" s="50" t="s">
        <v>27</v>
      </c>
      <c r="L25" s="95">
        <v>331</v>
      </c>
      <c r="M25" s="49" t="s">
        <v>26</v>
      </c>
      <c r="N25" s="48">
        <v>0</v>
      </c>
      <c r="O25" s="50" t="s">
        <v>27</v>
      </c>
      <c r="P25" s="51"/>
      <c r="Q25" s="47">
        <f t="shared" si="0"/>
        <v>648</v>
      </c>
      <c r="R25" s="49" t="s">
        <v>26</v>
      </c>
      <c r="S25" s="47">
        <f t="shared" si="1"/>
        <v>0</v>
      </c>
      <c r="T25" s="50" t="s">
        <v>27</v>
      </c>
    </row>
    <row r="26" spans="2:20" ht="21.75" customHeight="1">
      <c r="B26" s="129"/>
      <c r="C26" s="70" t="s">
        <v>35</v>
      </c>
      <c r="D26" s="82">
        <f>SUM(D24:D25)</f>
        <v>771</v>
      </c>
      <c r="E26" s="79" t="s">
        <v>26</v>
      </c>
      <c r="F26" s="107">
        <f>SUM(F24:F25)</f>
        <v>1</v>
      </c>
      <c r="G26" s="80" t="s">
        <v>27</v>
      </c>
      <c r="H26" s="71">
        <f>SUM(H24:H25)</f>
        <v>788</v>
      </c>
      <c r="I26" s="79" t="s">
        <v>26</v>
      </c>
      <c r="J26" s="71">
        <f>SUM(J24:J25)</f>
        <v>1</v>
      </c>
      <c r="K26" s="80" t="s">
        <v>27</v>
      </c>
      <c r="L26" s="78">
        <f>SUM(L24:L25)</f>
        <v>878</v>
      </c>
      <c r="M26" s="92" t="s">
        <v>26</v>
      </c>
      <c r="N26" s="71">
        <f>SUM(N24:N25)</f>
        <v>1</v>
      </c>
      <c r="O26" s="80" t="s">
        <v>27</v>
      </c>
      <c r="P26" s="79"/>
      <c r="Q26" s="81">
        <f t="shared" si="0"/>
        <v>1666</v>
      </c>
      <c r="R26" s="92" t="s">
        <v>26</v>
      </c>
      <c r="S26" s="69">
        <f t="shared" si="1"/>
        <v>2</v>
      </c>
      <c r="T26" s="80" t="s">
        <v>27</v>
      </c>
    </row>
    <row r="27" spans="2:20" ht="21.75" customHeight="1">
      <c r="B27" s="127" t="s">
        <v>77</v>
      </c>
      <c r="C27" s="44" t="s">
        <v>41</v>
      </c>
      <c r="D27" s="53">
        <v>1133</v>
      </c>
      <c r="E27" s="76" t="s">
        <v>26</v>
      </c>
      <c r="F27" s="55">
        <v>18</v>
      </c>
      <c r="G27" s="77" t="s">
        <v>27</v>
      </c>
      <c r="H27" s="55">
        <v>1098</v>
      </c>
      <c r="I27" s="76" t="s">
        <v>26</v>
      </c>
      <c r="J27" s="55">
        <v>6</v>
      </c>
      <c r="K27" s="77" t="s">
        <v>27</v>
      </c>
      <c r="L27" s="97">
        <v>1262</v>
      </c>
      <c r="M27" s="91" t="s">
        <v>26</v>
      </c>
      <c r="N27" s="55">
        <v>12</v>
      </c>
      <c r="O27" s="77" t="s">
        <v>27</v>
      </c>
      <c r="P27" s="76"/>
      <c r="Q27" s="53">
        <f t="shared" si="0"/>
        <v>2360</v>
      </c>
      <c r="R27" s="91" t="s">
        <v>26</v>
      </c>
      <c r="S27" s="112">
        <f t="shared" si="1"/>
        <v>18</v>
      </c>
      <c r="T27" s="77" t="s">
        <v>27</v>
      </c>
    </row>
    <row r="28" spans="2:20" ht="21.75" customHeight="1">
      <c r="B28" s="128"/>
      <c r="C28" s="46" t="s">
        <v>42</v>
      </c>
      <c r="D28" s="47">
        <v>273</v>
      </c>
      <c r="E28" s="51" t="s">
        <v>26</v>
      </c>
      <c r="F28" s="105">
        <v>0</v>
      </c>
      <c r="G28" s="50" t="s">
        <v>27</v>
      </c>
      <c r="H28" s="48">
        <v>288</v>
      </c>
      <c r="I28" s="51" t="s">
        <v>26</v>
      </c>
      <c r="J28" s="48">
        <v>0</v>
      </c>
      <c r="K28" s="50" t="s">
        <v>27</v>
      </c>
      <c r="L28" s="95">
        <v>312</v>
      </c>
      <c r="M28" s="49" t="s">
        <v>26</v>
      </c>
      <c r="N28" s="48">
        <v>0</v>
      </c>
      <c r="O28" s="50" t="s">
        <v>27</v>
      </c>
      <c r="P28" s="51"/>
      <c r="Q28" s="47">
        <f t="shared" si="0"/>
        <v>600</v>
      </c>
      <c r="R28" s="49" t="s">
        <v>26</v>
      </c>
      <c r="S28" s="47">
        <f t="shared" si="1"/>
        <v>0</v>
      </c>
      <c r="T28" s="50" t="s">
        <v>27</v>
      </c>
    </row>
    <row r="29" spans="2:20" ht="21.75" customHeight="1">
      <c r="B29" s="129"/>
      <c r="C29" s="70" t="s">
        <v>35</v>
      </c>
      <c r="D29" s="82">
        <f>SUM(D27:D28)</f>
        <v>1406</v>
      </c>
      <c r="E29" s="79" t="s">
        <v>26</v>
      </c>
      <c r="F29" s="107">
        <f>SUM(F27:F28)</f>
        <v>18</v>
      </c>
      <c r="G29" s="80" t="s">
        <v>27</v>
      </c>
      <c r="H29" s="71">
        <f>SUM(H27:H28)</f>
        <v>1386</v>
      </c>
      <c r="I29" s="79" t="s">
        <v>26</v>
      </c>
      <c r="J29" s="71">
        <f>SUM(J27:J28)</f>
        <v>6</v>
      </c>
      <c r="K29" s="80" t="s">
        <v>27</v>
      </c>
      <c r="L29" s="78">
        <f>SUM(L27:L28)</f>
        <v>1574</v>
      </c>
      <c r="M29" s="92" t="s">
        <v>26</v>
      </c>
      <c r="N29" s="71">
        <f>SUM(N27:N28)</f>
        <v>12</v>
      </c>
      <c r="O29" s="80" t="s">
        <v>27</v>
      </c>
      <c r="P29" s="79"/>
      <c r="Q29" s="81">
        <f t="shared" si="0"/>
        <v>2960</v>
      </c>
      <c r="R29" s="92" t="s">
        <v>26</v>
      </c>
      <c r="S29" s="69">
        <f t="shared" si="1"/>
        <v>18</v>
      </c>
      <c r="T29" s="80" t="s">
        <v>27</v>
      </c>
    </row>
    <row r="30" spans="2:20" ht="21.75" customHeight="1">
      <c r="B30" s="127" t="s">
        <v>78</v>
      </c>
      <c r="C30" s="44" t="s">
        <v>43</v>
      </c>
      <c r="D30" s="53">
        <v>467</v>
      </c>
      <c r="E30" s="76" t="s">
        <v>26</v>
      </c>
      <c r="F30" s="106">
        <v>0</v>
      </c>
      <c r="G30" s="77" t="s">
        <v>27</v>
      </c>
      <c r="H30" s="55">
        <v>485</v>
      </c>
      <c r="I30" s="76" t="s">
        <v>26</v>
      </c>
      <c r="J30" s="55">
        <v>0</v>
      </c>
      <c r="K30" s="77" t="s">
        <v>27</v>
      </c>
      <c r="L30" s="97">
        <v>590</v>
      </c>
      <c r="M30" s="91" t="s">
        <v>26</v>
      </c>
      <c r="N30" s="55">
        <v>1</v>
      </c>
      <c r="O30" s="77" t="s">
        <v>27</v>
      </c>
      <c r="P30" s="76"/>
      <c r="Q30" s="53">
        <f t="shared" si="0"/>
        <v>1075</v>
      </c>
      <c r="R30" s="91" t="s">
        <v>26</v>
      </c>
      <c r="S30" s="112">
        <f t="shared" si="1"/>
        <v>1</v>
      </c>
      <c r="T30" s="77" t="s">
        <v>27</v>
      </c>
    </row>
    <row r="31" spans="2:20" ht="21.75" customHeight="1">
      <c r="B31" s="128"/>
      <c r="C31" s="46" t="s">
        <v>44</v>
      </c>
      <c r="D31" s="47">
        <v>308</v>
      </c>
      <c r="E31" s="51" t="s">
        <v>26</v>
      </c>
      <c r="F31" s="105">
        <v>0</v>
      </c>
      <c r="G31" s="50" t="s">
        <v>27</v>
      </c>
      <c r="H31" s="48">
        <v>334</v>
      </c>
      <c r="I31" s="51" t="s">
        <v>26</v>
      </c>
      <c r="J31" s="48">
        <v>0</v>
      </c>
      <c r="K31" s="50" t="s">
        <v>27</v>
      </c>
      <c r="L31" s="95">
        <v>388</v>
      </c>
      <c r="M31" s="49" t="s">
        <v>26</v>
      </c>
      <c r="N31" s="48">
        <v>0</v>
      </c>
      <c r="O31" s="50" t="s">
        <v>27</v>
      </c>
      <c r="P31" s="51"/>
      <c r="Q31" s="47">
        <f t="shared" si="0"/>
        <v>722</v>
      </c>
      <c r="R31" s="49" t="s">
        <v>26</v>
      </c>
      <c r="S31" s="47">
        <f t="shared" si="1"/>
        <v>0</v>
      </c>
      <c r="T31" s="50" t="s">
        <v>27</v>
      </c>
    </row>
    <row r="32" spans="2:20" ht="21.75" customHeight="1">
      <c r="B32" s="129"/>
      <c r="C32" s="70" t="s">
        <v>35</v>
      </c>
      <c r="D32" s="82">
        <f>SUM(D30:D31)</f>
        <v>775</v>
      </c>
      <c r="E32" s="79" t="s">
        <v>26</v>
      </c>
      <c r="F32" s="107">
        <f>SUM(F30:F31)</f>
        <v>0</v>
      </c>
      <c r="G32" s="80" t="s">
        <v>27</v>
      </c>
      <c r="H32" s="72">
        <f>SUM(H30:H31)</f>
        <v>819</v>
      </c>
      <c r="I32" s="79" t="s">
        <v>26</v>
      </c>
      <c r="J32" s="71">
        <f>SUM(J30:J31)</f>
        <v>0</v>
      </c>
      <c r="K32" s="80" t="s">
        <v>27</v>
      </c>
      <c r="L32" s="78">
        <f>SUM(L30:L31)</f>
        <v>978</v>
      </c>
      <c r="M32" s="92" t="s">
        <v>26</v>
      </c>
      <c r="N32" s="71">
        <f>SUM(N30:N31)</f>
        <v>1</v>
      </c>
      <c r="O32" s="80" t="s">
        <v>27</v>
      </c>
      <c r="P32" s="79"/>
      <c r="Q32" s="81">
        <f t="shared" si="0"/>
        <v>1797</v>
      </c>
      <c r="R32" s="92" t="s">
        <v>26</v>
      </c>
      <c r="S32" s="69">
        <f t="shared" si="1"/>
        <v>1</v>
      </c>
      <c r="T32" s="80" t="s">
        <v>27</v>
      </c>
    </row>
    <row r="33" spans="2:20" ht="21.75" customHeight="1">
      <c r="B33" s="120" t="s">
        <v>79</v>
      </c>
      <c r="C33" s="54" t="s">
        <v>45</v>
      </c>
      <c r="D33" s="53">
        <v>459</v>
      </c>
      <c r="E33" s="76" t="s">
        <v>26</v>
      </c>
      <c r="F33" s="106">
        <v>0</v>
      </c>
      <c r="G33" s="77" t="s">
        <v>27</v>
      </c>
      <c r="H33" s="55">
        <v>490</v>
      </c>
      <c r="I33" s="76" t="s">
        <v>26</v>
      </c>
      <c r="J33" s="55">
        <v>0</v>
      </c>
      <c r="K33" s="77" t="s">
        <v>27</v>
      </c>
      <c r="L33" s="97">
        <v>573</v>
      </c>
      <c r="M33" s="91" t="s">
        <v>26</v>
      </c>
      <c r="N33" s="55">
        <v>3</v>
      </c>
      <c r="O33" s="77" t="s">
        <v>27</v>
      </c>
      <c r="P33" s="76"/>
      <c r="Q33" s="53">
        <f t="shared" si="0"/>
        <v>1063</v>
      </c>
      <c r="R33" s="91" t="s">
        <v>26</v>
      </c>
      <c r="S33" s="112">
        <f t="shared" si="1"/>
        <v>3</v>
      </c>
      <c r="T33" s="77" t="s">
        <v>27</v>
      </c>
    </row>
    <row r="34" spans="2:20" ht="21.75" customHeight="1">
      <c r="B34" s="120"/>
      <c r="C34" s="46" t="s">
        <v>46</v>
      </c>
      <c r="D34" s="47">
        <v>402</v>
      </c>
      <c r="E34" s="51" t="s">
        <v>26</v>
      </c>
      <c r="F34" s="105">
        <v>6</v>
      </c>
      <c r="G34" s="50" t="s">
        <v>27</v>
      </c>
      <c r="H34" s="48">
        <v>411</v>
      </c>
      <c r="I34" s="51" t="s">
        <v>26</v>
      </c>
      <c r="J34" s="48">
        <v>1</v>
      </c>
      <c r="K34" s="50" t="s">
        <v>27</v>
      </c>
      <c r="L34" s="95">
        <v>529</v>
      </c>
      <c r="M34" s="49" t="s">
        <v>26</v>
      </c>
      <c r="N34" s="48">
        <v>6</v>
      </c>
      <c r="O34" s="50" t="s">
        <v>27</v>
      </c>
      <c r="P34" s="51"/>
      <c r="Q34" s="47">
        <f t="shared" si="0"/>
        <v>940</v>
      </c>
      <c r="R34" s="49" t="s">
        <v>26</v>
      </c>
      <c r="S34" s="47">
        <f t="shared" si="1"/>
        <v>7</v>
      </c>
      <c r="T34" s="50" t="s">
        <v>27</v>
      </c>
    </row>
    <row r="35" spans="2:20" ht="21.75" customHeight="1" thickBot="1">
      <c r="B35" s="121"/>
      <c r="C35" s="73" t="s">
        <v>35</v>
      </c>
      <c r="D35" s="83">
        <f>SUM(D33:D34)</f>
        <v>861</v>
      </c>
      <c r="E35" s="84" t="s">
        <v>26</v>
      </c>
      <c r="F35" s="108">
        <f>SUM(F33:F34)</f>
        <v>6</v>
      </c>
      <c r="G35" s="85" t="s">
        <v>27</v>
      </c>
      <c r="H35" s="86">
        <f>SUM(H33:H34)</f>
        <v>901</v>
      </c>
      <c r="I35" s="84" t="s">
        <v>26</v>
      </c>
      <c r="J35" s="86">
        <f>SUM(J33:J34)</f>
        <v>1</v>
      </c>
      <c r="K35" s="85" t="s">
        <v>27</v>
      </c>
      <c r="L35" s="99">
        <f>SUM(L33:L34)</f>
        <v>1102</v>
      </c>
      <c r="M35" s="93" t="s">
        <v>26</v>
      </c>
      <c r="N35" s="86">
        <f>SUM(N33:N34)</f>
        <v>9</v>
      </c>
      <c r="O35" s="85" t="s">
        <v>27</v>
      </c>
      <c r="P35" s="84"/>
      <c r="Q35" s="87">
        <f t="shared" si="0"/>
        <v>2003</v>
      </c>
      <c r="R35" s="93" t="s">
        <v>26</v>
      </c>
      <c r="S35" s="74">
        <f>SUM(J35,N35)</f>
        <v>10</v>
      </c>
      <c r="T35" s="85" t="s">
        <v>27</v>
      </c>
    </row>
    <row r="36" spans="2:20" ht="28.5" customHeight="1" thickTop="1">
      <c r="B36" s="122" t="s">
        <v>71</v>
      </c>
      <c r="C36" s="123"/>
      <c r="D36" s="88">
        <f>SUM(D18,D20,D23,D26,D29,D32,D35)</f>
        <v>24208</v>
      </c>
      <c r="E36" s="76" t="s">
        <v>26</v>
      </c>
      <c r="F36" s="68">
        <f>SUM(F18,F20,F23,F26,F29,F32,F35)</f>
        <v>218</v>
      </c>
      <c r="G36" s="77" t="s">
        <v>27</v>
      </c>
      <c r="H36" s="101">
        <f>SUM(H35,H32,H29,H26,H23,H20,H18)</f>
        <v>24117</v>
      </c>
      <c r="I36" s="102" t="s">
        <v>26</v>
      </c>
      <c r="J36" s="68">
        <f>SUM(J35,J32,J29,J26,J23,J20,J18)</f>
        <v>107</v>
      </c>
      <c r="K36" s="103" t="s">
        <v>27</v>
      </c>
      <c r="L36" s="101">
        <f>SUM(L18,L20,L23,L26,L29,L32,L35)</f>
        <v>28429</v>
      </c>
      <c r="M36" s="104" t="s">
        <v>26</v>
      </c>
      <c r="N36" s="68">
        <f>SUM(N35,N32,N29,N26,N23,N20,N18)</f>
        <v>225</v>
      </c>
      <c r="O36" s="103" t="s">
        <v>27</v>
      </c>
      <c r="P36" s="102"/>
      <c r="Q36" s="113">
        <f t="shared" si="0"/>
        <v>52546</v>
      </c>
      <c r="R36" s="104" t="s">
        <v>26</v>
      </c>
      <c r="S36" s="109">
        <f>SUM(J36,N36)</f>
        <v>332</v>
      </c>
      <c r="T36" s="89" t="s">
        <v>27</v>
      </c>
    </row>
    <row r="37" spans="2:20" ht="20.25" customHeight="1">
      <c r="B37" s="66" t="s">
        <v>88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75"/>
      <c r="R37" s="66"/>
      <c r="S37" s="66"/>
      <c r="T37" s="66"/>
    </row>
    <row r="38" spans="2:19" ht="20.25" customHeight="1">
      <c r="B38" s="75" t="s">
        <v>80</v>
      </c>
      <c r="C38" s="7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20" ht="19.5" customHeight="1">
      <c r="B39" s="124" t="s">
        <v>89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</row>
    <row r="40" spans="2:19" ht="18.75" customHeight="1">
      <c r="B40" s="90" t="s">
        <v>87</v>
      </c>
      <c r="C40" s="90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ht="18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ht="18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18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8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ht="18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ht="18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8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ht="18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ht="18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ht="18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ht="18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ht="18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34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t="34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t="34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ht="34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ht="34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ht="3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ht="34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ht="34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t="34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t="34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34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ht="34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ht="34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34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ht="34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ht="34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ht="34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ht="34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ht="34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ht="34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34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34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ht="34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ht="34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t="34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ht="34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ht="34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ht="34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ht="34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ht="34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ht="34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ht="34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ht="34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ht="34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ht="34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ht="34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ht="34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</sheetData>
  <sheetProtection/>
  <mergeCells count="17">
    <mergeCell ref="B33:B35"/>
    <mergeCell ref="B36:C36"/>
    <mergeCell ref="B39:T39"/>
    <mergeCell ref="C3:T3"/>
    <mergeCell ref="B5:B18"/>
    <mergeCell ref="B19:B20"/>
    <mergeCell ref="B21:B23"/>
    <mergeCell ref="B24:B26"/>
    <mergeCell ref="B27:B29"/>
    <mergeCell ref="B30:B32"/>
    <mergeCell ref="B1:T1"/>
    <mergeCell ref="M2:S2"/>
    <mergeCell ref="B4:C4"/>
    <mergeCell ref="D4:G4"/>
    <mergeCell ref="H4:K4"/>
    <mergeCell ref="L4:O4"/>
    <mergeCell ref="P4:T4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L26" sqref="L26"/>
    </sheetView>
  </sheetViews>
  <sheetFormatPr defaultColWidth="9.00390625" defaultRowHeight="13.5"/>
  <cols>
    <col min="1" max="1" width="2.50390625" style="0" customWidth="1"/>
    <col min="2" max="3" width="11.625" style="9" customWidth="1"/>
    <col min="4" max="4" width="11.625" style="0" customWidth="1"/>
    <col min="5" max="7" width="11.625" style="9" customWidth="1"/>
    <col min="8" max="8" width="11.625" style="0" customWidth="1"/>
    <col min="9" max="9" width="3.50390625" style="0" customWidth="1"/>
    <col min="10" max="10" width="13.625" style="0" customWidth="1"/>
    <col min="11" max="12" width="9.375" style="9" customWidth="1"/>
    <col min="13" max="13" width="9.375" style="10" customWidth="1"/>
    <col min="14" max="14" width="8.625" style="0" customWidth="1"/>
  </cols>
  <sheetData>
    <row r="1" spans="1:14" s="5" customFormat="1" ht="21" customHeight="1">
      <c r="A1" s="2"/>
      <c r="B1" s="116" t="s">
        <v>7</v>
      </c>
      <c r="C1" s="116"/>
      <c r="D1" s="116"/>
      <c r="E1" s="116"/>
      <c r="F1" s="116"/>
      <c r="G1" s="116"/>
      <c r="H1" s="116"/>
      <c r="I1" s="11"/>
      <c r="J1" s="2"/>
      <c r="K1" s="12"/>
      <c r="L1" s="12"/>
      <c r="M1" s="13"/>
      <c r="N1" s="2"/>
    </row>
    <row r="2" spans="1:14" s="5" customFormat="1" ht="11.25" customHeight="1">
      <c r="A2" s="2"/>
      <c r="B2" s="117"/>
      <c r="C2" s="117"/>
      <c r="D2" s="117"/>
      <c r="E2" s="117"/>
      <c r="F2" s="117"/>
      <c r="G2" s="117"/>
      <c r="H2" s="117"/>
      <c r="I2" s="14"/>
      <c r="J2" s="2"/>
      <c r="K2" s="12"/>
      <c r="L2" s="12"/>
      <c r="M2" s="13"/>
      <c r="N2" s="2"/>
    </row>
    <row r="3" spans="1:14" s="5" customFormat="1" ht="22.5" customHeight="1">
      <c r="A3" s="15"/>
      <c r="B3" s="117" t="s">
        <v>6</v>
      </c>
      <c r="C3" s="117"/>
      <c r="D3" s="117"/>
      <c r="E3" s="117"/>
      <c r="F3" s="117"/>
      <c r="G3" s="117"/>
      <c r="H3" s="117"/>
      <c r="I3" s="14"/>
      <c r="J3" s="59" t="s">
        <v>8</v>
      </c>
      <c r="K3" s="60" t="s">
        <v>9</v>
      </c>
      <c r="L3" s="60" t="s">
        <v>10</v>
      </c>
      <c r="M3" s="61" t="s">
        <v>11</v>
      </c>
      <c r="N3" s="2"/>
    </row>
    <row r="4" spans="1:14" s="5" customFormat="1" ht="22.5" customHeight="1">
      <c r="A4" s="16"/>
      <c r="B4" s="117" t="s">
        <v>102</v>
      </c>
      <c r="C4" s="117"/>
      <c r="D4" s="117"/>
      <c r="E4" s="117"/>
      <c r="F4" s="117"/>
      <c r="G4" s="117"/>
      <c r="H4" s="117"/>
      <c r="I4" s="16"/>
      <c r="J4" s="59" t="s">
        <v>55</v>
      </c>
      <c r="K4" s="62">
        <v>0</v>
      </c>
      <c r="L4" s="62">
        <v>1</v>
      </c>
      <c r="M4" s="63">
        <f>SUM(K4+L4)</f>
        <v>1</v>
      </c>
      <c r="N4" s="2"/>
    </row>
    <row r="5" spans="1:14" s="5" customFormat="1" ht="22.5" customHeight="1">
      <c r="A5" s="16"/>
      <c r="B5" s="17"/>
      <c r="C5" s="118" t="s">
        <v>12</v>
      </c>
      <c r="D5" s="118"/>
      <c r="E5" s="119" t="s">
        <v>13</v>
      </c>
      <c r="F5" s="119"/>
      <c r="G5" s="118" t="s">
        <v>14</v>
      </c>
      <c r="H5" s="118"/>
      <c r="I5" s="18"/>
      <c r="J5" s="65" t="s">
        <v>15</v>
      </c>
      <c r="K5" s="62">
        <v>3</v>
      </c>
      <c r="L5" s="62">
        <v>34</v>
      </c>
      <c r="M5" s="63">
        <f aca="true" t="shared" si="0" ref="M5:M21">SUM(K5+L5)</f>
        <v>37</v>
      </c>
      <c r="N5" s="2"/>
    </row>
    <row r="6" spans="1:14" s="5" customFormat="1" ht="22.5" customHeight="1">
      <c r="A6" s="16"/>
      <c r="B6" s="19" t="s">
        <v>16</v>
      </c>
      <c r="C6" s="114" t="s">
        <v>17</v>
      </c>
      <c r="D6" s="114"/>
      <c r="E6" s="115" t="s">
        <v>18</v>
      </c>
      <c r="F6" s="115"/>
      <c r="G6" s="114" t="s">
        <v>19</v>
      </c>
      <c r="H6" s="114"/>
      <c r="I6" s="18"/>
      <c r="J6" s="65" t="s">
        <v>50</v>
      </c>
      <c r="K6" s="62">
        <v>42</v>
      </c>
      <c r="L6" s="62">
        <v>192</v>
      </c>
      <c r="M6" s="63">
        <f t="shared" si="0"/>
        <v>234</v>
      </c>
      <c r="N6" s="2"/>
    </row>
    <row r="7" spans="1:14" s="5" customFormat="1" ht="22.5" customHeight="1">
      <c r="A7" s="16"/>
      <c r="B7" s="20"/>
      <c r="C7" s="21" t="s">
        <v>47</v>
      </c>
      <c r="D7" s="22" t="s">
        <v>48</v>
      </c>
      <c r="E7" s="21" t="s">
        <v>47</v>
      </c>
      <c r="F7" s="22" t="s">
        <v>48</v>
      </c>
      <c r="G7" s="21" t="s">
        <v>47</v>
      </c>
      <c r="H7" s="22" t="s">
        <v>48</v>
      </c>
      <c r="I7" s="23"/>
      <c r="J7" s="65" t="s">
        <v>51</v>
      </c>
      <c r="K7" s="62">
        <v>214</v>
      </c>
      <c r="L7" s="62">
        <v>716</v>
      </c>
      <c r="M7" s="63">
        <f t="shared" si="0"/>
        <v>930</v>
      </c>
      <c r="N7" s="2"/>
    </row>
    <row r="8" spans="1:14" s="5" customFormat="1" ht="22.5" customHeight="1">
      <c r="A8" s="16"/>
      <c r="B8" s="24" t="s">
        <v>20</v>
      </c>
      <c r="C8" s="25"/>
      <c r="D8" s="26"/>
      <c r="E8" s="25"/>
      <c r="F8" s="25"/>
      <c r="G8" s="25"/>
      <c r="H8" s="26"/>
      <c r="I8" s="27"/>
      <c r="J8" s="65" t="s">
        <v>52</v>
      </c>
      <c r="K8" s="62">
        <v>653</v>
      </c>
      <c r="L8" s="62">
        <v>1495</v>
      </c>
      <c r="M8" s="63">
        <f t="shared" si="0"/>
        <v>2148</v>
      </c>
      <c r="N8" s="2"/>
    </row>
    <row r="9" spans="1:14" s="5" customFormat="1" ht="22.5" customHeight="1">
      <c r="A9" s="16"/>
      <c r="B9" s="28">
        <f>C9+E9+G9</f>
        <v>24117</v>
      </c>
      <c r="C9" s="29">
        <v>2670</v>
      </c>
      <c r="D9" s="56">
        <f>SUM(C9/B9)</f>
        <v>0.11071028734917278</v>
      </c>
      <c r="E9" s="29">
        <v>13880</v>
      </c>
      <c r="F9" s="56">
        <f>SUM(E9/B9)</f>
        <v>0.5755276361073102</v>
      </c>
      <c r="G9" s="29">
        <v>7567</v>
      </c>
      <c r="H9" s="56">
        <f>SUM(G9/B9)</f>
        <v>0.313762076543517</v>
      </c>
      <c r="I9" s="27"/>
      <c r="J9" s="65" t="s">
        <v>53</v>
      </c>
      <c r="K9" s="62">
        <v>1287</v>
      </c>
      <c r="L9" s="62">
        <v>2103</v>
      </c>
      <c r="M9" s="63">
        <f t="shared" si="0"/>
        <v>3390</v>
      </c>
      <c r="N9" s="2"/>
    </row>
    <row r="10" spans="1:14" s="5" customFormat="1" ht="22.5" customHeight="1">
      <c r="A10" s="16"/>
      <c r="B10" s="30"/>
      <c r="C10" s="31"/>
      <c r="D10" s="32"/>
      <c r="E10" s="32"/>
      <c r="F10" s="32"/>
      <c r="G10" s="32"/>
      <c r="H10" s="32"/>
      <c r="I10" s="33"/>
      <c r="J10" s="65" t="s">
        <v>54</v>
      </c>
      <c r="K10" s="62">
        <v>1603</v>
      </c>
      <c r="L10" s="62">
        <v>2367</v>
      </c>
      <c r="M10" s="63">
        <f t="shared" si="0"/>
        <v>3970</v>
      </c>
      <c r="N10" s="2"/>
    </row>
    <row r="11" spans="1:14" s="5" customFormat="1" ht="22.5" customHeight="1">
      <c r="A11" s="16"/>
      <c r="B11" s="28" t="s">
        <v>21</v>
      </c>
      <c r="C11" s="34"/>
      <c r="D11" s="27"/>
      <c r="E11" s="34"/>
      <c r="F11" s="34"/>
      <c r="G11" s="35"/>
      <c r="H11" s="27"/>
      <c r="I11" s="27"/>
      <c r="J11" s="65" t="s">
        <v>56</v>
      </c>
      <c r="K11" s="62">
        <v>1751</v>
      </c>
      <c r="L11" s="62">
        <v>2235</v>
      </c>
      <c r="M11" s="63">
        <f t="shared" si="0"/>
        <v>3986</v>
      </c>
      <c r="N11" s="2"/>
    </row>
    <row r="12" spans="1:14" s="5" customFormat="1" ht="22.5" customHeight="1">
      <c r="A12" s="16"/>
      <c r="B12" s="28">
        <f>C12+E12+G12</f>
        <v>28429</v>
      </c>
      <c r="C12" s="29">
        <v>2568</v>
      </c>
      <c r="D12" s="56">
        <f>SUM(C12/B12)</f>
        <v>0.09033029652819305</v>
      </c>
      <c r="E12" s="29">
        <v>14247</v>
      </c>
      <c r="F12" s="56">
        <f>SUM(E12/B12)</f>
        <v>0.5011431988462486</v>
      </c>
      <c r="G12" s="36">
        <v>11614</v>
      </c>
      <c r="H12" s="56">
        <f>SUM(G12/B12)</f>
        <v>0.4085265046255584</v>
      </c>
      <c r="I12" s="27"/>
      <c r="J12" s="65" t="s">
        <v>57</v>
      </c>
      <c r="K12" s="62">
        <v>2014</v>
      </c>
      <c r="L12" s="62">
        <v>2471</v>
      </c>
      <c r="M12" s="63">
        <f t="shared" si="0"/>
        <v>4485</v>
      </c>
      <c r="N12" s="2"/>
    </row>
    <row r="13" spans="1:14" s="5" customFormat="1" ht="22.5" customHeight="1">
      <c r="A13" s="16"/>
      <c r="B13" s="30"/>
      <c r="C13" s="31"/>
      <c r="D13" s="32"/>
      <c r="E13" s="32"/>
      <c r="F13" s="32"/>
      <c r="G13" s="32"/>
      <c r="H13" s="32"/>
      <c r="I13" s="33"/>
      <c r="J13" s="65" t="s">
        <v>58</v>
      </c>
      <c r="K13" s="62">
        <v>2544</v>
      </c>
      <c r="L13" s="62">
        <v>2588</v>
      </c>
      <c r="M13" s="63">
        <f t="shared" si="0"/>
        <v>5132</v>
      </c>
      <c r="N13" s="2"/>
    </row>
    <row r="14" spans="1:14" s="5" customFormat="1" ht="22.5" customHeight="1">
      <c r="A14" s="16"/>
      <c r="B14" s="24" t="s">
        <v>22</v>
      </c>
      <c r="C14" s="25"/>
      <c r="D14" s="26"/>
      <c r="E14" s="25"/>
      <c r="F14" s="25"/>
      <c r="G14" s="25"/>
      <c r="H14" s="26"/>
      <c r="I14" s="27"/>
      <c r="J14" s="65" t="s">
        <v>59</v>
      </c>
      <c r="K14" s="62">
        <v>1863</v>
      </c>
      <c r="L14" s="62">
        <v>1925</v>
      </c>
      <c r="M14" s="63">
        <f t="shared" si="0"/>
        <v>3788</v>
      </c>
      <c r="N14" s="2"/>
    </row>
    <row r="15" spans="1:14" s="5" customFormat="1" ht="22.5" customHeight="1">
      <c r="A15" s="16"/>
      <c r="B15" s="37">
        <f>C15+E15+G15</f>
        <v>52546</v>
      </c>
      <c r="C15" s="29">
        <f>SUM(C9:C13)</f>
        <v>5238</v>
      </c>
      <c r="D15" s="57">
        <f>SUM(C15/B15)</f>
        <v>0.09968408632436342</v>
      </c>
      <c r="E15" s="38">
        <f>SUM(E9:E13)</f>
        <v>28127</v>
      </c>
      <c r="F15" s="57">
        <f>SUM(E15/B15)</f>
        <v>0.5352833707608572</v>
      </c>
      <c r="G15" s="38">
        <f>SUM(G9:G13)</f>
        <v>19181</v>
      </c>
      <c r="H15" s="57">
        <f>SUM(G15/B15)</f>
        <v>0.36503254291477943</v>
      </c>
      <c r="I15" s="33"/>
      <c r="J15" s="65" t="s">
        <v>60</v>
      </c>
      <c r="K15" s="62">
        <v>1414</v>
      </c>
      <c r="L15" s="62">
        <v>1506</v>
      </c>
      <c r="M15" s="63">
        <f t="shared" si="0"/>
        <v>2920</v>
      </c>
      <c r="N15" s="2"/>
    </row>
    <row r="16" spans="1:14" s="5" customFormat="1" ht="22.5" customHeight="1">
      <c r="A16" s="2"/>
      <c r="B16" s="39"/>
      <c r="C16" s="40"/>
      <c r="D16" s="41"/>
      <c r="E16" s="40"/>
      <c r="F16" s="40"/>
      <c r="G16" s="40"/>
      <c r="H16" s="41"/>
      <c r="I16" s="42"/>
      <c r="J16" s="65" t="s">
        <v>61</v>
      </c>
      <c r="K16" s="62">
        <v>1278</v>
      </c>
      <c r="L16" s="62">
        <v>1380</v>
      </c>
      <c r="M16" s="63">
        <f t="shared" si="0"/>
        <v>2658</v>
      </c>
      <c r="N16" s="2"/>
    </row>
    <row r="17" spans="1:14" ht="22.5" customHeight="1">
      <c r="A17" s="6"/>
      <c r="B17" s="58" t="s">
        <v>49</v>
      </c>
      <c r="C17" s="7"/>
      <c r="D17" s="6"/>
      <c r="E17" s="7"/>
      <c r="F17" s="7"/>
      <c r="G17" s="7"/>
      <c r="H17" s="6"/>
      <c r="I17" s="6"/>
      <c r="J17" s="65" t="s">
        <v>62</v>
      </c>
      <c r="K17" s="62">
        <v>1366</v>
      </c>
      <c r="L17" s="62">
        <v>1420</v>
      </c>
      <c r="M17" s="63">
        <f t="shared" si="0"/>
        <v>2786</v>
      </c>
      <c r="N17" s="6"/>
    </row>
    <row r="18" spans="1:14" ht="22.5" customHeight="1">
      <c r="A18" s="6"/>
      <c r="B18" s="58" t="s">
        <v>81</v>
      </c>
      <c r="C18" s="7"/>
      <c r="D18" s="6"/>
      <c r="E18" s="7"/>
      <c r="F18" s="7"/>
      <c r="G18" s="110"/>
      <c r="H18" s="110"/>
      <c r="I18" s="6"/>
      <c r="J18" s="65" t="s">
        <v>63</v>
      </c>
      <c r="K18" s="62">
        <v>1447</v>
      </c>
      <c r="L18" s="62">
        <v>1364</v>
      </c>
      <c r="M18" s="63">
        <f t="shared" si="0"/>
        <v>2811</v>
      </c>
      <c r="N18" s="6"/>
    </row>
    <row r="19" spans="1:14" ht="22.5" customHeight="1">
      <c r="A19" s="6"/>
      <c r="B19" s="58" t="s">
        <v>82</v>
      </c>
      <c r="C19" s="7"/>
      <c r="D19" s="6"/>
      <c r="E19" s="7"/>
      <c r="F19" s="7"/>
      <c r="G19" s="7"/>
      <c r="H19" s="6"/>
      <c r="I19" s="6"/>
      <c r="J19" s="65" t="s">
        <v>64</v>
      </c>
      <c r="K19" s="62">
        <v>1053</v>
      </c>
      <c r="L19" s="62">
        <v>1094</v>
      </c>
      <c r="M19" s="63">
        <f t="shared" si="0"/>
        <v>2147</v>
      </c>
      <c r="N19" s="6"/>
    </row>
    <row r="20" spans="1:14" ht="22.5" customHeight="1">
      <c r="A20" s="6"/>
      <c r="B20" s="7"/>
      <c r="C20" s="7"/>
      <c r="D20" s="6"/>
      <c r="E20" s="7"/>
      <c r="F20" s="7"/>
      <c r="G20" s="7"/>
      <c r="H20" s="6"/>
      <c r="I20" s="6"/>
      <c r="J20" s="65" t="s">
        <v>65</v>
      </c>
      <c r="K20" s="62">
        <v>891</v>
      </c>
      <c r="L20" s="62">
        <v>930</v>
      </c>
      <c r="M20" s="63">
        <f t="shared" si="0"/>
        <v>1821</v>
      </c>
      <c r="N20" s="6"/>
    </row>
    <row r="21" spans="1:14" ht="22.5" customHeight="1">
      <c r="A21" s="6"/>
      <c r="B21" s="7"/>
      <c r="C21" s="7"/>
      <c r="D21" s="6"/>
      <c r="E21" s="7"/>
      <c r="F21" s="7"/>
      <c r="G21" s="7"/>
      <c r="H21" s="6"/>
      <c r="I21" s="6"/>
      <c r="J21" s="65" t="s">
        <v>66</v>
      </c>
      <c r="K21" s="62">
        <v>912</v>
      </c>
      <c r="L21" s="62">
        <v>903</v>
      </c>
      <c r="M21" s="63">
        <f t="shared" si="0"/>
        <v>1815</v>
      </c>
      <c r="N21" s="6"/>
    </row>
    <row r="22" spans="1:14" ht="22.5" customHeight="1">
      <c r="A22" s="6"/>
      <c r="B22" s="7"/>
      <c r="C22" s="7"/>
      <c r="D22" s="6"/>
      <c r="E22" s="7"/>
      <c r="F22" s="7"/>
      <c r="G22" s="7"/>
      <c r="H22" s="6"/>
      <c r="I22" s="6"/>
      <c r="J22" s="65" t="s">
        <v>67</v>
      </c>
      <c r="K22" s="62">
        <v>1112</v>
      </c>
      <c r="L22" s="62">
        <v>1137</v>
      </c>
      <c r="M22" s="63">
        <f>SUM(K22:L22)</f>
        <v>2249</v>
      </c>
      <c r="N22" s="6"/>
    </row>
    <row r="23" spans="1:14" ht="22.5" customHeight="1">
      <c r="A23" s="6"/>
      <c r="B23" s="7"/>
      <c r="C23" s="7"/>
      <c r="D23" s="6"/>
      <c r="E23" s="7"/>
      <c r="F23" s="7"/>
      <c r="G23" s="7"/>
      <c r="H23" s="6"/>
      <c r="I23" s="6"/>
      <c r="J23" s="65" t="s">
        <v>68</v>
      </c>
      <c r="K23" s="62">
        <v>1011</v>
      </c>
      <c r="L23" s="62">
        <v>985</v>
      </c>
      <c r="M23" s="63">
        <f>SUM(K23:L23)</f>
        <v>1996</v>
      </c>
      <c r="N23" s="6"/>
    </row>
    <row r="24" spans="1:14" ht="22.5" customHeight="1">
      <c r="A24" s="6"/>
      <c r="B24" s="7"/>
      <c r="C24" s="7"/>
      <c r="D24" s="6"/>
      <c r="E24" s="7"/>
      <c r="F24" s="7"/>
      <c r="G24" s="7"/>
      <c r="H24" s="6"/>
      <c r="I24" s="6"/>
      <c r="J24" s="65" t="s">
        <v>69</v>
      </c>
      <c r="K24" s="62">
        <v>886</v>
      </c>
      <c r="L24" s="62">
        <v>830</v>
      </c>
      <c r="M24" s="63">
        <f>SUM(K24+L24)</f>
        <v>1716</v>
      </c>
      <c r="N24" s="6"/>
    </row>
    <row r="25" spans="1:14" ht="22.5" customHeight="1">
      <c r="A25" s="6"/>
      <c r="B25" s="7"/>
      <c r="C25" s="7"/>
      <c r="D25" s="6"/>
      <c r="E25" s="7"/>
      <c r="F25" s="7"/>
      <c r="G25" s="7"/>
      <c r="H25" s="6"/>
      <c r="I25" s="6"/>
      <c r="J25" s="65" t="s">
        <v>70</v>
      </c>
      <c r="K25" s="62">
        <v>773</v>
      </c>
      <c r="L25" s="62">
        <v>753</v>
      </c>
      <c r="M25" s="63">
        <f>SUM(K25+L25)</f>
        <v>1526</v>
      </c>
      <c r="N25" s="6"/>
    </row>
    <row r="26" spans="1:14" ht="25.5" customHeight="1">
      <c r="A26" s="6"/>
      <c r="B26" s="7"/>
      <c r="C26" s="7"/>
      <c r="D26" s="6"/>
      <c r="E26" s="7"/>
      <c r="F26" s="7"/>
      <c r="G26" s="7"/>
      <c r="H26" s="6"/>
      <c r="I26" s="6"/>
      <c r="J26" s="59" t="s">
        <v>23</v>
      </c>
      <c r="K26" s="64">
        <f>SUM(K4:K25)</f>
        <v>24117</v>
      </c>
      <c r="L26" s="64">
        <f>SUM(L4:L25)</f>
        <v>28429</v>
      </c>
      <c r="M26" s="64">
        <f>SUM(M4:M25)</f>
        <v>52546</v>
      </c>
      <c r="N26" s="6"/>
    </row>
    <row r="27" spans="1:14" ht="5.25" customHeight="1">
      <c r="A27" s="6"/>
      <c r="B27" s="7"/>
      <c r="C27" s="7"/>
      <c r="D27" s="6"/>
      <c r="E27" s="7"/>
      <c r="F27" s="7"/>
      <c r="G27" s="7"/>
      <c r="H27" s="6"/>
      <c r="I27" s="6"/>
      <c r="J27" s="6"/>
      <c r="K27" s="7"/>
      <c r="L27" s="7"/>
      <c r="M27" s="8"/>
      <c r="N27" s="6"/>
    </row>
    <row r="28" spans="1:14" ht="6" customHeight="1">
      <c r="A28" s="6"/>
      <c r="B28" s="7"/>
      <c r="C28" s="7"/>
      <c r="D28" s="6"/>
      <c r="E28" s="7"/>
      <c r="F28" s="7"/>
      <c r="G28" s="7"/>
      <c r="H28" s="6"/>
      <c r="I28" s="6"/>
      <c r="J28" s="6"/>
      <c r="K28" s="7"/>
      <c r="L28" s="7"/>
      <c r="M28" s="8"/>
      <c r="N28" s="6"/>
    </row>
  </sheetData>
  <sheetProtection/>
  <mergeCells count="10">
    <mergeCell ref="C6:D6"/>
    <mergeCell ref="E6:F6"/>
    <mergeCell ref="G6:H6"/>
    <mergeCell ref="B1:H1"/>
    <mergeCell ref="B2:H2"/>
    <mergeCell ref="B3:H3"/>
    <mergeCell ref="B4:H4"/>
    <mergeCell ref="C5:D5"/>
    <mergeCell ref="E5:F5"/>
    <mergeCell ref="G5:H5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U89"/>
  <sheetViews>
    <sheetView zoomScalePageLayoutView="0" workbookViewId="0" topLeftCell="A1">
      <selection activeCell="U2" sqref="U2"/>
    </sheetView>
  </sheetViews>
  <sheetFormatPr defaultColWidth="8.25390625" defaultRowHeight="34.5" customHeight="1"/>
  <cols>
    <col min="1" max="1" width="2.75390625" style="2" customWidth="1"/>
    <col min="2" max="2" width="7.625" style="2" customWidth="1"/>
    <col min="3" max="3" width="12.00390625" style="2" customWidth="1"/>
    <col min="4" max="4" width="9.125" style="2" customWidth="1"/>
    <col min="5" max="5" width="1.625" style="2" customWidth="1"/>
    <col min="6" max="6" width="5.125" style="2" customWidth="1"/>
    <col min="7" max="7" width="1.625" style="2" customWidth="1"/>
    <col min="8" max="8" width="9.125" style="2" customWidth="1"/>
    <col min="9" max="9" width="1.625" style="2" customWidth="1"/>
    <col min="10" max="10" width="5.125" style="2" customWidth="1"/>
    <col min="11" max="11" width="1.625" style="2" customWidth="1"/>
    <col min="12" max="12" width="9.125" style="2" customWidth="1"/>
    <col min="13" max="13" width="1.625" style="2" customWidth="1"/>
    <col min="14" max="14" width="5.125" style="2" customWidth="1"/>
    <col min="15" max="16" width="1.625" style="2" customWidth="1"/>
    <col min="17" max="17" width="9.125" style="2" customWidth="1"/>
    <col min="18" max="18" width="1.625" style="2" customWidth="1"/>
    <col min="19" max="19" width="5.125" style="2" customWidth="1"/>
    <col min="20" max="20" width="1.625" style="2" customWidth="1"/>
    <col min="21" max="16384" width="8.25390625" style="2" customWidth="1"/>
  </cols>
  <sheetData>
    <row r="1" spans="2:21" ht="30" customHeight="1">
      <c r="B1" s="130" t="s">
        <v>108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"/>
    </row>
    <row r="2" spans="2:21" ht="17.25" customHeight="1">
      <c r="B2" s="4"/>
      <c r="C2" s="4"/>
      <c r="D2" s="4"/>
      <c r="E2" s="4"/>
      <c r="F2" s="4"/>
      <c r="G2" s="4"/>
      <c r="H2" s="4"/>
      <c r="I2" s="4"/>
      <c r="J2" s="111"/>
      <c r="K2" s="111"/>
      <c r="L2" s="111"/>
      <c r="M2" s="136" t="s">
        <v>106</v>
      </c>
      <c r="N2" s="136"/>
      <c r="O2" s="136"/>
      <c r="P2" s="136"/>
      <c r="Q2" s="136"/>
      <c r="R2" s="136"/>
      <c r="S2" s="136"/>
      <c r="T2" s="111"/>
      <c r="U2" s="1"/>
    </row>
    <row r="3" spans="2:20" ht="17.25" customHeight="1">
      <c r="B3" s="43"/>
      <c r="C3" s="137" t="s">
        <v>104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2:20" ht="21.75" customHeight="1">
      <c r="B4" s="133" t="s">
        <v>72</v>
      </c>
      <c r="C4" s="134"/>
      <c r="D4" s="133" t="s">
        <v>3</v>
      </c>
      <c r="E4" s="135"/>
      <c r="F4" s="135"/>
      <c r="G4" s="135"/>
      <c r="H4" s="133" t="s">
        <v>0</v>
      </c>
      <c r="I4" s="135"/>
      <c r="J4" s="135"/>
      <c r="K4" s="134"/>
      <c r="L4" s="133" t="s">
        <v>1</v>
      </c>
      <c r="M4" s="135"/>
      <c r="N4" s="135"/>
      <c r="O4" s="135"/>
      <c r="P4" s="133" t="s">
        <v>2</v>
      </c>
      <c r="Q4" s="135"/>
      <c r="R4" s="135"/>
      <c r="S4" s="135"/>
      <c r="T4" s="134"/>
    </row>
    <row r="5" spans="2:20" ht="21.75" customHeight="1">
      <c r="B5" s="125" t="s">
        <v>73</v>
      </c>
      <c r="C5" s="44" t="s">
        <v>24</v>
      </c>
      <c r="D5" s="45">
        <v>7501</v>
      </c>
      <c r="E5" s="51" t="s">
        <v>26</v>
      </c>
      <c r="F5" s="55">
        <v>54</v>
      </c>
      <c r="G5" s="77" t="s">
        <v>27</v>
      </c>
      <c r="H5" s="55">
        <v>6992</v>
      </c>
      <c r="I5" s="76" t="s">
        <v>26</v>
      </c>
      <c r="J5" s="55">
        <v>30</v>
      </c>
      <c r="K5" s="77" t="s">
        <v>27</v>
      </c>
      <c r="L5" s="94">
        <v>8545</v>
      </c>
      <c r="M5" s="91" t="s">
        <v>26</v>
      </c>
      <c r="N5" s="55">
        <v>67</v>
      </c>
      <c r="O5" s="77" t="s">
        <v>27</v>
      </c>
      <c r="P5" s="76"/>
      <c r="Q5" s="45">
        <f>SUM(H5,L5)</f>
        <v>15537</v>
      </c>
      <c r="R5" s="91" t="s">
        <v>26</v>
      </c>
      <c r="S5" s="53">
        <f>SUM(J5,N5)</f>
        <v>97</v>
      </c>
      <c r="T5" s="77" t="s">
        <v>27</v>
      </c>
    </row>
    <row r="6" spans="2:20" ht="21.75" customHeight="1">
      <c r="B6" s="120"/>
      <c r="C6" s="46" t="s">
        <v>25</v>
      </c>
      <c r="D6" s="47">
        <v>5422</v>
      </c>
      <c r="E6" s="51" t="s">
        <v>26</v>
      </c>
      <c r="F6" s="48">
        <v>85</v>
      </c>
      <c r="G6" s="50" t="s">
        <v>27</v>
      </c>
      <c r="H6" s="48">
        <v>5544</v>
      </c>
      <c r="I6" s="51" t="s">
        <v>26</v>
      </c>
      <c r="J6" s="48">
        <v>48</v>
      </c>
      <c r="K6" s="50" t="s">
        <v>27</v>
      </c>
      <c r="L6" s="95">
        <v>6379</v>
      </c>
      <c r="M6" s="49" t="s">
        <v>26</v>
      </c>
      <c r="N6" s="48">
        <v>69</v>
      </c>
      <c r="O6" s="50" t="s">
        <v>27</v>
      </c>
      <c r="P6" s="51"/>
      <c r="Q6" s="53">
        <f aca="true" t="shared" si="0" ref="Q6:Q36">SUM(H6,L6)</f>
        <v>11923</v>
      </c>
      <c r="R6" s="49" t="s">
        <v>26</v>
      </c>
      <c r="S6" s="53">
        <f aca="true" t="shared" si="1" ref="S6:S34">SUM(J6,N6)</f>
        <v>117</v>
      </c>
      <c r="T6" s="50" t="s">
        <v>27</v>
      </c>
    </row>
    <row r="7" spans="2:20" ht="21.75" customHeight="1">
      <c r="B7" s="120"/>
      <c r="C7" s="100" t="s">
        <v>83</v>
      </c>
      <c r="D7" s="47">
        <v>1005</v>
      </c>
      <c r="E7" s="51" t="s">
        <v>26</v>
      </c>
      <c r="F7" s="48">
        <v>8</v>
      </c>
      <c r="G7" s="50" t="s">
        <v>27</v>
      </c>
      <c r="H7" s="48">
        <v>993</v>
      </c>
      <c r="I7" s="51" t="s">
        <v>26</v>
      </c>
      <c r="J7" s="48">
        <v>8</v>
      </c>
      <c r="K7" s="50" t="s">
        <v>27</v>
      </c>
      <c r="L7" s="95">
        <v>1089</v>
      </c>
      <c r="M7" s="49" t="s">
        <v>26</v>
      </c>
      <c r="N7" s="48">
        <v>2</v>
      </c>
      <c r="O7" s="50" t="s">
        <v>27</v>
      </c>
      <c r="P7" s="51"/>
      <c r="Q7" s="47">
        <f t="shared" si="0"/>
        <v>2082</v>
      </c>
      <c r="R7" s="49" t="s">
        <v>26</v>
      </c>
      <c r="S7" s="53">
        <f t="shared" si="1"/>
        <v>10</v>
      </c>
      <c r="T7" s="50" t="s">
        <v>27</v>
      </c>
    </row>
    <row r="8" spans="2:20" ht="21.75" customHeight="1">
      <c r="B8" s="120"/>
      <c r="C8" s="100" t="s">
        <v>84</v>
      </c>
      <c r="D8" s="47">
        <v>665</v>
      </c>
      <c r="E8" s="51" t="s">
        <v>26</v>
      </c>
      <c r="F8" s="105">
        <v>7</v>
      </c>
      <c r="G8" s="50" t="s">
        <v>27</v>
      </c>
      <c r="H8" s="52">
        <v>749</v>
      </c>
      <c r="I8" s="51" t="s">
        <v>26</v>
      </c>
      <c r="J8" s="52">
        <v>0</v>
      </c>
      <c r="K8" s="50" t="s">
        <v>27</v>
      </c>
      <c r="L8" s="95">
        <v>860</v>
      </c>
      <c r="M8" s="49" t="s">
        <v>26</v>
      </c>
      <c r="N8" s="48">
        <v>8</v>
      </c>
      <c r="O8" s="50" t="s">
        <v>27</v>
      </c>
      <c r="P8" s="51"/>
      <c r="Q8" s="47">
        <f t="shared" si="0"/>
        <v>1609</v>
      </c>
      <c r="R8" s="49" t="s">
        <v>26</v>
      </c>
      <c r="S8" s="53">
        <f t="shared" si="1"/>
        <v>8</v>
      </c>
      <c r="T8" s="50" t="s">
        <v>27</v>
      </c>
    </row>
    <row r="9" spans="2:20" ht="21.75" customHeight="1">
      <c r="B9" s="120"/>
      <c r="C9" s="46" t="s">
        <v>28</v>
      </c>
      <c r="D9" s="53">
        <v>1855</v>
      </c>
      <c r="E9" s="51" t="s">
        <v>26</v>
      </c>
      <c r="F9" s="48">
        <v>10</v>
      </c>
      <c r="G9" s="50" t="s">
        <v>27</v>
      </c>
      <c r="H9" s="48">
        <v>1935</v>
      </c>
      <c r="I9" s="51" t="s">
        <v>26</v>
      </c>
      <c r="J9" s="48">
        <v>8</v>
      </c>
      <c r="K9" s="50" t="s">
        <v>27</v>
      </c>
      <c r="L9" s="95">
        <v>2283</v>
      </c>
      <c r="M9" s="49" t="s">
        <v>26</v>
      </c>
      <c r="N9" s="48">
        <v>8</v>
      </c>
      <c r="O9" s="50" t="s">
        <v>27</v>
      </c>
      <c r="P9" s="51"/>
      <c r="Q9" s="47">
        <f t="shared" si="0"/>
        <v>4218</v>
      </c>
      <c r="R9" s="49" t="s">
        <v>26</v>
      </c>
      <c r="S9" s="53">
        <f t="shared" si="1"/>
        <v>16</v>
      </c>
      <c r="T9" s="50" t="s">
        <v>27</v>
      </c>
    </row>
    <row r="10" spans="2:20" ht="21.75" customHeight="1">
      <c r="B10" s="120"/>
      <c r="C10" s="46" t="s">
        <v>29</v>
      </c>
      <c r="D10" s="47">
        <v>1411</v>
      </c>
      <c r="E10" s="51" t="s">
        <v>26</v>
      </c>
      <c r="F10" s="48">
        <v>2</v>
      </c>
      <c r="G10" s="50" t="s">
        <v>27</v>
      </c>
      <c r="H10" s="48">
        <v>1424</v>
      </c>
      <c r="I10" s="51" t="s">
        <v>26</v>
      </c>
      <c r="J10" s="48">
        <v>0</v>
      </c>
      <c r="K10" s="50" t="s">
        <v>27</v>
      </c>
      <c r="L10" s="95">
        <v>1662</v>
      </c>
      <c r="M10" s="49" t="s">
        <v>26</v>
      </c>
      <c r="N10" s="48">
        <v>10</v>
      </c>
      <c r="O10" s="50" t="s">
        <v>27</v>
      </c>
      <c r="P10" s="51"/>
      <c r="Q10" s="47">
        <f t="shared" si="0"/>
        <v>3086</v>
      </c>
      <c r="R10" s="49" t="s">
        <v>26</v>
      </c>
      <c r="S10" s="53">
        <f t="shared" si="1"/>
        <v>10</v>
      </c>
      <c r="T10" s="50" t="s">
        <v>27</v>
      </c>
    </row>
    <row r="11" spans="2:20" ht="21.75" customHeight="1">
      <c r="B11" s="120"/>
      <c r="C11" s="100" t="s">
        <v>85</v>
      </c>
      <c r="D11" s="47">
        <v>69</v>
      </c>
      <c r="E11" s="51" t="s">
        <v>26</v>
      </c>
      <c r="F11" s="105">
        <v>0</v>
      </c>
      <c r="G11" s="50" t="s">
        <v>27</v>
      </c>
      <c r="H11" s="52">
        <v>63</v>
      </c>
      <c r="I11" s="51" t="s">
        <v>26</v>
      </c>
      <c r="J11" s="52">
        <v>0</v>
      </c>
      <c r="K11" s="50" t="s">
        <v>27</v>
      </c>
      <c r="L11" s="96">
        <v>88</v>
      </c>
      <c r="M11" s="49" t="s">
        <v>26</v>
      </c>
      <c r="N11" s="52">
        <v>0</v>
      </c>
      <c r="O11" s="50" t="s">
        <v>27</v>
      </c>
      <c r="P11" s="51"/>
      <c r="Q11" s="47">
        <f t="shared" si="0"/>
        <v>151</v>
      </c>
      <c r="R11" s="49" t="s">
        <v>26</v>
      </c>
      <c r="S11" s="53">
        <f t="shared" si="1"/>
        <v>0</v>
      </c>
      <c r="T11" s="50" t="s">
        <v>27</v>
      </c>
    </row>
    <row r="12" spans="2:20" ht="21.75" customHeight="1">
      <c r="B12" s="120"/>
      <c r="C12" s="46" t="s">
        <v>30</v>
      </c>
      <c r="D12" s="47">
        <v>597</v>
      </c>
      <c r="E12" s="51" t="s">
        <v>26</v>
      </c>
      <c r="F12" s="105">
        <v>0</v>
      </c>
      <c r="G12" s="50" t="s">
        <v>27</v>
      </c>
      <c r="H12" s="48">
        <v>605</v>
      </c>
      <c r="I12" s="51" t="s">
        <v>26</v>
      </c>
      <c r="J12" s="48">
        <v>0</v>
      </c>
      <c r="K12" s="50" t="s">
        <v>27</v>
      </c>
      <c r="L12" s="95">
        <v>743</v>
      </c>
      <c r="M12" s="49" t="s">
        <v>26</v>
      </c>
      <c r="N12" s="48">
        <v>3</v>
      </c>
      <c r="O12" s="50" t="s">
        <v>27</v>
      </c>
      <c r="P12" s="51"/>
      <c r="Q12" s="47">
        <f t="shared" si="0"/>
        <v>1348</v>
      </c>
      <c r="R12" s="49" t="s">
        <v>26</v>
      </c>
      <c r="S12" s="53">
        <f t="shared" si="1"/>
        <v>3</v>
      </c>
      <c r="T12" s="50" t="s">
        <v>27</v>
      </c>
    </row>
    <row r="13" spans="2:20" ht="21.75" customHeight="1">
      <c r="B13" s="120"/>
      <c r="C13" s="46" t="s">
        <v>31</v>
      </c>
      <c r="D13" s="47">
        <v>956</v>
      </c>
      <c r="E13" s="51" t="s">
        <v>26</v>
      </c>
      <c r="F13" s="48">
        <v>7</v>
      </c>
      <c r="G13" s="50" t="s">
        <v>27</v>
      </c>
      <c r="H13" s="48">
        <v>983</v>
      </c>
      <c r="I13" s="51" t="s">
        <v>26</v>
      </c>
      <c r="J13" s="48">
        <v>1</v>
      </c>
      <c r="K13" s="50" t="s">
        <v>27</v>
      </c>
      <c r="L13" s="95">
        <v>1141</v>
      </c>
      <c r="M13" s="49" t="s">
        <v>26</v>
      </c>
      <c r="N13" s="48">
        <v>8</v>
      </c>
      <c r="O13" s="50" t="s">
        <v>27</v>
      </c>
      <c r="P13" s="51"/>
      <c r="Q13" s="47">
        <f t="shared" si="0"/>
        <v>2124</v>
      </c>
      <c r="R13" s="49" t="s">
        <v>26</v>
      </c>
      <c r="S13" s="53">
        <f t="shared" si="1"/>
        <v>9</v>
      </c>
      <c r="T13" s="50" t="s">
        <v>27</v>
      </c>
    </row>
    <row r="14" spans="2:20" ht="21.75" customHeight="1">
      <c r="B14" s="120"/>
      <c r="C14" s="46" t="s">
        <v>32</v>
      </c>
      <c r="D14" s="47">
        <v>294</v>
      </c>
      <c r="E14" s="51" t="s">
        <v>26</v>
      </c>
      <c r="F14" s="105">
        <v>0</v>
      </c>
      <c r="G14" s="50" t="s">
        <v>27</v>
      </c>
      <c r="H14" s="48">
        <v>368</v>
      </c>
      <c r="I14" s="51" t="s">
        <v>26</v>
      </c>
      <c r="J14" s="48">
        <v>0</v>
      </c>
      <c r="K14" s="50" t="s">
        <v>27</v>
      </c>
      <c r="L14" s="95">
        <v>445</v>
      </c>
      <c r="M14" s="49" t="s">
        <v>26</v>
      </c>
      <c r="N14" s="48">
        <v>1</v>
      </c>
      <c r="O14" s="50" t="s">
        <v>27</v>
      </c>
      <c r="P14" s="51"/>
      <c r="Q14" s="47">
        <f t="shared" si="0"/>
        <v>813</v>
      </c>
      <c r="R14" s="49" t="s">
        <v>26</v>
      </c>
      <c r="S14" s="53">
        <f t="shared" si="1"/>
        <v>1</v>
      </c>
      <c r="T14" s="50" t="s">
        <v>27</v>
      </c>
    </row>
    <row r="15" spans="2:20" ht="21.75" customHeight="1">
      <c r="B15" s="120"/>
      <c r="C15" s="46" t="s">
        <v>33</v>
      </c>
      <c r="D15" s="47">
        <v>77</v>
      </c>
      <c r="E15" s="51" t="s">
        <v>26</v>
      </c>
      <c r="F15" s="105">
        <v>0</v>
      </c>
      <c r="G15" s="50" t="s">
        <v>27</v>
      </c>
      <c r="H15" s="48">
        <v>81</v>
      </c>
      <c r="I15" s="51" t="s">
        <v>26</v>
      </c>
      <c r="J15" s="48">
        <v>0</v>
      </c>
      <c r="K15" s="50" t="s">
        <v>27</v>
      </c>
      <c r="L15" s="95">
        <v>103</v>
      </c>
      <c r="M15" s="49" t="s">
        <v>26</v>
      </c>
      <c r="N15" s="48">
        <v>0</v>
      </c>
      <c r="O15" s="50" t="s">
        <v>27</v>
      </c>
      <c r="P15" s="51"/>
      <c r="Q15" s="47">
        <f t="shared" si="0"/>
        <v>184</v>
      </c>
      <c r="R15" s="49" t="s">
        <v>26</v>
      </c>
      <c r="S15" s="53">
        <f t="shared" si="1"/>
        <v>0</v>
      </c>
      <c r="T15" s="50" t="s">
        <v>27</v>
      </c>
    </row>
    <row r="16" spans="2:20" ht="21.75" customHeight="1">
      <c r="B16" s="120"/>
      <c r="C16" s="46" t="s">
        <v>34</v>
      </c>
      <c r="D16" s="47">
        <v>2</v>
      </c>
      <c r="E16" s="51" t="s">
        <v>26</v>
      </c>
      <c r="F16" s="105">
        <v>0</v>
      </c>
      <c r="G16" s="50" t="s">
        <v>27</v>
      </c>
      <c r="H16" s="48">
        <v>1</v>
      </c>
      <c r="I16" s="51" t="s">
        <v>26</v>
      </c>
      <c r="J16" s="48">
        <v>0</v>
      </c>
      <c r="K16" s="50" t="s">
        <v>27</v>
      </c>
      <c r="L16" s="95">
        <v>2</v>
      </c>
      <c r="M16" s="49" t="s">
        <v>26</v>
      </c>
      <c r="N16" s="48">
        <v>0</v>
      </c>
      <c r="O16" s="50" t="s">
        <v>27</v>
      </c>
      <c r="P16" s="51"/>
      <c r="Q16" s="47">
        <f t="shared" si="0"/>
        <v>3</v>
      </c>
      <c r="R16" s="49" t="s">
        <v>26</v>
      </c>
      <c r="S16" s="53">
        <f t="shared" si="1"/>
        <v>0</v>
      </c>
      <c r="T16" s="50" t="s">
        <v>27</v>
      </c>
    </row>
    <row r="17" spans="2:20" ht="21.75" customHeight="1">
      <c r="B17" s="120"/>
      <c r="C17" s="46" t="s">
        <v>4</v>
      </c>
      <c r="D17" s="47">
        <v>483</v>
      </c>
      <c r="E17" s="51" t="s">
        <v>26</v>
      </c>
      <c r="F17" s="105">
        <v>0</v>
      </c>
      <c r="G17" s="50" t="s">
        <v>27</v>
      </c>
      <c r="H17" s="48">
        <v>478</v>
      </c>
      <c r="I17" s="51" t="s">
        <v>26</v>
      </c>
      <c r="J17" s="48">
        <v>0</v>
      </c>
      <c r="K17" s="50" t="s">
        <v>27</v>
      </c>
      <c r="L17" s="95">
        <v>441</v>
      </c>
      <c r="M17" s="49" t="s">
        <v>26</v>
      </c>
      <c r="N17" s="48">
        <v>0</v>
      </c>
      <c r="O17" s="50" t="s">
        <v>27</v>
      </c>
      <c r="P17" s="51"/>
      <c r="Q17" s="53">
        <f t="shared" si="0"/>
        <v>919</v>
      </c>
      <c r="R17" s="49" t="s">
        <v>26</v>
      </c>
      <c r="S17" s="53">
        <f t="shared" si="1"/>
        <v>0</v>
      </c>
      <c r="T17" s="50" t="s">
        <v>27</v>
      </c>
    </row>
    <row r="18" spans="2:20" ht="21.75" customHeight="1">
      <c r="B18" s="126"/>
      <c r="C18" s="67" t="s">
        <v>35</v>
      </c>
      <c r="D18" s="78">
        <f>SUM(D5:D6,D9:D10,D12:D17)</f>
        <v>18598</v>
      </c>
      <c r="E18" s="79" t="s">
        <v>26</v>
      </c>
      <c r="F18" s="71">
        <f>SUM(F5:F6,F9:F10,F12:F17)</f>
        <v>158</v>
      </c>
      <c r="G18" s="80" t="s">
        <v>27</v>
      </c>
      <c r="H18" s="78">
        <f>SUM(H5:H6,H9:H10,H12:H17)</f>
        <v>18411</v>
      </c>
      <c r="I18" s="79" t="s">
        <v>26</v>
      </c>
      <c r="J18" s="71">
        <f>SUM(J5:J6,J9:J10,J12:J17)</f>
        <v>87</v>
      </c>
      <c r="K18" s="80" t="s">
        <v>27</v>
      </c>
      <c r="L18" s="78">
        <f>SUM(L5:L6,L9:L10,L12:L17)</f>
        <v>21744</v>
      </c>
      <c r="M18" s="92" t="s">
        <v>26</v>
      </c>
      <c r="N18" s="71">
        <f>SUM(N5:N6,N9:N10,N12:N17)</f>
        <v>166</v>
      </c>
      <c r="O18" s="80" t="s">
        <v>27</v>
      </c>
      <c r="P18" s="79"/>
      <c r="Q18" s="71">
        <f t="shared" si="0"/>
        <v>40155</v>
      </c>
      <c r="R18" s="92" t="s">
        <v>26</v>
      </c>
      <c r="S18" s="71">
        <f t="shared" si="1"/>
        <v>253</v>
      </c>
      <c r="T18" s="80" t="s">
        <v>27</v>
      </c>
    </row>
    <row r="19" spans="2:20" ht="21.75" customHeight="1">
      <c r="B19" s="125" t="s">
        <v>74</v>
      </c>
      <c r="C19" s="44" t="s">
        <v>36</v>
      </c>
      <c r="D19" s="53">
        <v>455</v>
      </c>
      <c r="E19" s="76" t="s">
        <v>26</v>
      </c>
      <c r="F19" s="106">
        <v>10</v>
      </c>
      <c r="G19" s="77" t="s">
        <v>27</v>
      </c>
      <c r="H19" s="55">
        <v>438</v>
      </c>
      <c r="I19" s="76" t="s">
        <v>26</v>
      </c>
      <c r="J19" s="55">
        <v>10</v>
      </c>
      <c r="K19" s="77" t="s">
        <v>27</v>
      </c>
      <c r="L19" s="97">
        <v>515</v>
      </c>
      <c r="M19" s="91" t="s">
        <v>26</v>
      </c>
      <c r="N19" s="55">
        <v>1</v>
      </c>
      <c r="O19" s="77" t="s">
        <v>27</v>
      </c>
      <c r="P19" s="76"/>
      <c r="Q19" s="53">
        <f t="shared" si="0"/>
        <v>953</v>
      </c>
      <c r="R19" s="91" t="s">
        <v>26</v>
      </c>
      <c r="S19" s="53">
        <f t="shared" si="1"/>
        <v>11</v>
      </c>
      <c r="T19" s="77" t="s">
        <v>27</v>
      </c>
    </row>
    <row r="20" spans="2:20" ht="21.75" customHeight="1">
      <c r="B20" s="126"/>
      <c r="C20" s="67" t="s">
        <v>5</v>
      </c>
      <c r="D20" s="82">
        <f>SUM(D19)</f>
        <v>455</v>
      </c>
      <c r="E20" s="79" t="s">
        <v>26</v>
      </c>
      <c r="F20" s="107">
        <f>SUM(F19)</f>
        <v>10</v>
      </c>
      <c r="G20" s="80" t="s">
        <v>27</v>
      </c>
      <c r="H20" s="72">
        <f>SUM(H19)</f>
        <v>438</v>
      </c>
      <c r="I20" s="79" t="s">
        <v>26</v>
      </c>
      <c r="J20" s="81">
        <f>SUM(J19)</f>
        <v>10</v>
      </c>
      <c r="K20" s="80" t="s">
        <v>27</v>
      </c>
      <c r="L20" s="98">
        <f>SUM(L19)</f>
        <v>515</v>
      </c>
      <c r="M20" s="92" t="s">
        <v>26</v>
      </c>
      <c r="N20" s="81">
        <f>SUM(N19)</f>
        <v>1</v>
      </c>
      <c r="O20" s="80" t="s">
        <v>27</v>
      </c>
      <c r="P20" s="79"/>
      <c r="Q20" s="81">
        <f t="shared" si="0"/>
        <v>953</v>
      </c>
      <c r="R20" s="92" t="s">
        <v>26</v>
      </c>
      <c r="S20" s="81">
        <f t="shared" si="1"/>
        <v>11</v>
      </c>
      <c r="T20" s="80" t="s">
        <v>27</v>
      </c>
    </row>
    <row r="21" spans="2:20" ht="21.75" customHeight="1">
      <c r="B21" s="127" t="s">
        <v>75</v>
      </c>
      <c r="C21" s="44" t="s">
        <v>37</v>
      </c>
      <c r="D21" s="53">
        <v>474</v>
      </c>
      <c r="E21" s="76" t="s">
        <v>26</v>
      </c>
      <c r="F21" s="106">
        <v>10</v>
      </c>
      <c r="G21" s="77" t="s">
        <v>27</v>
      </c>
      <c r="H21" s="55">
        <v>481</v>
      </c>
      <c r="I21" s="76" t="s">
        <v>26</v>
      </c>
      <c r="J21" s="55">
        <v>2</v>
      </c>
      <c r="K21" s="77" t="s">
        <v>27</v>
      </c>
      <c r="L21" s="97">
        <v>583</v>
      </c>
      <c r="M21" s="91" t="s">
        <v>26</v>
      </c>
      <c r="N21" s="55">
        <v>11</v>
      </c>
      <c r="O21" s="77" t="s">
        <v>27</v>
      </c>
      <c r="P21" s="76"/>
      <c r="Q21" s="112">
        <f t="shared" si="0"/>
        <v>1064</v>
      </c>
      <c r="R21" s="91" t="s">
        <v>26</v>
      </c>
      <c r="S21" s="53">
        <f t="shared" si="1"/>
        <v>13</v>
      </c>
      <c r="T21" s="77" t="s">
        <v>27</v>
      </c>
    </row>
    <row r="22" spans="2:20" ht="21.75" customHeight="1">
      <c r="B22" s="128"/>
      <c r="C22" s="54" t="s">
        <v>38</v>
      </c>
      <c r="D22" s="53">
        <v>867</v>
      </c>
      <c r="E22" s="51" t="s">
        <v>26</v>
      </c>
      <c r="F22" s="106">
        <v>21</v>
      </c>
      <c r="G22" s="50" t="s">
        <v>27</v>
      </c>
      <c r="H22" s="55">
        <v>891</v>
      </c>
      <c r="I22" s="51" t="s">
        <v>26</v>
      </c>
      <c r="J22" s="55">
        <v>6</v>
      </c>
      <c r="K22" s="50" t="s">
        <v>27</v>
      </c>
      <c r="L22" s="97">
        <v>1020</v>
      </c>
      <c r="M22" s="49" t="s">
        <v>26</v>
      </c>
      <c r="N22" s="55">
        <v>23</v>
      </c>
      <c r="O22" s="50" t="s">
        <v>27</v>
      </c>
      <c r="P22" s="76"/>
      <c r="Q22" s="47">
        <f t="shared" si="0"/>
        <v>1911</v>
      </c>
      <c r="R22" s="49" t="s">
        <v>26</v>
      </c>
      <c r="S22" s="53">
        <f t="shared" si="1"/>
        <v>29</v>
      </c>
      <c r="T22" s="50" t="s">
        <v>27</v>
      </c>
    </row>
    <row r="23" spans="2:20" ht="21.75" customHeight="1">
      <c r="B23" s="129"/>
      <c r="C23" s="70" t="s">
        <v>35</v>
      </c>
      <c r="D23" s="82">
        <f>SUM(D21:D22)</f>
        <v>1341</v>
      </c>
      <c r="E23" s="79" t="s">
        <v>26</v>
      </c>
      <c r="F23" s="107">
        <f>SUM(F21:F22)</f>
        <v>31</v>
      </c>
      <c r="G23" s="80" t="s">
        <v>27</v>
      </c>
      <c r="H23" s="71">
        <f>SUM(H21:H22)</f>
        <v>1372</v>
      </c>
      <c r="I23" s="79" t="s">
        <v>26</v>
      </c>
      <c r="J23" s="71">
        <f>SUM(J21:J22)</f>
        <v>8</v>
      </c>
      <c r="K23" s="80" t="s">
        <v>27</v>
      </c>
      <c r="L23" s="78">
        <f>SUM(L21:L22)</f>
        <v>1603</v>
      </c>
      <c r="M23" s="92" t="s">
        <v>26</v>
      </c>
      <c r="N23" s="71">
        <f>SUM(N21:N22)</f>
        <v>34</v>
      </c>
      <c r="O23" s="80" t="s">
        <v>27</v>
      </c>
      <c r="P23" s="79"/>
      <c r="Q23" s="69">
        <f t="shared" si="0"/>
        <v>2975</v>
      </c>
      <c r="R23" s="92" t="s">
        <v>26</v>
      </c>
      <c r="S23" s="81">
        <f t="shared" si="1"/>
        <v>42</v>
      </c>
      <c r="T23" s="80" t="s">
        <v>27</v>
      </c>
    </row>
    <row r="24" spans="2:20" ht="21.75" customHeight="1">
      <c r="B24" s="127" t="s">
        <v>76</v>
      </c>
      <c r="C24" s="44" t="s">
        <v>39</v>
      </c>
      <c r="D24" s="53">
        <v>475</v>
      </c>
      <c r="E24" s="76" t="s">
        <v>26</v>
      </c>
      <c r="F24" s="106">
        <v>1</v>
      </c>
      <c r="G24" s="77" t="s">
        <v>27</v>
      </c>
      <c r="H24" s="55">
        <v>470</v>
      </c>
      <c r="I24" s="76" t="s">
        <v>26</v>
      </c>
      <c r="J24" s="55">
        <v>1</v>
      </c>
      <c r="K24" s="77" t="s">
        <v>27</v>
      </c>
      <c r="L24" s="97">
        <v>547</v>
      </c>
      <c r="M24" s="91" t="s">
        <v>26</v>
      </c>
      <c r="N24" s="55">
        <v>1</v>
      </c>
      <c r="O24" s="77" t="s">
        <v>27</v>
      </c>
      <c r="P24" s="76"/>
      <c r="Q24" s="53">
        <f t="shared" si="0"/>
        <v>1017</v>
      </c>
      <c r="R24" s="91" t="s">
        <v>26</v>
      </c>
      <c r="S24" s="112">
        <f t="shared" si="1"/>
        <v>2</v>
      </c>
      <c r="T24" s="77" t="s">
        <v>27</v>
      </c>
    </row>
    <row r="25" spans="2:20" ht="21.75" customHeight="1">
      <c r="B25" s="128"/>
      <c r="C25" s="46" t="s">
        <v>40</v>
      </c>
      <c r="D25" s="47">
        <v>296</v>
      </c>
      <c r="E25" s="51" t="s">
        <v>26</v>
      </c>
      <c r="F25" s="105">
        <v>0</v>
      </c>
      <c r="G25" s="50" t="s">
        <v>27</v>
      </c>
      <c r="H25" s="48">
        <v>316</v>
      </c>
      <c r="I25" s="51" t="s">
        <v>26</v>
      </c>
      <c r="J25" s="48">
        <v>0</v>
      </c>
      <c r="K25" s="50" t="s">
        <v>27</v>
      </c>
      <c r="L25" s="95">
        <v>330</v>
      </c>
      <c r="M25" s="49" t="s">
        <v>26</v>
      </c>
      <c r="N25" s="48">
        <v>0</v>
      </c>
      <c r="O25" s="50" t="s">
        <v>27</v>
      </c>
      <c r="P25" s="51"/>
      <c r="Q25" s="47">
        <f t="shared" si="0"/>
        <v>646</v>
      </c>
      <c r="R25" s="49" t="s">
        <v>26</v>
      </c>
      <c r="S25" s="47">
        <f t="shared" si="1"/>
        <v>0</v>
      </c>
      <c r="T25" s="50" t="s">
        <v>27</v>
      </c>
    </row>
    <row r="26" spans="2:20" ht="21.75" customHeight="1">
      <c r="B26" s="129"/>
      <c r="C26" s="70" t="s">
        <v>35</v>
      </c>
      <c r="D26" s="82">
        <f>SUM(D24:D25)</f>
        <v>771</v>
      </c>
      <c r="E26" s="79" t="s">
        <v>26</v>
      </c>
      <c r="F26" s="107">
        <f>SUM(F24:F25)</f>
        <v>1</v>
      </c>
      <c r="G26" s="80" t="s">
        <v>27</v>
      </c>
      <c r="H26" s="71">
        <f>SUM(H24:H25)</f>
        <v>786</v>
      </c>
      <c r="I26" s="79" t="s">
        <v>26</v>
      </c>
      <c r="J26" s="71">
        <f>SUM(J24:J25)</f>
        <v>1</v>
      </c>
      <c r="K26" s="80" t="s">
        <v>27</v>
      </c>
      <c r="L26" s="78">
        <f>SUM(L24:L25)</f>
        <v>877</v>
      </c>
      <c r="M26" s="92" t="s">
        <v>26</v>
      </c>
      <c r="N26" s="71">
        <f>SUM(N24:N25)</f>
        <v>1</v>
      </c>
      <c r="O26" s="80" t="s">
        <v>27</v>
      </c>
      <c r="P26" s="79"/>
      <c r="Q26" s="81">
        <f t="shared" si="0"/>
        <v>1663</v>
      </c>
      <c r="R26" s="92" t="s">
        <v>26</v>
      </c>
      <c r="S26" s="69">
        <f t="shared" si="1"/>
        <v>2</v>
      </c>
      <c r="T26" s="80" t="s">
        <v>27</v>
      </c>
    </row>
    <row r="27" spans="2:20" ht="21.75" customHeight="1">
      <c r="B27" s="127" t="s">
        <v>77</v>
      </c>
      <c r="C27" s="44" t="s">
        <v>41</v>
      </c>
      <c r="D27" s="53">
        <v>1134</v>
      </c>
      <c r="E27" s="76" t="s">
        <v>26</v>
      </c>
      <c r="F27" s="55">
        <v>18</v>
      </c>
      <c r="G27" s="77" t="s">
        <v>27</v>
      </c>
      <c r="H27" s="55">
        <v>1097</v>
      </c>
      <c r="I27" s="76" t="s">
        <v>26</v>
      </c>
      <c r="J27" s="55">
        <v>6</v>
      </c>
      <c r="K27" s="77" t="s">
        <v>27</v>
      </c>
      <c r="L27" s="97">
        <v>1262</v>
      </c>
      <c r="M27" s="91" t="s">
        <v>26</v>
      </c>
      <c r="N27" s="55">
        <v>12</v>
      </c>
      <c r="O27" s="77" t="s">
        <v>27</v>
      </c>
      <c r="P27" s="76"/>
      <c r="Q27" s="53">
        <f t="shared" si="0"/>
        <v>2359</v>
      </c>
      <c r="R27" s="91" t="s">
        <v>26</v>
      </c>
      <c r="S27" s="112">
        <f t="shared" si="1"/>
        <v>18</v>
      </c>
      <c r="T27" s="77" t="s">
        <v>27</v>
      </c>
    </row>
    <row r="28" spans="2:20" ht="21.75" customHeight="1">
      <c r="B28" s="128"/>
      <c r="C28" s="46" t="s">
        <v>42</v>
      </c>
      <c r="D28" s="47">
        <v>272</v>
      </c>
      <c r="E28" s="51" t="s">
        <v>26</v>
      </c>
      <c r="F28" s="105">
        <v>0</v>
      </c>
      <c r="G28" s="50" t="s">
        <v>27</v>
      </c>
      <c r="H28" s="48">
        <v>286</v>
      </c>
      <c r="I28" s="51" t="s">
        <v>26</v>
      </c>
      <c r="J28" s="48">
        <v>0</v>
      </c>
      <c r="K28" s="50" t="s">
        <v>27</v>
      </c>
      <c r="L28" s="95">
        <v>308</v>
      </c>
      <c r="M28" s="49" t="s">
        <v>26</v>
      </c>
      <c r="N28" s="48">
        <v>0</v>
      </c>
      <c r="O28" s="50" t="s">
        <v>27</v>
      </c>
      <c r="P28" s="51"/>
      <c r="Q28" s="47">
        <f t="shared" si="0"/>
        <v>594</v>
      </c>
      <c r="R28" s="49" t="s">
        <v>26</v>
      </c>
      <c r="S28" s="47">
        <f t="shared" si="1"/>
        <v>0</v>
      </c>
      <c r="T28" s="50" t="s">
        <v>27</v>
      </c>
    </row>
    <row r="29" spans="2:20" ht="21.75" customHeight="1">
      <c r="B29" s="129"/>
      <c r="C29" s="70" t="s">
        <v>35</v>
      </c>
      <c r="D29" s="82">
        <f>SUM(D27:D28)</f>
        <v>1406</v>
      </c>
      <c r="E29" s="79" t="s">
        <v>26</v>
      </c>
      <c r="F29" s="107">
        <f>SUM(F27:F28)</f>
        <v>18</v>
      </c>
      <c r="G29" s="80" t="s">
        <v>27</v>
      </c>
      <c r="H29" s="71">
        <f>SUM(H27:H28)</f>
        <v>1383</v>
      </c>
      <c r="I29" s="79" t="s">
        <v>26</v>
      </c>
      <c r="J29" s="71">
        <f>SUM(J27:J28)</f>
        <v>6</v>
      </c>
      <c r="K29" s="80" t="s">
        <v>27</v>
      </c>
      <c r="L29" s="78">
        <f>SUM(L27:L28)</f>
        <v>1570</v>
      </c>
      <c r="M29" s="92" t="s">
        <v>26</v>
      </c>
      <c r="N29" s="71">
        <f>SUM(N27:N28)</f>
        <v>12</v>
      </c>
      <c r="O29" s="80" t="s">
        <v>27</v>
      </c>
      <c r="P29" s="79"/>
      <c r="Q29" s="81">
        <f t="shared" si="0"/>
        <v>2953</v>
      </c>
      <c r="R29" s="92" t="s">
        <v>26</v>
      </c>
      <c r="S29" s="69">
        <f t="shared" si="1"/>
        <v>18</v>
      </c>
      <c r="T29" s="80" t="s">
        <v>27</v>
      </c>
    </row>
    <row r="30" spans="2:20" ht="21.75" customHeight="1">
      <c r="B30" s="127" t="s">
        <v>78</v>
      </c>
      <c r="C30" s="44" t="s">
        <v>43</v>
      </c>
      <c r="D30" s="53">
        <v>468</v>
      </c>
      <c r="E30" s="76" t="s">
        <v>26</v>
      </c>
      <c r="F30" s="106">
        <v>0</v>
      </c>
      <c r="G30" s="77" t="s">
        <v>27</v>
      </c>
      <c r="H30" s="55">
        <v>483</v>
      </c>
      <c r="I30" s="76" t="s">
        <v>26</v>
      </c>
      <c r="J30" s="55">
        <v>0</v>
      </c>
      <c r="K30" s="77" t="s">
        <v>27</v>
      </c>
      <c r="L30" s="97">
        <v>592</v>
      </c>
      <c r="M30" s="91" t="s">
        <v>26</v>
      </c>
      <c r="N30" s="55">
        <v>1</v>
      </c>
      <c r="O30" s="77" t="s">
        <v>27</v>
      </c>
      <c r="P30" s="76"/>
      <c r="Q30" s="53">
        <f t="shared" si="0"/>
        <v>1075</v>
      </c>
      <c r="R30" s="91" t="s">
        <v>26</v>
      </c>
      <c r="S30" s="112">
        <f t="shared" si="1"/>
        <v>1</v>
      </c>
      <c r="T30" s="77" t="s">
        <v>27</v>
      </c>
    </row>
    <row r="31" spans="2:20" ht="21.75" customHeight="1">
      <c r="B31" s="128"/>
      <c r="C31" s="46" t="s">
        <v>44</v>
      </c>
      <c r="D31" s="47">
        <v>308</v>
      </c>
      <c r="E31" s="51" t="s">
        <v>26</v>
      </c>
      <c r="F31" s="105">
        <v>0</v>
      </c>
      <c r="G31" s="50" t="s">
        <v>27</v>
      </c>
      <c r="H31" s="48">
        <v>335</v>
      </c>
      <c r="I31" s="51" t="s">
        <v>26</v>
      </c>
      <c r="J31" s="48">
        <v>0</v>
      </c>
      <c r="K31" s="50" t="s">
        <v>27</v>
      </c>
      <c r="L31" s="95">
        <v>387</v>
      </c>
      <c r="M31" s="49" t="s">
        <v>26</v>
      </c>
      <c r="N31" s="48">
        <v>0</v>
      </c>
      <c r="O31" s="50" t="s">
        <v>27</v>
      </c>
      <c r="P31" s="51"/>
      <c r="Q31" s="47">
        <f t="shared" si="0"/>
        <v>722</v>
      </c>
      <c r="R31" s="49" t="s">
        <v>26</v>
      </c>
      <c r="S31" s="47">
        <f t="shared" si="1"/>
        <v>0</v>
      </c>
      <c r="T31" s="50" t="s">
        <v>27</v>
      </c>
    </row>
    <row r="32" spans="2:20" ht="21.75" customHeight="1">
      <c r="B32" s="129"/>
      <c r="C32" s="70" t="s">
        <v>35</v>
      </c>
      <c r="D32" s="82">
        <f>SUM(D30:D31)</f>
        <v>776</v>
      </c>
      <c r="E32" s="79" t="s">
        <v>26</v>
      </c>
      <c r="F32" s="107">
        <f>SUM(F30:F31)</f>
        <v>0</v>
      </c>
      <c r="G32" s="80" t="s">
        <v>27</v>
      </c>
      <c r="H32" s="72">
        <f>SUM(H30:H31)</f>
        <v>818</v>
      </c>
      <c r="I32" s="79" t="s">
        <v>26</v>
      </c>
      <c r="J32" s="71">
        <f>SUM(J30:J31)</f>
        <v>0</v>
      </c>
      <c r="K32" s="80" t="s">
        <v>27</v>
      </c>
      <c r="L32" s="78">
        <f>SUM(L30:L31)</f>
        <v>979</v>
      </c>
      <c r="M32" s="92" t="s">
        <v>26</v>
      </c>
      <c r="N32" s="71">
        <f>SUM(N30:N31)</f>
        <v>1</v>
      </c>
      <c r="O32" s="80" t="s">
        <v>27</v>
      </c>
      <c r="P32" s="79"/>
      <c r="Q32" s="81">
        <f t="shared" si="0"/>
        <v>1797</v>
      </c>
      <c r="R32" s="92" t="s">
        <v>26</v>
      </c>
      <c r="S32" s="69">
        <f t="shared" si="1"/>
        <v>1</v>
      </c>
      <c r="T32" s="80" t="s">
        <v>27</v>
      </c>
    </row>
    <row r="33" spans="2:20" ht="21.75" customHeight="1">
      <c r="B33" s="120" t="s">
        <v>79</v>
      </c>
      <c r="C33" s="54" t="s">
        <v>45</v>
      </c>
      <c r="D33" s="53">
        <v>459</v>
      </c>
      <c r="E33" s="76" t="s">
        <v>26</v>
      </c>
      <c r="F33" s="106">
        <v>0</v>
      </c>
      <c r="G33" s="77" t="s">
        <v>27</v>
      </c>
      <c r="H33" s="55">
        <v>491</v>
      </c>
      <c r="I33" s="76" t="s">
        <v>26</v>
      </c>
      <c r="J33" s="55">
        <v>0</v>
      </c>
      <c r="K33" s="77" t="s">
        <v>27</v>
      </c>
      <c r="L33" s="97">
        <v>572</v>
      </c>
      <c r="M33" s="91" t="s">
        <v>26</v>
      </c>
      <c r="N33" s="55">
        <v>3</v>
      </c>
      <c r="O33" s="77" t="s">
        <v>27</v>
      </c>
      <c r="P33" s="76"/>
      <c r="Q33" s="53">
        <f t="shared" si="0"/>
        <v>1063</v>
      </c>
      <c r="R33" s="91" t="s">
        <v>26</v>
      </c>
      <c r="S33" s="112">
        <f t="shared" si="1"/>
        <v>3</v>
      </c>
      <c r="T33" s="77" t="s">
        <v>27</v>
      </c>
    </row>
    <row r="34" spans="2:20" ht="21.75" customHeight="1">
      <c r="B34" s="120"/>
      <c r="C34" s="46" t="s">
        <v>46</v>
      </c>
      <c r="D34" s="47">
        <v>402</v>
      </c>
      <c r="E34" s="51" t="s">
        <v>26</v>
      </c>
      <c r="F34" s="105">
        <v>6</v>
      </c>
      <c r="G34" s="50" t="s">
        <v>27</v>
      </c>
      <c r="H34" s="48">
        <v>408</v>
      </c>
      <c r="I34" s="51" t="s">
        <v>26</v>
      </c>
      <c r="J34" s="48">
        <v>1</v>
      </c>
      <c r="K34" s="50" t="s">
        <v>27</v>
      </c>
      <c r="L34" s="95">
        <v>525</v>
      </c>
      <c r="M34" s="49" t="s">
        <v>26</v>
      </c>
      <c r="N34" s="48">
        <v>6</v>
      </c>
      <c r="O34" s="50" t="s">
        <v>27</v>
      </c>
      <c r="P34" s="51"/>
      <c r="Q34" s="47">
        <f t="shared" si="0"/>
        <v>933</v>
      </c>
      <c r="R34" s="49" t="s">
        <v>26</v>
      </c>
      <c r="S34" s="47">
        <f t="shared" si="1"/>
        <v>7</v>
      </c>
      <c r="T34" s="50" t="s">
        <v>27</v>
      </c>
    </row>
    <row r="35" spans="2:20" ht="21.75" customHeight="1" thickBot="1">
      <c r="B35" s="121"/>
      <c r="C35" s="73" t="s">
        <v>35</v>
      </c>
      <c r="D35" s="83">
        <f>SUM(D33:D34)</f>
        <v>861</v>
      </c>
      <c r="E35" s="84" t="s">
        <v>26</v>
      </c>
      <c r="F35" s="108">
        <f>SUM(F33:F34)</f>
        <v>6</v>
      </c>
      <c r="G35" s="85" t="s">
        <v>27</v>
      </c>
      <c r="H35" s="86">
        <f>SUM(H33:H34)</f>
        <v>899</v>
      </c>
      <c r="I35" s="84" t="s">
        <v>26</v>
      </c>
      <c r="J35" s="86">
        <f>SUM(J33:J34)</f>
        <v>1</v>
      </c>
      <c r="K35" s="85" t="s">
        <v>27</v>
      </c>
      <c r="L35" s="99">
        <f>SUM(L33:L34)</f>
        <v>1097</v>
      </c>
      <c r="M35" s="93" t="s">
        <v>26</v>
      </c>
      <c r="N35" s="86">
        <f>SUM(N33:N34)</f>
        <v>9</v>
      </c>
      <c r="O35" s="85" t="s">
        <v>27</v>
      </c>
      <c r="P35" s="84"/>
      <c r="Q35" s="87">
        <f t="shared" si="0"/>
        <v>1996</v>
      </c>
      <c r="R35" s="93" t="s">
        <v>26</v>
      </c>
      <c r="S35" s="74">
        <f>SUM(J35,N35)</f>
        <v>10</v>
      </c>
      <c r="T35" s="85" t="s">
        <v>27</v>
      </c>
    </row>
    <row r="36" spans="2:20" ht="28.5" customHeight="1" thickTop="1">
      <c r="B36" s="122" t="s">
        <v>71</v>
      </c>
      <c r="C36" s="123"/>
      <c r="D36" s="88">
        <f>SUM(D18,D20,D23,D26,D29,D32,D35)</f>
        <v>24208</v>
      </c>
      <c r="E36" s="76" t="s">
        <v>26</v>
      </c>
      <c r="F36" s="68">
        <f>SUM(F18,F20,F23,F26,F29,F32,F35)</f>
        <v>224</v>
      </c>
      <c r="G36" s="77" t="s">
        <v>27</v>
      </c>
      <c r="H36" s="101">
        <f>SUM(H35,H32,H29,H26,H23,H20,H18)</f>
        <v>24107</v>
      </c>
      <c r="I36" s="102" t="s">
        <v>26</v>
      </c>
      <c r="J36" s="68">
        <f>SUM(J35,J32,J29,J26,J23,J20,J18)</f>
        <v>113</v>
      </c>
      <c r="K36" s="103" t="s">
        <v>27</v>
      </c>
      <c r="L36" s="101">
        <f>SUM(L18,L20,L23,L26,L29,L32,L35)</f>
        <v>28385</v>
      </c>
      <c r="M36" s="104" t="s">
        <v>26</v>
      </c>
      <c r="N36" s="68">
        <f>SUM(N35,N32,N29,N26,N23,N20,N18)</f>
        <v>224</v>
      </c>
      <c r="O36" s="103" t="s">
        <v>27</v>
      </c>
      <c r="P36" s="102"/>
      <c r="Q36" s="113">
        <f t="shared" si="0"/>
        <v>52492</v>
      </c>
      <c r="R36" s="104" t="s">
        <v>26</v>
      </c>
      <c r="S36" s="109">
        <f>SUM(J36,N36)</f>
        <v>337</v>
      </c>
      <c r="T36" s="89" t="s">
        <v>27</v>
      </c>
    </row>
    <row r="37" spans="2:20" ht="20.25" customHeight="1">
      <c r="B37" s="66" t="s">
        <v>88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75"/>
      <c r="R37" s="66"/>
      <c r="S37" s="66"/>
      <c r="T37" s="66"/>
    </row>
    <row r="38" spans="2:19" ht="20.25" customHeight="1">
      <c r="B38" s="75" t="s">
        <v>80</v>
      </c>
      <c r="C38" s="7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20" ht="19.5" customHeight="1">
      <c r="B39" s="124" t="s">
        <v>89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</row>
    <row r="40" spans="2:19" ht="18.75" customHeight="1">
      <c r="B40" s="90" t="s">
        <v>87</v>
      </c>
      <c r="C40" s="90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ht="18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ht="18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18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8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ht="18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ht="18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8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ht="18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ht="18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ht="18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ht="18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ht="18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34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t="34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t="34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ht="34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ht="34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ht="3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ht="34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ht="34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t="34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t="34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34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ht="34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ht="34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34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ht="34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ht="34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ht="34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ht="34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ht="34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ht="34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34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34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ht="34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ht="34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t="34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ht="34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ht="34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ht="34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ht="34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ht="34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ht="34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ht="34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ht="34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ht="34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ht="34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ht="34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ht="34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</sheetData>
  <sheetProtection/>
  <mergeCells count="17">
    <mergeCell ref="B1:T1"/>
    <mergeCell ref="M2:S2"/>
    <mergeCell ref="C3:T3"/>
    <mergeCell ref="B4:C4"/>
    <mergeCell ref="D4:G4"/>
    <mergeCell ref="H4:K4"/>
    <mergeCell ref="L4:O4"/>
    <mergeCell ref="P4:T4"/>
    <mergeCell ref="B33:B35"/>
    <mergeCell ref="B36:C36"/>
    <mergeCell ref="B39:T39"/>
    <mergeCell ref="B5:B18"/>
    <mergeCell ref="B19:B20"/>
    <mergeCell ref="B21:B23"/>
    <mergeCell ref="B24:B26"/>
    <mergeCell ref="B27:B29"/>
    <mergeCell ref="B30:B32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L26" sqref="L26"/>
    </sheetView>
  </sheetViews>
  <sheetFormatPr defaultColWidth="9.00390625" defaultRowHeight="13.5"/>
  <cols>
    <col min="1" max="1" width="2.50390625" style="0" customWidth="1"/>
    <col min="2" max="3" width="11.625" style="9" customWidth="1"/>
    <col min="4" max="4" width="11.625" style="0" customWidth="1"/>
    <col min="5" max="7" width="11.625" style="9" customWidth="1"/>
    <col min="8" max="8" width="11.625" style="0" customWidth="1"/>
    <col min="9" max="9" width="3.50390625" style="0" customWidth="1"/>
    <col min="10" max="10" width="13.625" style="0" customWidth="1"/>
    <col min="11" max="12" width="9.375" style="9" customWidth="1"/>
    <col min="13" max="13" width="9.375" style="10" customWidth="1"/>
    <col min="14" max="14" width="8.625" style="0" customWidth="1"/>
  </cols>
  <sheetData>
    <row r="1" spans="1:14" s="5" customFormat="1" ht="21" customHeight="1">
      <c r="A1" s="2"/>
      <c r="B1" s="116" t="s">
        <v>7</v>
      </c>
      <c r="C1" s="116"/>
      <c r="D1" s="116"/>
      <c r="E1" s="116"/>
      <c r="F1" s="116"/>
      <c r="G1" s="116"/>
      <c r="H1" s="116"/>
      <c r="I1" s="11"/>
      <c r="J1" s="2"/>
      <c r="K1" s="12"/>
      <c r="L1" s="12"/>
      <c r="M1" s="13"/>
      <c r="N1" s="2"/>
    </row>
    <row r="2" spans="1:14" s="5" customFormat="1" ht="11.25" customHeight="1">
      <c r="A2" s="2"/>
      <c r="B2" s="117"/>
      <c r="C2" s="117"/>
      <c r="D2" s="117"/>
      <c r="E2" s="117"/>
      <c r="F2" s="117"/>
      <c r="G2" s="117"/>
      <c r="H2" s="117"/>
      <c r="I2" s="14"/>
      <c r="J2" s="2"/>
      <c r="K2" s="12"/>
      <c r="L2" s="12"/>
      <c r="M2" s="13"/>
      <c r="N2" s="2"/>
    </row>
    <row r="3" spans="1:14" s="5" customFormat="1" ht="22.5" customHeight="1">
      <c r="A3" s="15"/>
      <c r="B3" s="117" t="s">
        <v>6</v>
      </c>
      <c r="C3" s="117"/>
      <c r="D3" s="117"/>
      <c r="E3" s="117"/>
      <c r="F3" s="117"/>
      <c r="G3" s="117"/>
      <c r="H3" s="117"/>
      <c r="I3" s="14"/>
      <c r="J3" s="59" t="s">
        <v>8</v>
      </c>
      <c r="K3" s="60" t="s">
        <v>9</v>
      </c>
      <c r="L3" s="60" t="s">
        <v>10</v>
      </c>
      <c r="M3" s="61" t="s">
        <v>11</v>
      </c>
      <c r="N3" s="2"/>
    </row>
    <row r="4" spans="1:14" s="5" customFormat="1" ht="22.5" customHeight="1">
      <c r="A4" s="16"/>
      <c r="B4" s="117" t="s">
        <v>105</v>
      </c>
      <c r="C4" s="117"/>
      <c r="D4" s="117"/>
      <c r="E4" s="117"/>
      <c r="F4" s="117"/>
      <c r="G4" s="117"/>
      <c r="H4" s="117"/>
      <c r="I4" s="16"/>
      <c r="J4" s="59" t="s">
        <v>55</v>
      </c>
      <c r="K4" s="62">
        <v>0</v>
      </c>
      <c r="L4" s="62">
        <v>1</v>
      </c>
      <c r="M4" s="63">
        <f>SUM(K4+L4)</f>
        <v>1</v>
      </c>
      <c r="N4" s="2"/>
    </row>
    <row r="5" spans="1:14" s="5" customFormat="1" ht="22.5" customHeight="1">
      <c r="A5" s="16"/>
      <c r="B5" s="17"/>
      <c r="C5" s="118" t="s">
        <v>12</v>
      </c>
      <c r="D5" s="118"/>
      <c r="E5" s="119" t="s">
        <v>13</v>
      </c>
      <c r="F5" s="119"/>
      <c r="G5" s="118" t="s">
        <v>14</v>
      </c>
      <c r="H5" s="118"/>
      <c r="I5" s="18"/>
      <c r="J5" s="65" t="s">
        <v>15</v>
      </c>
      <c r="K5" s="62">
        <v>3</v>
      </c>
      <c r="L5" s="62">
        <v>35</v>
      </c>
      <c r="M5" s="63">
        <f aca="true" t="shared" si="0" ref="M5:M21">SUM(K5+L5)</f>
        <v>38</v>
      </c>
      <c r="N5" s="2"/>
    </row>
    <row r="6" spans="1:14" s="5" customFormat="1" ht="22.5" customHeight="1">
      <c r="A6" s="16"/>
      <c r="B6" s="19" t="s">
        <v>16</v>
      </c>
      <c r="C6" s="114" t="s">
        <v>17</v>
      </c>
      <c r="D6" s="114"/>
      <c r="E6" s="115" t="s">
        <v>18</v>
      </c>
      <c r="F6" s="115"/>
      <c r="G6" s="114" t="s">
        <v>19</v>
      </c>
      <c r="H6" s="114"/>
      <c r="I6" s="18"/>
      <c r="J6" s="65" t="s">
        <v>50</v>
      </c>
      <c r="K6" s="62">
        <v>43</v>
      </c>
      <c r="L6" s="62">
        <v>183</v>
      </c>
      <c r="M6" s="63">
        <f t="shared" si="0"/>
        <v>226</v>
      </c>
      <c r="N6" s="2"/>
    </row>
    <row r="7" spans="1:14" s="5" customFormat="1" ht="22.5" customHeight="1">
      <c r="A7" s="16"/>
      <c r="B7" s="20"/>
      <c r="C7" s="21" t="s">
        <v>47</v>
      </c>
      <c r="D7" s="22" t="s">
        <v>48</v>
      </c>
      <c r="E7" s="21" t="s">
        <v>47</v>
      </c>
      <c r="F7" s="22" t="s">
        <v>48</v>
      </c>
      <c r="G7" s="21" t="s">
        <v>47</v>
      </c>
      <c r="H7" s="22" t="s">
        <v>48</v>
      </c>
      <c r="I7" s="23"/>
      <c r="J7" s="65" t="s">
        <v>51</v>
      </c>
      <c r="K7" s="62">
        <v>212</v>
      </c>
      <c r="L7" s="62">
        <v>728</v>
      </c>
      <c r="M7" s="63">
        <f t="shared" si="0"/>
        <v>940</v>
      </c>
      <c r="N7" s="2"/>
    </row>
    <row r="8" spans="1:14" s="5" customFormat="1" ht="22.5" customHeight="1">
      <c r="A8" s="16"/>
      <c r="B8" s="24" t="s">
        <v>20</v>
      </c>
      <c r="C8" s="25"/>
      <c r="D8" s="26"/>
      <c r="E8" s="25"/>
      <c r="F8" s="25"/>
      <c r="G8" s="25"/>
      <c r="H8" s="26"/>
      <c r="I8" s="27"/>
      <c r="J8" s="65" t="s">
        <v>52</v>
      </c>
      <c r="K8" s="62">
        <v>658</v>
      </c>
      <c r="L8" s="62">
        <v>1497</v>
      </c>
      <c r="M8" s="63">
        <f t="shared" si="0"/>
        <v>2155</v>
      </c>
      <c r="N8" s="2"/>
    </row>
    <row r="9" spans="1:14" s="5" customFormat="1" ht="22.5" customHeight="1">
      <c r="A9" s="16"/>
      <c r="B9" s="28">
        <f>C9+E9+G9</f>
        <v>24107</v>
      </c>
      <c r="C9" s="29">
        <v>2664</v>
      </c>
      <c r="D9" s="56">
        <f>SUM(C9/B9)</f>
        <v>0.1105073215248683</v>
      </c>
      <c r="E9" s="29">
        <v>13860</v>
      </c>
      <c r="F9" s="56">
        <f>SUM(E9/B9)</f>
        <v>0.5749367403658688</v>
      </c>
      <c r="G9" s="29">
        <v>7583</v>
      </c>
      <c r="H9" s="56">
        <f>SUM(G9/B9)</f>
        <v>0.31455593810926286</v>
      </c>
      <c r="I9" s="27"/>
      <c r="J9" s="65" t="s">
        <v>53</v>
      </c>
      <c r="K9" s="62">
        <v>1277</v>
      </c>
      <c r="L9" s="62">
        <v>2093</v>
      </c>
      <c r="M9" s="63">
        <f t="shared" si="0"/>
        <v>3370</v>
      </c>
      <c r="N9" s="2"/>
    </row>
    <row r="10" spans="1:14" s="5" customFormat="1" ht="22.5" customHeight="1">
      <c r="A10" s="16"/>
      <c r="B10" s="30"/>
      <c r="C10" s="31"/>
      <c r="D10" s="32"/>
      <c r="E10" s="32"/>
      <c r="F10" s="32"/>
      <c r="G10" s="32"/>
      <c r="H10" s="32"/>
      <c r="I10" s="33"/>
      <c r="J10" s="65" t="s">
        <v>54</v>
      </c>
      <c r="K10" s="62">
        <v>1599</v>
      </c>
      <c r="L10" s="62">
        <v>2352</v>
      </c>
      <c r="M10" s="63">
        <f t="shared" si="0"/>
        <v>3951</v>
      </c>
      <c r="N10" s="2"/>
    </row>
    <row r="11" spans="1:14" s="5" customFormat="1" ht="22.5" customHeight="1">
      <c r="A11" s="16"/>
      <c r="B11" s="28" t="s">
        <v>21</v>
      </c>
      <c r="C11" s="34"/>
      <c r="D11" s="27"/>
      <c r="E11" s="34"/>
      <c r="F11" s="34"/>
      <c r="G11" s="35"/>
      <c r="H11" s="27"/>
      <c r="I11" s="27"/>
      <c r="J11" s="65" t="s">
        <v>56</v>
      </c>
      <c r="K11" s="62">
        <v>1748</v>
      </c>
      <c r="L11" s="62">
        <v>2251</v>
      </c>
      <c r="M11" s="63">
        <f t="shared" si="0"/>
        <v>3999</v>
      </c>
      <c r="N11" s="2"/>
    </row>
    <row r="12" spans="1:14" s="5" customFormat="1" ht="22.5" customHeight="1">
      <c r="A12" s="16"/>
      <c r="B12" s="28">
        <f>C12+E12+G12</f>
        <v>28385</v>
      </c>
      <c r="C12" s="29">
        <v>2557</v>
      </c>
      <c r="D12" s="56">
        <f>SUM(C12/B12)</f>
        <v>0.09008279020609476</v>
      </c>
      <c r="E12" s="29">
        <v>14209</v>
      </c>
      <c r="F12" s="56">
        <f>SUM(E12/B12)</f>
        <v>0.5005812929364101</v>
      </c>
      <c r="G12" s="36">
        <v>11619</v>
      </c>
      <c r="H12" s="56">
        <f>SUM(G12/B12)</f>
        <v>0.40933591685749515</v>
      </c>
      <c r="I12" s="27"/>
      <c r="J12" s="65" t="s">
        <v>57</v>
      </c>
      <c r="K12" s="62">
        <v>2043</v>
      </c>
      <c r="L12" s="62">
        <v>2479</v>
      </c>
      <c r="M12" s="63">
        <f t="shared" si="0"/>
        <v>4522</v>
      </c>
      <c r="N12" s="2"/>
    </row>
    <row r="13" spans="1:14" s="5" customFormat="1" ht="22.5" customHeight="1">
      <c r="A13" s="16"/>
      <c r="B13" s="30"/>
      <c r="C13" s="31"/>
      <c r="D13" s="32"/>
      <c r="E13" s="32"/>
      <c r="F13" s="32"/>
      <c r="G13" s="32"/>
      <c r="H13" s="32"/>
      <c r="I13" s="33"/>
      <c r="J13" s="65" t="s">
        <v>58</v>
      </c>
      <c r="K13" s="62">
        <v>2528</v>
      </c>
      <c r="L13" s="62">
        <v>2577</v>
      </c>
      <c r="M13" s="63">
        <f t="shared" si="0"/>
        <v>5105</v>
      </c>
      <c r="N13" s="2"/>
    </row>
    <row r="14" spans="1:14" s="5" customFormat="1" ht="22.5" customHeight="1">
      <c r="A14" s="16"/>
      <c r="B14" s="24" t="s">
        <v>22</v>
      </c>
      <c r="C14" s="25"/>
      <c r="D14" s="26"/>
      <c r="E14" s="25"/>
      <c r="F14" s="25"/>
      <c r="G14" s="25"/>
      <c r="H14" s="26"/>
      <c r="I14" s="27"/>
      <c r="J14" s="65" t="s">
        <v>59</v>
      </c>
      <c r="K14" s="62">
        <v>1860</v>
      </c>
      <c r="L14" s="62">
        <v>1914</v>
      </c>
      <c r="M14" s="63">
        <f t="shared" si="0"/>
        <v>3774</v>
      </c>
      <c r="N14" s="2"/>
    </row>
    <row r="15" spans="1:14" s="5" customFormat="1" ht="22.5" customHeight="1">
      <c r="A15" s="16"/>
      <c r="B15" s="37">
        <f>C15+E15+G15</f>
        <v>52492</v>
      </c>
      <c r="C15" s="29">
        <f>SUM(C9:C13)</f>
        <v>5221</v>
      </c>
      <c r="D15" s="57">
        <f>SUM(C15/B15)</f>
        <v>0.09946277528004267</v>
      </c>
      <c r="E15" s="38">
        <f>SUM(E9:E13)</f>
        <v>28069</v>
      </c>
      <c r="F15" s="57">
        <f>SUM(E15/B15)</f>
        <v>0.5347291015773832</v>
      </c>
      <c r="G15" s="38">
        <f>SUM(G9:G13)</f>
        <v>19202</v>
      </c>
      <c r="H15" s="57">
        <f>SUM(G15/B15)</f>
        <v>0.3658081231425741</v>
      </c>
      <c r="I15" s="33"/>
      <c r="J15" s="65" t="s">
        <v>60</v>
      </c>
      <c r="K15" s="62">
        <v>1406</v>
      </c>
      <c r="L15" s="62">
        <v>1499</v>
      </c>
      <c r="M15" s="63">
        <f t="shared" si="0"/>
        <v>2905</v>
      </c>
      <c r="N15" s="2"/>
    </row>
    <row r="16" spans="1:14" s="5" customFormat="1" ht="22.5" customHeight="1">
      <c r="A16" s="2"/>
      <c r="B16" s="39"/>
      <c r="C16" s="40"/>
      <c r="D16" s="41"/>
      <c r="E16" s="40"/>
      <c r="F16" s="40"/>
      <c r="G16" s="40"/>
      <c r="H16" s="41"/>
      <c r="I16" s="42"/>
      <c r="J16" s="65" t="s">
        <v>61</v>
      </c>
      <c r="K16" s="62">
        <v>1274</v>
      </c>
      <c r="L16" s="62">
        <v>1381</v>
      </c>
      <c r="M16" s="63">
        <f t="shared" si="0"/>
        <v>2655</v>
      </c>
      <c r="N16" s="2"/>
    </row>
    <row r="17" spans="1:14" ht="22.5" customHeight="1">
      <c r="A17" s="6"/>
      <c r="B17" s="58" t="s">
        <v>49</v>
      </c>
      <c r="C17" s="7"/>
      <c r="D17" s="6"/>
      <c r="E17" s="7"/>
      <c r="F17" s="7"/>
      <c r="G17" s="7"/>
      <c r="H17" s="6"/>
      <c r="I17" s="6"/>
      <c r="J17" s="65" t="s">
        <v>62</v>
      </c>
      <c r="K17" s="62">
        <v>1373</v>
      </c>
      <c r="L17" s="62">
        <v>1418</v>
      </c>
      <c r="M17" s="63">
        <f t="shared" si="0"/>
        <v>2791</v>
      </c>
      <c r="N17" s="6"/>
    </row>
    <row r="18" spans="1:14" ht="22.5" customHeight="1">
      <c r="A18" s="6"/>
      <c r="B18" s="58" t="s">
        <v>81</v>
      </c>
      <c r="C18" s="7"/>
      <c r="D18" s="6"/>
      <c r="E18" s="7"/>
      <c r="F18" s="7"/>
      <c r="G18" s="110"/>
      <c r="H18" s="110"/>
      <c r="I18" s="6"/>
      <c r="J18" s="65" t="s">
        <v>63</v>
      </c>
      <c r="K18" s="62">
        <v>1434</v>
      </c>
      <c r="L18" s="62">
        <v>1368</v>
      </c>
      <c r="M18" s="63">
        <f t="shared" si="0"/>
        <v>2802</v>
      </c>
      <c r="N18" s="6"/>
    </row>
    <row r="19" spans="1:14" ht="22.5" customHeight="1">
      <c r="A19" s="6"/>
      <c r="B19" s="58" t="s">
        <v>82</v>
      </c>
      <c r="C19" s="7"/>
      <c r="D19" s="6"/>
      <c r="E19" s="7"/>
      <c r="F19" s="7"/>
      <c r="G19" s="7"/>
      <c r="H19" s="6"/>
      <c r="I19" s="6"/>
      <c r="J19" s="65" t="s">
        <v>64</v>
      </c>
      <c r="K19" s="62">
        <v>1058</v>
      </c>
      <c r="L19" s="62">
        <v>1094</v>
      </c>
      <c r="M19" s="63">
        <f t="shared" si="0"/>
        <v>2152</v>
      </c>
      <c r="N19" s="6"/>
    </row>
    <row r="20" spans="1:14" ht="22.5" customHeight="1">
      <c r="A20" s="6"/>
      <c r="B20" s="7"/>
      <c r="C20" s="7"/>
      <c r="D20" s="6"/>
      <c r="E20" s="7"/>
      <c r="F20" s="7"/>
      <c r="G20" s="7"/>
      <c r="H20" s="6"/>
      <c r="I20" s="6"/>
      <c r="J20" s="65" t="s">
        <v>65</v>
      </c>
      <c r="K20" s="62">
        <v>899</v>
      </c>
      <c r="L20" s="62">
        <v>920</v>
      </c>
      <c r="M20" s="63">
        <f t="shared" si="0"/>
        <v>1819</v>
      </c>
      <c r="N20" s="6"/>
    </row>
    <row r="21" spans="1:14" ht="22.5" customHeight="1">
      <c r="A21" s="6"/>
      <c r="B21" s="7"/>
      <c r="C21" s="7"/>
      <c r="D21" s="6"/>
      <c r="E21" s="7"/>
      <c r="F21" s="7"/>
      <c r="G21" s="7"/>
      <c r="H21" s="6"/>
      <c r="I21" s="6"/>
      <c r="J21" s="65" t="s">
        <v>66</v>
      </c>
      <c r="K21" s="62">
        <v>914</v>
      </c>
      <c r="L21" s="62">
        <v>905</v>
      </c>
      <c r="M21" s="63">
        <f t="shared" si="0"/>
        <v>1819</v>
      </c>
      <c r="N21" s="6"/>
    </row>
    <row r="22" spans="1:14" ht="22.5" customHeight="1">
      <c r="A22" s="6"/>
      <c r="B22" s="7"/>
      <c r="C22" s="7"/>
      <c r="D22" s="6"/>
      <c r="E22" s="7"/>
      <c r="F22" s="7"/>
      <c r="G22" s="7"/>
      <c r="H22" s="6"/>
      <c r="I22" s="6"/>
      <c r="J22" s="65" t="s">
        <v>67</v>
      </c>
      <c r="K22" s="62">
        <v>1114</v>
      </c>
      <c r="L22" s="62">
        <v>1133</v>
      </c>
      <c r="M22" s="63">
        <f>SUM(K22:L22)</f>
        <v>2247</v>
      </c>
      <c r="N22" s="6"/>
    </row>
    <row r="23" spans="1:14" ht="22.5" customHeight="1">
      <c r="A23" s="6"/>
      <c r="B23" s="7"/>
      <c r="C23" s="7"/>
      <c r="D23" s="6"/>
      <c r="E23" s="7"/>
      <c r="F23" s="7"/>
      <c r="G23" s="7"/>
      <c r="H23" s="6"/>
      <c r="I23" s="6"/>
      <c r="J23" s="65" t="s">
        <v>68</v>
      </c>
      <c r="K23" s="62">
        <v>1004</v>
      </c>
      <c r="L23" s="62">
        <v>981</v>
      </c>
      <c r="M23" s="63">
        <f>SUM(K23:L23)</f>
        <v>1985</v>
      </c>
      <c r="N23" s="6"/>
    </row>
    <row r="24" spans="1:14" ht="22.5" customHeight="1">
      <c r="A24" s="6"/>
      <c r="B24" s="7"/>
      <c r="C24" s="7"/>
      <c r="D24" s="6"/>
      <c r="E24" s="7"/>
      <c r="F24" s="7"/>
      <c r="G24" s="7"/>
      <c r="H24" s="6"/>
      <c r="I24" s="6"/>
      <c r="J24" s="65" t="s">
        <v>69</v>
      </c>
      <c r="K24" s="62">
        <v>884</v>
      </c>
      <c r="L24" s="62">
        <v>830</v>
      </c>
      <c r="M24" s="63">
        <f>SUM(K24+L24)</f>
        <v>1714</v>
      </c>
      <c r="N24" s="6"/>
    </row>
    <row r="25" spans="1:14" ht="22.5" customHeight="1">
      <c r="A25" s="6"/>
      <c r="B25" s="7"/>
      <c r="C25" s="7"/>
      <c r="D25" s="6"/>
      <c r="E25" s="7"/>
      <c r="F25" s="7"/>
      <c r="G25" s="7"/>
      <c r="H25" s="6"/>
      <c r="I25" s="6"/>
      <c r="J25" s="65" t="s">
        <v>70</v>
      </c>
      <c r="K25" s="62">
        <v>776</v>
      </c>
      <c r="L25" s="62">
        <v>746</v>
      </c>
      <c r="M25" s="63">
        <f>SUM(K25+L25)</f>
        <v>1522</v>
      </c>
      <c r="N25" s="6"/>
    </row>
    <row r="26" spans="1:14" ht="25.5" customHeight="1">
      <c r="A26" s="6"/>
      <c r="B26" s="7"/>
      <c r="C26" s="7"/>
      <c r="D26" s="6"/>
      <c r="E26" s="7"/>
      <c r="F26" s="7"/>
      <c r="G26" s="7"/>
      <c r="H26" s="6"/>
      <c r="I26" s="6"/>
      <c r="J26" s="59" t="s">
        <v>23</v>
      </c>
      <c r="K26" s="64">
        <f>SUM(K4:K25)</f>
        <v>24107</v>
      </c>
      <c r="L26" s="64">
        <f>SUM(L4:L25)</f>
        <v>28385</v>
      </c>
      <c r="M26" s="64">
        <f>SUM(M4:M25)</f>
        <v>52492</v>
      </c>
      <c r="N26" s="6"/>
    </row>
    <row r="27" spans="1:14" ht="5.25" customHeight="1">
      <c r="A27" s="6"/>
      <c r="B27" s="7"/>
      <c r="C27" s="7"/>
      <c r="D27" s="6"/>
      <c r="E27" s="7"/>
      <c r="F27" s="7"/>
      <c r="G27" s="7"/>
      <c r="H27" s="6"/>
      <c r="I27" s="6"/>
      <c r="J27" s="6"/>
      <c r="K27" s="7"/>
      <c r="L27" s="7"/>
      <c r="M27" s="8"/>
      <c r="N27" s="6"/>
    </row>
    <row r="28" spans="1:14" ht="6" customHeight="1">
      <c r="A28" s="6"/>
      <c r="B28" s="7"/>
      <c r="C28" s="7"/>
      <c r="D28" s="6"/>
      <c r="E28" s="7"/>
      <c r="F28" s="7"/>
      <c r="G28" s="7"/>
      <c r="H28" s="6"/>
      <c r="I28" s="6"/>
      <c r="J28" s="6"/>
      <c r="K28" s="7"/>
      <c r="L28" s="7"/>
      <c r="M28" s="8"/>
      <c r="N28" s="6"/>
    </row>
  </sheetData>
  <sheetProtection/>
  <mergeCells count="10">
    <mergeCell ref="C6:D6"/>
    <mergeCell ref="E6:F6"/>
    <mergeCell ref="G6:H6"/>
    <mergeCell ref="B1:H1"/>
    <mergeCell ref="B2:H2"/>
    <mergeCell ref="B3:H3"/>
    <mergeCell ref="B4:H4"/>
    <mergeCell ref="C5:D5"/>
    <mergeCell ref="E5:F5"/>
    <mergeCell ref="G5:H5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U89"/>
  <sheetViews>
    <sheetView zoomScalePageLayoutView="0" workbookViewId="0" topLeftCell="E1">
      <selection activeCell="W5" sqref="W5"/>
    </sheetView>
  </sheetViews>
  <sheetFormatPr defaultColWidth="8.25390625" defaultRowHeight="34.5" customHeight="1"/>
  <cols>
    <col min="1" max="1" width="2.75390625" style="2" customWidth="1"/>
    <col min="2" max="2" width="7.625" style="2" customWidth="1"/>
    <col min="3" max="3" width="12.00390625" style="2" customWidth="1"/>
    <col min="4" max="4" width="9.125" style="2" customWidth="1"/>
    <col min="5" max="5" width="1.625" style="2" customWidth="1"/>
    <col min="6" max="6" width="5.125" style="2" customWidth="1"/>
    <col min="7" max="7" width="1.625" style="2" customWidth="1"/>
    <col min="8" max="8" width="9.125" style="2" customWidth="1"/>
    <col min="9" max="9" width="1.625" style="2" customWidth="1"/>
    <col min="10" max="10" width="5.125" style="2" customWidth="1"/>
    <col min="11" max="11" width="1.625" style="2" customWidth="1"/>
    <col min="12" max="12" width="9.125" style="2" customWidth="1"/>
    <col min="13" max="13" width="1.625" style="2" customWidth="1"/>
    <col min="14" max="14" width="5.125" style="2" customWidth="1"/>
    <col min="15" max="16" width="1.625" style="2" customWidth="1"/>
    <col min="17" max="17" width="9.125" style="2" customWidth="1"/>
    <col min="18" max="18" width="1.625" style="2" customWidth="1"/>
    <col min="19" max="19" width="5.125" style="2" customWidth="1"/>
    <col min="20" max="20" width="1.625" style="2" customWidth="1"/>
    <col min="21" max="16384" width="8.25390625" style="2" customWidth="1"/>
  </cols>
  <sheetData>
    <row r="1" spans="2:21" ht="30" customHeight="1">
      <c r="B1" s="130" t="s">
        <v>108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"/>
    </row>
    <row r="2" spans="2:21" ht="17.25" customHeight="1">
      <c r="B2" s="4"/>
      <c r="C2" s="4"/>
      <c r="D2" s="4"/>
      <c r="E2" s="4"/>
      <c r="F2" s="4"/>
      <c r="G2" s="4"/>
      <c r="H2" s="4"/>
      <c r="I2" s="4"/>
      <c r="J2" s="111"/>
      <c r="K2" s="111"/>
      <c r="L2" s="111"/>
      <c r="M2" s="136" t="s">
        <v>110</v>
      </c>
      <c r="N2" s="136"/>
      <c r="O2" s="136"/>
      <c r="P2" s="136"/>
      <c r="Q2" s="136"/>
      <c r="R2" s="136"/>
      <c r="S2" s="136"/>
      <c r="T2" s="111"/>
      <c r="U2" s="1"/>
    </row>
    <row r="3" spans="2:20" ht="17.25" customHeight="1">
      <c r="B3" s="43"/>
      <c r="C3" s="137" t="s">
        <v>104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2:20" ht="21.75" customHeight="1">
      <c r="B4" s="133" t="s">
        <v>72</v>
      </c>
      <c r="C4" s="134"/>
      <c r="D4" s="133" t="s">
        <v>3</v>
      </c>
      <c r="E4" s="135"/>
      <c r="F4" s="135"/>
      <c r="G4" s="135"/>
      <c r="H4" s="133" t="s">
        <v>0</v>
      </c>
      <c r="I4" s="135"/>
      <c r="J4" s="135"/>
      <c r="K4" s="134"/>
      <c r="L4" s="133" t="s">
        <v>1</v>
      </c>
      <c r="M4" s="135"/>
      <c r="N4" s="135"/>
      <c r="O4" s="135"/>
      <c r="P4" s="133" t="s">
        <v>2</v>
      </c>
      <c r="Q4" s="135"/>
      <c r="R4" s="135"/>
      <c r="S4" s="135"/>
      <c r="T4" s="134"/>
    </row>
    <row r="5" spans="2:20" ht="21.75" customHeight="1">
      <c r="B5" s="125" t="s">
        <v>73</v>
      </c>
      <c r="C5" s="44" t="s">
        <v>24</v>
      </c>
      <c r="D5" s="45">
        <v>7491</v>
      </c>
      <c r="E5" s="51" t="s">
        <v>26</v>
      </c>
      <c r="F5" s="55">
        <v>59</v>
      </c>
      <c r="G5" s="77" t="s">
        <v>27</v>
      </c>
      <c r="H5" s="55">
        <v>6977</v>
      </c>
      <c r="I5" s="76" t="s">
        <v>26</v>
      </c>
      <c r="J5" s="55">
        <v>30</v>
      </c>
      <c r="K5" s="77" t="s">
        <v>27</v>
      </c>
      <c r="L5" s="94">
        <v>8536</v>
      </c>
      <c r="M5" s="91" t="s">
        <v>26</v>
      </c>
      <c r="N5" s="55">
        <v>73</v>
      </c>
      <c r="O5" s="77" t="s">
        <v>27</v>
      </c>
      <c r="P5" s="76"/>
      <c r="Q5" s="45">
        <f>SUM(H5,L5)</f>
        <v>15513</v>
      </c>
      <c r="R5" s="91" t="s">
        <v>26</v>
      </c>
      <c r="S5" s="53">
        <f>SUM(J5,N5)</f>
        <v>103</v>
      </c>
      <c r="T5" s="77" t="s">
        <v>27</v>
      </c>
    </row>
    <row r="6" spans="2:20" ht="21.75" customHeight="1">
      <c r="B6" s="120"/>
      <c r="C6" s="46" t="s">
        <v>25</v>
      </c>
      <c r="D6" s="47">
        <v>5430</v>
      </c>
      <c r="E6" s="51" t="s">
        <v>26</v>
      </c>
      <c r="F6" s="48">
        <v>83</v>
      </c>
      <c r="G6" s="50" t="s">
        <v>27</v>
      </c>
      <c r="H6" s="48">
        <v>5544</v>
      </c>
      <c r="I6" s="51" t="s">
        <v>26</v>
      </c>
      <c r="J6" s="48">
        <v>48</v>
      </c>
      <c r="K6" s="50" t="s">
        <v>27</v>
      </c>
      <c r="L6" s="95">
        <v>6383</v>
      </c>
      <c r="M6" s="49" t="s">
        <v>26</v>
      </c>
      <c r="N6" s="48">
        <v>67</v>
      </c>
      <c r="O6" s="50" t="s">
        <v>27</v>
      </c>
      <c r="P6" s="51"/>
      <c r="Q6" s="53">
        <f aca="true" t="shared" si="0" ref="Q6:Q36">SUM(H6,L6)</f>
        <v>11927</v>
      </c>
      <c r="R6" s="49" t="s">
        <v>26</v>
      </c>
      <c r="S6" s="53">
        <f aca="true" t="shared" si="1" ref="S6:S34">SUM(J6,N6)</f>
        <v>115</v>
      </c>
      <c r="T6" s="50" t="s">
        <v>27</v>
      </c>
    </row>
    <row r="7" spans="2:20" ht="21.75" customHeight="1">
      <c r="B7" s="120"/>
      <c r="C7" s="100" t="s">
        <v>83</v>
      </c>
      <c r="D7" s="47">
        <v>1014</v>
      </c>
      <c r="E7" s="51" t="s">
        <v>26</v>
      </c>
      <c r="F7" s="48">
        <v>8</v>
      </c>
      <c r="G7" s="50" t="s">
        <v>27</v>
      </c>
      <c r="H7" s="48">
        <v>994</v>
      </c>
      <c r="I7" s="51" t="s">
        <v>26</v>
      </c>
      <c r="J7" s="48">
        <v>8</v>
      </c>
      <c r="K7" s="50" t="s">
        <v>27</v>
      </c>
      <c r="L7" s="95">
        <v>1098</v>
      </c>
      <c r="M7" s="49" t="s">
        <v>26</v>
      </c>
      <c r="N7" s="48">
        <v>2</v>
      </c>
      <c r="O7" s="50" t="s">
        <v>27</v>
      </c>
      <c r="P7" s="51"/>
      <c r="Q7" s="47">
        <f t="shared" si="0"/>
        <v>2092</v>
      </c>
      <c r="R7" s="49" t="s">
        <v>26</v>
      </c>
      <c r="S7" s="53">
        <f t="shared" si="1"/>
        <v>10</v>
      </c>
      <c r="T7" s="50" t="s">
        <v>27</v>
      </c>
    </row>
    <row r="8" spans="2:20" ht="21.75" customHeight="1">
      <c r="B8" s="120"/>
      <c r="C8" s="100" t="s">
        <v>84</v>
      </c>
      <c r="D8" s="47">
        <v>662</v>
      </c>
      <c r="E8" s="51" t="s">
        <v>26</v>
      </c>
      <c r="F8" s="105">
        <v>5</v>
      </c>
      <c r="G8" s="50" t="s">
        <v>27</v>
      </c>
      <c r="H8" s="52">
        <v>750</v>
      </c>
      <c r="I8" s="51" t="s">
        <v>26</v>
      </c>
      <c r="J8" s="52">
        <v>0</v>
      </c>
      <c r="K8" s="50" t="s">
        <v>27</v>
      </c>
      <c r="L8" s="95">
        <v>856</v>
      </c>
      <c r="M8" s="49" t="s">
        <v>26</v>
      </c>
      <c r="N8" s="48">
        <v>6</v>
      </c>
      <c r="O8" s="50" t="s">
        <v>27</v>
      </c>
      <c r="P8" s="51"/>
      <c r="Q8" s="47">
        <f t="shared" si="0"/>
        <v>1606</v>
      </c>
      <c r="R8" s="49" t="s">
        <v>26</v>
      </c>
      <c r="S8" s="53">
        <f t="shared" si="1"/>
        <v>6</v>
      </c>
      <c r="T8" s="50" t="s">
        <v>27</v>
      </c>
    </row>
    <row r="9" spans="2:20" ht="21.75" customHeight="1">
      <c r="B9" s="120"/>
      <c r="C9" s="46" t="s">
        <v>28</v>
      </c>
      <c r="D9" s="53">
        <v>1856</v>
      </c>
      <c r="E9" s="51" t="s">
        <v>26</v>
      </c>
      <c r="F9" s="48">
        <v>10</v>
      </c>
      <c r="G9" s="50" t="s">
        <v>27</v>
      </c>
      <c r="H9" s="48">
        <v>1939</v>
      </c>
      <c r="I9" s="51" t="s">
        <v>26</v>
      </c>
      <c r="J9" s="48">
        <v>8</v>
      </c>
      <c r="K9" s="50" t="s">
        <v>27</v>
      </c>
      <c r="L9" s="95">
        <v>2283</v>
      </c>
      <c r="M9" s="49" t="s">
        <v>26</v>
      </c>
      <c r="N9" s="48">
        <v>8</v>
      </c>
      <c r="O9" s="50" t="s">
        <v>27</v>
      </c>
      <c r="P9" s="51"/>
      <c r="Q9" s="47">
        <f t="shared" si="0"/>
        <v>4222</v>
      </c>
      <c r="R9" s="49" t="s">
        <v>26</v>
      </c>
      <c r="S9" s="53">
        <f t="shared" si="1"/>
        <v>16</v>
      </c>
      <c r="T9" s="50" t="s">
        <v>27</v>
      </c>
    </row>
    <row r="10" spans="2:20" ht="21.75" customHeight="1">
      <c r="B10" s="120"/>
      <c r="C10" s="46" t="s">
        <v>29</v>
      </c>
      <c r="D10" s="47">
        <v>1413</v>
      </c>
      <c r="E10" s="51" t="s">
        <v>26</v>
      </c>
      <c r="F10" s="48">
        <v>2</v>
      </c>
      <c r="G10" s="50" t="s">
        <v>27</v>
      </c>
      <c r="H10" s="48">
        <v>1421</v>
      </c>
      <c r="I10" s="51" t="s">
        <v>26</v>
      </c>
      <c r="J10" s="48">
        <v>0</v>
      </c>
      <c r="K10" s="50" t="s">
        <v>27</v>
      </c>
      <c r="L10" s="95">
        <v>1660</v>
      </c>
      <c r="M10" s="49" t="s">
        <v>26</v>
      </c>
      <c r="N10" s="48">
        <v>10</v>
      </c>
      <c r="O10" s="50" t="s">
        <v>27</v>
      </c>
      <c r="P10" s="51"/>
      <c r="Q10" s="47">
        <f t="shared" si="0"/>
        <v>3081</v>
      </c>
      <c r="R10" s="49" t="s">
        <v>26</v>
      </c>
      <c r="S10" s="53">
        <f t="shared" si="1"/>
        <v>10</v>
      </c>
      <c r="T10" s="50" t="s">
        <v>27</v>
      </c>
    </row>
    <row r="11" spans="2:20" ht="21.75" customHeight="1">
      <c r="B11" s="120"/>
      <c r="C11" s="100" t="s">
        <v>85</v>
      </c>
      <c r="D11" s="47">
        <v>69</v>
      </c>
      <c r="E11" s="51" t="s">
        <v>26</v>
      </c>
      <c r="F11" s="105">
        <v>0</v>
      </c>
      <c r="G11" s="50" t="s">
        <v>27</v>
      </c>
      <c r="H11" s="52">
        <v>62</v>
      </c>
      <c r="I11" s="51" t="s">
        <v>26</v>
      </c>
      <c r="J11" s="52">
        <v>0</v>
      </c>
      <c r="K11" s="50" t="s">
        <v>27</v>
      </c>
      <c r="L11" s="96">
        <v>88</v>
      </c>
      <c r="M11" s="49" t="s">
        <v>26</v>
      </c>
      <c r="N11" s="52">
        <v>0</v>
      </c>
      <c r="O11" s="50" t="s">
        <v>27</v>
      </c>
      <c r="P11" s="51"/>
      <c r="Q11" s="47">
        <f t="shared" si="0"/>
        <v>150</v>
      </c>
      <c r="R11" s="49" t="s">
        <v>26</v>
      </c>
      <c r="S11" s="53">
        <f t="shared" si="1"/>
        <v>0</v>
      </c>
      <c r="T11" s="50" t="s">
        <v>27</v>
      </c>
    </row>
    <row r="12" spans="2:20" ht="21.75" customHeight="1">
      <c r="B12" s="120"/>
      <c r="C12" s="46" t="s">
        <v>30</v>
      </c>
      <c r="D12" s="47">
        <v>598</v>
      </c>
      <c r="E12" s="51" t="s">
        <v>26</v>
      </c>
      <c r="F12" s="105">
        <v>0</v>
      </c>
      <c r="G12" s="50" t="s">
        <v>27</v>
      </c>
      <c r="H12" s="48">
        <v>603</v>
      </c>
      <c r="I12" s="51" t="s">
        <v>26</v>
      </c>
      <c r="J12" s="48">
        <v>0</v>
      </c>
      <c r="K12" s="50" t="s">
        <v>27</v>
      </c>
      <c r="L12" s="95">
        <v>741</v>
      </c>
      <c r="M12" s="49" t="s">
        <v>26</v>
      </c>
      <c r="N12" s="48">
        <v>3</v>
      </c>
      <c r="O12" s="50" t="s">
        <v>27</v>
      </c>
      <c r="P12" s="51"/>
      <c r="Q12" s="47">
        <f t="shared" si="0"/>
        <v>1344</v>
      </c>
      <c r="R12" s="49" t="s">
        <v>26</v>
      </c>
      <c r="S12" s="53">
        <f t="shared" si="1"/>
        <v>3</v>
      </c>
      <c r="T12" s="50" t="s">
        <v>27</v>
      </c>
    </row>
    <row r="13" spans="2:20" ht="21.75" customHeight="1">
      <c r="B13" s="120"/>
      <c r="C13" s="46" t="s">
        <v>31</v>
      </c>
      <c r="D13" s="47">
        <v>959</v>
      </c>
      <c r="E13" s="51" t="s">
        <v>26</v>
      </c>
      <c r="F13" s="48">
        <v>6</v>
      </c>
      <c r="G13" s="50" t="s">
        <v>27</v>
      </c>
      <c r="H13" s="48">
        <v>982</v>
      </c>
      <c r="I13" s="51" t="s">
        <v>26</v>
      </c>
      <c r="J13" s="48">
        <v>1</v>
      </c>
      <c r="K13" s="50" t="s">
        <v>27</v>
      </c>
      <c r="L13" s="95">
        <v>1143</v>
      </c>
      <c r="M13" s="49" t="s">
        <v>26</v>
      </c>
      <c r="N13" s="48">
        <v>7</v>
      </c>
      <c r="O13" s="50" t="s">
        <v>27</v>
      </c>
      <c r="P13" s="51"/>
      <c r="Q13" s="47">
        <f t="shared" si="0"/>
        <v>2125</v>
      </c>
      <c r="R13" s="49" t="s">
        <v>26</v>
      </c>
      <c r="S13" s="53">
        <f t="shared" si="1"/>
        <v>8</v>
      </c>
      <c r="T13" s="50" t="s">
        <v>27</v>
      </c>
    </row>
    <row r="14" spans="2:20" ht="21.75" customHeight="1">
      <c r="B14" s="120"/>
      <c r="C14" s="46" t="s">
        <v>32</v>
      </c>
      <c r="D14" s="47">
        <v>295</v>
      </c>
      <c r="E14" s="51" t="s">
        <v>26</v>
      </c>
      <c r="F14" s="105">
        <v>0</v>
      </c>
      <c r="G14" s="50" t="s">
        <v>27</v>
      </c>
      <c r="H14" s="48">
        <v>369</v>
      </c>
      <c r="I14" s="51" t="s">
        <v>26</v>
      </c>
      <c r="J14" s="48">
        <v>0</v>
      </c>
      <c r="K14" s="50" t="s">
        <v>27</v>
      </c>
      <c r="L14" s="95">
        <v>445</v>
      </c>
      <c r="M14" s="49" t="s">
        <v>26</v>
      </c>
      <c r="N14" s="48">
        <v>1</v>
      </c>
      <c r="O14" s="50" t="s">
        <v>27</v>
      </c>
      <c r="P14" s="51"/>
      <c r="Q14" s="47">
        <f t="shared" si="0"/>
        <v>814</v>
      </c>
      <c r="R14" s="49" t="s">
        <v>26</v>
      </c>
      <c r="S14" s="53">
        <f t="shared" si="1"/>
        <v>1</v>
      </c>
      <c r="T14" s="50" t="s">
        <v>27</v>
      </c>
    </row>
    <row r="15" spans="2:20" ht="21.75" customHeight="1">
      <c r="B15" s="120"/>
      <c r="C15" s="46" t="s">
        <v>33</v>
      </c>
      <c r="D15" s="47">
        <v>77</v>
      </c>
      <c r="E15" s="51" t="s">
        <v>26</v>
      </c>
      <c r="F15" s="105">
        <v>0</v>
      </c>
      <c r="G15" s="50" t="s">
        <v>27</v>
      </c>
      <c r="H15" s="48">
        <v>80</v>
      </c>
      <c r="I15" s="51" t="s">
        <v>26</v>
      </c>
      <c r="J15" s="48">
        <v>0</v>
      </c>
      <c r="K15" s="50" t="s">
        <v>27</v>
      </c>
      <c r="L15" s="95">
        <v>102</v>
      </c>
      <c r="M15" s="49" t="s">
        <v>26</v>
      </c>
      <c r="N15" s="48">
        <v>0</v>
      </c>
      <c r="O15" s="50" t="s">
        <v>27</v>
      </c>
      <c r="P15" s="51"/>
      <c r="Q15" s="47">
        <f t="shared" si="0"/>
        <v>182</v>
      </c>
      <c r="R15" s="49" t="s">
        <v>26</v>
      </c>
      <c r="S15" s="53">
        <f t="shared" si="1"/>
        <v>0</v>
      </c>
      <c r="T15" s="50" t="s">
        <v>27</v>
      </c>
    </row>
    <row r="16" spans="2:20" ht="21.75" customHeight="1">
      <c r="B16" s="120"/>
      <c r="C16" s="46" t="s">
        <v>34</v>
      </c>
      <c r="D16" s="47">
        <v>2</v>
      </c>
      <c r="E16" s="51" t="s">
        <v>26</v>
      </c>
      <c r="F16" s="105">
        <v>0</v>
      </c>
      <c r="G16" s="50" t="s">
        <v>27</v>
      </c>
      <c r="H16" s="48">
        <v>1</v>
      </c>
      <c r="I16" s="51" t="s">
        <v>26</v>
      </c>
      <c r="J16" s="48">
        <v>0</v>
      </c>
      <c r="K16" s="50" t="s">
        <v>27</v>
      </c>
      <c r="L16" s="95">
        <v>2</v>
      </c>
      <c r="M16" s="49" t="s">
        <v>26</v>
      </c>
      <c r="N16" s="48">
        <v>0</v>
      </c>
      <c r="O16" s="50" t="s">
        <v>27</v>
      </c>
      <c r="P16" s="51"/>
      <c r="Q16" s="47">
        <f t="shared" si="0"/>
        <v>3</v>
      </c>
      <c r="R16" s="49" t="s">
        <v>26</v>
      </c>
      <c r="S16" s="53">
        <f t="shared" si="1"/>
        <v>0</v>
      </c>
      <c r="T16" s="50" t="s">
        <v>27</v>
      </c>
    </row>
    <row r="17" spans="2:20" ht="21.75" customHeight="1">
      <c r="B17" s="120"/>
      <c r="C17" s="46" t="s">
        <v>4</v>
      </c>
      <c r="D17" s="47">
        <v>483</v>
      </c>
      <c r="E17" s="51" t="s">
        <v>26</v>
      </c>
      <c r="F17" s="105">
        <v>0</v>
      </c>
      <c r="G17" s="50" t="s">
        <v>27</v>
      </c>
      <c r="H17" s="48">
        <v>477</v>
      </c>
      <c r="I17" s="51" t="s">
        <v>26</v>
      </c>
      <c r="J17" s="48">
        <v>0</v>
      </c>
      <c r="K17" s="50" t="s">
        <v>27</v>
      </c>
      <c r="L17" s="95">
        <v>441</v>
      </c>
      <c r="M17" s="49" t="s">
        <v>26</v>
      </c>
      <c r="N17" s="48">
        <v>0</v>
      </c>
      <c r="O17" s="50" t="s">
        <v>27</v>
      </c>
      <c r="P17" s="51"/>
      <c r="Q17" s="53">
        <f t="shared" si="0"/>
        <v>918</v>
      </c>
      <c r="R17" s="49" t="s">
        <v>26</v>
      </c>
      <c r="S17" s="53">
        <f t="shared" si="1"/>
        <v>0</v>
      </c>
      <c r="T17" s="50" t="s">
        <v>27</v>
      </c>
    </row>
    <row r="18" spans="2:20" ht="21.75" customHeight="1">
      <c r="B18" s="126"/>
      <c r="C18" s="67" t="s">
        <v>35</v>
      </c>
      <c r="D18" s="78">
        <f>SUM(D5:D6,D9:D10,D12:D17)</f>
        <v>18604</v>
      </c>
      <c r="E18" s="79" t="s">
        <v>26</v>
      </c>
      <c r="F18" s="71">
        <f>SUM(F5:F6,F9:F10,F12:F17)</f>
        <v>160</v>
      </c>
      <c r="G18" s="80" t="s">
        <v>27</v>
      </c>
      <c r="H18" s="78">
        <f>SUM(H5:H6,H9:H10,H12:H17)</f>
        <v>18393</v>
      </c>
      <c r="I18" s="79" t="s">
        <v>26</v>
      </c>
      <c r="J18" s="71">
        <f>SUM(J5:J6,J9:J10,J12:J17)</f>
        <v>87</v>
      </c>
      <c r="K18" s="80" t="s">
        <v>27</v>
      </c>
      <c r="L18" s="78">
        <f>SUM(L5:L6,L9:L10,L12:L17)</f>
        <v>21736</v>
      </c>
      <c r="M18" s="92" t="s">
        <v>26</v>
      </c>
      <c r="N18" s="71">
        <f>SUM(N5:N6,N9:N10,N12:N17)</f>
        <v>169</v>
      </c>
      <c r="O18" s="80" t="s">
        <v>27</v>
      </c>
      <c r="P18" s="79"/>
      <c r="Q18" s="71">
        <f t="shared" si="0"/>
        <v>40129</v>
      </c>
      <c r="R18" s="92" t="s">
        <v>26</v>
      </c>
      <c r="S18" s="71">
        <f t="shared" si="1"/>
        <v>256</v>
      </c>
      <c r="T18" s="80" t="s">
        <v>27</v>
      </c>
    </row>
    <row r="19" spans="2:20" ht="21.75" customHeight="1">
      <c r="B19" s="125" t="s">
        <v>74</v>
      </c>
      <c r="C19" s="44" t="s">
        <v>36</v>
      </c>
      <c r="D19" s="53">
        <v>453</v>
      </c>
      <c r="E19" s="76" t="s">
        <v>26</v>
      </c>
      <c r="F19" s="106">
        <v>10</v>
      </c>
      <c r="G19" s="77" t="s">
        <v>27</v>
      </c>
      <c r="H19" s="55">
        <v>436</v>
      </c>
      <c r="I19" s="76" t="s">
        <v>26</v>
      </c>
      <c r="J19" s="55">
        <v>10</v>
      </c>
      <c r="K19" s="77" t="s">
        <v>27</v>
      </c>
      <c r="L19" s="97">
        <v>510</v>
      </c>
      <c r="M19" s="91" t="s">
        <v>26</v>
      </c>
      <c r="N19" s="55">
        <v>1</v>
      </c>
      <c r="O19" s="77" t="s">
        <v>27</v>
      </c>
      <c r="P19" s="76"/>
      <c r="Q19" s="53">
        <f t="shared" si="0"/>
        <v>946</v>
      </c>
      <c r="R19" s="91" t="s">
        <v>26</v>
      </c>
      <c r="S19" s="53">
        <f t="shared" si="1"/>
        <v>11</v>
      </c>
      <c r="T19" s="77" t="s">
        <v>27</v>
      </c>
    </row>
    <row r="20" spans="2:20" ht="21.75" customHeight="1">
      <c r="B20" s="126"/>
      <c r="C20" s="67" t="s">
        <v>5</v>
      </c>
      <c r="D20" s="82">
        <f>SUM(D19)</f>
        <v>453</v>
      </c>
      <c r="E20" s="79" t="s">
        <v>26</v>
      </c>
      <c r="F20" s="107">
        <f>SUM(F19)</f>
        <v>10</v>
      </c>
      <c r="G20" s="80" t="s">
        <v>27</v>
      </c>
      <c r="H20" s="72">
        <f>SUM(H19)</f>
        <v>436</v>
      </c>
      <c r="I20" s="79" t="s">
        <v>26</v>
      </c>
      <c r="J20" s="81">
        <f>SUM(J19)</f>
        <v>10</v>
      </c>
      <c r="K20" s="80" t="s">
        <v>27</v>
      </c>
      <c r="L20" s="98">
        <f>SUM(L19)</f>
        <v>510</v>
      </c>
      <c r="M20" s="92" t="s">
        <v>26</v>
      </c>
      <c r="N20" s="81">
        <f>SUM(N19)</f>
        <v>1</v>
      </c>
      <c r="O20" s="80" t="s">
        <v>27</v>
      </c>
      <c r="P20" s="79"/>
      <c r="Q20" s="81">
        <f t="shared" si="0"/>
        <v>946</v>
      </c>
      <c r="R20" s="92" t="s">
        <v>26</v>
      </c>
      <c r="S20" s="81">
        <f t="shared" si="1"/>
        <v>11</v>
      </c>
      <c r="T20" s="80" t="s">
        <v>27</v>
      </c>
    </row>
    <row r="21" spans="2:20" ht="21.75" customHeight="1">
      <c r="B21" s="127" t="s">
        <v>75</v>
      </c>
      <c r="C21" s="44" t="s">
        <v>37</v>
      </c>
      <c r="D21" s="53">
        <v>475</v>
      </c>
      <c r="E21" s="76" t="s">
        <v>26</v>
      </c>
      <c r="F21" s="106">
        <v>10</v>
      </c>
      <c r="G21" s="77" t="s">
        <v>27</v>
      </c>
      <c r="H21" s="55">
        <v>480</v>
      </c>
      <c r="I21" s="76" t="s">
        <v>26</v>
      </c>
      <c r="J21" s="55">
        <v>2</v>
      </c>
      <c r="K21" s="77" t="s">
        <v>27</v>
      </c>
      <c r="L21" s="97">
        <v>583</v>
      </c>
      <c r="M21" s="91" t="s">
        <v>26</v>
      </c>
      <c r="N21" s="55">
        <v>11</v>
      </c>
      <c r="O21" s="77" t="s">
        <v>27</v>
      </c>
      <c r="P21" s="76"/>
      <c r="Q21" s="112">
        <f t="shared" si="0"/>
        <v>1063</v>
      </c>
      <c r="R21" s="91" t="s">
        <v>26</v>
      </c>
      <c r="S21" s="53">
        <f t="shared" si="1"/>
        <v>13</v>
      </c>
      <c r="T21" s="77" t="s">
        <v>27</v>
      </c>
    </row>
    <row r="22" spans="2:20" ht="21.75" customHeight="1">
      <c r="B22" s="128"/>
      <c r="C22" s="54" t="s">
        <v>38</v>
      </c>
      <c r="D22" s="53">
        <v>862</v>
      </c>
      <c r="E22" s="51" t="s">
        <v>26</v>
      </c>
      <c r="F22" s="106">
        <v>21</v>
      </c>
      <c r="G22" s="50" t="s">
        <v>27</v>
      </c>
      <c r="H22" s="55">
        <v>890</v>
      </c>
      <c r="I22" s="51" t="s">
        <v>26</v>
      </c>
      <c r="J22" s="55">
        <v>6</v>
      </c>
      <c r="K22" s="50" t="s">
        <v>27</v>
      </c>
      <c r="L22" s="97">
        <v>1014</v>
      </c>
      <c r="M22" s="49" t="s">
        <v>26</v>
      </c>
      <c r="N22" s="55">
        <v>23</v>
      </c>
      <c r="O22" s="50" t="s">
        <v>27</v>
      </c>
      <c r="P22" s="76"/>
      <c r="Q22" s="47">
        <f t="shared" si="0"/>
        <v>1904</v>
      </c>
      <c r="R22" s="49" t="s">
        <v>26</v>
      </c>
      <c r="S22" s="53">
        <f t="shared" si="1"/>
        <v>29</v>
      </c>
      <c r="T22" s="50" t="s">
        <v>27</v>
      </c>
    </row>
    <row r="23" spans="2:20" ht="21.75" customHeight="1">
      <c r="B23" s="129"/>
      <c r="C23" s="70" t="s">
        <v>35</v>
      </c>
      <c r="D23" s="82">
        <f>SUM(D21:D22)</f>
        <v>1337</v>
      </c>
      <c r="E23" s="79" t="s">
        <v>26</v>
      </c>
      <c r="F23" s="107">
        <f>SUM(F21:F22)</f>
        <v>31</v>
      </c>
      <c r="G23" s="80" t="s">
        <v>27</v>
      </c>
      <c r="H23" s="71">
        <f>SUM(H21:H22)</f>
        <v>1370</v>
      </c>
      <c r="I23" s="79" t="s">
        <v>26</v>
      </c>
      <c r="J23" s="71">
        <f>SUM(J21:J22)</f>
        <v>8</v>
      </c>
      <c r="K23" s="80" t="s">
        <v>27</v>
      </c>
      <c r="L23" s="78">
        <f>SUM(L21:L22)</f>
        <v>1597</v>
      </c>
      <c r="M23" s="92" t="s">
        <v>26</v>
      </c>
      <c r="N23" s="71">
        <f>SUM(N21:N22)</f>
        <v>34</v>
      </c>
      <c r="O23" s="80" t="s">
        <v>27</v>
      </c>
      <c r="P23" s="79"/>
      <c r="Q23" s="69">
        <f t="shared" si="0"/>
        <v>2967</v>
      </c>
      <c r="R23" s="92" t="s">
        <v>26</v>
      </c>
      <c r="S23" s="81">
        <f t="shared" si="1"/>
        <v>42</v>
      </c>
      <c r="T23" s="80" t="s">
        <v>27</v>
      </c>
    </row>
    <row r="24" spans="2:20" ht="21.75" customHeight="1">
      <c r="B24" s="127" t="s">
        <v>76</v>
      </c>
      <c r="C24" s="44" t="s">
        <v>39</v>
      </c>
      <c r="D24" s="53">
        <v>474</v>
      </c>
      <c r="E24" s="76" t="s">
        <v>26</v>
      </c>
      <c r="F24" s="106">
        <v>1</v>
      </c>
      <c r="G24" s="77" t="s">
        <v>27</v>
      </c>
      <c r="H24" s="55">
        <v>466</v>
      </c>
      <c r="I24" s="76" t="s">
        <v>26</v>
      </c>
      <c r="J24" s="55">
        <v>1</v>
      </c>
      <c r="K24" s="77" t="s">
        <v>27</v>
      </c>
      <c r="L24" s="97">
        <v>546</v>
      </c>
      <c r="M24" s="91" t="s">
        <v>26</v>
      </c>
      <c r="N24" s="55">
        <v>1</v>
      </c>
      <c r="O24" s="77" t="s">
        <v>27</v>
      </c>
      <c r="P24" s="76"/>
      <c r="Q24" s="53">
        <f t="shared" si="0"/>
        <v>1012</v>
      </c>
      <c r="R24" s="91" t="s">
        <v>26</v>
      </c>
      <c r="S24" s="112">
        <f t="shared" si="1"/>
        <v>2</v>
      </c>
      <c r="T24" s="77" t="s">
        <v>27</v>
      </c>
    </row>
    <row r="25" spans="2:20" ht="21.75" customHeight="1">
      <c r="B25" s="128"/>
      <c r="C25" s="46" t="s">
        <v>40</v>
      </c>
      <c r="D25" s="47">
        <v>296</v>
      </c>
      <c r="E25" s="51" t="s">
        <v>26</v>
      </c>
      <c r="F25" s="105">
        <v>0</v>
      </c>
      <c r="G25" s="50" t="s">
        <v>27</v>
      </c>
      <c r="H25" s="48">
        <v>317</v>
      </c>
      <c r="I25" s="51" t="s">
        <v>26</v>
      </c>
      <c r="J25" s="48">
        <v>0</v>
      </c>
      <c r="K25" s="50" t="s">
        <v>27</v>
      </c>
      <c r="L25" s="95">
        <v>331</v>
      </c>
      <c r="M25" s="49" t="s">
        <v>26</v>
      </c>
      <c r="N25" s="48">
        <v>0</v>
      </c>
      <c r="O25" s="50" t="s">
        <v>27</v>
      </c>
      <c r="P25" s="51"/>
      <c r="Q25" s="47">
        <f t="shared" si="0"/>
        <v>648</v>
      </c>
      <c r="R25" s="49" t="s">
        <v>26</v>
      </c>
      <c r="S25" s="47">
        <f t="shared" si="1"/>
        <v>0</v>
      </c>
      <c r="T25" s="50" t="s">
        <v>27</v>
      </c>
    </row>
    <row r="26" spans="2:20" ht="21.75" customHeight="1">
      <c r="B26" s="129"/>
      <c r="C26" s="70" t="s">
        <v>35</v>
      </c>
      <c r="D26" s="82">
        <f>SUM(D24:D25)</f>
        <v>770</v>
      </c>
      <c r="E26" s="79" t="s">
        <v>26</v>
      </c>
      <c r="F26" s="107">
        <f>SUM(F24:F25)</f>
        <v>1</v>
      </c>
      <c r="G26" s="80" t="s">
        <v>27</v>
      </c>
      <c r="H26" s="71">
        <f>SUM(H24:H25)</f>
        <v>783</v>
      </c>
      <c r="I26" s="79" t="s">
        <v>26</v>
      </c>
      <c r="J26" s="71">
        <f>SUM(J24:J25)</f>
        <v>1</v>
      </c>
      <c r="K26" s="80" t="s">
        <v>27</v>
      </c>
      <c r="L26" s="78">
        <f>SUM(L24:L25)</f>
        <v>877</v>
      </c>
      <c r="M26" s="92" t="s">
        <v>26</v>
      </c>
      <c r="N26" s="71">
        <f>SUM(N24:N25)</f>
        <v>1</v>
      </c>
      <c r="O26" s="80" t="s">
        <v>27</v>
      </c>
      <c r="P26" s="79"/>
      <c r="Q26" s="81">
        <f t="shared" si="0"/>
        <v>1660</v>
      </c>
      <c r="R26" s="92" t="s">
        <v>26</v>
      </c>
      <c r="S26" s="69">
        <f t="shared" si="1"/>
        <v>2</v>
      </c>
      <c r="T26" s="80" t="s">
        <v>27</v>
      </c>
    </row>
    <row r="27" spans="2:20" ht="21.75" customHeight="1">
      <c r="B27" s="127" t="s">
        <v>77</v>
      </c>
      <c r="C27" s="44" t="s">
        <v>41</v>
      </c>
      <c r="D27" s="53">
        <v>1129</v>
      </c>
      <c r="E27" s="76" t="s">
        <v>26</v>
      </c>
      <c r="F27" s="55">
        <v>18</v>
      </c>
      <c r="G27" s="77" t="s">
        <v>27</v>
      </c>
      <c r="H27" s="55">
        <v>1090</v>
      </c>
      <c r="I27" s="76" t="s">
        <v>26</v>
      </c>
      <c r="J27" s="55">
        <v>6</v>
      </c>
      <c r="K27" s="77" t="s">
        <v>27</v>
      </c>
      <c r="L27" s="97">
        <v>1257</v>
      </c>
      <c r="M27" s="91" t="s">
        <v>26</v>
      </c>
      <c r="N27" s="55">
        <v>12</v>
      </c>
      <c r="O27" s="77" t="s">
        <v>27</v>
      </c>
      <c r="P27" s="76"/>
      <c r="Q27" s="53">
        <f t="shared" si="0"/>
        <v>2347</v>
      </c>
      <c r="R27" s="91" t="s">
        <v>26</v>
      </c>
      <c r="S27" s="112">
        <f t="shared" si="1"/>
        <v>18</v>
      </c>
      <c r="T27" s="77" t="s">
        <v>27</v>
      </c>
    </row>
    <row r="28" spans="2:20" ht="21.75" customHeight="1">
      <c r="B28" s="128"/>
      <c r="C28" s="46" t="s">
        <v>42</v>
      </c>
      <c r="D28" s="47">
        <v>274</v>
      </c>
      <c r="E28" s="51" t="s">
        <v>26</v>
      </c>
      <c r="F28" s="105">
        <v>0</v>
      </c>
      <c r="G28" s="50" t="s">
        <v>27</v>
      </c>
      <c r="H28" s="48">
        <v>287</v>
      </c>
      <c r="I28" s="51" t="s">
        <v>26</v>
      </c>
      <c r="J28" s="48">
        <v>0</v>
      </c>
      <c r="K28" s="50" t="s">
        <v>27</v>
      </c>
      <c r="L28" s="95">
        <v>309</v>
      </c>
      <c r="M28" s="49" t="s">
        <v>26</v>
      </c>
      <c r="N28" s="48">
        <v>0</v>
      </c>
      <c r="O28" s="50" t="s">
        <v>27</v>
      </c>
      <c r="P28" s="51"/>
      <c r="Q28" s="47">
        <f t="shared" si="0"/>
        <v>596</v>
      </c>
      <c r="R28" s="49" t="s">
        <v>26</v>
      </c>
      <c r="S28" s="47">
        <f t="shared" si="1"/>
        <v>0</v>
      </c>
      <c r="T28" s="50" t="s">
        <v>27</v>
      </c>
    </row>
    <row r="29" spans="2:20" ht="21.75" customHeight="1">
      <c r="B29" s="129"/>
      <c r="C29" s="70" t="s">
        <v>35</v>
      </c>
      <c r="D29" s="82">
        <f>SUM(D27:D28)</f>
        <v>1403</v>
      </c>
      <c r="E29" s="79" t="s">
        <v>26</v>
      </c>
      <c r="F29" s="107">
        <f>SUM(F27:F28)</f>
        <v>18</v>
      </c>
      <c r="G29" s="80" t="s">
        <v>27</v>
      </c>
      <c r="H29" s="71">
        <f>SUM(H27:H28)</f>
        <v>1377</v>
      </c>
      <c r="I29" s="79" t="s">
        <v>26</v>
      </c>
      <c r="J29" s="71">
        <f>SUM(J27:J28)</f>
        <v>6</v>
      </c>
      <c r="K29" s="80" t="s">
        <v>27</v>
      </c>
      <c r="L29" s="78">
        <f>SUM(L27:L28)</f>
        <v>1566</v>
      </c>
      <c r="M29" s="92" t="s">
        <v>26</v>
      </c>
      <c r="N29" s="71">
        <f>SUM(N27:N28)</f>
        <v>12</v>
      </c>
      <c r="O29" s="80" t="s">
        <v>27</v>
      </c>
      <c r="P29" s="79"/>
      <c r="Q29" s="81">
        <f t="shared" si="0"/>
        <v>2943</v>
      </c>
      <c r="R29" s="92" t="s">
        <v>26</v>
      </c>
      <c r="S29" s="69">
        <f t="shared" si="1"/>
        <v>18</v>
      </c>
      <c r="T29" s="80" t="s">
        <v>27</v>
      </c>
    </row>
    <row r="30" spans="2:20" ht="21.75" customHeight="1">
      <c r="B30" s="127" t="s">
        <v>78</v>
      </c>
      <c r="C30" s="44" t="s">
        <v>43</v>
      </c>
      <c r="D30" s="53">
        <v>465</v>
      </c>
      <c r="E30" s="76" t="s">
        <v>26</v>
      </c>
      <c r="F30" s="106">
        <v>0</v>
      </c>
      <c r="G30" s="77" t="s">
        <v>27</v>
      </c>
      <c r="H30" s="55">
        <v>480</v>
      </c>
      <c r="I30" s="76" t="s">
        <v>26</v>
      </c>
      <c r="J30" s="55">
        <v>0</v>
      </c>
      <c r="K30" s="77" t="s">
        <v>27</v>
      </c>
      <c r="L30" s="97">
        <v>586</v>
      </c>
      <c r="M30" s="91" t="s">
        <v>26</v>
      </c>
      <c r="N30" s="55">
        <v>1</v>
      </c>
      <c r="O30" s="77" t="s">
        <v>27</v>
      </c>
      <c r="P30" s="76"/>
      <c r="Q30" s="53">
        <f t="shared" si="0"/>
        <v>1066</v>
      </c>
      <c r="R30" s="91" t="s">
        <v>26</v>
      </c>
      <c r="S30" s="112">
        <f t="shared" si="1"/>
        <v>1</v>
      </c>
      <c r="T30" s="77" t="s">
        <v>27</v>
      </c>
    </row>
    <row r="31" spans="2:20" ht="21.75" customHeight="1">
      <c r="B31" s="128"/>
      <c r="C31" s="46" t="s">
        <v>44</v>
      </c>
      <c r="D31" s="47">
        <v>309</v>
      </c>
      <c r="E31" s="51" t="s">
        <v>26</v>
      </c>
      <c r="F31" s="105">
        <v>0</v>
      </c>
      <c r="G31" s="50" t="s">
        <v>27</v>
      </c>
      <c r="H31" s="48">
        <v>335</v>
      </c>
      <c r="I31" s="51" t="s">
        <v>26</v>
      </c>
      <c r="J31" s="48">
        <v>0</v>
      </c>
      <c r="K31" s="50" t="s">
        <v>27</v>
      </c>
      <c r="L31" s="95">
        <v>390</v>
      </c>
      <c r="M31" s="49" t="s">
        <v>26</v>
      </c>
      <c r="N31" s="48">
        <v>0</v>
      </c>
      <c r="O31" s="50" t="s">
        <v>27</v>
      </c>
      <c r="P31" s="51"/>
      <c r="Q31" s="47">
        <f t="shared" si="0"/>
        <v>725</v>
      </c>
      <c r="R31" s="49" t="s">
        <v>26</v>
      </c>
      <c r="S31" s="47">
        <f t="shared" si="1"/>
        <v>0</v>
      </c>
      <c r="T31" s="50" t="s">
        <v>27</v>
      </c>
    </row>
    <row r="32" spans="2:20" ht="21.75" customHeight="1">
      <c r="B32" s="129"/>
      <c r="C32" s="70" t="s">
        <v>35</v>
      </c>
      <c r="D32" s="82">
        <f>SUM(D30:D31)</f>
        <v>774</v>
      </c>
      <c r="E32" s="79" t="s">
        <v>26</v>
      </c>
      <c r="F32" s="107">
        <f>SUM(F30:F31)</f>
        <v>0</v>
      </c>
      <c r="G32" s="80" t="s">
        <v>27</v>
      </c>
      <c r="H32" s="72">
        <f>SUM(H30:H31)</f>
        <v>815</v>
      </c>
      <c r="I32" s="79" t="s">
        <v>26</v>
      </c>
      <c r="J32" s="71">
        <f>SUM(J30:J31)</f>
        <v>0</v>
      </c>
      <c r="K32" s="80" t="s">
        <v>27</v>
      </c>
      <c r="L32" s="78">
        <f>SUM(L30:L31)</f>
        <v>976</v>
      </c>
      <c r="M32" s="92" t="s">
        <v>26</v>
      </c>
      <c r="N32" s="71">
        <f>SUM(N30:N31)</f>
        <v>1</v>
      </c>
      <c r="O32" s="80" t="s">
        <v>27</v>
      </c>
      <c r="P32" s="79"/>
      <c r="Q32" s="81">
        <f t="shared" si="0"/>
        <v>1791</v>
      </c>
      <c r="R32" s="92" t="s">
        <v>26</v>
      </c>
      <c r="S32" s="69">
        <f t="shared" si="1"/>
        <v>1</v>
      </c>
      <c r="T32" s="80" t="s">
        <v>27</v>
      </c>
    </row>
    <row r="33" spans="2:20" ht="21.75" customHeight="1">
      <c r="B33" s="120" t="s">
        <v>79</v>
      </c>
      <c r="C33" s="54" t="s">
        <v>45</v>
      </c>
      <c r="D33" s="53">
        <v>459</v>
      </c>
      <c r="E33" s="76" t="s">
        <v>26</v>
      </c>
      <c r="F33" s="106">
        <v>0</v>
      </c>
      <c r="G33" s="77" t="s">
        <v>27</v>
      </c>
      <c r="H33" s="55">
        <v>492</v>
      </c>
      <c r="I33" s="76" t="s">
        <v>26</v>
      </c>
      <c r="J33" s="55">
        <v>0</v>
      </c>
      <c r="K33" s="77" t="s">
        <v>27</v>
      </c>
      <c r="L33" s="97">
        <v>569</v>
      </c>
      <c r="M33" s="91" t="s">
        <v>26</v>
      </c>
      <c r="N33" s="55">
        <v>3</v>
      </c>
      <c r="O33" s="77" t="s">
        <v>27</v>
      </c>
      <c r="P33" s="76"/>
      <c r="Q33" s="53">
        <f t="shared" si="0"/>
        <v>1061</v>
      </c>
      <c r="R33" s="91" t="s">
        <v>26</v>
      </c>
      <c r="S33" s="112">
        <f t="shared" si="1"/>
        <v>3</v>
      </c>
      <c r="T33" s="77" t="s">
        <v>27</v>
      </c>
    </row>
    <row r="34" spans="2:20" ht="21.75" customHeight="1">
      <c r="B34" s="120"/>
      <c r="C34" s="46" t="s">
        <v>46</v>
      </c>
      <c r="D34" s="47">
        <v>402</v>
      </c>
      <c r="E34" s="51" t="s">
        <v>26</v>
      </c>
      <c r="F34" s="105">
        <v>6</v>
      </c>
      <c r="G34" s="50" t="s">
        <v>27</v>
      </c>
      <c r="H34" s="48">
        <v>408</v>
      </c>
      <c r="I34" s="51" t="s">
        <v>26</v>
      </c>
      <c r="J34" s="48">
        <v>1</v>
      </c>
      <c r="K34" s="50" t="s">
        <v>27</v>
      </c>
      <c r="L34" s="95">
        <v>525</v>
      </c>
      <c r="M34" s="49" t="s">
        <v>26</v>
      </c>
      <c r="N34" s="48">
        <v>6</v>
      </c>
      <c r="O34" s="50" t="s">
        <v>27</v>
      </c>
      <c r="P34" s="51"/>
      <c r="Q34" s="47">
        <f t="shared" si="0"/>
        <v>933</v>
      </c>
      <c r="R34" s="49" t="s">
        <v>26</v>
      </c>
      <c r="S34" s="47">
        <f t="shared" si="1"/>
        <v>7</v>
      </c>
      <c r="T34" s="50" t="s">
        <v>27</v>
      </c>
    </row>
    <row r="35" spans="2:20" ht="21.75" customHeight="1" thickBot="1">
      <c r="B35" s="121"/>
      <c r="C35" s="73" t="s">
        <v>35</v>
      </c>
      <c r="D35" s="83">
        <f>SUM(D33:D34)</f>
        <v>861</v>
      </c>
      <c r="E35" s="84" t="s">
        <v>26</v>
      </c>
      <c r="F35" s="108">
        <f>SUM(F33:F34)</f>
        <v>6</v>
      </c>
      <c r="G35" s="85" t="s">
        <v>27</v>
      </c>
      <c r="H35" s="86">
        <f>SUM(H33:H34)</f>
        <v>900</v>
      </c>
      <c r="I35" s="84" t="s">
        <v>26</v>
      </c>
      <c r="J35" s="86">
        <f>SUM(J33:J34)</f>
        <v>1</v>
      </c>
      <c r="K35" s="85" t="s">
        <v>27</v>
      </c>
      <c r="L35" s="99">
        <f>SUM(L33:L34)</f>
        <v>1094</v>
      </c>
      <c r="M35" s="93" t="s">
        <v>26</v>
      </c>
      <c r="N35" s="86">
        <f>SUM(N33:N34)</f>
        <v>9</v>
      </c>
      <c r="O35" s="85" t="s">
        <v>27</v>
      </c>
      <c r="P35" s="84"/>
      <c r="Q35" s="87">
        <f t="shared" si="0"/>
        <v>1994</v>
      </c>
      <c r="R35" s="93" t="s">
        <v>26</v>
      </c>
      <c r="S35" s="74">
        <f>SUM(J35,N35)</f>
        <v>10</v>
      </c>
      <c r="T35" s="85" t="s">
        <v>27</v>
      </c>
    </row>
    <row r="36" spans="2:20" ht="28.5" customHeight="1" thickTop="1">
      <c r="B36" s="122" t="s">
        <v>71</v>
      </c>
      <c r="C36" s="123"/>
      <c r="D36" s="88">
        <f>SUM(D18,D20,D23,D26,D29,D32,D35)</f>
        <v>24202</v>
      </c>
      <c r="E36" s="76" t="s">
        <v>26</v>
      </c>
      <c r="F36" s="68">
        <f>SUM(F18,F20,F23,F26,F29,F32,F35)</f>
        <v>226</v>
      </c>
      <c r="G36" s="77" t="s">
        <v>27</v>
      </c>
      <c r="H36" s="101">
        <f>SUM(H35,H32,H29,H26,H23,H20,H18)</f>
        <v>24074</v>
      </c>
      <c r="I36" s="102" t="s">
        <v>26</v>
      </c>
      <c r="J36" s="68">
        <f>SUM(J35,J32,J29,J26,J23,J20,J18)</f>
        <v>113</v>
      </c>
      <c r="K36" s="103" t="s">
        <v>27</v>
      </c>
      <c r="L36" s="101">
        <f>SUM(L18,L20,L23,L26,L29,L32,L35)</f>
        <v>28356</v>
      </c>
      <c r="M36" s="104" t="s">
        <v>26</v>
      </c>
      <c r="N36" s="68">
        <f>SUM(N35,N32,N29,N26,N23,N20,N18)</f>
        <v>227</v>
      </c>
      <c r="O36" s="103" t="s">
        <v>27</v>
      </c>
      <c r="P36" s="102"/>
      <c r="Q36" s="113">
        <f t="shared" si="0"/>
        <v>52430</v>
      </c>
      <c r="R36" s="104" t="s">
        <v>26</v>
      </c>
      <c r="S36" s="109">
        <f>SUM(J36,N36)</f>
        <v>340</v>
      </c>
      <c r="T36" s="89" t="s">
        <v>27</v>
      </c>
    </row>
    <row r="37" spans="2:20" ht="20.25" customHeight="1">
      <c r="B37" s="66" t="s">
        <v>88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75"/>
      <c r="R37" s="66"/>
      <c r="S37" s="66"/>
      <c r="T37" s="66"/>
    </row>
    <row r="38" spans="2:19" ht="20.25" customHeight="1">
      <c r="B38" s="75" t="s">
        <v>80</v>
      </c>
      <c r="C38" s="7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20" ht="19.5" customHeight="1">
      <c r="B39" s="124" t="s">
        <v>89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</row>
    <row r="40" spans="2:19" ht="18.75" customHeight="1">
      <c r="B40" s="90" t="s">
        <v>87</v>
      </c>
      <c r="C40" s="90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ht="18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ht="18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18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8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ht="18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ht="18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8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ht="18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ht="18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ht="18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ht="18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ht="18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34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t="34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t="34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ht="34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ht="34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ht="3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ht="34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ht="34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t="34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t="34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34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ht="34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ht="34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34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ht="34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ht="34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ht="34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ht="34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ht="34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ht="34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34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34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ht="34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ht="34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t="34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ht="34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ht="34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ht="34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ht="34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ht="34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ht="34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ht="34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ht="34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ht="34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ht="34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ht="34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ht="34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</sheetData>
  <sheetProtection/>
  <mergeCells count="17">
    <mergeCell ref="B33:B35"/>
    <mergeCell ref="B36:C36"/>
    <mergeCell ref="B39:T39"/>
    <mergeCell ref="B5:B18"/>
    <mergeCell ref="B19:B20"/>
    <mergeCell ref="B21:B23"/>
    <mergeCell ref="B24:B26"/>
    <mergeCell ref="B27:B29"/>
    <mergeCell ref="B30:B32"/>
    <mergeCell ref="B1:T1"/>
    <mergeCell ref="M2:S2"/>
    <mergeCell ref="C3:T3"/>
    <mergeCell ref="B4:C4"/>
    <mergeCell ref="D4:G4"/>
    <mergeCell ref="H4:K4"/>
    <mergeCell ref="L4:O4"/>
    <mergeCell ref="P4:T4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M10" sqref="M10"/>
    </sheetView>
  </sheetViews>
  <sheetFormatPr defaultColWidth="9.00390625" defaultRowHeight="13.5"/>
  <cols>
    <col min="1" max="1" width="2.50390625" style="0" customWidth="1"/>
    <col min="2" max="3" width="11.625" style="9" customWidth="1"/>
    <col min="4" max="4" width="11.625" style="0" customWidth="1"/>
    <col min="5" max="7" width="11.625" style="9" customWidth="1"/>
    <col min="8" max="8" width="11.625" style="0" customWidth="1"/>
    <col min="9" max="9" width="3.50390625" style="0" customWidth="1"/>
    <col min="10" max="10" width="13.625" style="0" customWidth="1"/>
    <col min="11" max="12" width="9.375" style="9" customWidth="1"/>
    <col min="13" max="13" width="9.375" style="10" customWidth="1"/>
    <col min="14" max="14" width="8.625" style="0" customWidth="1"/>
  </cols>
  <sheetData>
    <row r="1" spans="1:14" s="5" customFormat="1" ht="21" customHeight="1">
      <c r="A1" s="2"/>
      <c r="B1" s="116" t="s">
        <v>7</v>
      </c>
      <c r="C1" s="116"/>
      <c r="D1" s="116"/>
      <c r="E1" s="116"/>
      <c r="F1" s="116"/>
      <c r="G1" s="116"/>
      <c r="H1" s="116"/>
      <c r="I1" s="11"/>
      <c r="J1" s="2"/>
      <c r="K1" s="12"/>
      <c r="L1" s="12"/>
      <c r="M1" s="13"/>
      <c r="N1" s="2"/>
    </row>
    <row r="2" spans="1:14" s="5" customFormat="1" ht="11.25" customHeight="1">
      <c r="A2" s="2"/>
      <c r="B2" s="117"/>
      <c r="C2" s="117"/>
      <c r="D2" s="117"/>
      <c r="E2" s="117"/>
      <c r="F2" s="117"/>
      <c r="G2" s="117"/>
      <c r="H2" s="117"/>
      <c r="I2" s="14"/>
      <c r="J2" s="2"/>
      <c r="K2" s="12"/>
      <c r="L2" s="12"/>
      <c r="M2" s="13"/>
      <c r="N2" s="2"/>
    </row>
    <row r="3" spans="1:14" s="5" customFormat="1" ht="22.5" customHeight="1">
      <c r="A3" s="15"/>
      <c r="B3" s="117" t="s">
        <v>6</v>
      </c>
      <c r="C3" s="117"/>
      <c r="D3" s="117"/>
      <c r="E3" s="117"/>
      <c r="F3" s="117"/>
      <c r="G3" s="117"/>
      <c r="H3" s="117"/>
      <c r="I3" s="14"/>
      <c r="J3" s="59" t="s">
        <v>8</v>
      </c>
      <c r="K3" s="60" t="s">
        <v>9</v>
      </c>
      <c r="L3" s="60" t="s">
        <v>10</v>
      </c>
      <c r="M3" s="61" t="s">
        <v>11</v>
      </c>
      <c r="N3" s="2"/>
    </row>
    <row r="4" spans="1:14" s="5" customFormat="1" ht="22.5" customHeight="1">
      <c r="A4" s="16"/>
      <c r="B4" s="117" t="s">
        <v>107</v>
      </c>
      <c r="C4" s="117"/>
      <c r="D4" s="117"/>
      <c r="E4" s="117"/>
      <c r="F4" s="117"/>
      <c r="G4" s="117"/>
      <c r="H4" s="117"/>
      <c r="I4" s="16"/>
      <c r="J4" s="59" t="s">
        <v>55</v>
      </c>
      <c r="K4" s="62">
        <v>0</v>
      </c>
      <c r="L4" s="62">
        <v>1</v>
      </c>
      <c r="M4" s="63">
        <f>SUM(K4+L4)</f>
        <v>1</v>
      </c>
      <c r="N4" s="2"/>
    </row>
    <row r="5" spans="1:14" s="5" customFormat="1" ht="22.5" customHeight="1">
      <c r="A5" s="16"/>
      <c r="B5" s="17"/>
      <c r="C5" s="118" t="s">
        <v>12</v>
      </c>
      <c r="D5" s="118"/>
      <c r="E5" s="119" t="s">
        <v>13</v>
      </c>
      <c r="F5" s="119"/>
      <c r="G5" s="118" t="s">
        <v>14</v>
      </c>
      <c r="H5" s="118"/>
      <c r="I5" s="18"/>
      <c r="J5" s="65" t="s">
        <v>15</v>
      </c>
      <c r="K5" s="62">
        <v>4</v>
      </c>
      <c r="L5" s="62">
        <v>35</v>
      </c>
      <c r="M5" s="63">
        <f aca="true" t="shared" si="0" ref="M5:M21">SUM(K5+L5)</f>
        <v>39</v>
      </c>
      <c r="N5" s="2"/>
    </row>
    <row r="6" spans="1:14" s="5" customFormat="1" ht="22.5" customHeight="1">
      <c r="A6" s="16"/>
      <c r="B6" s="19" t="s">
        <v>16</v>
      </c>
      <c r="C6" s="114" t="s">
        <v>17</v>
      </c>
      <c r="D6" s="114"/>
      <c r="E6" s="115" t="s">
        <v>18</v>
      </c>
      <c r="F6" s="115"/>
      <c r="G6" s="114" t="s">
        <v>19</v>
      </c>
      <c r="H6" s="114"/>
      <c r="I6" s="18"/>
      <c r="J6" s="65" t="s">
        <v>50</v>
      </c>
      <c r="K6" s="62">
        <v>41</v>
      </c>
      <c r="L6" s="62">
        <v>181</v>
      </c>
      <c r="M6" s="63">
        <f t="shared" si="0"/>
        <v>222</v>
      </c>
      <c r="N6" s="2"/>
    </row>
    <row r="7" spans="1:14" s="5" customFormat="1" ht="22.5" customHeight="1">
      <c r="A7" s="16"/>
      <c r="B7" s="20"/>
      <c r="C7" s="21" t="s">
        <v>47</v>
      </c>
      <c r="D7" s="22" t="s">
        <v>48</v>
      </c>
      <c r="E7" s="21" t="s">
        <v>47</v>
      </c>
      <c r="F7" s="22" t="s">
        <v>48</v>
      </c>
      <c r="G7" s="21" t="s">
        <v>47</v>
      </c>
      <c r="H7" s="22" t="s">
        <v>48</v>
      </c>
      <c r="I7" s="23"/>
      <c r="J7" s="65" t="s">
        <v>51</v>
      </c>
      <c r="K7" s="62">
        <v>212</v>
      </c>
      <c r="L7" s="62">
        <v>720</v>
      </c>
      <c r="M7" s="63">
        <f t="shared" si="0"/>
        <v>932</v>
      </c>
      <c r="N7" s="2"/>
    </row>
    <row r="8" spans="1:14" s="5" customFormat="1" ht="22.5" customHeight="1">
      <c r="A8" s="16"/>
      <c r="B8" s="24" t="s">
        <v>20</v>
      </c>
      <c r="C8" s="25"/>
      <c r="D8" s="26"/>
      <c r="E8" s="25"/>
      <c r="F8" s="25"/>
      <c r="G8" s="25"/>
      <c r="H8" s="26"/>
      <c r="I8" s="27"/>
      <c r="J8" s="65" t="s">
        <v>52</v>
      </c>
      <c r="K8" s="62">
        <v>647</v>
      </c>
      <c r="L8" s="62">
        <v>1503</v>
      </c>
      <c r="M8" s="63">
        <f t="shared" si="0"/>
        <v>2150</v>
      </c>
      <c r="N8" s="2"/>
    </row>
    <row r="9" spans="1:14" s="5" customFormat="1" ht="22.5" customHeight="1">
      <c r="A9" s="16"/>
      <c r="B9" s="28">
        <f>C9+E9+G9</f>
        <v>24074</v>
      </c>
      <c r="C9" s="29">
        <v>2655</v>
      </c>
      <c r="D9" s="56">
        <f>SUM(C9/B9)</f>
        <v>0.1102849547229376</v>
      </c>
      <c r="E9" s="29">
        <v>13836</v>
      </c>
      <c r="F9" s="56">
        <f>SUM(E9/B9)</f>
        <v>0.5747279222397608</v>
      </c>
      <c r="G9" s="29">
        <v>7583</v>
      </c>
      <c r="H9" s="56">
        <f>SUM(G9/B9)</f>
        <v>0.31498712303730164</v>
      </c>
      <c r="I9" s="27"/>
      <c r="J9" s="65" t="s">
        <v>53</v>
      </c>
      <c r="K9" s="62">
        <v>1284</v>
      </c>
      <c r="L9" s="62">
        <v>2100</v>
      </c>
      <c r="M9" s="63">
        <f t="shared" si="0"/>
        <v>3384</v>
      </c>
      <c r="N9" s="2"/>
    </row>
    <row r="10" spans="1:14" s="5" customFormat="1" ht="22.5" customHeight="1">
      <c r="A10" s="16"/>
      <c r="B10" s="30"/>
      <c r="C10" s="31"/>
      <c r="D10" s="32"/>
      <c r="E10" s="32"/>
      <c r="F10" s="32"/>
      <c r="G10" s="32"/>
      <c r="H10" s="32"/>
      <c r="I10" s="33"/>
      <c r="J10" s="65" t="s">
        <v>54</v>
      </c>
      <c r="K10" s="62">
        <v>1589</v>
      </c>
      <c r="L10" s="62">
        <v>2338</v>
      </c>
      <c r="M10" s="63">
        <f t="shared" si="0"/>
        <v>3927</v>
      </c>
      <c r="N10" s="2"/>
    </row>
    <row r="11" spans="1:14" s="5" customFormat="1" ht="22.5" customHeight="1">
      <c r="A11" s="16"/>
      <c r="B11" s="28" t="s">
        <v>21</v>
      </c>
      <c r="C11" s="34"/>
      <c r="D11" s="27"/>
      <c r="E11" s="34"/>
      <c r="F11" s="34"/>
      <c r="G11" s="35"/>
      <c r="H11" s="27"/>
      <c r="I11" s="27"/>
      <c r="J11" s="65" t="s">
        <v>56</v>
      </c>
      <c r="K11" s="62">
        <v>1747</v>
      </c>
      <c r="L11" s="62">
        <v>2256</v>
      </c>
      <c r="M11" s="63">
        <f t="shared" si="0"/>
        <v>4003</v>
      </c>
      <c r="N11" s="2"/>
    </row>
    <row r="12" spans="1:14" s="5" customFormat="1" ht="22.5" customHeight="1">
      <c r="A12" s="16"/>
      <c r="B12" s="28">
        <f>C12+E12+G12</f>
        <v>28356</v>
      </c>
      <c r="C12" s="29">
        <v>2538</v>
      </c>
      <c r="D12" s="56">
        <f>SUM(C12/B12)</f>
        <v>0.08950486669487939</v>
      </c>
      <c r="E12" s="29">
        <v>14195</v>
      </c>
      <c r="F12" s="56">
        <f>SUM(E12/B12)</f>
        <v>0.500599520383693</v>
      </c>
      <c r="G12" s="36">
        <v>11623</v>
      </c>
      <c r="H12" s="56">
        <f>SUM(G12/B12)</f>
        <v>0.40989561292142757</v>
      </c>
      <c r="I12" s="27"/>
      <c r="J12" s="65" t="s">
        <v>57</v>
      </c>
      <c r="K12" s="62">
        <v>2059</v>
      </c>
      <c r="L12" s="62">
        <v>2489</v>
      </c>
      <c r="M12" s="63">
        <f t="shared" si="0"/>
        <v>4548</v>
      </c>
      <c r="N12" s="2"/>
    </row>
    <row r="13" spans="1:14" s="5" customFormat="1" ht="22.5" customHeight="1">
      <c r="A13" s="16"/>
      <c r="B13" s="30"/>
      <c r="C13" s="31"/>
      <c r="D13" s="32"/>
      <c r="E13" s="32"/>
      <c r="F13" s="32"/>
      <c r="G13" s="32"/>
      <c r="H13" s="32"/>
      <c r="I13" s="33"/>
      <c r="J13" s="65" t="s">
        <v>58</v>
      </c>
      <c r="K13" s="62">
        <v>2527</v>
      </c>
      <c r="L13" s="62">
        <v>2575</v>
      </c>
      <c r="M13" s="63">
        <f t="shared" si="0"/>
        <v>5102</v>
      </c>
      <c r="N13" s="2"/>
    </row>
    <row r="14" spans="1:14" s="5" customFormat="1" ht="22.5" customHeight="1">
      <c r="A14" s="16"/>
      <c r="B14" s="24" t="s">
        <v>22</v>
      </c>
      <c r="C14" s="25"/>
      <c r="D14" s="26"/>
      <c r="E14" s="25"/>
      <c r="F14" s="25"/>
      <c r="G14" s="25"/>
      <c r="H14" s="26"/>
      <c r="I14" s="27"/>
      <c r="J14" s="65" t="s">
        <v>59</v>
      </c>
      <c r="K14" s="62">
        <v>1843</v>
      </c>
      <c r="L14" s="62">
        <v>1907</v>
      </c>
      <c r="M14" s="63">
        <f t="shared" si="0"/>
        <v>3750</v>
      </c>
      <c r="N14" s="2"/>
    </row>
    <row r="15" spans="1:14" s="5" customFormat="1" ht="22.5" customHeight="1">
      <c r="A15" s="16"/>
      <c r="B15" s="37">
        <f>C15+E15+G15</f>
        <v>52430</v>
      </c>
      <c r="C15" s="29">
        <f>SUM(C9:C13)</f>
        <v>5193</v>
      </c>
      <c r="D15" s="57">
        <f>SUM(C15/B15)</f>
        <v>0.099046347510967</v>
      </c>
      <c r="E15" s="38">
        <f>SUM(E9:E13)</f>
        <v>28031</v>
      </c>
      <c r="F15" s="57">
        <f>SUM(E15/B15)</f>
        <v>0.5346366584016784</v>
      </c>
      <c r="G15" s="38">
        <f>SUM(G9:G13)</f>
        <v>19206</v>
      </c>
      <c r="H15" s="57">
        <f>SUM(G15/B15)</f>
        <v>0.3663169940873546</v>
      </c>
      <c r="I15" s="33"/>
      <c r="J15" s="65" t="s">
        <v>60</v>
      </c>
      <c r="K15" s="62">
        <v>1409</v>
      </c>
      <c r="L15" s="62">
        <v>1502</v>
      </c>
      <c r="M15" s="63">
        <f t="shared" si="0"/>
        <v>2911</v>
      </c>
      <c r="N15" s="2"/>
    </row>
    <row r="16" spans="1:14" s="5" customFormat="1" ht="22.5" customHeight="1">
      <c r="A16" s="2"/>
      <c r="B16" s="39"/>
      <c r="C16" s="40"/>
      <c r="D16" s="41"/>
      <c r="E16" s="40"/>
      <c r="F16" s="40"/>
      <c r="G16" s="40"/>
      <c r="H16" s="41"/>
      <c r="I16" s="42"/>
      <c r="J16" s="65" t="s">
        <v>61</v>
      </c>
      <c r="K16" s="62">
        <v>1279</v>
      </c>
      <c r="L16" s="62">
        <v>1386</v>
      </c>
      <c r="M16" s="63">
        <f t="shared" si="0"/>
        <v>2665</v>
      </c>
      <c r="N16" s="2"/>
    </row>
    <row r="17" spans="1:14" ht="22.5" customHeight="1">
      <c r="A17" s="6"/>
      <c r="B17" s="58" t="s">
        <v>49</v>
      </c>
      <c r="C17" s="7"/>
      <c r="D17" s="6"/>
      <c r="E17" s="7"/>
      <c r="F17" s="7"/>
      <c r="G17" s="7"/>
      <c r="H17" s="6"/>
      <c r="I17" s="6"/>
      <c r="J17" s="65" t="s">
        <v>62</v>
      </c>
      <c r="K17" s="62">
        <v>1378</v>
      </c>
      <c r="L17" s="62">
        <v>1408</v>
      </c>
      <c r="M17" s="63">
        <f t="shared" si="0"/>
        <v>2786</v>
      </c>
      <c r="N17" s="6"/>
    </row>
    <row r="18" spans="1:14" ht="22.5" customHeight="1">
      <c r="A18" s="6"/>
      <c r="B18" s="58" t="s">
        <v>81</v>
      </c>
      <c r="C18" s="7"/>
      <c r="D18" s="6"/>
      <c r="E18" s="7"/>
      <c r="F18" s="7"/>
      <c r="G18" s="110"/>
      <c r="H18" s="110"/>
      <c r="I18" s="6"/>
      <c r="J18" s="65" t="s">
        <v>63</v>
      </c>
      <c r="K18" s="62">
        <v>1417</v>
      </c>
      <c r="L18" s="62">
        <v>1357</v>
      </c>
      <c r="M18" s="63">
        <f t="shared" si="0"/>
        <v>2774</v>
      </c>
      <c r="N18" s="6"/>
    </row>
    <row r="19" spans="1:14" ht="22.5" customHeight="1">
      <c r="A19" s="6"/>
      <c r="B19" s="58" t="s">
        <v>82</v>
      </c>
      <c r="C19" s="7"/>
      <c r="D19" s="6"/>
      <c r="E19" s="7"/>
      <c r="F19" s="7"/>
      <c r="G19" s="7"/>
      <c r="H19" s="6"/>
      <c r="I19" s="6"/>
      <c r="J19" s="65" t="s">
        <v>64</v>
      </c>
      <c r="K19" s="62">
        <v>1057</v>
      </c>
      <c r="L19" s="62">
        <v>1087</v>
      </c>
      <c r="M19" s="63">
        <f t="shared" si="0"/>
        <v>2144</v>
      </c>
      <c r="N19" s="6"/>
    </row>
    <row r="20" spans="1:14" ht="22.5" customHeight="1">
      <c r="A20" s="6"/>
      <c r="B20" s="7"/>
      <c r="C20" s="7"/>
      <c r="D20" s="6"/>
      <c r="E20" s="7"/>
      <c r="F20" s="7"/>
      <c r="G20" s="7"/>
      <c r="H20" s="6"/>
      <c r="I20" s="6"/>
      <c r="J20" s="65" t="s">
        <v>65</v>
      </c>
      <c r="K20" s="62">
        <v>897</v>
      </c>
      <c r="L20" s="62">
        <v>924</v>
      </c>
      <c r="M20" s="63">
        <f t="shared" si="0"/>
        <v>1821</v>
      </c>
      <c r="N20" s="6"/>
    </row>
    <row r="21" spans="1:14" ht="22.5" customHeight="1">
      <c r="A21" s="6"/>
      <c r="B21" s="7"/>
      <c r="C21" s="7"/>
      <c r="D21" s="6"/>
      <c r="E21" s="7"/>
      <c r="F21" s="7"/>
      <c r="G21" s="7"/>
      <c r="H21" s="6"/>
      <c r="I21" s="6"/>
      <c r="J21" s="65" t="s">
        <v>66</v>
      </c>
      <c r="K21" s="62">
        <v>910</v>
      </c>
      <c r="L21" s="62">
        <v>907</v>
      </c>
      <c r="M21" s="63">
        <f t="shared" si="0"/>
        <v>1817</v>
      </c>
      <c r="N21" s="6"/>
    </row>
    <row r="22" spans="1:14" ht="22.5" customHeight="1">
      <c r="A22" s="6"/>
      <c r="B22" s="7"/>
      <c r="C22" s="7"/>
      <c r="D22" s="6"/>
      <c r="E22" s="7"/>
      <c r="F22" s="7"/>
      <c r="G22" s="7"/>
      <c r="H22" s="6"/>
      <c r="I22" s="6"/>
      <c r="J22" s="65" t="s">
        <v>67</v>
      </c>
      <c r="K22" s="62">
        <v>1119</v>
      </c>
      <c r="L22" s="62">
        <v>1142</v>
      </c>
      <c r="M22" s="63">
        <f>SUM(K22:L22)</f>
        <v>2261</v>
      </c>
      <c r="N22" s="6"/>
    </row>
    <row r="23" spans="1:14" ht="22.5" customHeight="1">
      <c r="A23" s="6"/>
      <c r="B23" s="7"/>
      <c r="C23" s="7"/>
      <c r="D23" s="6"/>
      <c r="E23" s="7"/>
      <c r="F23" s="7"/>
      <c r="G23" s="7"/>
      <c r="H23" s="6"/>
      <c r="I23" s="6"/>
      <c r="J23" s="65" t="s">
        <v>68</v>
      </c>
      <c r="K23" s="62">
        <v>1000</v>
      </c>
      <c r="L23" s="62">
        <v>972</v>
      </c>
      <c r="M23" s="63">
        <f>SUM(K23:L23)</f>
        <v>1972</v>
      </c>
      <c r="N23" s="6"/>
    </row>
    <row r="24" spans="1:14" ht="22.5" customHeight="1">
      <c r="A24" s="6"/>
      <c r="B24" s="7"/>
      <c r="C24" s="7"/>
      <c r="D24" s="6"/>
      <c r="E24" s="7"/>
      <c r="F24" s="7"/>
      <c r="G24" s="7"/>
      <c r="H24" s="6"/>
      <c r="I24" s="6"/>
      <c r="J24" s="65" t="s">
        <v>69</v>
      </c>
      <c r="K24" s="62">
        <v>886</v>
      </c>
      <c r="L24" s="62">
        <v>830</v>
      </c>
      <c r="M24" s="63">
        <f>SUM(K24+L24)</f>
        <v>1716</v>
      </c>
      <c r="N24" s="6"/>
    </row>
    <row r="25" spans="1:14" ht="22.5" customHeight="1">
      <c r="A25" s="6"/>
      <c r="B25" s="7"/>
      <c r="C25" s="7"/>
      <c r="D25" s="6"/>
      <c r="E25" s="7"/>
      <c r="F25" s="7"/>
      <c r="G25" s="7"/>
      <c r="H25" s="6"/>
      <c r="I25" s="6"/>
      <c r="J25" s="65" t="s">
        <v>70</v>
      </c>
      <c r="K25" s="62">
        <v>769</v>
      </c>
      <c r="L25" s="62">
        <v>736</v>
      </c>
      <c r="M25" s="63">
        <f>SUM(K25+L25)</f>
        <v>1505</v>
      </c>
      <c r="N25" s="6"/>
    </row>
    <row r="26" spans="1:14" ht="25.5" customHeight="1">
      <c r="A26" s="6"/>
      <c r="B26" s="7"/>
      <c r="C26" s="7"/>
      <c r="D26" s="6"/>
      <c r="E26" s="7"/>
      <c r="F26" s="7"/>
      <c r="G26" s="7"/>
      <c r="H26" s="6"/>
      <c r="I26" s="6"/>
      <c r="J26" s="59" t="s">
        <v>23</v>
      </c>
      <c r="K26" s="64">
        <f>SUM(K4:K25)</f>
        <v>24074</v>
      </c>
      <c r="L26" s="64">
        <f>SUM(L4:L25)</f>
        <v>28356</v>
      </c>
      <c r="M26" s="64">
        <f>SUM(M4:M25)</f>
        <v>52430</v>
      </c>
      <c r="N26" s="6"/>
    </row>
    <row r="27" spans="1:14" ht="5.25" customHeight="1">
      <c r="A27" s="6"/>
      <c r="B27" s="7"/>
      <c r="C27" s="7"/>
      <c r="D27" s="6"/>
      <c r="E27" s="7"/>
      <c r="F27" s="7"/>
      <c r="G27" s="7"/>
      <c r="H27" s="6"/>
      <c r="I27" s="6"/>
      <c r="J27" s="6"/>
      <c r="K27" s="7"/>
      <c r="L27" s="7"/>
      <c r="M27" s="8"/>
      <c r="N27" s="6"/>
    </row>
    <row r="28" spans="1:14" ht="6" customHeight="1">
      <c r="A28" s="6"/>
      <c r="B28" s="7"/>
      <c r="C28" s="7"/>
      <c r="D28" s="6"/>
      <c r="E28" s="7"/>
      <c r="F28" s="7"/>
      <c r="G28" s="7"/>
      <c r="H28" s="6"/>
      <c r="I28" s="6"/>
      <c r="J28" s="6"/>
      <c r="K28" s="7"/>
      <c r="L28" s="7"/>
      <c r="M28" s="8"/>
      <c r="N28" s="6"/>
    </row>
  </sheetData>
  <sheetProtection/>
  <mergeCells count="10">
    <mergeCell ref="C6:D6"/>
    <mergeCell ref="E6:F6"/>
    <mergeCell ref="G6:H6"/>
    <mergeCell ref="B1:H1"/>
    <mergeCell ref="B2:H2"/>
    <mergeCell ref="B3:H3"/>
    <mergeCell ref="B4:H4"/>
    <mergeCell ref="C5:D5"/>
    <mergeCell ref="E5:F5"/>
    <mergeCell ref="G5:H5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U89"/>
  <sheetViews>
    <sheetView zoomScalePageLayoutView="0" workbookViewId="0" topLeftCell="A1">
      <selection activeCell="B1" sqref="B1:T1"/>
    </sheetView>
  </sheetViews>
  <sheetFormatPr defaultColWidth="8.25390625" defaultRowHeight="34.5" customHeight="1"/>
  <cols>
    <col min="1" max="1" width="2.75390625" style="2" customWidth="1"/>
    <col min="2" max="2" width="7.625" style="2" customWidth="1"/>
    <col min="3" max="3" width="12.00390625" style="2" customWidth="1"/>
    <col min="4" max="4" width="9.125" style="2" customWidth="1"/>
    <col min="5" max="5" width="1.625" style="2" customWidth="1"/>
    <col min="6" max="6" width="5.125" style="2" customWidth="1"/>
    <col min="7" max="7" width="1.625" style="2" customWidth="1"/>
    <col min="8" max="8" width="9.125" style="2" customWidth="1"/>
    <col min="9" max="9" width="1.625" style="2" customWidth="1"/>
    <col min="10" max="10" width="5.125" style="2" customWidth="1"/>
    <col min="11" max="11" width="1.625" style="2" customWidth="1"/>
    <col min="12" max="12" width="9.125" style="2" customWidth="1"/>
    <col min="13" max="13" width="1.625" style="2" customWidth="1"/>
    <col min="14" max="14" width="5.125" style="2" customWidth="1"/>
    <col min="15" max="16" width="1.625" style="2" customWidth="1"/>
    <col min="17" max="17" width="9.125" style="2" customWidth="1"/>
    <col min="18" max="18" width="1.625" style="2" customWidth="1"/>
    <col min="19" max="19" width="5.125" style="2" customWidth="1"/>
    <col min="20" max="20" width="1.625" style="2" customWidth="1"/>
    <col min="21" max="16384" width="8.25390625" style="2" customWidth="1"/>
  </cols>
  <sheetData>
    <row r="1" spans="2:21" ht="30" customHeight="1">
      <c r="B1" s="130" t="s">
        <v>108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"/>
    </row>
    <row r="2" spans="2:21" ht="17.25" customHeight="1">
      <c r="B2" s="4"/>
      <c r="C2" s="4"/>
      <c r="D2" s="4"/>
      <c r="E2" s="4"/>
      <c r="F2" s="4"/>
      <c r="G2" s="4"/>
      <c r="H2" s="4"/>
      <c r="I2" s="4"/>
      <c r="J2" s="111"/>
      <c r="K2" s="111"/>
      <c r="L2" s="111"/>
      <c r="M2" s="136" t="s">
        <v>111</v>
      </c>
      <c r="N2" s="136"/>
      <c r="O2" s="136"/>
      <c r="P2" s="136"/>
      <c r="Q2" s="136"/>
      <c r="R2" s="136"/>
      <c r="S2" s="136"/>
      <c r="T2" s="111"/>
      <c r="U2" s="1"/>
    </row>
    <row r="3" spans="2:20" ht="17.25" customHeight="1">
      <c r="B3" s="43"/>
      <c r="C3" s="137" t="s">
        <v>104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2:20" ht="21.75" customHeight="1">
      <c r="B4" s="133" t="s">
        <v>72</v>
      </c>
      <c r="C4" s="134"/>
      <c r="D4" s="133" t="s">
        <v>3</v>
      </c>
      <c r="E4" s="135"/>
      <c r="F4" s="135"/>
      <c r="G4" s="135"/>
      <c r="H4" s="133" t="s">
        <v>0</v>
      </c>
      <c r="I4" s="135"/>
      <c r="J4" s="135"/>
      <c r="K4" s="134"/>
      <c r="L4" s="133" t="s">
        <v>1</v>
      </c>
      <c r="M4" s="135"/>
      <c r="N4" s="135"/>
      <c r="O4" s="135"/>
      <c r="P4" s="133" t="s">
        <v>2</v>
      </c>
      <c r="Q4" s="135"/>
      <c r="R4" s="135"/>
      <c r="S4" s="135"/>
      <c r="T4" s="134"/>
    </row>
    <row r="5" spans="2:20" ht="21.75" customHeight="1">
      <c r="B5" s="125" t="s">
        <v>73</v>
      </c>
      <c r="C5" s="44" t="s">
        <v>24</v>
      </c>
      <c r="D5" s="45">
        <v>7476</v>
      </c>
      <c r="E5" s="51" t="s">
        <v>26</v>
      </c>
      <c r="F5" s="55">
        <v>60</v>
      </c>
      <c r="G5" s="77" t="s">
        <v>27</v>
      </c>
      <c r="H5" s="55">
        <v>6975</v>
      </c>
      <c r="I5" s="76" t="s">
        <v>26</v>
      </c>
      <c r="J5" s="55">
        <v>31</v>
      </c>
      <c r="K5" s="77" t="s">
        <v>27</v>
      </c>
      <c r="L5" s="94">
        <v>8527</v>
      </c>
      <c r="M5" s="91" t="s">
        <v>26</v>
      </c>
      <c r="N5" s="55">
        <v>73</v>
      </c>
      <c r="O5" s="77" t="s">
        <v>27</v>
      </c>
      <c r="P5" s="76"/>
      <c r="Q5" s="45">
        <f>SUM(H5,L5)</f>
        <v>15502</v>
      </c>
      <c r="R5" s="91" t="s">
        <v>26</v>
      </c>
      <c r="S5" s="53">
        <f>SUM(J5,N5)</f>
        <v>104</v>
      </c>
      <c r="T5" s="77" t="s">
        <v>27</v>
      </c>
    </row>
    <row r="6" spans="2:20" ht="21.75" customHeight="1">
      <c r="B6" s="120"/>
      <c r="C6" s="46" t="s">
        <v>25</v>
      </c>
      <c r="D6" s="47">
        <v>5434</v>
      </c>
      <c r="E6" s="51" t="s">
        <v>26</v>
      </c>
      <c r="F6" s="48">
        <v>84</v>
      </c>
      <c r="G6" s="50" t="s">
        <v>27</v>
      </c>
      <c r="H6" s="48">
        <v>5544</v>
      </c>
      <c r="I6" s="51" t="s">
        <v>26</v>
      </c>
      <c r="J6" s="48">
        <v>49</v>
      </c>
      <c r="K6" s="50" t="s">
        <v>27</v>
      </c>
      <c r="L6" s="95">
        <v>6378</v>
      </c>
      <c r="M6" s="49" t="s">
        <v>26</v>
      </c>
      <c r="N6" s="48">
        <v>67</v>
      </c>
      <c r="O6" s="50" t="s">
        <v>27</v>
      </c>
      <c r="P6" s="51"/>
      <c r="Q6" s="53">
        <f aca="true" t="shared" si="0" ref="Q6:Q36">SUM(H6,L6)</f>
        <v>11922</v>
      </c>
      <c r="R6" s="49" t="s">
        <v>26</v>
      </c>
      <c r="S6" s="53">
        <f aca="true" t="shared" si="1" ref="S6:S34">SUM(J6,N6)</f>
        <v>116</v>
      </c>
      <c r="T6" s="50" t="s">
        <v>27</v>
      </c>
    </row>
    <row r="7" spans="2:20" ht="21.75" customHeight="1">
      <c r="B7" s="120"/>
      <c r="C7" s="100" t="s">
        <v>83</v>
      </c>
      <c r="D7" s="47">
        <v>1016</v>
      </c>
      <c r="E7" s="51" t="s">
        <v>26</v>
      </c>
      <c r="F7" s="48">
        <v>8</v>
      </c>
      <c r="G7" s="50" t="s">
        <v>27</v>
      </c>
      <c r="H7" s="48">
        <v>990</v>
      </c>
      <c r="I7" s="51" t="s">
        <v>26</v>
      </c>
      <c r="J7" s="48">
        <v>8</v>
      </c>
      <c r="K7" s="50" t="s">
        <v>27</v>
      </c>
      <c r="L7" s="95">
        <v>1097</v>
      </c>
      <c r="M7" s="49" t="s">
        <v>26</v>
      </c>
      <c r="N7" s="48">
        <v>2</v>
      </c>
      <c r="O7" s="50" t="s">
        <v>27</v>
      </c>
      <c r="P7" s="51"/>
      <c r="Q7" s="47">
        <f t="shared" si="0"/>
        <v>2087</v>
      </c>
      <c r="R7" s="49" t="s">
        <v>26</v>
      </c>
      <c r="S7" s="53">
        <f t="shared" si="1"/>
        <v>10</v>
      </c>
      <c r="T7" s="50" t="s">
        <v>27</v>
      </c>
    </row>
    <row r="8" spans="2:20" ht="21.75" customHeight="1">
      <c r="B8" s="120"/>
      <c r="C8" s="100" t="s">
        <v>84</v>
      </c>
      <c r="D8" s="47">
        <v>661</v>
      </c>
      <c r="E8" s="51" t="s">
        <v>26</v>
      </c>
      <c r="F8" s="105">
        <v>5</v>
      </c>
      <c r="G8" s="50" t="s">
        <v>27</v>
      </c>
      <c r="H8" s="52">
        <v>753</v>
      </c>
      <c r="I8" s="51" t="s">
        <v>26</v>
      </c>
      <c r="J8" s="52">
        <v>0</v>
      </c>
      <c r="K8" s="50" t="s">
        <v>27</v>
      </c>
      <c r="L8" s="95">
        <v>854</v>
      </c>
      <c r="M8" s="49" t="s">
        <v>26</v>
      </c>
      <c r="N8" s="48">
        <v>6</v>
      </c>
      <c r="O8" s="50" t="s">
        <v>27</v>
      </c>
      <c r="P8" s="51"/>
      <c r="Q8" s="47">
        <f t="shared" si="0"/>
        <v>1607</v>
      </c>
      <c r="R8" s="49" t="s">
        <v>26</v>
      </c>
      <c r="S8" s="53">
        <f t="shared" si="1"/>
        <v>6</v>
      </c>
      <c r="T8" s="50" t="s">
        <v>27</v>
      </c>
    </row>
    <row r="9" spans="2:20" ht="21.75" customHeight="1">
      <c r="B9" s="120"/>
      <c r="C9" s="46" t="s">
        <v>28</v>
      </c>
      <c r="D9" s="53">
        <v>1852</v>
      </c>
      <c r="E9" s="51" t="s">
        <v>26</v>
      </c>
      <c r="F9" s="48">
        <v>10</v>
      </c>
      <c r="G9" s="50" t="s">
        <v>27</v>
      </c>
      <c r="H9" s="48">
        <v>1933</v>
      </c>
      <c r="I9" s="51" t="s">
        <v>26</v>
      </c>
      <c r="J9" s="48">
        <v>8</v>
      </c>
      <c r="K9" s="50" t="s">
        <v>27</v>
      </c>
      <c r="L9" s="95">
        <v>2277</v>
      </c>
      <c r="M9" s="49" t="s">
        <v>26</v>
      </c>
      <c r="N9" s="48">
        <v>8</v>
      </c>
      <c r="O9" s="50" t="s">
        <v>27</v>
      </c>
      <c r="P9" s="51"/>
      <c r="Q9" s="47">
        <f t="shared" si="0"/>
        <v>4210</v>
      </c>
      <c r="R9" s="49" t="s">
        <v>26</v>
      </c>
      <c r="S9" s="53">
        <f t="shared" si="1"/>
        <v>16</v>
      </c>
      <c r="T9" s="50" t="s">
        <v>27</v>
      </c>
    </row>
    <row r="10" spans="2:20" ht="21.75" customHeight="1">
      <c r="B10" s="120"/>
      <c r="C10" s="46" t="s">
        <v>29</v>
      </c>
      <c r="D10" s="47">
        <v>1414</v>
      </c>
      <c r="E10" s="51" t="s">
        <v>26</v>
      </c>
      <c r="F10" s="48">
        <v>2</v>
      </c>
      <c r="G10" s="50" t="s">
        <v>27</v>
      </c>
      <c r="H10" s="48">
        <v>1415</v>
      </c>
      <c r="I10" s="51" t="s">
        <v>26</v>
      </c>
      <c r="J10" s="48">
        <v>0</v>
      </c>
      <c r="K10" s="50" t="s">
        <v>27</v>
      </c>
      <c r="L10" s="95">
        <v>1663</v>
      </c>
      <c r="M10" s="49" t="s">
        <v>26</v>
      </c>
      <c r="N10" s="48">
        <v>10</v>
      </c>
      <c r="O10" s="50" t="s">
        <v>27</v>
      </c>
      <c r="P10" s="51"/>
      <c r="Q10" s="47">
        <f t="shared" si="0"/>
        <v>3078</v>
      </c>
      <c r="R10" s="49" t="s">
        <v>26</v>
      </c>
      <c r="S10" s="53">
        <f t="shared" si="1"/>
        <v>10</v>
      </c>
      <c r="T10" s="50" t="s">
        <v>27</v>
      </c>
    </row>
    <row r="11" spans="2:20" ht="21.75" customHeight="1">
      <c r="B11" s="120"/>
      <c r="C11" s="100" t="s">
        <v>85</v>
      </c>
      <c r="D11" s="47">
        <v>69</v>
      </c>
      <c r="E11" s="51" t="s">
        <v>26</v>
      </c>
      <c r="F11" s="105">
        <v>0</v>
      </c>
      <c r="G11" s="50" t="s">
        <v>27</v>
      </c>
      <c r="H11" s="52">
        <v>61</v>
      </c>
      <c r="I11" s="51" t="s">
        <v>26</v>
      </c>
      <c r="J11" s="52">
        <v>0</v>
      </c>
      <c r="K11" s="50" t="s">
        <v>27</v>
      </c>
      <c r="L11" s="96">
        <v>88</v>
      </c>
      <c r="M11" s="49" t="s">
        <v>26</v>
      </c>
      <c r="N11" s="52">
        <v>0</v>
      </c>
      <c r="O11" s="50" t="s">
        <v>27</v>
      </c>
      <c r="P11" s="51"/>
      <c r="Q11" s="47">
        <f t="shared" si="0"/>
        <v>149</v>
      </c>
      <c r="R11" s="49" t="s">
        <v>26</v>
      </c>
      <c r="S11" s="53">
        <f t="shared" si="1"/>
        <v>0</v>
      </c>
      <c r="T11" s="50" t="s">
        <v>27</v>
      </c>
    </row>
    <row r="12" spans="2:20" ht="21.75" customHeight="1">
      <c r="B12" s="120"/>
      <c r="C12" s="46" t="s">
        <v>30</v>
      </c>
      <c r="D12" s="47">
        <v>600</v>
      </c>
      <c r="E12" s="51" t="s">
        <v>26</v>
      </c>
      <c r="F12" s="105">
        <v>0</v>
      </c>
      <c r="G12" s="50" t="s">
        <v>27</v>
      </c>
      <c r="H12" s="48">
        <v>601</v>
      </c>
      <c r="I12" s="51" t="s">
        <v>26</v>
      </c>
      <c r="J12" s="48">
        <v>0</v>
      </c>
      <c r="K12" s="50" t="s">
        <v>27</v>
      </c>
      <c r="L12" s="95">
        <v>743</v>
      </c>
      <c r="M12" s="49" t="s">
        <v>26</v>
      </c>
      <c r="N12" s="48">
        <v>3</v>
      </c>
      <c r="O12" s="50" t="s">
        <v>27</v>
      </c>
      <c r="P12" s="51"/>
      <c r="Q12" s="47">
        <f t="shared" si="0"/>
        <v>1344</v>
      </c>
      <c r="R12" s="49" t="s">
        <v>26</v>
      </c>
      <c r="S12" s="53">
        <f t="shared" si="1"/>
        <v>3</v>
      </c>
      <c r="T12" s="50" t="s">
        <v>27</v>
      </c>
    </row>
    <row r="13" spans="2:20" ht="21.75" customHeight="1">
      <c r="B13" s="120"/>
      <c r="C13" s="46" t="s">
        <v>31</v>
      </c>
      <c r="D13" s="47">
        <v>959</v>
      </c>
      <c r="E13" s="51" t="s">
        <v>26</v>
      </c>
      <c r="F13" s="48">
        <v>6</v>
      </c>
      <c r="G13" s="50" t="s">
        <v>27</v>
      </c>
      <c r="H13" s="48">
        <v>980</v>
      </c>
      <c r="I13" s="51" t="s">
        <v>26</v>
      </c>
      <c r="J13" s="48">
        <v>1</v>
      </c>
      <c r="K13" s="50" t="s">
        <v>27</v>
      </c>
      <c r="L13" s="95">
        <v>1143</v>
      </c>
      <c r="M13" s="49" t="s">
        <v>26</v>
      </c>
      <c r="N13" s="48">
        <v>7</v>
      </c>
      <c r="O13" s="50" t="s">
        <v>27</v>
      </c>
      <c r="P13" s="51"/>
      <c r="Q13" s="47">
        <f t="shared" si="0"/>
        <v>2123</v>
      </c>
      <c r="R13" s="49" t="s">
        <v>26</v>
      </c>
      <c r="S13" s="53">
        <f t="shared" si="1"/>
        <v>8</v>
      </c>
      <c r="T13" s="50" t="s">
        <v>27</v>
      </c>
    </row>
    <row r="14" spans="2:20" ht="21.75" customHeight="1">
      <c r="B14" s="120"/>
      <c r="C14" s="46" t="s">
        <v>32</v>
      </c>
      <c r="D14" s="47">
        <v>295</v>
      </c>
      <c r="E14" s="51" t="s">
        <v>26</v>
      </c>
      <c r="F14" s="105">
        <v>0</v>
      </c>
      <c r="G14" s="50" t="s">
        <v>27</v>
      </c>
      <c r="H14" s="48">
        <v>369</v>
      </c>
      <c r="I14" s="51" t="s">
        <v>26</v>
      </c>
      <c r="J14" s="48">
        <v>0</v>
      </c>
      <c r="K14" s="50" t="s">
        <v>27</v>
      </c>
      <c r="L14" s="95">
        <v>443</v>
      </c>
      <c r="M14" s="49" t="s">
        <v>26</v>
      </c>
      <c r="N14" s="48">
        <v>1</v>
      </c>
      <c r="O14" s="50" t="s">
        <v>27</v>
      </c>
      <c r="P14" s="51"/>
      <c r="Q14" s="47">
        <f t="shared" si="0"/>
        <v>812</v>
      </c>
      <c r="R14" s="49" t="s">
        <v>26</v>
      </c>
      <c r="S14" s="53">
        <f t="shared" si="1"/>
        <v>1</v>
      </c>
      <c r="T14" s="50" t="s">
        <v>27</v>
      </c>
    </row>
    <row r="15" spans="2:20" ht="21.75" customHeight="1">
      <c r="B15" s="120"/>
      <c r="C15" s="46" t="s">
        <v>33</v>
      </c>
      <c r="D15" s="47">
        <v>77</v>
      </c>
      <c r="E15" s="51" t="s">
        <v>26</v>
      </c>
      <c r="F15" s="105">
        <v>0</v>
      </c>
      <c r="G15" s="50" t="s">
        <v>27</v>
      </c>
      <c r="H15" s="48">
        <v>78</v>
      </c>
      <c r="I15" s="51" t="s">
        <v>26</v>
      </c>
      <c r="J15" s="48">
        <v>0</v>
      </c>
      <c r="K15" s="50" t="s">
        <v>27</v>
      </c>
      <c r="L15" s="95">
        <v>102</v>
      </c>
      <c r="M15" s="49" t="s">
        <v>26</v>
      </c>
      <c r="N15" s="48">
        <v>0</v>
      </c>
      <c r="O15" s="50" t="s">
        <v>27</v>
      </c>
      <c r="P15" s="51"/>
      <c r="Q15" s="47">
        <f t="shared" si="0"/>
        <v>180</v>
      </c>
      <c r="R15" s="49" t="s">
        <v>26</v>
      </c>
      <c r="S15" s="53">
        <f t="shared" si="1"/>
        <v>0</v>
      </c>
      <c r="T15" s="50" t="s">
        <v>27</v>
      </c>
    </row>
    <row r="16" spans="2:20" ht="21.75" customHeight="1">
      <c r="B16" s="120"/>
      <c r="C16" s="46" t="s">
        <v>34</v>
      </c>
      <c r="D16" s="47">
        <v>2</v>
      </c>
      <c r="E16" s="51" t="s">
        <v>26</v>
      </c>
      <c r="F16" s="105">
        <v>0</v>
      </c>
      <c r="G16" s="50" t="s">
        <v>27</v>
      </c>
      <c r="H16" s="48">
        <v>1</v>
      </c>
      <c r="I16" s="51" t="s">
        <v>26</v>
      </c>
      <c r="J16" s="48">
        <v>0</v>
      </c>
      <c r="K16" s="50" t="s">
        <v>27</v>
      </c>
      <c r="L16" s="95">
        <v>2</v>
      </c>
      <c r="M16" s="49" t="s">
        <v>26</v>
      </c>
      <c r="N16" s="48">
        <v>0</v>
      </c>
      <c r="O16" s="50" t="s">
        <v>27</v>
      </c>
      <c r="P16" s="51"/>
      <c r="Q16" s="47">
        <f t="shared" si="0"/>
        <v>3</v>
      </c>
      <c r="R16" s="49" t="s">
        <v>26</v>
      </c>
      <c r="S16" s="53">
        <f t="shared" si="1"/>
        <v>0</v>
      </c>
      <c r="T16" s="50" t="s">
        <v>27</v>
      </c>
    </row>
    <row r="17" spans="2:20" ht="21.75" customHeight="1">
      <c r="B17" s="120"/>
      <c r="C17" s="46" t="s">
        <v>4</v>
      </c>
      <c r="D17" s="47">
        <v>482</v>
      </c>
      <c r="E17" s="51" t="s">
        <v>26</v>
      </c>
      <c r="F17" s="105">
        <v>0</v>
      </c>
      <c r="G17" s="50" t="s">
        <v>27</v>
      </c>
      <c r="H17" s="48">
        <v>476</v>
      </c>
      <c r="I17" s="51" t="s">
        <v>26</v>
      </c>
      <c r="J17" s="48">
        <v>0</v>
      </c>
      <c r="K17" s="50" t="s">
        <v>27</v>
      </c>
      <c r="L17" s="95">
        <v>439</v>
      </c>
      <c r="M17" s="49" t="s">
        <v>26</v>
      </c>
      <c r="N17" s="48">
        <v>0</v>
      </c>
      <c r="O17" s="50" t="s">
        <v>27</v>
      </c>
      <c r="P17" s="51"/>
      <c r="Q17" s="53">
        <f t="shared" si="0"/>
        <v>915</v>
      </c>
      <c r="R17" s="49" t="s">
        <v>26</v>
      </c>
      <c r="S17" s="53">
        <f t="shared" si="1"/>
        <v>0</v>
      </c>
      <c r="T17" s="50" t="s">
        <v>27</v>
      </c>
    </row>
    <row r="18" spans="2:20" ht="21.75" customHeight="1">
      <c r="B18" s="126"/>
      <c r="C18" s="67" t="s">
        <v>35</v>
      </c>
      <c r="D18" s="78">
        <f>SUM(D5:D6,D9:D10,D12:D17)</f>
        <v>18591</v>
      </c>
      <c r="E18" s="79" t="s">
        <v>26</v>
      </c>
      <c r="F18" s="71">
        <f>SUM(F5:F6,F9:F10,F12:F17)</f>
        <v>162</v>
      </c>
      <c r="G18" s="80" t="s">
        <v>27</v>
      </c>
      <c r="H18" s="78">
        <f>SUM(H5:H6,H9:H10,H12:H17)</f>
        <v>18372</v>
      </c>
      <c r="I18" s="79" t="s">
        <v>26</v>
      </c>
      <c r="J18" s="71">
        <f>SUM(J5:J6,J9:J10,J12:J17)</f>
        <v>89</v>
      </c>
      <c r="K18" s="80" t="s">
        <v>27</v>
      </c>
      <c r="L18" s="78">
        <f>SUM(L5:L6,L9:L10,L12:L17)</f>
        <v>21717</v>
      </c>
      <c r="M18" s="92" t="s">
        <v>26</v>
      </c>
      <c r="N18" s="71">
        <f>SUM(N5:N6,N9:N10,N12:N17)</f>
        <v>169</v>
      </c>
      <c r="O18" s="80" t="s">
        <v>27</v>
      </c>
      <c r="P18" s="79"/>
      <c r="Q18" s="71">
        <f t="shared" si="0"/>
        <v>40089</v>
      </c>
      <c r="R18" s="92" t="s">
        <v>26</v>
      </c>
      <c r="S18" s="71">
        <f t="shared" si="1"/>
        <v>258</v>
      </c>
      <c r="T18" s="80" t="s">
        <v>27</v>
      </c>
    </row>
    <row r="19" spans="2:20" ht="21.75" customHeight="1">
      <c r="B19" s="125" t="s">
        <v>74</v>
      </c>
      <c r="C19" s="44" t="s">
        <v>36</v>
      </c>
      <c r="D19" s="53">
        <v>459</v>
      </c>
      <c r="E19" s="76" t="s">
        <v>26</v>
      </c>
      <c r="F19" s="106">
        <v>15</v>
      </c>
      <c r="G19" s="77" t="s">
        <v>27</v>
      </c>
      <c r="H19" s="55">
        <v>441</v>
      </c>
      <c r="I19" s="76" t="s">
        <v>26</v>
      </c>
      <c r="J19" s="55">
        <v>15</v>
      </c>
      <c r="K19" s="77" t="s">
        <v>27</v>
      </c>
      <c r="L19" s="97">
        <v>509</v>
      </c>
      <c r="M19" s="91" t="s">
        <v>26</v>
      </c>
      <c r="N19" s="55">
        <v>1</v>
      </c>
      <c r="O19" s="77" t="s">
        <v>27</v>
      </c>
      <c r="P19" s="76"/>
      <c r="Q19" s="53">
        <f t="shared" si="0"/>
        <v>950</v>
      </c>
      <c r="R19" s="91" t="s">
        <v>26</v>
      </c>
      <c r="S19" s="53">
        <f t="shared" si="1"/>
        <v>16</v>
      </c>
      <c r="T19" s="77" t="s">
        <v>27</v>
      </c>
    </row>
    <row r="20" spans="2:20" ht="21.75" customHeight="1">
      <c r="B20" s="126"/>
      <c r="C20" s="67" t="s">
        <v>5</v>
      </c>
      <c r="D20" s="82">
        <f>SUM(D19)</f>
        <v>459</v>
      </c>
      <c r="E20" s="79" t="s">
        <v>26</v>
      </c>
      <c r="F20" s="107">
        <f>SUM(F19)</f>
        <v>15</v>
      </c>
      <c r="G20" s="80" t="s">
        <v>27</v>
      </c>
      <c r="H20" s="72">
        <f>SUM(H19)</f>
        <v>441</v>
      </c>
      <c r="I20" s="79" t="s">
        <v>26</v>
      </c>
      <c r="J20" s="81">
        <f>SUM(J19)</f>
        <v>15</v>
      </c>
      <c r="K20" s="80" t="s">
        <v>27</v>
      </c>
      <c r="L20" s="98">
        <f>SUM(L19)</f>
        <v>509</v>
      </c>
      <c r="M20" s="92" t="s">
        <v>26</v>
      </c>
      <c r="N20" s="81">
        <f>SUM(N19)</f>
        <v>1</v>
      </c>
      <c r="O20" s="80" t="s">
        <v>27</v>
      </c>
      <c r="P20" s="79"/>
      <c r="Q20" s="81">
        <f t="shared" si="0"/>
        <v>950</v>
      </c>
      <c r="R20" s="92" t="s">
        <v>26</v>
      </c>
      <c r="S20" s="81">
        <f t="shared" si="1"/>
        <v>16</v>
      </c>
      <c r="T20" s="80" t="s">
        <v>27</v>
      </c>
    </row>
    <row r="21" spans="2:20" ht="21.75" customHeight="1">
      <c r="B21" s="127" t="s">
        <v>75</v>
      </c>
      <c r="C21" s="44" t="s">
        <v>37</v>
      </c>
      <c r="D21" s="53">
        <v>475</v>
      </c>
      <c r="E21" s="76" t="s">
        <v>26</v>
      </c>
      <c r="F21" s="106">
        <v>10</v>
      </c>
      <c r="G21" s="77" t="s">
        <v>27</v>
      </c>
      <c r="H21" s="55">
        <v>482</v>
      </c>
      <c r="I21" s="76" t="s">
        <v>26</v>
      </c>
      <c r="J21" s="55">
        <v>2</v>
      </c>
      <c r="K21" s="77" t="s">
        <v>27</v>
      </c>
      <c r="L21" s="97">
        <v>578</v>
      </c>
      <c r="M21" s="91" t="s">
        <v>26</v>
      </c>
      <c r="N21" s="55">
        <v>11</v>
      </c>
      <c r="O21" s="77" t="s">
        <v>27</v>
      </c>
      <c r="P21" s="76"/>
      <c r="Q21" s="112">
        <f t="shared" si="0"/>
        <v>1060</v>
      </c>
      <c r="R21" s="91" t="s">
        <v>26</v>
      </c>
      <c r="S21" s="53">
        <f t="shared" si="1"/>
        <v>13</v>
      </c>
      <c r="T21" s="77" t="s">
        <v>27</v>
      </c>
    </row>
    <row r="22" spans="2:20" ht="21.75" customHeight="1">
      <c r="B22" s="128"/>
      <c r="C22" s="54" t="s">
        <v>38</v>
      </c>
      <c r="D22" s="53">
        <v>858</v>
      </c>
      <c r="E22" s="51" t="s">
        <v>26</v>
      </c>
      <c r="F22" s="106">
        <v>19</v>
      </c>
      <c r="G22" s="50" t="s">
        <v>27</v>
      </c>
      <c r="H22" s="55">
        <v>889</v>
      </c>
      <c r="I22" s="51" t="s">
        <v>26</v>
      </c>
      <c r="J22" s="55">
        <v>6</v>
      </c>
      <c r="K22" s="50" t="s">
        <v>27</v>
      </c>
      <c r="L22" s="97">
        <v>1009</v>
      </c>
      <c r="M22" s="49" t="s">
        <v>26</v>
      </c>
      <c r="N22" s="55">
        <v>21</v>
      </c>
      <c r="O22" s="50" t="s">
        <v>27</v>
      </c>
      <c r="P22" s="76"/>
      <c r="Q22" s="47">
        <f t="shared" si="0"/>
        <v>1898</v>
      </c>
      <c r="R22" s="49" t="s">
        <v>26</v>
      </c>
      <c r="S22" s="53">
        <f t="shared" si="1"/>
        <v>27</v>
      </c>
      <c r="T22" s="50" t="s">
        <v>27</v>
      </c>
    </row>
    <row r="23" spans="2:20" ht="21.75" customHeight="1">
      <c r="B23" s="129"/>
      <c r="C23" s="70" t="s">
        <v>35</v>
      </c>
      <c r="D23" s="82">
        <f>SUM(D21:D22)</f>
        <v>1333</v>
      </c>
      <c r="E23" s="79" t="s">
        <v>26</v>
      </c>
      <c r="F23" s="107">
        <f>SUM(F21:F22)</f>
        <v>29</v>
      </c>
      <c r="G23" s="80" t="s">
        <v>27</v>
      </c>
      <c r="H23" s="71">
        <f>SUM(H21:H22)</f>
        <v>1371</v>
      </c>
      <c r="I23" s="79" t="s">
        <v>26</v>
      </c>
      <c r="J23" s="71">
        <f>SUM(J21:J22)</f>
        <v>8</v>
      </c>
      <c r="K23" s="80" t="s">
        <v>27</v>
      </c>
      <c r="L23" s="78">
        <f>SUM(L21:L22)</f>
        <v>1587</v>
      </c>
      <c r="M23" s="92" t="s">
        <v>26</v>
      </c>
      <c r="N23" s="71">
        <f>SUM(N21:N22)</f>
        <v>32</v>
      </c>
      <c r="O23" s="80" t="s">
        <v>27</v>
      </c>
      <c r="P23" s="79"/>
      <c r="Q23" s="69">
        <f t="shared" si="0"/>
        <v>2958</v>
      </c>
      <c r="R23" s="92" t="s">
        <v>26</v>
      </c>
      <c r="S23" s="81">
        <f t="shared" si="1"/>
        <v>40</v>
      </c>
      <c r="T23" s="80" t="s">
        <v>27</v>
      </c>
    </row>
    <row r="24" spans="2:20" ht="21.75" customHeight="1">
      <c r="B24" s="127" t="s">
        <v>76</v>
      </c>
      <c r="C24" s="44" t="s">
        <v>39</v>
      </c>
      <c r="D24" s="53">
        <v>475</v>
      </c>
      <c r="E24" s="76" t="s">
        <v>26</v>
      </c>
      <c r="F24" s="106">
        <v>1</v>
      </c>
      <c r="G24" s="77" t="s">
        <v>27</v>
      </c>
      <c r="H24" s="55">
        <v>469</v>
      </c>
      <c r="I24" s="76" t="s">
        <v>26</v>
      </c>
      <c r="J24" s="55">
        <v>1</v>
      </c>
      <c r="K24" s="77" t="s">
        <v>27</v>
      </c>
      <c r="L24" s="97">
        <v>547</v>
      </c>
      <c r="M24" s="91" t="s">
        <v>26</v>
      </c>
      <c r="N24" s="55">
        <v>1</v>
      </c>
      <c r="O24" s="77" t="s">
        <v>27</v>
      </c>
      <c r="P24" s="76"/>
      <c r="Q24" s="53">
        <f t="shared" si="0"/>
        <v>1016</v>
      </c>
      <c r="R24" s="91" t="s">
        <v>26</v>
      </c>
      <c r="S24" s="112">
        <f t="shared" si="1"/>
        <v>2</v>
      </c>
      <c r="T24" s="77" t="s">
        <v>27</v>
      </c>
    </row>
    <row r="25" spans="2:20" ht="21.75" customHeight="1">
      <c r="B25" s="128"/>
      <c r="C25" s="46" t="s">
        <v>40</v>
      </c>
      <c r="D25" s="47">
        <v>295</v>
      </c>
      <c r="E25" s="51" t="s">
        <v>26</v>
      </c>
      <c r="F25" s="105">
        <v>0</v>
      </c>
      <c r="G25" s="50" t="s">
        <v>27</v>
      </c>
      <c r="H25" s="48">
        <v>314</v>
      </c>
      <c r="I25" s="51" t="s">
        <v>26</v>
      </c>
      <c r="J25" s="48">
        <v>0</v>
      </c>
      <c r="K25" s="50" t="s">
        <v>27</v>
      </c>
      <c r="L25" s="95">
        <v>331</v>
      </c>
      <c r="M25" s="49" t="s">
        <v>26</v>
      </c>
      <c r="N25" s="48">
        <v>0</v>
      </c>
      <c r="O25" s="50" t="s">
        <v>27</v>
      </c>
      <c r="P25" s="51"/>
      <c r="Q25" s="47">
        <f t="shared" si="0"/>
        <v>645</v>
      </c>
      <c r="R25" s="49" t="s">
        <v>26</v>
      </c>
      <c r="S25" s="47">
        <f t="shared" si="1"/>
        <v>0</v>
      </c>
      <c r="T25" s="50" t="s">
        <v>27</v>
      </c>
    </row>
    <row r="26" spans="2:20" ht="21.75" customHeight="1">
      <c r="B26" s="129"/>
      <c r="C26" s="70" t="s">
        <v>35</v>
      </c>
      <c r="D26" s="82">
        <f>SUM(D24:D25)</f>
        <v>770</v>
      </c>
      <c r="E26" s="79" t="s">
        <v>26</v>
      </c>
      <c r="F26" s="107">
        <f>SUM(F24:F25)</f>
        <v>1</v>
      </c>
      <c r="G26" s="80" t="s">
        <v>27</v>
      </c>
      <c r="H26" s="71">
        <f>SUM(H24:H25)</f>
        <v>783</v>
      </c>
      <c r="I26" s="79" t="s">
        <v>26</v>
      </c>
      <c r="J26" s="71">
        <f>SUM(J24:J25)</f>
        <v>1</v>
      </c>
      <c r="K26" s="80" t="s">
        <v>27</v>
      </c>
      <c r="L26" s="78">
        <f>SUM(L24:L25)</f>
        <v>878</v>
      </c>
      <c r="M26" s="92" t="s">
        <v>26</v>
      </c>
      <c r="N26" s="71">
        <f>SUM(N24:N25)</f>
        <v>1</v>
      </c>
      <c r="O26" s="80" t="s">
        <v>27</v>
      </c>
      <c r="P26" s="79"/>
      <c r="Q26" s="81">
        <f t="shared" si="0"/>
        <v>1661</v>
      </c>
      <c r="R26" s="92" t="s">
        <v>26</v>
      </c>
      <c r="S26" s="69">
        <f t="shared" si="1"/>
        <v>2</v>
      </c>
      <c r="T26" s="80" t="s">
        <v>27</v>
      </c>
    </row>
    <row r="27" spans="2:20" ht="21.75" customHeight="1">
      <c r="B27" s="127" t="s">
        <v>77</v>
      </c>
      <c r="C27" s="44" t="s">
        <v>41</v>
      </c>
      <c r="D27" s="53">
        <v>1124</v>
      </c>
      <c r="E27" s="76" t="s">
        <v>26</v>
      </c>
      <c r="F27" s="55">
        <v>18</v>
      </c>
      <c r="G27" s="77" t="s">
        <v>27</v>
      </c>
      <c r="H27" s="55">
        <v>1085</v>
      </c>
      <c r="I27" s="76" t="s">
        <v>26</v>
      </c>
      <c r="J27" s="55">
        <v>6</v>
      </c>
      <c r="K27" s="77" t="s">
        <v>27</v>
      </c>
      <c r="L27" s="97">
        <v>1253</v>
      </c>
      <c r="M27" s="91" t="s">
        <v>26</v>
      </c>
      <c r="N27" s="55">
        <v>12</v>
      </c>
      <c r="O27" s="77" t="s">
        <v>27</v>
      </c>
      <c r="P27" s="76"/>
      <c r="Q27" s="53">
        <f t="shared" si="0"/>
        <v>2338</v>
      </c>
      <c r="R27" s="91" t="s">
        <v>26</v>
      </c>
      <c r="S27" s="112">
        <f t="shared" si="1"/>
        <v>18</v>
      </c>
      <c r="T27" s="77" t="s">
        <v>27</v>
      </c>
    </row>
    <row r="28" spans="2:20" ht="21.75" customHeight="1">
      <c r="B28" s="128"/>
      <c r="C28" s="46" t="s">
        <v>42</v>
      </c>
      <c r="D28" s="47">
        <v>274</v>
      </c>
      <c r="E28" s="51" t="s">
        <v>26</v>
      </c>
      <c r="F28" s="105">
        <v>0</v>
      </c>
      <c r="G28" s="50" t="s">
        <v>27</v>
      </c>
      <c r="H28" s="48">
        <v>287</v>
      </c>
      <c r="I28" s="51" t="s">
        <v>26</v>
      </c>
      <c r="J28" s="48">
        <v>0</v>
      </c>
      <c r="K28" s="50" t="s">
        <v>27</v>
      </c>
      <c r="L28" s="95">
        <v>307</v>
      </c>
      <c r="M28" s="49" t="s">
        <v>26</v>
      </c>
      <c r="N28" s="48">
        <v>0</v>
      </c>
      <c r="O28" s="50" t="s">
        <v>27</v>
      </c>
      <c r="P28" s="51"/>
      <c r="Q28" s="47">
        <f t="shared" si="0"/>
        <v>594</v>
      </c>
      <c r="R28" s="49" t="s">
        <v>26</v>
      </c>
      <c r="S28" s="47">
        <f t="shared" si="1"/>
        <v>0</v>
      </c>
      <c r="T28" s="50" t="s">
        <v>27</v>
      </c>
    </row>
    <row r="29" spans="2:20" ht="21.75" customHeight="1">
      <c r="B29" s="129"/>
      <c r="C29" s="70" t="s">
        <v>35</v>
      </c>
      <c r="D29" s="82">
        <f>SUM(D27:D28)</f>
        <v>1398</v>
      </c>
      <c r="E29" s="79" t="s">
        <v>26</v>
      </c>
      <c r="F29" s="107">
        <f>SUM(F27:F28)</f>
        <v>18</v>
      </c>
      <c r="G29" s="80" t="s">
        <v>27</v>
      </c>
      <c r="H29" s="71">
        <f>SUM(H27:H28)</f>
        <v>1372</v>
      </c>
      <c r="I29" s="79" t="s">
        <v>26</v>
      </c>
      <c r="J29" s="71">
        <f>SUM(J27:J28)</f>
        <v>6</v>
      </c>
      <c r="K29" s="80" t="s">
        <v>27</v>
      </c>
      <c r="L29" s="78">
        <f>SUM(L27:L28)</f>
        <v>1560</v>
      </c>
      <c r="M29" s="92" t="s">
        <v>26</v>
      </c>
      <c r="N29" s="71">
        <f>SUM(N27:N28)</f>
        <v>12</v>
      </c>
      <c r="O29" s="80" t="s">
        <v>27</v>
      </c>
      <c r="P29" s="79"/>
      <c r="Q29" s="81">
        <f t="shared" si="0"/>
        <v>2932</v>
      </c>
      <c r="R29" s="92" t="s">
        <v>26</v>
      </c>
      <c r="S29" s="69">
        <f t="shared" si="1"/>
        <v>18</v>
      </c>
      <c r="T29" s="80" t="s">
        <v>27</v>
      </c>
    </row>
    <row r="30" spans="2:20" ht="21.75" customHeight="1">
      <c r="B30" s="127" t="s">
        <v>78</v>
      </c>
      <c r="C30" s="44" t="s">
        <v>43</v>
      </c>
      <c r="D30" s="53">
        <v>466</v>
      </c>
      <c r="E30" s="76" t="s">
        <v>26</v>
      </c>
      <c r="F30" s="106">
        <v>0</v>
      </c>
      <c r="G30" s="77" t="s">
        <v>27</v>
      </c>
      <c r="H30" s="55">
        <v>481</v>
      </c>
      <c r="I30" s="76" t="s">
        <v>26</v>
      </c>
      <c r="J30" s="55">
        <v>0</v>
      </c>
      <c r="K30" s="77" t="s">
        <v>27</v>
      </c>
      <c r="L30" s="97">
        <v>583</v>
      </c>
      <c r="M30" s="91" t="s">
        <v>26</v>
      </c>
      <c r="N30" s="55">
        <v>1</v>
      </c>
      <c r="O30" s="77" t="s">
        <v>27</v>
      </c>
      <c r="P30" s="76"/>
      <c r="Q30" s="53">
        <f t="shared" si="0"/>
        <v>1064</v>
      </c>
      <c r="R30" s="91" t="s">
        <v>26</v>
      </c>
      <c r="S30" s="112">
        <f t="shared" si="1"/>
        <v>1</v>
      </c>
      <c r="T30" s="77" t="s">
        <v>27</v>
      </c>
    </row>
    <row r="31" spans="2:20" ht="21.75" customHeight="1">
      <c r="B31" s="128"/>
      <c r="C31" s="46" t="s">
        <v>44</v>
      </c>
      <c r="D31" s="47">
        <v>307</v>
      </c>
      <c r="E31" s="51" t="s">
        <v>26</v>
      </c>
      <c r="F31" s="105">
        <v>0</v>
      </c>
      <c r="G31" s="50" t="s">
        <v>27</v>
      </c>
      <c r="H31" s="48">
        <v>333</v>
      </c>
      <c r="I31" s="51" t="s">
        <v>26</v>
      </c>
      <c r="J31" s="48">
        <v>0</v>
      </c>
      <c r="K31" s="50" t="s">
        <v>27</v>
      </c>
      <c r="L31" s="95">
        <v>388</v>
      </c>
      <c r="M31" s="49" t="s">
        <v>26</v>
      </c>
      <c r="N31" s="48">
        <v>0</v>
      </c>
      <c r="O31" s="50" t="s">
        <v>27</v>
      </c>
      <c r="P31" s="51"/>
      <c r="Q31" s="47">
        <f t="shared" si="0"/>
        <v>721</v>
      </c>
      <c r="R31" s="49" t="s">
        <v>26</v>
      </c>
      <c r="S31" s="47">
        <f t="shared" si="1"/>
        <v>0</v>
      </c>
      <c r="T31" s="50" t="s">
        <v>27</v>
      </c>
    </row>
    <row r="32" spans="2:20" ht="21.75" customHeight="1">
      <c r="B32" s="129"/>
      <c r="C32" s="70" t="s">
        <v>35</v>
      </c>
      <c r="D32" s="82">
        <f>SUM(D30:D31)</f>
        <v>773</v>
      </c>
      <c r="E32" s="79" t="s">
        <v>26</v>
      </c>
      <c r="F32" s="107">
        <f>SUM(F30:F31)</f>
        <v>0</v>
      </c>
      <c r="G32" s="80" t="s">
        <v>27</v>
      </c>
      <c r="H32" s="72">
        <f>SUM(H30:H31)</f>
        <v>814</v>
      </c>
      <c r="I32" s="79" t="s">
        <v>26</v>
      </c>
      <c r="J32" s="71">
        <f>SUM(J30:J31)</f>
        <v>0</v>
      </c>
      <c r="K32" s="80" t="s">
        <v>27</v>
      </c>
      <c r="L32" s="78">
        <f>SUM(L30:L31)</f>
        <v>971</v>
      </c>
      <c r="M32" s="92" t="s">
        <v>26</v>
      </c>
      <c r="N32" s="71">
        <f>SUM(N30:N31)</f>
        <v>1</v>
      </c>
      <c r="O32" s="80" t="s">
        <v>27</v>
      </c>
      <c r="P32" s="79"/>
      <c r="Q32" s="81">
        <f t="shared" si="0"/>
        <v>1785</v>
      </c>
      <c r="R32" s="92" t="s">
        <v>26</v>
      </c>
      <c r="S32" s="69">
        <f t="shared" si="1"/>
        <v>1</v>
      </c>
      <c r="T32" s="80" t="s">
        <v>27</v>
      </c>
    </row>
    <row r="33" spans="2:20" ht="21.75" customHeight="1">
      <c r="B33" s="120" t="s">
        <v>79</v>
      </c>
      <c r="C33" s="54" t="s">
        <v>45</v>
      </c>
      <c r="D33" s="53">
        <v>458</v>
      </c>
      <c r="E33" s="76" t="s">
        <v>26</v>
      </c>
      <c r="F33" s="106">
        <v>0</v>
      </c>
      <c r="G33" s="77" t="s">
        <v>27</v>
      </c>
      <c r="H33" s="55">
        <v>492</v>
      </c>
      <c r="I33" s="76" t="s">
        <v>26</v>
      </c>
      <c r="J33" s="55">
        <v>0</v>
      </c>
      <c r="K33" s="77" t="s">
        <v>27</v>
      </c>
      <c r="L33" s="97">
        <v>567</v>
      </c>
      <c r="M33" s="91" t="s">
        <v>26</v>
      </c>
      <c r="N33" s="55">
        <v>3</v>
      </c>
      <c r="O33" s="77" t="s">
        <v>27</v>
      </c>
      <c r="P33" s="76"/>
      <c r="Q33" s="53">
        <f t="shared" si="0"/>
        <v>1059</v>
      </c>
      <c r="R33" s="91" t="s">
        <v>26</v>
      </c>
      <c r="S33" s="112">
        <f t="shared" si="1"/>
        <v>3</v>
      </c>
      <c r="T33" s="77" t="s">
        <v>27</v>
      </c>
    </row>
    <row r="34" spans="2:20" ht="21.75" customHeight="1">
      <c r="B34" s="120"/>
      <c r="C34" s="46" t="s">
        <v>46</v>
      </c>
      <c r="D34" s="47">
        <v>401</v>
      </c>
      <c r="E34" s="51" t="s">
        <v>26</v>
      </c>
      <c r="F34" s="105">
        <v>6</v>
      </c>
      <c r="G34" s="50" t="s">
        <v>27</v>
      </c>
      <c r="H34" s="48">
        <v>406</v>
      </c>
      <c r="I34" s="51" t="s">
        <v>26</v>
      </c>
      <c r="J34" s="48">
        <v>1</v>
      </c>
      <c r="K34" s="50" t="s">
        <v>27</v>
      </c>
      <c r="L34" s="95">
        <v>523</v>
      </c>
      <c r="M34" s="49" t="s">
        <v>26</v>
      </c>
      <c r="N34" s="48">
        <v>6</v>
      </c>
      <c r="O34" s="50" t="s">
        <v>27</v>
      </c>
      <c r="P34" s="51"/>
      <c r="Q34" s="47">
        <f t="shared" si="0"/>
        <v>929</v>
      </c>
      <c r="R34" s="49" t="s">
        <v>26</v>
      </c>
      <c r="S34" s="47">
        <f t="shared" si="1"/>
        <v>7</v>
      </c>
      <c r="T34" s="50" t="s">
        <v>27</v>
      </c>
    </row>
    <row r="35" spans="2:20" ht="21.75" customHeight="1" thickBot="1">
      <c r="B35" s="121"/>
      <c r="C35" s="73" t="s">
        <v>35</v>
      </c>
      <c r="D35" s="83">
        <f>SUM(D33:D34)</f>
        <v>859</v>
      </c>
      <c r="E35" s="84" t="s">
        <v>26</v>
      </c>
      <c r="F35" s="108">
        <f>SUM(F33:F34)</f>
        <v>6</v>
      </c>
      <c r="G35" s="85" t="s">
        <v>27</v>
      </c>
      <c r="H35" s="86">
        <f>SUM(H33:H34)</f>
        <v>898</v>
      </c>
      <c r="I35" s="84" t="s">
        <v>26</v>
      </c>
      <c r="J35" s="86">
        <f>SUM(J33:J34)</f>
        <v>1</v>
      </c>
      <c r="K35" s="85" t="s">
        <v>27</v>
      </c>
      <c r="L35" s="99">
        <f>SUM(L33:L34)</f>
        <v>1090</v>
      </c>
      <c r="M35" s="93" t="s">
        <v>26</v>
      </c>
      <c r="N35" s="86">
        <f>SUM(N33:N34)</f>
        <v>9</v>
      </c>
      <c r="O35" s="85" t="s">
        <v>27</v>
      </c>
      <c r="P35" s="84"/>
      <c r="Q35" s="87">
        <f t="shared" si="0"/>
        <v>1988</v>
      </c>
      <c r="R35" s="93" t="s">
        <v>26</v>
      </c>
      <c r="S35" s="74">
        <f>SUM(J35,N35)</f>
        <v>10</v>
      </c>
      <c r="T35" s="85" t="s">
        <v>27</v>
      </c>
    </row>
    <row r="36" spans="2:20" ht="28.5" customHeight="1" thickTop="1">
      <c r="B36" s="122" t="s">
        <v>71</v>
      </c>
      <c r="C36" s="123"/>
      <c r="D36" s="88">
        <f>SUM(D18,D20,D23,D26,D29,D32,D35)</f>
        <v>24183</v>
      </c>
      <c r="E36" s="76" t="s">
        <v>26</v>
      </c>
      <c r="F36" s="68">
        <f>SUM(F18,F20,F23,F26,F29,F32,F35)</f>
        <v>231</v>
      </c>
      <c r="G36" s="77" t="s">
        <v>27</v>
      </c>
      <c r="H36" s="101">
        <f>SUM(H35,H32,H29,H26,H23,H20,H18)</f>
        <v>24051</v>
      </c>
      <c r="I36" s="102" t="s">
        <v>26</v>
      </c>
      <c r="J36" s="68">
        <f>SUM(J35,J32,J29,J26,J23,J20,J18)</f>
        <v>120</v>
      </c>
      <c r="K36" s="103" t="s">
        <v>27</v>
      </c>
      <c r="L36" s="101">
        <f>SUM(L18,L20,L23,L26,L29,L32,L35)</f>
        <v>28312</v>
      </c>
      <c r="M36" s="104" t="s">
        <v>26</v>
      </c>
      <c r="N36" s="68">
        <f>SUM(N35,N32,N29,N26,N23,N20,N18)</f>
        <v>225</v>
      </c>
      <c r="O36" s="103" t="s">
        <v>27</v>
      </c>
      <c r="P36" s="102"/>
      <c r="Q36" s="113">
        <f t="shared" si="0"/>
        <v>52363</v>
      </c>
      <c r="R36" s="104" t="s">
        <v>26</v>
      </c>
      <c r="S36" s="109">
        <f>SUM(J36,N36)</f>
        <v>345</v>
      </c>
      <c r="T36" s="89" t="s">
        <v>27</v>
      </c>
    </row>
    <row r="37" spans="2:20" ht="20.25" customHeight="1">
      <c r="B37" s="66" t="s">
        <v>88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75"/>
      <c r="R37" s="66"/>
      <c r="S37" s="66"/>
      <c r="T37" s="66"/>
    </row>
    <row r="38" spans="2:19" ht="20.25" customHeight="1">
      <c r="B38" s="75" t="s">
        <v>80</v>
      </c>
      <c r="C38" s="7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20" ht="19.5" customHeight="1">
      <c r="B39" s="124" t="s">
        <v>89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</row>
    <row r="40" spans="2:19" ht="18.75" customHeight="1">
      <c r="B40" s="90" t="s">
        <v>87</v>
      </c>
      <c r="C40" s="90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ht="18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ht="18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18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8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ht="18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ht="18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8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ht="18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ht="18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ht="18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ht="18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ht="18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34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t="34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t="34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ht="34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ht="34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ht="3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ht="34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ht="34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t="34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t="34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34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ht="34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ht="34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34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ht="34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ht="34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ht="34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ht="34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ht="34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ht="34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34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34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ht="34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ht="34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t="34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ht="34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ht="34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ht="34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ht="34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ht="34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ht="34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ht="34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ht="34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ht="34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ht="34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ht="34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ht="34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</sheetData>
  <sheetProtection/>
  <mergeCells count="17">
    <mergeCell ref="B33:B35"/>
    <mergeCell ref="B36:C36"/>
    <mergeCell ref="B39:T39"/>
    <mergeCell ref="B5:B18"/>
    <mergeCell ref="B19:B20"/>
    <mergeCell ref="B21:B23"/>
    <mergeCell ref="B24:B26"/>
    <mergeCell ref="B27:B29"/>
    <mergeCell ref="B30:B32"/>
    <mergeCell ref="B1:T1"/>
    <mergeCell ref="M2:S2"/>
    <mergeCell ref="C3:T3"/>
    <mergeCell ref="B4:C4"/>
    <mergeCell ref="D4:G4"/>
    <mergeCell ref="H4:K4"/>
    <mergeCell ref="L4:O4"/>
    <mergeCell ref="P4:T4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2.50390625" style="0" customWidth="1"/>
    <col min="2" max="3" width="11.625" style="9" customWidth="1"/>
    <col min="4" max="4" width="11.625" style="0" customWidth="1"/>
    <col min="5" max="7" width="11.625" style="9" customWidth="1"/>
    <col min="8" max="8" width="11.625" style="0" customWidth="1"/>
    <col min="9" max="9" width="3.50390625" style="0" customWidth="1"/>
    <col min="10" max="10" width="13.625" style="0" customWidth="1"/>
    <col min="11" max="12" width="9.375" style="9" customWidth="1"/>
    <col min="13" max="13" width="9.375" style="10" customWidth="1"/>
    <col min="14" max="14" width="8.625" style="0" customWidth="1"/>
  </cols>
  <sheetData>
    <row r="1" spans="1:14" s="5" customFormat="1" ht="21" customHeight="1">
      <c r="A1" s="2"/>
      <c r="B1" s="116" t="s">
        <v>7</v>
      </c>
      <c r="C1" s="116"/>
      <c r="D1" s="116"/>
      <c r="E1" s="116"/>
      <c r="F1" s="116"/>
      <c r="G1" s="116"/>
      <c r="H1" s="116"/>
      <c r="I1" s="11"/>
      <c r="J1" s="2"/>
      <c r="K1" s="12"/>
      <c r="L1" s="12"/>
      <c r="M1" s="13"/>
      <c r="N1" s="2"/>
    </row>
    <row r="2" spans="1:14" s="5" customFormat="1" ht="11.25" customHeight="1">
      <c r="A2" s="2"/>
      <c r="B2" s="117"/>
      <c r="C2" s="117"/>
      <c r="D2" s="117"/>
      <c r="E2" s="117"/>
      <c r="F2" s="117"/>
      <c r="G2" s="117"/>
      <c r="H2" s="117"/>
      <c r="I2" s="14"/>
      <c r="J2" s="2"/>
      <c r="K2" s="12"/>
      <c r="L2" s="12"/>
      <c r="M2" s="13"/>
      <c r="N2" s="2"/>
    </row>
    <row r="3" spans="1:14" s="5" customFormat="1" ht="22.5" customHeight="1">
      <c r="A3" s="15"/>
      <c r="B3" s="117" t="s">
        <v>6</v>
      </c>
      <c r="C3" s="117"/>
      <c r="D3" s="117"/>
      <c r="E3" s="117"/>
      <c r="F3" s="117"/>
      <c r="G3" s="117"/>
      <c r="H3" s="117"/>
      <c r="I3" s="14"/>
      <c r="J3" s="59" t="s">
        <v>8</v>
      </c>
      <c r="K3" s="60" t="s">
        <v>9</v>
      </c>
      <c r="L3" s="60" t="s">
        <v>10</v>
      </c>
      <c r="M3" s="61" t="s">
        <v>11</v>
      </c>
      <c r="N3" s="2"/>
    </row>
    <row r="4" spans="1:14" s="5" customFormat="1" ht="22.5" customHeight="1">
      <c r="A4" s="16"/>
      <c r="B4" s="117" t="s">
        <v>90</v>
      </c>
      <c r="C4" s="117"/>
      <c r="D4" s="117"/>
      <c r="E4" s="117"/>
      <c r="F4" s="117"/>
      <c r="G4" s="117"/>
      <c r="H4" s="117"/>
      <c r="I4" s="16"/>
      <c r="J4" s="59" t="s">
        <v>55</v>
      </c>
      <c r="K4" s="62">
        <v>0</v>
      </c>
      <c r="L4" s="62">
        <v>0</v>
      </c>
      <c r="M4" s="63">
        <f>SUM(K4+L4)</f>
        <v>0</v>
      </c>
      <c r="N4" s="2"/>
    </row>
    <row r="5" spans="1:14" s="5" customFormat="1" ht="22.5" customHeight="1">
      <c r="A5" s="16"/>
      <c r="B5" s="17"/>
      <c r="C5" s="118" t="s">
        <v>12</v>
      </c>
      <c r="D5" s="118"/>
      <c r="E5" s="119" t="s">
        <v>13</v>
      </c>
      <c r="F5" s="119"/>
      <c r="G5" s="118" t="s">
        <v>14</v>
      </c>
      <c r="H5" s="118"/>
      <c r="I5" s="18"/>
      <c r="J5" s="65" t="s">
        <v>15</v>
      </c>
      <c r="K5" s="62">
        <v>2</v>
      </c>
      <c r="L5" s="62">
        <v>30</v>
      </c>
      <c r="M5" s="63">
        <f aca="true" t="shared" si="0" ref="M5:M21">SUM(K5+L5)</f>
        <v>32</v>
      </c>
      <c r="N5" s="2"/>
    </row>
    <row r="6" spans="1:14" s="5" customFormat="1" ht="22.5" customHeight="1">
      <c r="A6" s="16"/>
      <c r="B6" s="19" t="s">
        <v>16</v>
      </c>
      <c r="C6" s="114" t="s">
        <v>17</v>
      </c>
      <c r="D6" s="114"/>
      <c r="E6" s="115" t="s">
        <v>18</v>
      </c>
      <c r="F6" s="115"/>
      <c r="G6" s="114" t="s">
        <v>19</v>
      </c>
      <c r="H6" s="114"/>
      <c r="I6" s="18"/>
      <c r="J6" s="65" t="s">
        <v>50</v>
      </c>
      <c r="K6" s="62">
        <v>39</v>
      </c>
      <c r="L6" s="62">
        <v>211</v>
      </c>
      <c r="M6" s="63">
        <f t="shared" si="0"/>
        <v>250</v>
      </c>
      <c r="N6" s="2"/>
    </row>
    <row r="7" spans="1:14" s="5" customFormat="1" ht="22.5" customHeight="1">
      <c r="A7" s="16"/>
      <c r="B7" s="20"/>
      <c r="C7" s="21" t="s">
        <v>47</v>
      </c>
      <c r="D7" s="22" t="s">
        <v>48</v>
      </c>
      <c r="E7" s="21" t="s">
        <v>47</v>
      </c>
      <c r="F7" s="22" t="s">
        <v>48</v>
      </c>
      <c r="G7" s="21" t="s">
        <v>47</v>
      </c>
      <c r="H7" s="22" t="s">
        <v>48</v>
      </c>
      <c r="I7" s="23"/>
      <c r="J7" s="65" t="s">
        <v>51</v>
      </c>
      <c r="K7" s="62">
        <v>216</v>
      </c>
      <c r="L7" s="62">
        <v>708</v>
      </c>
      <c r="M7" s="63">
        <f t="shared" si="0"/>
        <v>924</v>
      </c>
      <c r="N7" s="2"/>
    </row>
    <row r="8" spans="1:14" s="5" customFormat="1" ht="22.5" customHeight="1">
      <c r="A8" s="16"/>
      <c r="B8" s="24" t="s">
        <v>20</v>
      </c>
      <c r="C8" s="25"/>
      <c r="D8" s="26"/>
      <c r="E8" s="25"/>
      <c r="F8" s="25"/>
      <c r="G8" s="25"/>
      <c r="H8" s="26"/>
      <c r="I8" s="27"/>
      <c r="J8" s="65" t="s">
        <v>52</v>
      </c>
      <c r="K8" s="62">
        <v>632</v>
      </c>
      <c r="L8" s="62">
        <v>1488</v>
      </c>
      <c r="M8" s="63">
        <f t="shared" si="0"/>
        <v>2120</v>
      </c>
      <c r="N8" s="2"/>
    </row>
    <row r="9" spans="1:14" s="5" customFormat="1" ht="22.5" customHeight="1">
      <c r="A9" s="16"/>
      <c r="B9" s="28">
        <f>C9+E9+G9</f>
        <v>24219</v>
      </c>
      <c r="C9" s="29">
        <v>2686</v>
      </c>
      <c r="D9" s="56">
        <f>SUM(C9/B9)</f>
        <v>0.11090466162929931</v>
      </c>
      <c r="E9" s="29">
        <v>14058</v>
      </c>
      <c r="F9" s="56">
        <f>SUM(E9/B9)</f>
        <v>0.5804533630620587</v>
      </c>
      <c r="G9" s="29">
        <v>7475</v>
      </c>
      <c r="H9" s="56">
        <f>SUM(G9/B9)</f>
        <v>0.30864197530864196</v>
      </c>
      <c r="I9" s="27"/>
      <c r="J9" s="65" t="s">
        <v>53</v>
      </c>
      <c r="K9" s="62">
        <v>1314</v>
      </c>
      <c r="L9" s="62">
        <v>2132</v>
      </c>
      <c r="M9" s="63">
        <f t="shared" si="0"/>
        <v>3446</v>
      </c>
      <c r="N9" s="2"/>
    </row>
    <row r="10" spans="1:14" s="5" customFormat="1" ht="22.5" customHeight="1">
      <c r="A10" s="16"/>
      <c r="B10" s="30"/>
      <c r="C10" s="31"/>
      <c r="D10" s="32"/>
      <c r="E10" s="32"/>
      <c r="F10" s="32"/>
      <c r="G10" s="32"/>
      <c r="H10" s="32"/>
      <c r="I10" s="33"/>
      <c r="J10" s="65" t="s">
        <v>54</v>
      </c>
      <c r="K10" s="62">
        <v>1639</v>
      </c>
      <c r="L10" s="62">
        <v>2393</v>
      </c>
      <c r="M10" s="63">
        <f t="shared" si="0"/>
        <v>4032</v>
      </c>
      <c r="N10" s="2"/>
    </row>
    <row r="11" spans="1:14" s="5" customFormat="1" ht="22.5" customHeight="1">
      <c r="A11" s="16"/>
      <c r="B11" s="28" t="s">
        <v>21</v>
      </c>
      <c r="C11" s="34"/>
      <c r="D11" s="27"/>
      <c r="E11" s="34"/>
      <c r="F11" s="34"/>
      <c r="G11" s="35"/>
      <c r="H11" s="27"/>
      <c r="I11" s="27"/>
      <c r="J11" s="65" t="s">
        <v>56</v>
      </c>
      <c r="K11" s="62">
        <v>1734</v>
      </c>
      <c r="L11" s="62">
        <v>2226</v>
      </c>
      <c r="M11" s="63">
        <f t="shared" si="0"/>
        <v>3960</v>
      </c>
      <c r="N11" s="2"/>
    </row>
    <row r="12" spans="1:14" s="5" customFormat="1" ht="22.5" customHeight="1">
      <c r="A12" s="16"/>
      <c r="B12" s="28">
        <f>C12+E12+G12</f>
        <v>28642</v>
      </c>
      <c r="C12" s="29">
        <v>2608</v>
      </c>
      <c r="D12" s="56">
        <f>SUM(C12/B12)</f>
        <v>0.09105509391802248</v>
      </c>
      <c r="E12" s="29">
        <v>14444</v>
      </c>
      <c r="F12" s="56">
        <f>SUM(E12/B12)</f>
        <v>0.5042943928496614</v>
      </c>
      <c r="G12" s="36">
        <v>11590</v>
      </c>
      <c r="H12" s="56">
        <f>SUM(G12/B12)</f>
        <v>0.40465051323231616</v>
      </c>
      <c r="I12" s="27"/>
      <c r="J12" s="65" t="s">
        <v>57</v>
      </c>
      <c r="K12" s="62">
        <v>1899</v>
      </c>
      <c r="L12" s="62">
        <v>2402</v>
      </c>
      <c r="M12" s="63">
        <f t="shared" si="0"/>
        <v>4301</v>
      </c>
      <c r="N12" s="2"/>
    </row>
    <row r="13" spans="1:14" s="5" customFormat="1" ht="22.5" customHeight="1">
      <c r="A13" s="16"/>
      <c r="B13" s="30"/>
      <c r="C13" s="31"/>
      <c r="D13" s="32"/>
      <c r="E13" s="32"/>
      <c r="F13" s="32"/>
      <c r="G13" s="32"/>
      <c r="H13" s="32"/>
      <c r="I13" s="33"/>
      <c r="J13" s="65" t="s">
        <v>58</v>
      </c>
      <c r="K13" s="62">
        <v>2617</v>
      </c>
      <c r="L13" s="62">
        <v>2657</v>
      </c>
      <c r="M13" s="63">
        <f t="shared" si="0"/>
        <v>5274</v>
      </c>
      <c r="N13" s="2"/>
    </row>
    <row r="14" spans="1:14" s="5" customFormat="1" ht="22.5" customHeight="1">
      <c r="A14" s="16"/>
      <c r="B14" s="24" t="s">
        <v>22</v>
      </c>
      <c r="C14" s="25"/>
      <c r="D14" s="26"/>
      <c r="E14" s="25"/>
      <c r="F14" s="25"/>
      <c r="G14" s="25"/>
      <c r="H14" s="26"/>
      <c r="I14" s="27"/>
      <c r="J14" s="65" t="s">
        <v>59</v>
      </c>
      <c r="K14" s="62">
        <v>1952</v>
      </c>
      <c r="L14" s="62">
        <v>1970</v>
      </c>
      <c r="M14" s="63">
        <f t="shared" si="0"/>
        <v>3922</v>
      </c>
      <c r="N14" s="2"/>
    </row>
    <row r="15" spans="1:14" s="5" customFormat="1" ht="22.5" customHeight="1">
      <c r="A15" s="16"/>
      <c r="B15" s="37">
        <f>C15+E15+G15</f>
        <v>52861</v>
      </c>
      <c r="C15" s="29">
        <f>SUM(C9:C13)</f>
        <v>5294</v>
      </c>
      <c r="D15" s="57">
        <f>SUM(C15/B15)</f>
        <v>0.10014944855375418</v>
      </c>
      <c r="E15" s="38">
        <f>SUM(E9:E13)</f>
        <v>28502</v>
      </c>
      <c r="F15" s="57">
        <f>SUM(E15/B15)</f>
        <v>0.5391876808989614</v>
      </c>
      <c r="G15" s="38">
        <f>SUM(G9:G13)</f>
        <v>19065</v>
      </c>
      <c r="H15" s="57">
        <f>SUM(G15/B15)</f>
        <v>0.3606628705472844</v>
      </c>
      <c r="I15" s="33"/>
      <c r="J15" s="65" t="s">
        <v>60</v>
      </c>
      <c r="K15" s="62">
        <v>1429</v>
      </c>
      <c r="L15" s="62">
        <v>1546</v>
      </c>
      <c r="M15" s="63">
        <f t="shared" si="0"/>
        <v>2975</v>
      </c>
      <c r="N15" s="2"/>
    </row>
    <row r="16" spans="1:14" s="5" customFormat="1" ht="22.5" customHeight="1">
      <c r="A16" s="2"/>
      <c r="B16" s="39"/>
      <c r="C16" s="40"/>
      <c r="D16" s="41"/>
      <c r="E16" s="40"/>
      <c r="F16" s="40"/>
      <c r="G16" s="40"/>
      <c r="H16" s="41"/>
      <c r="I16" s="42"/>
      <c r="J16" s="65" t="s">
        <v>61</v>
      </c>
      <c r="K16" s="62">
        <v>1273</v>
      </c>
      <c r="L16" s="62">
        <v>1360</v>
      </c>
      <c r="M16" s="63">
        <f t="shared" si="0"/>
        <v>2633</v>
      </c>
      <c r="N16" s="2"/>
    </row>
    <row r="17" spans="1:14" ht="22.5" customHeight="1">
      <c r="A17" s="6"/>
      <c r="B17" s="58" t="s">
        <v>49</v>
      </c>
      <c r="C17" s="7"/>
      <c r="D17" s="6"/>
      <c r="E17" s="7"/>
      <c r="F17" s="7"/>
      <c r="G17" s="7"/>
      <c r="H17" s="6"/>
      <c r="I17" s="6"/>
      <c r="J17" s="65" t="s">
        <v>62</v>
      </c>
      <c r="K17" s="62">
        <v>1356</v>
      </c>
      <c r="L17" s="62">
        <v>1405</v>
      </c>
      <c r="M17" s="63">
        <f t="shared" si="0"/>
        <v>2761</v>
      </c>
      <c r="N17" s="6"/>
    </row>
    <row r="18" spans="1:14" ht="22.5" customHeight="1">
      <c r="A18" s="6"/>
      <c r="B18" s="58" t="s">
        <v>81</v>
      </c>
      <c r="C18" s="7"/>
      <c r="D18" s="6"/>
      <c r="E18" s="7"/>
      <c r="F18" s="7"/>
      <c r="G18" s="110"/>
      <c r="H18" s="110"/>
      <c r="I18" s="6"/>
      <c r="J18" s="65" t="s">
        <v>63</v>
      </c>
      <c r="K18" s="62">
        <v>1435</v>
      </c>
      <c r="L18" s="62">
        <v>1419</v>
      </c>
      <c r="M18" s="63">
        <f t="shared" si="0"/>
        <v>2854</v>
      </c>
      <c r="N18" s="6"/>
    </row>
    <row r="19" spans="1:14" ht="22.5" customHeight="1">
      <c r="A19" s="6"/>
      <c r="B19" s="58" t="s">
        <v>82</v>
      </c>
      <c r="C19" s="7"/>
      <c r="D19" s="6"/>
      <c r="E19" s="7"/>
      <c r="F19" s="7"/>
      <c r="G19" s="7"/>
      <c r="H19" s="6"/>
      <c r="I19" s="6"/>
      <c r="J19" s="65" t="s">
        <v>64</v>
      </c>
      <c r="K19" s="62">
        <v>1103</v>
      </c>
      <c r="L19" s="62">
        <v>1106</v>
      </c>
      <c r="M19" s="63">
        <f t="shared" si="0"/>
        <v>2209</v>
      </c>
      <c r="N19" s="6"/>
    </row>
    <row r="20" spans="1:14" ht="22.5" customHeight="1">
      <c r="A20" s="6"/>
      <c r="B20" s="7"/>
      <c r="C20" s="7"/>
      <c r="D20" s="6"/>
      <c r="E20" s="7"/>
      <c r="F20" s="7"/>
      <c r="G20" s="7"/>
      <c r="H20" s="6"/>
      <c r="I20" s="6"/>
      <c r="J20" s="65" t="s">
        <v>65</v>
      </c>
      <c r="K20" s="62">
        <v>907</v>
      </c>
      <c r="L20" s="62">
        <v>957</v>
      </c>
      <c r="M20" s="63">
        <f t="shared" si="0"/>
        <v>1864</v>
      </c>
      <c r="N20" s="6"/>
    </row>
    <row r="21" spans="1:14" ht="22.5" customHeight="1">
      <c r="A21" s="6"/>
      <c r="B21" s="7"/>
      <c r="C21" s="7"/>
      <c r="D21" s="6"/>
      <c r="E21" s="7"/>
      <c r="F21" s="7"/>
      <c r="G21" s="7"/>
      <c r="H21" s="6"/>
      <c r="I21" s="6"/>
      <c r="J21" s="65" t="s">
        <v>66</v>
      </c>
      <c r="K21" s="62">
        <v>879</v>
      </c>
      <c r="L21" s="62">
        <v>906</v>
      </c>
      <c r="M21" s="63">
        <f t="shared" si="0"/>
        <v>1785</v>
      </c>
      <c r="N21" s="6"/>
    </row>
    <row r="22" spans="1:14" ht="22.5" customHeight="1">
      <c r="A22" s="6"/>
      <c r="B22" s="7"/>
      <c r="C22" s="7"/>
      <c r="D22" s="6"/>
      <c r="E22" s="7"/>
      <c r="F22" s="7"/>
      <c r="G22" s="7"/>
      <c r="H22" s="6"/>
      <c r="I22" s="6"/>
      <c r="J22" s="65" t="s">
        <v>67</v>
      </c>
      <c r="K22" s="62">
        <v>1107</v>
      </c>
      <c r="L22" s="62">
        <v>1118</v>
      </c>
      <c r="M22" s="63">
        <f>SUM(K22:L22)</f>
        <v>2225</v>
      </c>
      <c r="N22" s="6"/>
    </row>
    <row r="23" spans="1:14" ht="22.5" customHeight="1">
      <c r="A23" s="6"/>
      <c r="B23" s="7"/>
      <c r="C23" s="7"/>
      <c r="D23" s="6"/>
      <c r="E23" s="7"/>
      <c r="F23" s="7"/>
      <c r="G23" s="7"/>
      <c r="H23" s="6"/>
      <c r="I23" s="6"/>
      <c r="J23" s="65" t="s">
        <v>68</v>
      </c>
      <c r="K23" s="62">
        <v>1024</v>
      </c>
      <c r="L23" s="62">
        <v>1001</v>
      </c>
      <c r="M23" s="63">
        <f>SUM(K23:L23)</f>
        <v>2025</v>
      </c>
      <c r="N23" s="6"/>
    </row>
    <row r="24" spans="1:14" ht="22.5" customHeight="1">
      <c r="A24" s="6"/>
      <c r="B24" s="7"/>
      <c r="C24" s="7"/>
      <c r="D24" s="6"/>
      <c r="E24" s="7"/>
      <c r="F24" s="7"/>
      <c r="G24" s="7"/>
      <c r="H24" s="6"/>
      <c r="I24" s="6"/>
      <c r="J24" s="65" t="s">
        <v>69</v>
      </c>
      <c r="K24" s="62">
        <v>896</v>
      </c>
      <c r="L24" s="62">
        <v>848</v>
      </c>
      <c r="M24" s="63">
        <f>SUM(K24+L24)</f>
        <v>1744</v>
      </c>
      <c r="N24" s="6"/>
    </row>
    <row r="25" spans="1:14" ht="22.5" customHeight="1">
      <c r="A25" s="6"/>
      <c r="B25" s="7"/>
      <c r="C25" s="7"/>
      <c r="D25" s="6"/>
      <c r="E25" s="7"/>
      <c r="F25" s="7"/>
      <c r="G25" s="7"/>
      <c r="H25" s="6"/>
      <c r="I25" s="6"/>
      <c r="J25" s="65" t="s">
        <v>70</v>
      </c>
      <c r="K25" s="62">
        <v>766</v>
      </c>
      <c r="L25" s="62">
        <v>759</v>
      </c>
      <c r="M25" s="63">
        <f>SUM(K25+L25)</f>
        <v>1525</v>
      </c>
      <c r="N25" s="6"/>
    </row>
    <row r="26" spans="1:14" ht="25.5" customHeight="1">
      <c r="A26" s="6"/>
      <c r="B26" s="7"/>
      <c r="C26" s="7"/>
      <c r="D26" s="6"/>
      <c r="E26" s="7"/>
      <c r="F26" s="7"/>
      <c r="G26" s="7"/>
      <c r="H26" s="6"/>
      <c r="I26" s="6"/>
      <c r="J26" s="59" t="s">
        <v>23</v>
      </c>
      <c r="K26" s="64">
        <f>SUM(K4:K25)</f>
        <v>24219</v>
      </c>
      <c r="L26" s="64">
        <f>SUM(L4:L25)</f>
        <v>28642</v>
      </c>
      <c r="M26" s="64">
        <f>SUM(M4:M25)</f>
        <v>52861</v>
      </c>
      <c r="N26" s="6"/>
    </row>
    <row r="27" spans="1:14" ht="5.25" customHeight="1">
      <c r="A27" s="6"/>
      <c r="B27" s="7"/>
      <c r="C27" s="7"/>
      <c r="D27" s="6"/>
      <c r="E27" s="7"/>
      <c r="F27" s="7"/>
      <c r="G27" s="7"/>
      <c r="H27" s="6"/>
      <c r="I27" s="6"/>
      <c r="J27" s="6"/>
      <c r="K27" s="7"/>
      <c r="L27" s="7"/>
      <c r="M27" s="8"/>
      <c r="N27" s="6"/>
    </row>
    <row r="28" spans="1:14" ht="6" customHeight="1">
      <c r="A28" s="6"/>
      <c r="B28" s="7"/>
      <c r="C28" s="7"/>
      <c r="D28" s="6"/>
      <c r="E28" s="7"/>
      <c r="F28" s="7"/>
      <c r="G28" s="7"/>
      <c r="H28" s="6"/>
      <c r="I28" s="6"/>
      <c r="J28" s="6"/>
      <c r="K28" s="7"/>
      <c r="L28" s="7"/>
      <c r="M28" s="8"/>
      <c r="N28" s="6"/>
    </row>
  </sheetData>
  <sheetProtection/>
  <mergeCells count="10">
    <mergeCell ref="C6:D6"/>
    <mergeCell ref="E6:F6"/>
    <mergeCell ref="G6:H6"/>
    <mergeCell ref="B1:H1"/>
    <mergeCell ref="B2:H2"/>
    <mergeCell ref="B3:H3"/>
    <mergeCell ref="B4:H4"/>
    <mergeCell ref="C5:D5"/>
    <mergeCell ref="E5:F5"/>
    <mergeCell ref="G5:H5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B4" sqref="B4:H4"/>
    </sheetView>
  </sheetViews>
  <sheetFormatPr defaultColWidth="9.00390625" defaultRowHeight="13.5"/>
  <cols>
    <col min="1" max="1" width="2.50390625" style="0" customWidth="1"/>
    <col min="2" max="3" width="11.625" style="9" customWidth="1"/>
    <col min="4" max="4" width="11.625" style="0" customWidth="1"/>
    <col min="5" max="7" width="11.625" style="9" customWidth="1"/>
    <col min="8" max="8" width="11.625" style="0" customWidth="1"/>
    <col min="9" max="9" width="3.50390625" style="0" customWidth="1"/>
    <col min="10" max="10" width="13.625" style="0" customWidth="1"/>
    <col min="11" max="12" width="9.375" style="9" customWidth="1"/>
    <col min="13" max="13" width="9.375" style="10" customWidth="1"/>
    <col min="14" max="14" width="8.625" style="0" customWidth="1"/>
  </cols>
  <sheetData>
    <row r="1" spans="1:14" s="5" customFormat="1" ht="21" customHeight="1">
      <c r="A1" s="2"/>
      <c r="B1" s="116" t="s">
        <v>7</v>
      </c>
      <c r="C1" s="116"/>
      <c r="D1" s="116"/>
      <c r="E1" s="116"/>
      <c r="F1" s="116"/>
      <c r="G1" s="116"/>
      <c r="H1" s="116"/>
      <c r="I1" s="11"/>
      <c r="J1" s="2"/>
      <c r="K1" s="12"/>
      <c r="L1" s="12"/>
      <c r="M1" s="13"/>
      <c r="N1" s="2"/>
    </row>
    <row r="2" spans="1:14" s="5" customFormat="1" ht="11.25" customHeight="1">
      <c r="A2" s="2"/>
      <c r="B2" s="117"/>
      <c r="C2" s="117"/>
      <c r="D2" s="117"/>
      <c r="E2" s="117"/>
      <c r="F2" s="117"/>
      <c r="G2" s="117"/>
      <c r="H2" s="117"/>
      <c r="I2" s="14"/>
      <c r="J2" s="2"/>
      <c r="K2" s="12"/>
      <c r="L2" s="12"/>
      <c r="M2" s="13"/>
      <c r="N2" s="2"/>
    </row>
    <row r="3" spans="1:14" s="5" customFormat="1" ht="22.5" customHeight="1">
      <c r="A3" s="15"/>
      <c r="B3" s="117" t="s">
        <v>6</v>
      </c>
      <c r="C3" s="117"/>
      <c r="D3" s="117"/>
      <c r="E3" s="117"/>
      <c r="F3" s="117"/>
      <c r="G3" s="117"/>
      <c r="H3" s="117"/>
      <c r="I3" s="14"/>
      <c r="J3" s="59" t="s">
        <v>8</v>
      </c>
      <c r="K3" s="60" t="s">
        <v>9</v>
      </c>
      <c r="L3" s="60" t="s">
        <v>10</v>
      </c>
      <c r="M3" s="61" t="s">
        <v>11</v>
      </c>
      <c r="N3" s="2"/>
    </row>
    <row r="4" spans="1:14" s="5" customFormat="1" ht="22.5" customHeight="1">
      <c r="A4" s="16"/>
      <c r="B4" s="117" t="s">
        <v>109</v>
      </c>
      <c r="C4" s="117"/>
      <c r="D4" s="117"/>
      <c r="E4" s="117"/>
      <c r="F4" s="117"/>
      <c r="G4" s="117"/>
      <c r="H4" s="117"/>
      <c r="I4" s="16"/>
      <c r="J4" s="59" t="s">
        <v>55</v>
      </c>
      <c r="K4" s="62">
        <v>0</v>
      </c>
      <c r="L4" s="62">
        <v>1</v>
      </c>
      <c r="M4" s="63">
        <f>SUM(K4+L4)</f>
        <v>1</v>
      </c>
      <c r="N4" s="2"/>
    </row>
    <row r="5" spans="1:14" s="5" customFormat="1" ht="22.5" customHeight="1">
      <c r="A5" s="16"/>
      <c r="B5" s="17"/>
      <c r="C5" s="118" t="s">
        <v>12</v>
      </c>
      <c r="D5" s="118"/>
      <c r="E5" s="119" t="s">
        <v>13</v>
      </c>
      <c r="F5" s="119"/>
      <c r="G5" s="118" t="s">
        <v>14</v>
      </c>
      <c r="H5" s="118"/>
      <c r="I5" s="18"/>
      <c r="J5" s="65" t="s">
        <v>15</v>
      </c>
      <c r="K5" s="62">
        <v>4</v>
      </c>
      <c r="L5" s="62">
        <v>35</v>
      </c>
      <c r="M5" s="63">
        <f aca="true" t="shared" si="0" ref="M5:M21">SUM(K5+L5)</f>
        <v>39</v>
      </c>
      <c r="N5" s="2"/>
    </row>
    <row r="6" spans="1:14" s="5" customFormat="1" ht="22.5" customHeight="1">
      <c r="A6" s="16"/>
      <c r="B6" s="19" t="s">
        <v>16</v>
      </c>
      <c r="C6" s="114" t="s">
        <v>17</v>
      </c>
      <c r="D6" s="114"/>
      <c r="E6" s="115" t="s">
        <v>18</v>
      </c>
      <c r="F6" s="115"/>
      <c r="G6" s="114" t="s">
        <v>19</v>
      </c>
      <c r="H6" s="114"/>
      <c r="I6" s="18"/>
      <c r="J6" s="65" t="s">
        <v>50</v>
      </c>
      <c r="K6" s="62">
        <v>43</v>
      </c>
      <c r="L6" s="62">
        <v>182</v>
      </c>
      <c r="M6" s="63">
        <f t="shared" si="0"/>
        <v>225</v>
      </c>
      <c r="N6" s="2"/>
    </row>
    <row r="7" spans="1:14" s="5" customFormat="1" ht="22.5" customHeight="1">
      <c r="A7" s="16"/>
      <c r="B7" s="20"/>
      <c r="C7" s="21" t="s">
        <v>47</v>
      </c>
      <c r="D7" s="22" t="s">
        <v>48</v>
      </c>
      <c r="E7" s="21" t="s">
        <v>47</v>
      </c>
      <c r="F7" s="22" t="s">
        <v>48</v>
      </c>
      <c r="G7" s="21" t="s">
        <v>47</v>
      </c>
      <c r="H7" s="22" t="s">
        <v>48</v>
      </c>
      <c r="I7" s="23"/>
      <c r="J7" s="65" t="s">
        <v>51</v>
      </c>
      <c r="K7" s="62">
        <v>220</v>
      </c>
      <c r="L7" s="62">
        <v>729</v>
      </c>
      <c r="M7" s="63">
        <f t="shared" si="0"/>
        <v>949</v>
      </c>
      <c r="N7" s="2"/>
    </row>
    <row r="8" spans="1:14" s="5" customFormat="1" ht="22.5" customHeight="1">
      <c r="A8" s="16"/>
      <c r="B8" s="24" t="s">
        <v>20</v>
      </c>
      <c r="C8" s="25"/>
      <c r="D8" s="26"/>
      <c r="E8" s="25"/>
      <c r="F8" s="25"/>
      <c r="G8" s="25"/>
      <c r="H8" s="26"/>
      <c r="I8" s="27"/>
      <c r="J8" s="65" t="s">
        <v>52</v>
      </c>
      <c r="K8" s="62">
        <v>653</v>
      </c>
      <c r="L8" s="62">
        <v>1505</v>
      </c>
      <c r="M8" s="63">
        <f t="shared" si="0"/>
        <v>2158</v>
      </c>
      <c r="N8" s="2"/>
    </row>
    <row r="9" spans="1:14" s="5" customFormat="1" ht="22.5" customHeight="1">
      <c r="A9" s="16"/>
      <c r="B9" s="28">
        <f>C9+E9+G9</f>
        <v>24051</v>
      </c>
      <c r="C9" s="29">
        <v>2654</v>
      </c>
      <c r="D9" s="56">
        <f>SUM(C9/B9)</f>
        <v>0.11034884204398986</v>
      </c>
      <c r="E9" s="29">
        <v>13776</v>
      </c>
      <c r="F9" s="56">
        <f>SUM(E9/B9)</f>
        <v>0.572782836472496</v>
      </c>
      <c r="G9" s="29">
        <v>7621</v>
      </c>
      <c r="H9" s="56">
        <f>SUM(G9/B9)</f>
        <v>0.3168683214835142</v>
      </c>
      <c r="I9" s="27"/>
      <c r="J9" s="65" t="s">
        <v>53</v>
      </c>
      <c r="K9" s="62">
        <v>1291</v>
      </c>
      <c r="L9" s="62">
        <v>2100</v>
      </c>
      <c r="M9" s="63">
        <f t="shared" si="0"/>
        <v>3391</v>
      </c>
      <c r="N9" s="2"/>
    </row>
    <row r="10" spans="1:14" s="5" customFormat="1" ht="22.5" customHeight="1">
      <c r="A10" s="16"/>
      <c r="B10" s="30"/>
      <c r="C10" s="31"/>
      <c r="D10" s="32"/>
      <c r="E10" s="32"/>
      <c r="F10" s="32"/>
      <c r="G10" s="32"/>
      <c r="H10" s="32"/>
      <c r="I10" s="33"/>
      <c r="J10" s="65" t="s">
        <v>54</v>
      </c>
      <c r="K10" s="62">
        <v>1575</v>
      </c>
      <c r="L10" s="62">
        <v>2333</v>
      </c>
      <c r="M10" s="63">
        <f t="shared" si="0"/>
        <v>3908</v>
      </c>
      <c r="N10" s="2"/>
    </row>
    <row r="11" spans="1:14" s="5" customFormat="1" ht="22.5" customHeight="1">
      <c r="A11" s="16"/>
      <c r="B11" s="28" t="s">
        <v>21</v>
      </c>
      <c r="C11" s="34"/>
      <c r="D11" s="27"/>
      <c r="E11" s="34"/>
      <c r="F11" s="34"/>
      <c r="G11" s="35"/>
      <c r="H11" s="27"/>
      <c r="I11" s="27"/>
      <c r="J11" s="65" t="s">
        <v>56</v>
      </c>
      <c r="K11" s="62">
        <v>1746</v>
      </c>
      <c r="L11" s="62">
        <v>2268</v>
      </c>
      <c r="M11" s="63">
        <f t="shared" si="0"/>
        <v>4014</v>
      </c>
      <c r="N11" s="2"/>
    </row>
    <row r="12" spans="1:14" s="5" customFormat="1" ht="22.5" customHeight="1">
      <c r="A12" s="16"/>
      <c r="B12" s="28">
        <f>C12+E12+G12</f>
        <v>28312</v>
      </c>
      <c r="C12" s="29">
        <v>2535</v>
      </c>
      <c r="D12" s="56">
        <f>SUM(C12/B12)</f>
        <v>0.08953800508618254</v>
      </c>
      <c r="E12" s="29">
        <v>14141</v>
      </c>
      <c r="F12" s="56">
        <f>SUM(E12/B12)</f>
        <v>0.49947018931901666</v>
      </c>
      <c r="G12" s="36">
        <v>11636</v>
      </c>
      <c r="H12" s="56">
        <f>SUM(G12/B12)</f>
        <v>0.4109918055948008</v>
      </c>
      <c r="I12" s="27"/>
      <c r="J12" s="65" t="s">
        <v>57</v>
      </c>
      <c r="K12" s="62">
        <v>2089</v>
      </c>
      <c r="L12" s="62">
        <v>2483</v>
      </c>
      <c r="M12" s="63">
        <f t="shared" si="0"/>
        <v>4572</v>
      </c>
      <c r="N12" s="2"/>
    </row>
    <row r="13" spans="1:14" s="5" customFormat="1" ht="22.5" customHeight="1">
      <c r="A13" s="16"/>
      <c r="B13" s="30"/>
      <c r="C13" s="31"/>
      <c r="D13" s="32"/>
      <c r="E13" s="32"/>
      <c r="F13" s="32"/>
      <c r="G13" s="32"/>
      <c r="H13" s="32"/>
      <c r="I13" s="33"/>
      <c r="J13" s="65" t="s">
        <v>58</v>
      </c>
      <c r="K13" s="62">
        <v>2507</v>
      </c>
      <c r="L13" s="62">
        <v>2563</v>
      </c>
      <c r="M13" s="63">
        <f t="shared" si="0"/>
        <v>5070</v>
      </c>
      <c r="N13" s="2"/>
    </row>
    <row r="14" spans="1:14" s="5" customFormat="1" ht="22.5" customHeight="1">
      <c r="A14" s="16"/>
      <c r="B14" s="24" t="s">
        <v>22</v>
      </c>
      <c r="C14" s="25"/>
      <c r="D14" s="26"/>
      <c r="E14" s="25"/>
      <c r="F14" s="25"/>
      <c r="G14" s="25"/>
      <c r="H14" s="26"/>
      <c r="I14" s="27"/>
      <c r="J14" s="65" t="s">
        <v>59</v>
      </c>
      <c r="K14" s="62">
        <v>1823</v>
      </c>
      <c r="L14" s="62">
        <v>1892</v>
      </c>
      <c r="M14" s="63">
        <f t="shared" si="0"/>
        <v>3715</v>
      </c>
      <c r="N14" s="2"/>
    </row>
    <row r="15" spans="1:14" s="5" customFormat="1" ht="22.5" customHeight="1">
      <c r="A15" s="16"/>
      <c r="B15" s="37">
        <f>C15+E15+G15</f>
        <v>52363</v>
      </c>
      <c r="C15" s="29">
        <f>SUM(C9:C13)</f>
        <v>5189</v>
      </c>
      <c r="D15" s="57">
        <f>SUM(C15/B15)</f>
        <v>0.0990966904111682</v>
      </c>
      <c r="E15" s="38">
        <f>SUM(E9:E13)</f>
        <v>27917</v>
      </c>
      <c r="F15" s="57">
        <f>SUM(E15/B15)</f>
        <v>0.5331436319538605</v>
      </c>
      <c r="G15" s="38">
        <f>SUM(G9:G13)</f>
        <v>19257</v>
      </c>
      <c r="H15" s="57">
        <f>SUM(G15/B15)</f>
        <v>0.36775967763497125</v>
      </c>
      <c r="I15" s="33"/>
      <c r="J15" s="65" t="s">
        <v>60</v>
      </c>
      <c r="K15" s="62">
        <v>1402</v>
      </c>
      <c r="L15" s="62">
        <v>1498</v>
      </c>
      <c r="M15" s="63">
        <f t="shared" si="0"/>
        <v>2900</v>
      </c>
      <c r="N15" s="2"/>
    </row>
    <row r="16" spans="1:14" s="5" customFormat="1" ht="22.5" customHeight="1">
      <c r="A16" s="2"/>
      <c r="B16" s="39"/>
      <c r="C16" s="40"/>
      <c r="D16" s="41"/>
      <c r="E16" s="40"/>
      <c r="F16" s="40"/>
      <c r="G16" s="40"/>
      <c r="H16" s="41"/>
      <c r="I16" s="42"/>
      <c r="J16" s="65" t="s">
        <v>61</v>
      </c>
      <c r="K16" s="62">
        <v>1274</v>
      </c>
      <c r="L16" s="62">
        <v>1384</v>
      </c>
      <c r="M16" s="63">
        <f t="shared" si="0"/>
        <v>2658</v>
      </c>
      <c r="N16" s="2"/>
    </row>
    <row r="17" spans="1:14" ht="22.5" customHeight="1">
      <c r="A17" s="6"/>
      <c r="B17" s="58" t="s">
        <v>49</v>
      </c>
      <c r="C17" s="7"/>
      <c r="D17" s="6"/>
      <c r="E17" s="7"/>
      <c r="F17" s="7"/>
      <c r="G17" s="7"/>
      <c r="H17" s="6"/>
      <c r="I17" s="6"/>
      <c r="J17" s="65" t="s">
        <v>62</v>
      </c>
      <c r="K17" s="62">
        <v>1379</v>
      </c>
      <c r="L17" s="62">
        <v>1408</v>
      </c>
      <c r="M17" s="63">
        <f t="shared" si="0"/>
        <v>2787</v>
      </c>
      <c r="N17" s="6"/>
    </row>
    <row r="18" spans="1:14" ht="22.5" customHeight="1">
      <c r="A18" s="6"/>
      <c r="B18" s="58" t="s">
        <v>81</v>
      </c>
      <c r="C18" s="7"/>
      <c r="D18" s="6"/>
      <c r="E18" s="7"/>
      <c r="F18" s="7"/>
      <c r="G18" s="110"/>
      <c r="H18" s="110"/>
      <c r="I18" s="6"/>
      <c r="J18" s="65" t="s">
        <v>63</v>
      </c>
      <c r="K18" s="62">
        <v>1423</v>
      </c>
      <c r="L18" s="62">
        <v>1346</v>
      </c>
      <c r="M18" s="63">
        <f t="shared" si="0"/>
        <v>2769</v>
      </c>
      <c r="N18" s="6"/>
    </row>
    <row r="19" spans="1:14" ht="22.5" customHeight="1">
      <c r="A19" s="6"/>
      <c r="B19" s="58" t="s">
        <v>82</v>
      </c>
      <c r="C19" s="7"/>
      <c r="D19" s="6"/>
      <c r="E19" s="7"/>
      <c r="F19" s="7"/>
      <c r="G19" s="7"/>
      <c r="H19" s="6"/>
      <c r="I19" s="6"/>
      <c r="J19" s="65" t="s">
        <v>64</v>
      </c>
      <c r="K19" s="62">
        <v>1050</v>
      </c>
      <c r="L19" s="62">
        <v>1087</v>
      </c>
      <c r="M19" s="63">
        <f t="shared" si="0"/>
        <v>2137</v>
      </c>
      <c r="N19" s="6"/>
    </row>
    <row r="20" spans="1:14" ht="22.5" customHeight="1">
      <c r="A20" s="6"/>
      <c r="B20" s="7"/>
      <c r="C20" s="7"/>
      <c r="D20" s="6"/>
      <c r="E20" s="7"/>
      <c r="F20" s="7"/>
      <c r="G20" s="7"/>
      <c r="H20" s="6"/>
      <c r="I20" s="6"/>
      <c r="J20" s="65" t="s">
        <v>65</v>
      </c>
      <c r="K20" s="62">
        <v>904</v>
      </c>
      <c r="L20" s="62">
        <v>914</v>
      </c>
      <c r="M20" s="63">
        <f t="shared" si="0"/>
        <v>1818</v>
      </c>
      <c r="N20" s="6"/>
    </row>
    <row r="21" spans="1:14" ht="22.5" customHeight="1">
      <c r="A21" s="6"/>
      <c r="B21" s="7"/>
      <c r="C21" s="7"/>
      <c r="D21" s="6"/>
      <c r="E21" s="7"/>
      <c r="F21" s="7"/>
      <c r="G21" s="7"/>
      <c r="H21" s="6"/>
      <c r="I21" s="6"/>
      <c r="J21" s="65" t="s">
        <v>66</v>
      </c>
      <c r="K21" s="62">
        <v>894</v>
      </c>
      <c r="L21" s="62">
        <v>902</v>
      </c>
      <c r="M21" s="63">
        <f t="shared" si="0"/>
        <v>1796</v>
      </c>
      <c r="N21" s="6"/>
    </row>
    <row r="22" spans="1:14" ht="22.5" customHeight="1">
      <c r="A22" s="6"/>
      <c r="B22" s="7"/>
      <c r="C22" s="7"/>
      <c r="D22" s="6"/>
      <c r="E22" s="7"/>
      <c r="F22" s="7"/>
      <c r="G22" s="7"/>
      <c r="H22" s="6"/>
      <c r="I22" s="6"/>
      <c r="J22" s="65" t="s">
        <v>67</v>
      </c>
      <c r="K22" s="62">
        <v>1120</v>
      </c>
      <c r="L22" s="62">
        <v>1147</v>
      </c>
      <c r="M22" s="63">
        <f>SUM(K22:L22)</f>
        <v>2267</v>
      </c>
      <c r="N22" s="6"/>
    </row>
    <row r="23" spans="1:14" ht="22.5" customHeight="1">
      <c r="A23" s="6"/>
      <c r="B23" s="7"/>
      <c r="C23" s="7"/>
      <c r="D23" s="6"/>
      <c r="E23" s="7"/>
      <c r="F23" s="7"/>
      <c r="G23" s="7"/>
      <c r="H23" s="6"/>
      <c r="I23" s="6"/>
      <c r="J23" s="65" t="s">
        <v>68</v>
      </c>
      <c r="K23" s="62">
        <v>1001</v>
      </c>
      <c r="L23" s="62">
        <v>958</v>
      </c>
      <c r="M23" s="63">
        <f>SUM(K23:L23)</f>
        <v>1959</v>
      </c>
      <c r="N23" s="6"/>
    </row>
    <row r="24" spans="1:14" ht="22.5" customHeight="1">
      <c r="A24" s="6"/>
      <c r="B24" s="7"/>
      <c r="C24" s="7"/>
      <c r="D24" s="6"/>
      <c r="E24" s="7"/>
      <c r="F24" s="7"/>
      <c r="G24" s="7"/>
      <c r="H24" s="6"/>
      <c r="I24" s="6"/>
      <c r="J24" s="65" t="s">
        <v>69</v>
      </c>
      <c r="K24" s="62">
        <v>881</v>
      </c>
      <c r="L24" s="62">
        <v>835</v>
      </c>
      <c r="M24" s="63">
        <f>SUM(K24+L24)</f>
        <v>1716</v>
      </c>
      <c r="N24" s="6"/>
    </row>
    <row r="25" spans="1:14" ht="22.5" customHeight="1">
      <c r="A25" s="6"/>
      <c r="B25" s="7"/>
      <c r="C25" s="7"/>
      <c r="D25" s="6"/>
      <c r="E25" s="7"/>
      <c r="F25" s="7"/>
      <c r="G25" s="7"/>
      <c r="H25" s="6"/>
      <c r="I25" s="6"/>
      <c r="J25" s="65" t="s">
        <v>70</v>
      </c>
      <c r="K25" s="62">
        <v>772</v>
      </c>
      <c r="L25" s="62">
        <v>742</v>
      </c>
      <c r="M25" s="63">
        <f>SUM(K25+L25)</f>
        <v>1514</v>
      </c>
      <c r="N25" s="6"/>
    </row>
    <row r="26" spans="1:14" ht="25.5" customHeight="1">
      <c r="A26" s="6"/>
      <c r="B26" s="7"/>
      <c r="C26" s="7"/>
      <c r="D26" s="6"/>
      <c r="E26" s="7"/>
      <c r="F26" s="7"/>
      <c r="G26" s="7"/>
      <c r="H26" s="6"/>
      <c r="I26" s="6"/>
      <c r="J26" s="59" t="s">
        <v>23</v>
      </c>
      <c r="K26" s="64">
        <f>SUM(K4:K25)</f>
        <v>24051</v>
      </c>
      <c r="L26" s="64">
        <f>SUM(L4:L25)</f>
        <v>28312</v>
      </c>
      <c r="M26" s="64">
        <f>SUM(M4:M25)</f>
        <v>52363</v>
      </c>
      <c r="N26" s="6"/>
    </row>
    <row r="27" spans="1:14" ht="5.25" customHeight="1">
      <c r="A27" s="6"/>
      <c r="B27" s="7"/>
      <c r="C27" s="7"/>
      <c r="D27" s="6"/>
      <c r="E27" s="7"/>
      <c r="F27" s="7"/>
      <c r="G27" s="7"/>
      <c r="H27" s="6"/>
      <c r="I27" s="6"/>
      <c r="J27" s="6"/>
      <c r="K27" s="7"/>
      <c r="L27" s="7"/>
      <c r="M27" s="8"/>
      <c r="N27" s="6"/>
    </row>
    <row r="28" spans="1:14" ht="6" customHeight="1">
      <c r="A28" s="6"/>
      <c r="B28" s="7"/>
      <c r="C28" s="7"/>
      <c r="D28" s="6"/>
      <c r="E28" s="7"/>
      <c r="F28" s="7"/>
      <c r="G28" s="7"/>
      <c r="H28" s="6"/>
      <c r="I28" s="6"/>
      <c r="J28" s="6"/>
      <c r="K28" s="7"/>
      <c r="L28" s="7"/>
      <c r="M28" s="8"/>
      <c r="N28" s="6"/>
    </row>
  </sheetData>
  <sheetProtection/>
  <mergeCells count="10">
    <mergeCell ref="C6:D6"/>
    <mergeCell ref="E6:F6"/>
    <mergeCell ref="G6:H6"/>
    <mergeCell ref="B1:H1"/>
    <mergeCell ref="B2:H2"/>
    <mergeCell ref="B3:H3"/>
    <mergeCell ref="B4:H4"/>
    <mergeCell ref="C5:D5"/>
    <mergeCell ref="E5:F5"/>
    <mergeCell ref="G5:H5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U89"/>
  <sheetViews>
    <sheetView zoomScalePageLayoutView="0" workbookViewId="0" topLeftCell="A1">
      <selection activeCell="Q34" sqref="Q34"/>
    </sheetView>
  </sheetViews>
  <sheetFormatPr defaultColWidth="8.25390625" defaultRowHeight="34.5" customHeight="1"/>
  <cols>
    <col min="1" max="1" width="2.75390625" style="2" customWidth="1"/>
    <col min="2" max="2" width="7.625" style="2" customWidth="1"/>
    <col min="3" max="3" width="12.00390625" style="2" customWidth="1"/>
    <col min="4" max="4" width="9.125" style="2" customWidth="1"/>
    <col min="5" max="5" width="1.625" style="2" customWidth="1"/>
    <col min="6" max="6" width="5.125" style="2" customWidth="1"/>
    <col min="7" max="7" width="1.625" style="2" customWidth="1"/>
    <col min="8" max="8" width="9.125" style="2" customWidth="1"/>
    <col min="9" max="9" width="1.625" style="2" customWidth="1"/>
    <col min="10" max="10" width="5.125" style="2" customWidth="1"/>
    <col min="11" max="11" width="1.625" style="2" customWidth="1"/>
    <col min="12" max="12" width="9.125" style="2" customWidth="1"/>
    <col min="13" max="13" width="1.625" style="2" customWidth="1"/>
    <col min="14" max="14" width="5.125" style="2" customWidth="1"/>
    <col min="15" max="16" width="1.625" style="2" customWidth="1"/>
    <col min="17" max="17" width="9.125" style="2" customWidth="1"/>
    <col min="18" max="18" width="1.625" style="2" customWidth="1"/>
    <col min="19" max="19" width="5.125" style="2" customWidth="1"/>
    <col min="20" max="20" width="1.625" style="2" customWidth="1"/>
    <col min="21" max="16384" width="8.25390625" style="2" customWidth="1"/>
  </cols>
  <sheetData>
    <row r="1" spans="2:21" ht="30" customHeight="1">
      <c r="B1" s="130" t="s">
        <v>108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"/>
    </row>
    <row r="2" spans="2:21" ht="17.25" customHeight="1">
      <c r="B2" s="4"/>
      <c r="C2" s="4"/>
      <c r="D2" s="4"/>
      <c r="E2" s="4"/>
      <c r="F2" s="4"/>
      <c r="G2" s="4"/>
      <c r="H2" s="4"/>
      <c r="I2" s="4"/>
      <c r="J2" s="111"/>
      <c r="K2" s="111"/>
      <c r="L2" s="111"/>
      <c r="M2" s="136" t="s">
        <v>113</v>
      </c>
      <c r="N2" s="136"/>
      <c r="O2" s="136"/>
      <c r="P2" s="136"/>
      <c r="Q2" s="136"/>
      <c r="R2" s="136"/>
      <c r="S2" s="136"/>
      <c r="T2" s="111"/>
      <c r="U2" s="1"/>
    </row>
    <row r="3" spans="2:20" ht="17.25" customHeight="1">
      <c r="B3" s="43"/>
      <c r="C3" s="137" t="s">
        <v>104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2:20" ht="21.75" customHeight="1">
      <c r="B4" s="133" t="s">
        <v>72</v>
      </c>
      <c r="C4" s="134"/>
      <c r="D4" s="133" t="s">
        <v>3</v>
      </c>
      <c r="E4" s="135"/>
      <c r="F4" s="135"/>
      <c r="G4" s="135"/>
      <c r="H4" s="133" t="s">
        <v>0</v>
      </c>
      <c r="I4" s="135"/>
      <c r="J4" s="135"/>
      <c r="K4" s="134"/>
      <c r="L4" s="133" t="s">
        <v>1</v>
      </c>
      <c r="M4" s="135"/>
      <c r="N4" s="135"/>
      <c r="O4" s="135"/>
      <c r="P4" s="133" t="s">
        <v>2</v>
      </c>
      <c r="Q4" s="135"/>
      <c r="R4" s="135"/>
      <c r="S4" s="135"/>
      <c r="T4" s="134"/>
    </row>
    <row r="5" spans="2:20" ht="21.75" customHeight="1">
      <c r="B5" s="125" t="s">
        <v>73</v>
      </c>
      <c r="C5" s="44" t="s">
        <v>24</v>
      </c>
      <c r="D5" s="45">
        <v>7465</v>
      </c>
      <c r="E5" s="51" t="s">
        <v>26</v>
      </c>
      <c r="F5" s="55">
        <v>59</v>
      </c>
      <c r="G5" s="77" t="s">
        <v>27</v>
      </c>
      <c r="H5" s="55">
        <v>6968</v>
      </c>
      <c r="I5" s="76" t="s">
        <v>26</v>
      </c>
      <c r="J5" s="55">
        <v>29</v>
      </c>
      <c r="K5" s="77" t="s">
        <v>27</v>
      </c>
      <c r="L5" s="94">
        <v>8514</v>
      </c>
      <c r="M5" s="91" t="s">
        <v>26</v>
      </c>
      <c r="N5" s="55">
        <v>73</v>
      </c>
      <c r="O5" s="77" t="s">
        <v>27</v>
      </c>
      <c r="P5" s="76"/>
      <c r="Q5" s="45">
        <f>SUM(H5,L5)</f>
        <v>15482</v>
      </c>
      <c r="R5" s="91" t="s">
        <v>26</v>
      </c>
      <c r="S5" s="53">
        <f>SUM(J5,N5)</f>
        <v>102</v>
      </c>
      <c r="T5" s="77" t="s">
        <v>27</v>
      </c>
    </row>
    <row r="6" spans="2:20" ht="21.75" customHeight="1">
      <c r="B6" s="120"/>
      <c r="C6" s="46" t="s">
        <v>25</v>
      </c>
      <c r="D6" s="47">
        <v>5426</v>
      </c>
      <c r="E6" s="51" t="s">
        <v>26</v>
      </c>
      <c r="F6" s="48">
        <v>81</v>
      </c>
      <c r="G6" s="50" t="s">
        <v>27</v>
      </c>
      <c r="H6" s="48">
        <v>5531</v>
      </c>
      <c r="I6" s="51" t="s">
        <v>26</v>
      </c>
      <c r="J6" s="48">
        <v>47</v>
      </c>
      <c r="K6" s="50" t="s">
        <v>27</v>
      </c>
      <c r="L6" s="95">
        <v>6368</v>
      </c>
      <c r="M6" s="49" t="s">
        <v>26</v>
      </c>
      <c r="N6" s="48">
        <v>66</v>
      </c>
      <c r="O6" s="50" t="s">
        <v>27</v>
      </c>
      <c r="P6" s="51"/>
      <c r="Q6" s="53">
        <f aca="true" t="shared" si="0" ref="Q6:Q36">SUM(H6,L6)</f>
        <v>11899</v>
      </c>
      <c r="R6" s="49" t="s">
        <v>26</v>
      </c>
      <c r="S6" s="53">
        <f aca="true" t="shared" si="1" ref="S6:S34">SUM(J6,N6)</f>
        <v>113</v>
      </c>
      <c r="T6" s="50" t="s">
        <v>27</v>
      </c>
    </row>
    <row r="7" spans="2:20" ht="21.75" customHeight="1">
      <c r="B7" s="120"/>
      <c r="C7" s="100" t="s">
        <v>83</v>
      </c>
      <c r="D7" s="47">
        <v>1013</v>
      </c>
      <c r="E7" s="51" t="s">
        <v>26</v>
      </c>
      <c r="F7" s="48">
        <v>6</v>
      </c>
      <c r="G7" s="50" t="s">
        <v>27</v>
      </c>
      <c r="H7" s="48">
        <v>985</v>
      </c>
      <c r="I7" s="51" t="s">
        <v>26</v>
      </c>
      <c r="J7" s="48">
        <v>6</v>
      </c>
      <c r="K7" s="50" t="s">
        <v>27</v>
      </c>
      <c r="L7" s="95">
        <v>1097</v>
      </c>
      <c r="M7" s="49" t="s">
        <v>26</v>
      </c>
      <c r="N7" s="48">
        <v>2</v>
      </c>
      <c r="O7" s="50" t="s">
        <v>27</v>
      </c>
      <c r="P7" s="51"/>
      <c r="Q7" s="47">
        <f t="shared" si="0"/>
        <v>2082</v>
      </c>
      <c r="R7" s="49" t="s">
        <v>26</v>
      </c>
      <c r="S7" s="53">
        <f t="shared" si="1"/>
        <v>8</v>
      </c>
      <c r="T7" s="50" t="s">
        <v>27</v>
      </c>
    </row>
    <row r="8" spans="2:20" ht="21.75" customHeight="1">
      <c r="B8" s="120"/>
      <c r="C8" s="100" t="s">
        <v>84</v>
      </c>
      <c r="D8" s="47">
        <v>660</v>
      </c>
      <c r="E8" s="51" t="s">
        <v>26</v>
      </c>
      <c r="F8" s="105">
        <v>5</v>
      </c>
      <c r="G8" s="50" t="s">
        <v>27</v>
      </c>
      <c r="H8" s="52">
        <v>750</v>
      </c>
      <c r="I8" s="51" t="s">
        <v>26</v>
      </c>
      <c r="J8" s="52">
        <v>0</v>
      </c>
      <c r="K8" s="50" t="s">
        <v>27</v>
      </c>
      <c r="L8" s="95">
        <v>851</v>
      </c>
      <c r="M8" s="49" t="s">
        <v>26</v>
      </c>
      <c r="N8" s="48">
        <v>6</v>
      </c>
      <c r="O8" s="50" t="s">
        <v>27</v>
      </c>
      <c r="P8" s="51"/>
      <c r="Q8" s="47">
        <f t="shared" si="0"/>
        <v>1601</v>
      </c>
      <c r="R8" s="49" t="s">
        <v>26</v>
      </c>
      <c r="S8" s="53">
        <f t="shared" si="1"/>
        <v>6</v>
      </c>
      <c r="T8" s="50" t="s">
        <v>27</v>
      </c>
    </row>
    <row r="9" spans="2:20" ht="21.75" customHeight="1">
      <c r="B9" s="120"/>
      <c r="C9" s="46" t="s">
        <v>28</v>
      </c>
      <c r="D9" s="53">
        <v>1849</v>
      </c>
      <c r="E9" s="51" t="s">
        <v>26</v>
      </c>
      <c r="F9" s="48">
        <v>10</v>
      </c>
      <c r="G9" s="50" t="s">
        <v>27</v>
      </c>
      <c r="H9" s="48">
        <v>1928</v>
      </c>
      <c r="I9" s="51" t="s">
        <v>26</v>
      </c>
      <c r="J9" s="48">
        <v>8</v>
      </c>
      <c r="K9" s="50" t="s">
        <v>27</v>
      </c>
      <c r="L9" s="95">
        <v>2275</v>
      </c>
      <c r="M9" s="49" t="s">
        <v>26</v>
      </c>
      <c r="N9" s="48">
        <v>8</v>
      </c>
      <c r="O9" s="50" t="s">
        <v>27</v>
      </c>
      <c r="P9" s="51"/>
      <c r="Q9" s="47">
        <f t="shared" si="0"/>
        <v>4203</v>
      </c>
      <c r="R9" s="49" t="s">
        <v>26</v>
      </c>
      <c r="S9" s="53">
        <f t="shared" si="1"/>
        <v>16</v>
      </c>
      <c r="T9" s="50" t="s">
        <v>27</v>
      </c>
    </row>
    <row r="10" spans="2:20" ht="21.75" customHeight="1">
      <c r="B10" s="120"/>
      <c r="C10" s="46" t="s">
        <v>29</v>
      </c>
      <c r="D10" s="47">
        <v>1411</v>
      </c>
      <c r="E10" s="51" t="s">
        <v>26</v>
      </c>
      <c r="F10" s="48">
        <v>1</v>
      </c>
      <c r="G10" s="50" t="s">
        <v>27</v>
      </c>
      <c r="H10" s="48">
        <v>1413</v>
      </c>
      <c r="I10" s="51" t="s">
        <v>26</v>
      </c>
      <c r="J10" s="48">
        <v>0</v>
      </c>
      <c r="K10" s="50" t="s">
        <v>27</v>
      </c>
      <c r="L10" s="95">
        <v>1660</v>
      </c>
      <c r="M10" s="49" t="s">
        <v>26</v>
      </c>
      <c r="N10" s="48">
        <v>8</v>
      </c>
      <c r="O10" s="50" t="s">
        <v>27</v>
      </c>
      <c r="P10" s="51"/>
      <c r="Q10" s="47">
        <f t="shared" si="0"/>
        <v>3073</v>
      </c>
      <c r="R10" s="49" t="s">
        <v>26</v>
      </c>
      <c r="S10" s="53">
        <f t="shared" si="1"/>
        <v>8</v>
      </c>
      <c r="T10" s="50" t="s">
        <v>27</v>
      </c>
    </row>
    <row r="11" spans="2:20" ht="21.75" customHeight="1">
      <c r="B11" s="120"/>
      <c r="C11" s="100" t="s">
        <v>85</v>
      </c>
      <c r="D11" s="47">
        <v>69</v>
      </c>
      <c r="E11" s="51" t="s">
        <v>26</v>
      </c>
      <c r="F11" s="105">
        <v>0</v>
      </c>
      <c r="G11" s="50" t="s">
        <v>27</v>
      </c>
      <c r="H11" s="52">
        <v>61</v>
      </c>
      <c r="I11" s="51" t="s">
        <v>26</v>
      </c>
      <c r="J11" s="52">
        <v>0</v>
      </c>
      <c r="K11" s="50" t="s">
        <v>27</v>
      </c>
      <c r="L11" s="96">
        <v>88</v>
      </c>
      <c r="M11" s="49" t="s">
        <v>26</v>
      </c>
      <c r="N11" s="52">
        <v>0</v>
      </c>
      <c r="O11" s="50" t="s">
        <v>27</v>
      </c>
      <c r="P11" s="51"/>
      <c r="Q11" s="47">
        <f t="shared" si="0"/>
        <v>149</v>
      </c>
      <c r="R11" s="49" t="s">
        <v>26</v>
      </c>
      <c r="S11" s="53">
        <f t="shared" si="1"/>
        <v>0</v>
      </c>
      <c r="T11" s="50" t="s">
        <v>27</v>
      </c>
    </row>
    <row r="12" spans="2:20" ht="21.75" customHeight="1">
      <c r="B12" s="120"/>
      <c r="C12" s="46" t="s">
        <v>30</v>
      </c>
      <c r="D12" s="47">
        <v>601</v>
      </c>
      <c r="E12" s="51" t="s">
        <v>26</v>
      </c>
      <c r="F12" s="105">
        <v>0</v>
      </c>
      <c r="G12" s="50" t="s">
        <v>27</v>
      </c>
      <c r="H12" s="48">
        <v>600</v>
      </c>
      <c r="I12" s="51" t="s">
        <v>26</v>
      </c>
      <c r="J12" s="48">
        <v>0</v>
      </c>
      <c r="K12" s="50" t="s">
        <v>27</v>
      </c>
      <c r="L12" s="95">
        <v>742</v>
      </c>
      <c r="M12" s="49" t="s">
        <v>26</v>
      </c>
      <c r="N12" s="48">
        <v>3</v>
      </c>
      <c r="O12" s="50" t="s">
        <v>27</v>
      </c>
      <c r="P12" s="51"/>
      <c r="Q12" s="47">
        <f t="shared" si="0"/>
        <v>1342</v>
      </c>
      <c r="R12" s="49" t="s">
        <v>26</v>
      </c>
      <c r="S12" s="53">
        <f t="shared" si="1"/>
        <v>3</v>
      </c>
      <c r="T12" s="50" t="s">
        <v>27</v>
      </c>
    </row>
    <row r="13" spans="2:20" ht="21.75" customHeight="1">
      <c r="B13" s="120"/>
      <c r="C13" s="46" t="s">
        <v>31</v>
      </c>
      <c r="D13" s="47">
        <v>955</v>
      </c>
      <c r="E13" s="51" t="s">
        <v>26</v>
      </c>
      <c r="F13" s="48">
        <v>6</v>
      </c>
      <c r="G13" s="50" t="s">
        <v>27</v>
      </c>
      <c r="H13" s="48">
        <v>972</v>
      </c>
      <c r="I13" s="51" t="s">
        <v>26</v>
      </c>
      <c r="J13" s="48">
        <v>1</v>
      </c>
      <c r="K13" s="50" t="s">
        <v>27</v>
      </c>
      <c r="L13" s="95">
        <v>1139</v>
      </c>
      <c r="M13" s="49" t="s">
        <v>26</v>
      </c>
      <c r="N13" s="48">
        <v>7</v>
      </c>
      <c r="O13" s="50" t="s">
        <v>27</v>
      </c>
      <c r="P13" s="51"/>
      <c r="Q13" s="47">
        <f t="shared" si="0"/>
        <v>2111</v>
      </c>
      <c r="R13" s="49" t="s">
        <v>26</v>
      </c>
      <c r="S13" s="53">
        <f t="shared" si="1"/>
        <v>8</v>
      </c>
      <c r="T13" s="50" t="s">
        <v>27</v>
      </c>
    </row>
    <row r="14" spans="2:20" ht="21.75" customHeight="1">
      <c r="B14" s="120"/>
      <c r="C14" s="46" t="s">
        <v>32</v>
      </c>
      <c r="D14" s="47">
        <v>295</v>
      </c>
      <c r="E14" s="51" t="s">
        <v>26</v>
      </c>
      <c r="F14" s="105">
        <v>0</v>
      </c>
      <c r="G14" s="50" t="s">
        <v>27</v>
      </c>
      <c r="H14" s="48">
        <v>369</v>
      </c>
      <c r="I14" s="51" t="s">
        <v>26</v>
      </c>
      <c r="J14" s="48">
        <v>0</v>
      </c>
      <c r="K14" s="50" t="s">
        <v>27</v>
      </c>
      <c r="L14" s="95">
        <v>443</v>
      </c>
      <c r="M14" s="49" t="s">
        <v>26</v>
      </c>
      <c r="N14" s="48">
        <v>1</v>
      </c>
      <c r="O14" s="50" t="s">
        <v>27</v>
      </c>
      <c r="P14" s="51"/>
      <c r="Q14" s="47">
        <f t="shared" si="0"/>
        <v>812</v>
      </c>
      <c r="R14" s="49" t="s">
        <v>26</v>
      </c>
      <c r="S14" s="53">
        <f t="shared" si="1"/>
        <v>1</v>
      </c>
      <c r="T14" s="50" t="s">
        <v>27</v>
      </c>
    </row>
    <row r="15" spans="2:20" ht="21.75" customHeight="1">
      <c r="B15" s="120"/>
      <c r="C15" s="46" t="s">
        <v>33</v>
      </c>
      <c r="D15" s="47">
        <v>77</v>
      </c>
      <c r="E15" s="51" t="s">
        <v>26</v>
      </c>
      <c r="F15" s="105">
        <v>0</v>
      </c>
      <c r="G15" s="50" t="s">
        <v>27</v>
      </c>
      <c r="H15" s="48">
        <v>78</v>
      </c>
      <c r="I15" s="51" t="s">
        <v>26</v>
      </c>
      <c r="J15" s="48">
        <v>0</v>
      </c>
      <c r="K15" s="50" t="s">
        <v>27</v>
      </c>
      <c r="L15" s="95">
        <v>102</v>
      </c>
      <c r="M15" s="49" t="s">
        <v>26</v>
      </c>
      <c r="N15" s="48">
        <v>0</v>
      </c>
      <c r="O15" s="50" t="s">
        <v>27</v>
      </c>
      <c r="P15" s="51"/>
      <c r="Q15" s="47">
        <f t="shared" si="0"/>
        <v>180</v>
      </c>
      <c r="R15" s="49" t="s">
        <v>26</v>
      </c>
      <c r="S15" s="53">
        <f t="shared" si="1"/>
        <v>0</v>
      </c>
      <c r="T15" s="50" t="s">
        <v>27</v>
      </c>
    </row>
    <row r="16" spans="2:20" ht="21.75" customHeight="1">
      <c r="B16" s="120"/>
      <c r="C16" s="46" t="s">
        <v>34</v>
      </c>
      <c r="D16" s="47">
        <v>2</v>
      </c>
      <c r="E16" s="51" t="s">
        <v>26</v>
      </c>
      <c r="F16" s="105">
        <v>0</v>
      </c>
      <c r="G16" s="50" t="s">
        <v>27</v>
      </c>
      <c r="H16" s="48">
        <v>1</v>
      </c>
      <c r="I16" s="51" t="s">
        <v>26</v>
      </c>
      <c r="J16" s="48">
        <v>0</v>
      </c>
      <c r="K16" s="50" t="s">
        <v>27</v>
      </c>
      <c r="L16" s="95">
        <v>2</v>
      </c>
      <c r="M16" s="49" t="s">
        <v>26</v>
      </c>
      <c r="N16" s="48">
        <v>0</v>
      </c>
      <c r="O16" s="50" t="s">
        <v>27</v>
      </c>
      <c r="P16" s="51"/>
      <c r="Q16" s="47">
        <f t="shared" si="0"/>
        <v>3</v>
      </c>
      <c r="R16" s="49" t="s">
        <v>26</v>
      </c>
      <c r="S16" s="53">
        <f t="shared" si="1"/>
        <v>0</v>
      </c>
      <c r="T16" s="50" t="s">
        <v>27</v>
      </c>
    </row>
    <row r="17" spans="2:20" ht="21.75" customHeight="1">
      <c r="B17" s="120"/>
      <c r="C17" s="46" t="s">
        <v>4</v>
      </c>
      <c r="D17" s="47">
        <v>480</v>
      </c>
      <c r="E17" s="51" t="s">
        <v>26</v>
      </c>
      <c r="F17" s="105">
        <v>0</v>
      </c>
      <c r="G17" s="50" t="s">
        <v>27</v>
      </c>
      <c r="H17" s="48">
        <v>471</v>
      </c>
      <c r="I17" s="51" t="s">
        <v>26</v>
      </c>
      <c r="J17" s="48">
        <v>0</v>
      </c>
      <c r="K17" s="50" t="s">
        <v>27</v>
      </c>
      <c r="L17" s="95">
        <v>437</v>
      </c>
      <c r="M17" s="49" t="s">
        <v>26</v>
      </c>
      <c r="N17" s="48">
        <v>0</v>
      </c>
      <c r="O17" s="50" t="s">
        <v>27</v>
      </c>
      <c r="P17" s="51"/>
      <c r="Q17" s="53">
        <f t="shared" si="0"/>
        <v>908</v>
      </c>
      <c r="R17" s="49" t="s">
        <v>26</v>
      </c>
      <c r="S17" s="53">
        <f t="shared" si="1"/>
        <v>0</v>
      </c>
      <c r="T17" s="50" t="s">
        <v>27</v>
      </c>
    </row>
    <row r="18" spans="2:20" ht="21.75" customHeight="1">
      <c r="B18" s="126"/>
      <c r="C18" s="67" t="s">
        <v>35</v>
      </c>
      <c r="D18" s="78">
        <f>SUM(D5:D6,D9:D10,D12:D17)</f>
        <v>18561</v>
      </c>
      <c r="E18" s="79" t="s">
        <v>26</v>
      </c>
      <c r="F18" s="71">
        <f>SUM(F5:F6,F9:F10,F12:F17)</f>
        <v>157</v>
      </c>
      <c r="G18" s="80" t="s">
        <v>27</v>
      </c>
      <c r="H18" s="78">
        <f>SUM(H5:H6,H9:H10,H12:H17)</f>
        <v>18331</v>
      </c>
      <c r="I18" s="79" t="s">
        <v>26</v>
      </c>
      <c r="J18" s="71">
        <f>SUM(J5:J6,J9:J10,J12:J17)</f>
        <v>85</v>
      </c>
      <c r="K18" s="80" t="s">
        <v>27</v>
      </c>
      <c r="L18" s="78">
        <f>SUM(L5:L6,L9:L10,L12:L17)</f>
        <v>21682</v>
      </c>
      <c r="M18" s="92" t="s">
        <v>26</v>
      </c>
      <c r="N18" s="71">
        <f>SUM(N5:N6,N9:N10,N12:N17)</f>
        <v>166</v>
      </c>
      <c r="O18" s="80" t="s">
        <v>27</v>
      </c>
      <c r="P18" s="79"/>
      <c r="Q18" s="71">
        <f t="shared" si="0"/>
        <v>40013</v>
      </c>
      <c r="R18" s="92" t="s">
        <v>26</v>
      </c>
      <c r="S18" s="71">
        <f t="shared" si="1"/>
        <v>251</v>
      </c>
      <c r="T18" s="80" t="s">
        <v>27</v>
      </c>
    </row>
    <row r="19" spans="2:20" ht="21.75" customHeight="1">
      <c r="B19" s="125" t="s">
        <v>74</v>
      </c>
      <c r="C19" s="44" t="s">
        <v>36</v>
      </c>
      <c r="D19" s="53">
        <v>459</v>
      </c>
      <c r="E19" s="76" t="s">
        <v>26</v>
      </c>
      <c r="F19" s="106">
        <v>15</v>
      </c>
      <c r="G19" s="77" t="s">
        <v>27</v>
      </c>
      <c r="H19" s="55">
        <v>440</v>
      </c>
      <c r="I19" s="76" t="s">
        <v>26</v>
      </c>
      <c r="J19" s="55">
        <v>15</v>
      </c>
      <c r="K19" s="77" t="s">
        <v>27</v>
      </c>
      <c r="L19" s="97">
        <v>507</v>
      </c>
      <c r="M19" s="91" t="s">
        <v>26</v>
      </c>
      <c r="N19" s="55">
        <v>1</v>
      </c>
      <c r="O19" s="77" t="s">
        <v>27</v>
      </c>
      <c r="P19" s="76"/>
      <c r="Q19" s="53">
        <f t="shared" si="0"/>
        <v>947</v>
      </c>
      <c r="R19" s="91" t="s">
        <v>26</v>
      </c>
      <c r="S19" s="53">
        <f t="shared" si="1"/>
        <v>16</v>
      </c>
      <c r="T19" s="77" t="s">
        <v>27</v>
      </c>
    </row>
    <row r="20" spans="2:20" ht="21.75" customHeight="1">
      <c r="B20" s="126"/>
      <c r="C20" s="67" t="s">
        <v>5</v>
      </c>
      <c r="D20" s="82">
        <f>SUM(D19)</f>
        <v>459</v>
      </c>
      <c r="E20" s="79" t="s">
        <v>26</v>
      </c>
      <c r="F20" s="107">
        <f>SUM(F19)</f>
        <v>15</v>
      </c>
      <c r="G20" s="80" t="s">
        <v>27</v>
      </c>
      <c r="H20" s="72">
        <f>SUM(H19)</f>
        <v>440</v>
      </c>
      <c r="I20" s="79" t="s">
        <v>26</v>
      </c>
      <c r="J20" s="81">
        <f>SUM(J19)</f>
        <v>15</v>
      </c>
      <c r="K20" s="80" t="s">
        <v>27</v>
      </c>
      <c r="L20" s="98">
        <f>SUM(L19)</f>
        <v>507</v>
      </c>
      <c r="M20" s="92" t="s">
        <v>26</v>
      </c>
      <c r="N20" s="81">
        <f>SUM(N19)</f>
        <v>1</v>
      </c>
      <c r="O20" s="80" t="s">
        <v>27</v>
      </c>
      <c r="P20" s="79"/>
      <c r="Q20" s="81">
        <f t="shared" si="0"/>
        <v>947</v>
      </c>
      <c r="R20" s="92" t="s">
        <v>26</v>
      </c>
      <c r="S20" s="81">
        <f t="shared" si="1"/>
        <v>16</v>
      </c>
      <c r="T20" s="80" t="s">
        <v>27</v>
      </c>
    </row>
    <row r="21" spans="2:20" ht="21.75" customHeight="1">
      <c r="B21" s="127" t="s">
        <v>75</v>
      </c>
      <c r="C21" s="44" t="s">
        <v>37</v>
      </c>
      <c r="D21" s="53">
        <v>476</v>
      </c>
      <c r="E21" s="76" t="s">
        <v>26</v>
      </c>
      <c r="F21" s="106">
        <v>10</v>
      </c>
      <c r="G21" s="77" t="s">
        <v>27</v>
      </c>
      <c r="H21" s="55">
        <v>482</v>
      </c>
      <c r="I21" s="76" t="s">
        <v>26</v>
      </c>
      <c r="J21" s="55">
        <v>2</v>
      </c>
      <c r="K21" s="77" t="s">
        <v>27</v>
      </c>
      <c r="L21" s="97">
        <v>580</v>
      </c>
      <c r="M21" s="91" t="s">
        <v>26</v>
      </c>
      <c r="N21" s="55">
        <v>11</v>
      </c>
      <c r="O21" s="77" t="s">
        <v>27</v>
      </c>
      <c r="P21" s="76"/>
      <c r="Q21" s="112">
        <f t="shared" si="0"/>
        <v>1062</v>
      </c>
      <c r="R21" s="91" t="s">
        <v>26</v>
      </c>
      <c r="S21" s="53">
        <f t="shared" si="1"/>
        <v>13</v>
      </c>
      <c r="T21" s="77" t="s">
        <v>27</v>
      </c>
    </row>
    <row r="22" spans="2:20" ht="21.75" customHeight="1">
      <c r="B22" s="128"/>
      <c r="C22" s="54" t="s">
        <v>38</v>
      </c>
      <c r="D22" s="53">
        <v>858</v>
      </c>
      <c r="E22" s="51" t="s">
        <v>26</v>
      </c>
      <c r="F22" s="106">
        <v>19</v>
      </c>
      <c r="G22" s="50" t="s">
        <v>27</v>
      </c>
      <c r="H22" s="55">
        <v>886</v>
      </c>
      <c r="I22" s="51" t="s">
        <v>26</v>
      </c>
      <c r="J22" s="55">
        <v>6</v>
      </c>
      <c r="K22" s="50" t="s">
        <v>27</v>
      </c>
      <c r="L22" s="97">
        <v>1007</v>
      </c>
      <c r="M22" s="49" t="s">
        <v>26</v>
      </c>
      <c r="N22" s="55">
        <v>21</v>
      </c>
      <c r="O22" s="50" t="s">
        <v>27</v>
      </c>
      <c r="P22" s="76"/>
      <c r="Q22" s="47">
        <f t="shared" si="0"/>
        <v>1893</v>
      </c>
      <c r="R22" s="49" t="s">
        <v>26</v>
      </c>
      <c r="S22" s="53">
        <f t="shared" si="1"/>
        <v>27</v>
      </c>
      <c r="T22" s="50" t="s">
        <v>27</v>
      </c>
    </row>
    <row r="23" spans="2:20" ht="21.75" customHeight="1">
      <c r="B23" s="129"/>
      <c r="C23" s="70" t="s">
        <v>35</v>
      </c>
      <c r="D23" s="82">
        <f>SUM(D21:D22)</f>
        <v>1334</v>
      </c>
      <c r="E23" s="79" t="s">
        <v>26</v>
      </c>
      <c r="F23" s="107">
        <f>SUM(F21:F22)</f>
        <v>29</v>
      </c>
      <c r="G23" s="80" t="s">
        <v>27</v>
      </c>
      <c r="H23" s="71">
        <f>SUM(H21:H22)</f>
        <v>1368</v>
      </c>
      <c r="I23" s="79" t="s">
        <v>26</v>
      </c>
      <c r="J23" s="71">
        <f>SUM(J21:J22)</f>
        <v>8</v>
      </c>
      <c r="K23" s="80" t="s">
        <v>27</v>
      </c>
      <c r="L23" s="78">
        <f>SUM(L21:L22)</f>
        <v>1587</v>
      </c>
      <c r="M23" s="92" t="s">
        <v>26</v>
      </c>
      <c r="N23" s="71">
        <f>SUM(N21:N22)</f>
        <v>32</v>
      </c>
      <c r="O23" s="80" t="s">
        <v>27</v>
      </c>
      <c r="P23" s="79"/>
      <c r="Q23" s="69">
        <f t="shared" si="0"/>
        <v>2955</v>
      </c>
      <c r="R23" s="92" t="s">
        <v>26</v>
      </c>
      <c r="S23" s="81">
        <f t="shared" si="1"/>
        <v>40</v>
      </c>
      <c r="T23" s="80" t="s">
        <v>27</v>
      </c>
    </row>
    <row r="24" spans="2:20" ht="21.75" customHeight="1">
      <c r="B24" s="127" t="s">
        <v>76</v>
      </c>
      <c r="C24" s="44" t="s">
        <v>39</v>
      </c>
      <c r="D24" s="53">
        <v>476</v>
      </c>
      <c r="E24" s="76" t="s">
        <v>26</v>
      </c>
      <c r="F24" s="106">
        <v>1</v>
      </c>
      <c r="G24" s="77" t="s">
        <v>27</v>
      </c>
      <c r="H24" s="55">
        <v>468</v>
      </c>
      <c r="I24" s="76" t="s">
        <v>26</v>
      </c>
      <c r="J24" s="55">
        <v>1</v>
      </c>
      <c r="K24" s="77" t="s">
        <v>27</v>
      </c>
      <c r="L24" s="97">
        <v>548</v>
      </c>
      <c r="M24" s="91" t="s">
        <v>26</v>
      </c>
      <c r="N24" s="55">
        <v>1</v>
      </c>
      <c r="O24" s="77" t="s">
        <v>27</v>
      </c>
      <c r="P24" s="76"/>
      <c r="Q24" s="53">
        <f t="shared" si="0"/>
        <v>1016</v>
      </c>
      <c r="R24" s="91" t="s">
        <v>26</v>
      </c>
      <c r="S24" s="112">
        <f t="shared" si="1"/>
        <v>2</v>
      </c>
      <c r="T24" s="77" t="s">
        <v>27</v>
      </c>
    </row>
    <row r="25" spans="2:20" ht="21.75" customHeight="1">
      <c r="B25" s="128"/>
      <c r="C25" s="46" t="s">
        <v>40</v>
      </c>
      <c r="D25" s="47">
        <v>295</v>
      </c>
      <c r="E25" s="51" t="s">
        <v>26</v>
      </c>
      <c r="F25" s="105">
        <v>0</v>
      </c>
      <c r="G25" s="50" t="s">
        <v>27</v>
      </c>
      <c r="H25" s="48">
        <v>313</v>
      </c>
      <c r="I25" s="51" t="s">
        <v>26</v>
      </c>
      <c r="J25" s="48">
        <v>0</v>
      </c>
      <c r="K25" s="50" t="s">
        <v>27</v>
      </c>
      <c r="L25" s="95">
        <v>329</v>
      </c>
      <c r="M25" s="49" t="s">
        <v>26</v>
      </c>
      <c r="N25" s="48">
        <v>0</v>
      </c>
      <c r="O25" s="50" t="s">
        <v>27</v>
      </c>
      <c r="P25" s="51"/>
      <c r="Q25" s="47">
        <f t="shared" si="0"/>
        <v>642</v>
      </c>
      <c r="R25" s="49" t="s">
        <v>26</v>
      </c>
      <c r="S25" s="47">
        <f t="shared" si="1"/>
        <v>0</v>
      </c>
      <c r="T25" s="50" t="s">
        <v>27</v>
      </c>
    </row>
    <row r="26" spans="2:20" ht="21.75" customHeight="1">
      <c r="B26" s="129"/>
      <c r="C26" s="70" t="s">
        <v>35</v>
      </c>
      <c r="D26" s="82">
        <f>SUM(D24:D25)</f>
        <v>771</v>
      </c>
      <c r="E26" s="79" t="s">
        <v>26</v>
      </c>
      <c r="F26" s="107">
        <f>SUM(F24:F25)</f>
        <v>1</v>
      </c>
      <c r="G26" s="80" t="s">
        <v>27</v>
      </c>
      <c r="H26" s="71">
        <f>SUM(H24:H25)</f>
        <v>781</v>
      </c>
      <c r="I26" s="79" t="s">
        <v>26</v>
      </c>
      <c r="J26" s="71">
        <f>SUM(J24:J25)</f>
        <v>1</v>
      </c>
      <c r="K26" s="80" t="s">
        <v>27</v>
      </c>
      <c r="L26" s="78">
        <f>SUM(L24:L25)</f>
        <v>877</v>
      </c>
      <c r="M26" s="92" t="s">
        <v>26</v>
      </c>
      <c r="N26" s="71">
        <f>SUM(N24:N25)</f>
        <v>1</v>
      </c>
      <c r="O26" s="80" t="s">
        <v>27</v>
      </c>
      <c r="P26" s="79"/>
      <c r="Q26" s="81">
        <f t="shared" si="0"/>
        <v>1658</v>
      </c>
      <c r="R26" s="92" t="s">
        <v>26</v>
      </c>
      <c r="S26" s="69">
        <f t="shared" si="1"/>
        <v>2</v>
      </c>
      <c r="T26" s="80" t="s">
        <v>27</v>
      </c>
    </row>
    <row r="27" spans="2:20" ht="21.75" customHeight="1">
      <c r="B27" s="127" t="s">
        <v>77</v>
      </c>
      <c r="C27" s="44" t="s">
        <v>41</v>
      </c>
      <c r="D27" s="53">
        <v>1123</v>
      </c>
      <c r="E27" s="76" t="s">
        <v>26</v>
      </c>
      <c r="F27" s="55">
        <v>21</v>
      </c>
      <c r="G27" s="77" t="s">
        <v>27</v>
      </c>
      <c r="H27" s="55">
        <v>1087</v>
      </c>
      <c r="I27" s="76" t="s">
        <v>26</v>
      </c>
      <c r="J27" s="55">
        <v>9</v>
      </c>
      <c r="K27" s="77" t="s">
        <v>27</v>
      </c>
      <c r="L27" s="97">
        <v>1248</v>
      </c>
      <c r="M27" s="91" t="s">
        <v>26</v>
      </c>
      <c r="N27" s="55">
        <v>12</v>
      </c>
      <c r="O27" s="77" t="s">
        <v>27</v>
      </c>
      <c r="P27" s="76"/>
      <c r="Q27" s="53">
        <f t="shared" si="0"/>
        <v>2335</v>
      </c>
      <c r="R27" s="91" t="s">
        <v>26</v>
      </c>
      <c r="S27" s="112">
        <f t="shared" si="1"/>
        <v>21</v>
      </c>
      <c r="T27" s="77" t="s">
        <v>27</v>
      </c>
    </row>
    <row r="28" spans="2:20" ht="21.75" customHeight="1">
      <c r="B28" s="128"/>
      <c r="C28" s="46" t="s">
        <v>42</v>
      </c>
      <c r="D28" s="47">
        <v>274</v>
      </c>
      <c r="E28" s="51" t="s">
        <v>26</v>
      </c>
      <c r="F28" s="105">
        <v>0</v>
      </c>
      <c r="G28" s="50" t="s">
        <v>27</v>
      </c>
      <c r="H28" s="48">
        <v>285</v>
      </c>
      <c r="I28" s="51" t="s">
        <v>26</v>
      </c>
      <c r="J28" s="48">
        <v>0</v>
      </c>
      <c r="K28" s="50" t="s">
        <v>27</v>
      </c>
      <c r="L28" s="95">
        <v>307</v>
      </c>
      <c r="M28" s="49" t="s">
        <v>26</v>
      </c>
      <c r="N28" s="48">
        <v>0</v>
      </c>
      <c r="O28" s="50" t="s">
        <v>27</v>
      </c>
      <c r="P28" s="51"/>
      <c r="Q28" s="47">
        <f t="shared" si="0"/>
        <v>592</v>
      </c>
      <c r="R28" s="49" t="s">
        <v>26</v>
      </c>
      <c r="S28" s="47">
        <f t="shared" si="1"/>
        <v>0</v>
      </c>
      <c r="T28" s="50" t="s">
        <v>27</v>
      </c>
    </row>
    <row r="29" spans="2:20" ht="21.75" customHeight="1">
      <c r="B29" s="129"/>
      <c r="C29" s="70" t="s">
        <v>35</v>
      </c>
      <c r="D29" s="82">
        <f>SUM(D27:D28)</f>
        <v>1397</v>
      </c>
      <c r="E29" s="79" t="s">
        <v>26</v>
      </c>
      <c r="F29" s="107">
        <f>SUM(F27:F28)</f>
        <v>21</v>
      </c>
      <c r="G29" s="80" t="s">
        <v>27</v>
      </c>
      <c r="H29" s="71">
        <f>SUM(H27:H28)</f>
        <v>1372</v>
      </c>
      <c r="I29" s="79" t="s">
        <v>26</v>
      </c>
      <c r="J29" s="71">
        <f>SUM(J27:J28)</f>
        <v>9</v>
      </c>
      <c r="K29" s="80" t="s">
        <v>27</v>
      </c>
      <c r="L29" s="78">
        <f>SUM(L27:L28)</f>
        <v>1555</v>
      </c>
      <c r="M29" s="92" t="s">
        <v>26</v>
      </c>
      <c r="N29" s="71">
        <f>SUM(N27:N28)</f>
        <v>12</v>
      </c>
      <c r="O29" s="80" t="s">
        <v>27</v>
      </c>
      <c r="P29" s="79"/>
      <c r="Q29" s="81">
        <f t="shared" si="0"/>
        <v>2927</v>
      </c>
      <c r="R29" s="92" t="s">
        <v>26</v>
      </c>
      <c r="S29" s="69">
        <f t="shared" si="1"/>
        <v>21</v>
      </c>
      <c r="T29" s="80" t="s">
        <v>27</v>
      </c>
    </row>
    <row r="30" spans="2:20" ht="21.75" customHeight="1">
      <c r="B30" s="127" t="s">
        <v>78</v>
      </c>
      <c r="C30" s="44" t="s">
        <v>43</v>
      </c>
      <c r="D30" s="53">
        <v>465</v>
      </c>
      <c r="E30" s="76" t="s">
        <v>26</v>
      </c>
      <c r="F30" s="106">
        <v>0</v>
      </c>
      <c r="G30" s="77" t="s">
        <v>27</v>
      </c>
      <c r="H30" s="55">
        <v>481</v>
      </c>
      <c r="I30" s="76" t="s">
        <v>26</v>
      </c>
      <c r="J30" s="55">
        <v>0</v>
      </c>
      <c r="K30" s="77" t="s">
        <v>27</v>
      </c>
      <c r="L30" s="97">
        <v>581</v>
      </c>
      <c r="M30" s="91" t="s">
        <v>26</v>
      </c>
      <c r="N30" s="55">
        <v>1</v>
      </c>
      <c r="O30" s="77" t="s">
        <v>27</v>
      </c>
      <c r="P30" s="76"/>
      <c r="Q30" s="53">
        <f t="shared" si="0"/>
        <v>1062</v>
      </c>
      <c r="R30" s="91" t="s">
        <v>26</v>
      </c>
      <c r="S30" s="112">
        <f t="shared" si="1"/>
        <v>1</v>
      </c>
      <c r="T30" s="77" t="s">
        <v>27</v>
      </c>
    </row>
    <row r="31" spans="2:20" ht="21.75" customHeight="1">
      <c r="B31" s="128"/>
      <c r="C31" s="46" t="s">
        <v>44</v>
      </c>
      <c r="D31" s="47">
        <v>307</v>
      </c>
      <c r="E31" s="51" t="s">
        <v>26</v>
      </c>
      <c r="F31" s="105">
        <v>0</v>
      </c>
      <c r="G31" s="50" t="s">
        <v>27</v>
      </c>
      <c r="H31" s="48">
        <v>330</v>
      </c>
      <c r="I31" s="51" t="s">
        <v>26</v>
      </c>
      <c r="J31" s="48">
        <v>0</v>
      </c>
      <c r="K31" s="50" t="s">
        <v>27</v>
      </c>
      <c r="L31" s="95">
        <v>389</v>
      </c>
      <c r="M31" s="49" t="s">
        <v>26</v>
      </c>
      <c r="N31" s="48">
        <v>0</v>
      </c>
      <c r="O31" s="50" t="s">
        <v>27</v>
      </c>
      <c r="P31" s="51"/>
      <c r="Q31" s="47">
        <f t="shared" si="0"/>
        <v>719</v>
      </c>
      <c r="R31" s="49" t="s">
        <v>26</v>
      </c>
      <c r="S31" s="47">
        <f t="shared" si="1"/>
        <v>0</v>
      </c>
      <c r="T31" s="50" t="s">
        <v>27</v>
      </c>
    </row>
    <row r="32" spans="2:20" ht="21.75" customHeight="1">
      <c r="B32" s="129"/>
      <c r="C32" s="70" t="s">
        <v>35</v>
      </c>
      <c r="D32" s="82">
        <f>SUM(D30:D31)</f>
        <v>772</v>
      </c>
      <c r="E32" s="79" t="s">
        <v>26</v>
      </c>
      <c r="F32" s="107">
        <f>SUM(F30:F31)</f>
        <v>0</v>
      </c>
      <c r="G32" s="80" t="s">
        <v>27</v>
      </c>
      <c r="H32" s="72">
        <f>SUM(H30:H31)</f>
        <v>811</v>
      </c>
      <c r="I32" s="79" t="s">
        <v>26</v>
      </c>
      <c r="J32" s="71">
        <f>SUM(J30:J31)</f>
        <v>0</v>
      </c>
      <c r="K32" s="80" t="s">
        <v>27</v>
      </c>
      <c r="L32" s="78">
        <f>SUM(L30:L31)</f>
        <v>970</v>
      </c>
      <c r="M32" s="92" t="s">
        <v>26</v>
      </c>
      <c r="N32" s="71">
        <f>SUM(N30:N31)</f>
        <v>1</v>
      </c>
      <c r="O32" s="80" t="s">
        <v>27</v>
      </c>
      <c r="P32" s="79"/>
      <c r="Q32" s="81">
        <f t="shared" si="0"/>
        <v>1781</v>
      </c>
      <c r="R32" s="92" t="s">
        <v>26</v>
      </c>
      <c r="S32" s="69">
        <f t="shared" si="1"/>
        <v>1</v>
      </c>
      <c r="T32" s="80" t="s">
        <v>27</v>
      </c>
    </row>
    <row r="33" spans="2:20" ht="21.75" customHeight="1">
      <c r="B33" s="120" t="s">
        <v>79</v>
      </c>
      <c r="C33" s="54" t="s">
        <v>45</v>
      </c>
      <c r="D33" s="53">
        <v>457</v>
      </c>
      <c r="E33" s="76" t="s">
        <v>26</v>
      </c>
      <c r="F33" s="106">
        <v>0</v>
      </c>
      <c r="G33" s="77" t="s">
        <v>27</v>
      </c>
      <c r="H33" s="55">
        <v>492</v>
      </c>
      <c r="I33" s="76" t="s">
        <v>26</v>
      </c>
      <c r="J33" s="55">
        <v>0</v>
      </c>
      <c r="K33" s="77" t="s">
        <v>27</v>
      </c>
      <c r="L33" s="97">
        <v>563</v>
      </c>
      <c r="M33" s="91" t="s">
        <v>26</v>
      </c>
      <c r="N33" s="55">
        <v>3</v>
      </c>
      <c r="O33" s="77" t="s">
        <v>27</v>
      </c>
      <c r="P33" s="76"/>
      <c r="Q33" s="53">
        <f t="shared" si="0"/>
        <v>1055</v>
      </c>
      <c r="R33" s="91" t="s">
        <v>26</v>
      </c>
      <c r="S33" s="112">
        <f t="shared" si="1"/>
        <v>3</v>
      </c>
      <c r="T33" s="77" t="s">
        <v>27</v>
      </c>
    </row>
    <row r="34" spans="2:20" ht="21.75" customHeight="1">
      <c r="B34" s="120"/>
      <c r="C34" s="46" t="s">
        <v>46</v>
      </c>
      <c r="D34" s="47">
        <v>402</v>
      </c>
      <c r="E34" s="51" t="s">
        <v>26</v>
      </c>
      <c r="F34" s="105">
        <v>6</v>
      </c>
      <c r="G34" s="50" t="s">
        <v>27</v>
      </c>
      <c r="H34" s="48">
        <v>405</v>
      </c>
      <c r="I34" s="51" t="s">
        <v>26</v>
      </c>
      <c r="J34" s="48">
        <v>1</v>
      </c>
      <c r="K34" s="50" t="s">
        <v>27</v>
      </c>
      <c r="L34" s="95">
        <v>524</v>
      </c>
      <c r="M34" s="49" t="s">
        <v>26</v>
      </c>
      <c r="N34" s="48">
        <v>6</v>
      </c>
      <c r="O34" s="50" t="s">
        <v>27</v>
      </c>
      <c r="P34" s="51"/>
      <c r="Q34" s="47">
        <f t="shared" si="0"/>
        <v>929</v>
      </c>
      <c r="R34" s="49" t="s">
        <v>26</v>
      </c>
      <c r="S34" s="47">
        <f t="shared" si="1"/>
        <v>7</v>
      </c>
      <c r="T34" s="50" t="s">
        <v>27</v>
      </c>
    </row>
    <row r="35" spans="2:20" ht="21.75" customHeight="1" thickBot="1">
      <c r="B35" s="121"/>
      <c r="C35" s="73" t="s">
        <v>35</v>
      </c>
      <c r="D35" s="83">
        <f>SUM(D33:D34)</f>
        <v>859</v>
      </c>
      <c r="E35" s="84" t="s">
        <v>26</v>
      </c>
      <c r="F35" s="108">
        <f>SUM(F33:F34)</f>
        <v>6</v>
      </c>
      <c r="G35" s="85" t="s">
        <v>27</v>
      </c>
      <c r="H35" s="86">
        <f>SUM(H33:H34)</f>
        <v>897</v>
      </c>
      <c r="I35" s="84" t="s">
        <v>26</v>
      </c>
      <c r="J35" s="86">
        <f>SUM(J33:J34)</f>
        <v>1</v>
      </c>
      <c r="K35" s="85" t="s">
        <v>27</v>
      </c>
      <c r="L35" s="99">
        <f>SUM(L33:L34)</f>
        <v>1087</v>
      </c>
      <c r="M35" s="93" t="s">
        <v>26</v>
      </c>
      <c r="N35" s="86">
        <f>SUM(N33:N34)</f>
        <v>9</v>
      </c>
      <c r="O35" s="85" t="s">
        <v>27</v>
      </c>
      <c r="P35" s="84"/>
      <c r="Q35" s="87">
        <f t="shared" si="0"/>
        <v>1984</v>
      </c>
      <c r="R35" s="93" t="s">
        <v>26</v>
      </c>
      <c r="S35" s="74">
        <f>SUM(J35,N35)</f>
        <v>10</v>
      </c>
      <c r="T35" s="85" t="s">
        <v>27</v>
      </c>
    </row>
    <row r="36" spans="2:20" ht="28.5" customHeight="1" thickTop="1">
      <c r="B36" s="122" t="s">
        <v>71</v>
      </c>
      <c r="C36" s="123"/>
      <c r="D36" s="88">
        <f>SUM(D18,D20,D23,D26,D29,D32,D35)</f>
        <v>24153</v>
      </c>
      <c r="E36" s="76" t="s">
        <v>26</v>
      </c>
      <c r="F36" s="68">
        <f>SUM(F18,F20,F23,F26,F29,F32,F35)</f>
        <v>229</v>
      </c>
      <c r="G36" s="77" t="s">
        <v>27</v>
      </c>
      <c r="H36" s="101">
        <f>SUM(H35,H32,H29,H26,H23,H20,H18)</f>
        <v>24000</v>
      </c>
      <c r="I36" s="102" t="s">
        <v>26</v>
      </c>
      <c r="J36" s="68">
        <f>SUM(J35,J32,J29,J26,J23,J20,J18)</f>
        <v>119</v>
      </c>
      <c r="K36" s="103" t="s">
        <v>27</v>
      </c>
      <c r="L36" s="101">
        <f>SUM(L18,L20,L23,L26,L29,L32,L35)</f>
        <v>28265</v>
      </c>
      <c r="M36" s="104" t="s">
        <v>26</v>
      </c>
      <c r="N36" s="68">
        <f>SUM(N35,N32,N29,N26,N23,N20,N18)</f>
        <v>222</v>
      </c>
      <c r="O36" s="103" t="s">
        <v>27</v>
      </c>
      <c r="P36" s="102"/>
      <c r="Q36" s="113">
        <f t="shared" si="0"/>
        <v>52265</v>
      </c>
      <c r="R36" s="104" t="s">
        <v>26</v>
      </c>
      <c r="S36" s="109">
        <f>SUM(J36,N36)</f>
        <v>341</v>
      </c>
      <c r="T36" s="89" t="s">
        <v>27</v>
      </c>
    </row>
    <row r="37" spans="2:20" ht="20.25" customHeight="1">
      <c r="B37" s="66" t="s">
        <v>88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75"/>
      <c r="R37" s="66"/>
      <c r="S37" s="66"/>
      <c r="T37" s="66"/>
    </row>
    <row r="38" spans="2:19" ht="20.25" customHeight="1">
      <c r="B38" s="75" t="s">
        <v>80</v>
      </c>
      <c r="C38" s="7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20" ht="19.5" customHeight="1">
      <c r="B39" s="124" t="s">
        <v>89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</row>
    <row r="40" spans="2:19" ht="18.75" customHeight="1">
      <c r="B40" s="90" t="s">
        <v>87</v>
      </c>
      <c r="C40" s="90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ht="18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ht="18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18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8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ht="18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ht="18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8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ht="18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ht="18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ht="18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ht="18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ht="18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34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t="34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t="34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ht="34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ht="34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ht="3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ht="34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ht="34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t="34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t="34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34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ht="34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ht="34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34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ht="34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ht="34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ht="34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ht="34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ht="34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ht="34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34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34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ht="34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ht="34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t="34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ht="34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ht="34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ht="34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ht="34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ht="34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ht="34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ht="34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ht="34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ht="34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ht="34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ht="34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ht="34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</sheetData>
  <sheetProtection/>
  <mergeCells count="17">
    <mergeCell ref="B33:B35"/>
    <mergeCell ref="B36:C36"/>
    <mergeCell ref="B39:T39"/>
    <mergeCell ref="B5:B18"/>
    <mergeCell ref="B19:B20"/>
    <mergeCell ref="B21:B23"/>
    <mergeCell ref="B24:B26"/>
    <mergeCell ref="B27:B29"/>
    <mergeCell ref="B30:B32"/>
    <mergeCell ref="B1:T1"/>
    <mergeCell ref="M2:S2"/>
    <mergeCell ref="C3:T3"/>
    <mergeCell ref="B4:C4"/>
    <mergeCell ref="D4:G4"/>
    <mergeCell ref="H4:K4"/>
    <mergeCell ref="L4:O4"/>
    <mergeCell ref="P4:T4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1">
      <selection activeCell="O4" sqref="O4"/>
    </sheetView>
  </sheetViews>
  <sheetFormatPr defaultColWidth="9.00390625" defaultRowHeight="13.5"/>
  <cols>
    <col min="1" max="1" width="2.50390625" style="0" customWidth="1"/>
    <col min="2" max="3" width="11.625" style="9" customWidth="1"/>
    <col min="4" max="4" width="11.625" style="0" customWidth="1"/>
    <col min="5" max="7" width="11.625" style="9" customWidth="1"/>
    <col min="8" max="8" width="11.625" style="0" customWidth="1"/>
    <col min="9" max="9" width="3.50390625" style="0" customWidth="1"/>
    <col min="10" max="10" width="13.625" style="0" customWidth="1"/>
    <col min="11" max="12" width="9.375" style="9" customWidth="1"/>
    <col min="13" max="13" width="9.375" style="10" customWidth="1"/>
    <col min="14" max="14" width="8.625" style="0" customWidth="1"/>
  </cols>
  <sheetData>
    <row r="1" spans="1:14" s="5" customFormat="1" ht="21" customHeight="1">
      <c r="A1" s="2"/>
      <c r="B1" s="116" t="s">
        <v>7</v>
      </c>
      <c r="C1" s="116"/>
      <c r="D1" s="116"/>
      <c r="E1" s="116"/>
      <c r="F1" s="116"/>
      <c r="G1" s="116"/>
      <c r="H1" s="116"/>
      <c r="I1" s="11"/>
      <c r="J1" s="2"/>
      <c r="K1" s="12"/>
      <c r="L1" s="12"/>
      <c r="M1" s="13"/>
      <c r="N1" s="2"/>
    </row>
    <row r="2" spans="1:14" s="5" customFormat="1" ht="11.25" customHeight="1">
      <c r="A2" s="2"/>
      <c r="B2" s="117"/>
      <c r="C2" s="117"/>
      <c r="D2" s="117"/>
      <c r="E2" s="117"/>
      <c r="F2" s="117"/>
      <c r="G2" s="117"/>
      <c r="H2" s="117"/>
      <c r="I2" s="14"/>
      <c r="J2" s="2"/>
      <c r="K2" s="12"/>
      <c r="L2" s="12"/>
      <c r="M2" s="13"/>
      <c r="N2" s="2"/>
    </row>
    <row r="3" spans="1:14" s="5" customFormat="1" ht="22.5" customHeight="1">
      <c r="A3" s="15"/>
      <c r="B3" s="117" t="s">
        <v>6</v>
      </c>
      <c r="C3" s="117"/>
      <c r="D3" s="117"/>
      <c r="E3" s="117"/>
      <c r="F3" s="117"/>
      <c r="G3" s="117"/>
      <c r="H3" s="117"/>
      <c r="I3" s="14"/>
      <c r="J3" s="59" t="s">
        <v>8</v>
      </c>
      <c r="K3" s="60" t="s">
        <v>9</v>
      </c>
      <c r="L3" s="60" t="s">
        <v>10</v>
      </c>
      <c r="M3" s="61" t="s">
        <v>11</v>
      </c>
      <c r="N3" s="2"/>
    </row>
    <row r="4" spans="1:14" s="5" customFormat="1" ht="22.5" customHeight="1">
      <c r="A4" s="16"/>
      <c r="B4" s="117" t="s">
        <v>112</v>
      </c>
      <c r="C4" s="117"/>
      <c r="D4" s="117"/>
      <c r="E4" s="117"/>
      <c r="F4" s="117"/>
      <c r="G4" s="117"/>
      <c r="H4" s="117"/>
      <c r="I4" s="16"/>
      <c r="J4" s="59" t="s">
        <v>55</v>
      </c>
      <c r="K4" s="62">
        <v>0</v>
      </c>
      <c r="L4" s="62">
        <v>1</v>
      </c>
      <c r="M4" s="63">
        <f>SUM(K4+L4)</f>
        <v>1</v>
      </c>
      <c r="N4" s="2"/>
    </row>
    <row r="5" spans="1:14" s="5" customFormat="1" ht="22.5" customHeight="1">
      <c r="A5" s="16"/>
      <c r="B5" s="17"/>
      <c r="C5" s="118" t="s">
        <v>12</v>
      </c>
      <c r="D5" s="118"/>
      <c r="E5" s="119" t="s">
        <v>13</v>
      </c>
      <c r="F5" s="119"/>
      <c r="G5" s="118" t="s">
        <v>14</v>
      </c>
      <c r="H5" s="118"/>
      <c r="I5" s="18"/>
      <c r="J5" s="65" t="s">
        <v>15</v>
      </c>
      <c r="K5" s="62">
        <v>4</v>
      </c>
      <c r="L5" s="62">
        <v>33</v>
      </c>
      <c r="M5" s="63">
        <f aca="true" t="shared" si="0" ref="M5:M21">SUM(K5+L5)</f>
        <v>37</v>
      </c>
      <c r="N5" s="2"/>
    </row>
    <row r="6" spans="1:14" s="5" customFormat="1" ht="22.5" customHeight="1">
      <c r="A6" s="16"/>
      <c r="B6" s="19" t="s">
        <v>16</v>
      </c>
      <c r="C6" s="114" t="s">
        <v>17</v>
      </c>
      <c r="D6" s="114"/>
      <c r="E6" s="115" t="s">
        <v>18</v>
      </c>
      <c r="F6" s="115"/>
      <c r="G6" s="114" t="s">
        <v>19</v>
      </c>
      <c r="H6" s="114"/>
      <c r="I6" s="18"/>
      <c r="J6" s="65" t="s">
        <v>50</v>
      </c>
      <c r="K6" s="62">
        <v>45</v>
      </c>
      <c r="L6" s="62">
        <v>189</v>
      </c>
      <c r="M6" s="63">
        <f t="shared" si="0"/>
        <v>234</v>
      </c>
      <c r="N6" s="2"/>
    </row>
    <row r="7" spans="1:14" s="5" customFormat="1" ht="22.5" customHeight="1">
      <c r="A7" s="16"/>
      <c r="B7" s="20"/>
      <c r="C7" s="21" t="s">
        <v>47</v>
      </c>
      <c r="D7" s="22" t="s">
        <v>48</v>
      </c>
      <c r="E7" s="21" t="s">
        <v>47</v>
      </c>
      <c r="F7" s="22" t="s">
        <v>48</v>
      </c>
      <c r="G7" s="21" t="s">
        <v>47</v>
      </c>
      <c r="H7" s="22" t="s">
        <v>48</v>
      </c>
      <c r="I7" s="23"/>
      <c r="J7" s="65" t="s">
        <v>51</v>
      </c>
      <c r="K7" s="62">
        <v>213</v>
      </c>
      <c r="L7" s="62">
        <v>732</v>
      </c>
      <c r="M7" s="63">
        <f t="shared" si="0"/>
        <v>945</v>
      </c>
      <c r="N7" s="2"/>
    </row>
    <row r="8" spans="1:14" s="5" customFormat="1" ht="22.5" customHeight="1">
      <c r="A8" s="16"/>
      <c r="B8" s="24" t="s">
        <v>20</v>
      </c>
      <c r="C8" s="25"/>
      <c r="D8" s="26"/>
      <c r="E8" s="25"/>
      <c r="F8" s="25"/>
      <c r="G8" s="25"/>
      <c r="H8" s="26"/>
      <c r="I8" s="27"/>
      <c r="J8" s="65" t="s">
        <v>52</v>
      </c>
      <c r="K8" s="62">
        <v>662</v>
      </c>
      <c r="L8" s="62">
        <v>1522</v>
      </c>
      <c r="M8" s="63">
        <f t="shared" si="0"/>
        <v>2184</v>
      </c>
      <c r="N8" s="2"/>
    </row>
    <row r="9" spans="1:14" s="5" customFormat="1" ht="22.5" customHeight="1">
      <c r="A9" s="16"/>
      <c r="B9" s="28">
        <f>C9+E9+G9</f>
        <v>24000</v>
      </c>
      <c r="C9" s="29">
        <v>2645</v>
      </c>
      <c r="D9" s="56">
        <f>SUM(C9/B9)</f>
        <v>0.11020833333333334</v>
      </c>
      <c r="E9" s="29">
        <v>13720</v>
      </c>
      <c r="F9" s="56">
        <f>SUM(E9/B9)</f>
        <v>0.5716666666666667</v>
      </c>
      <c r="G9" s="29">
        <v>7635</v>
      </c>
      <c r="H9" s="56">
        <f>SUM(G9/B9)</f>
        <v>0.318125</v>
      </c>
      <c r="I9" s="27"/>
      <c r="J9" s="65" t="s">
        <v>53</v>
      </c>
      <c r="K9" s="62">
        <v>1287</v>
      </c>
      <c r="L9" s="62">
        <v>2094</v>
      </c>
      <c r="M9" s="63">
        <f t="shared" si="0"/>
        <v>3381</v>
      </c>
      <c r="N9" s="2"/>
    </row>
    <row r="10" spans="1:14" s="5" customFormat="1" ht="22.5" customHeight="1">
      <c r="A10" s="16"/>
      <c r="B10" s="30"/>
      <c r="C10" s="31"/>
      <c r="D10" s="32"/>
      <c r="E10" s="32"/>
      <c r="F10" s="32"/>
      <c r="G10" s="32"/>
      <c r="H10" s="32"/>
      <c r="I10" s="33"/>
      <c r="J10" s="65" t="s">
        <v>54</v>
      </c>
      <c r="K10" s="62">
        <v>1574</v>
      </c>
      <c r="L10" s="62">
        <v>2316</v>
      </c>
      <c r="M10" s="63">
        <f t="shared" si="0"/>
        <v>3890</v>
      </c>
      <c r="N10" s="2"/>
    </row>
    <row r="11" spans="1:14" s="5" customFormat="1" ht="22.5" customHeight="1">
      <c r="A11" s="16"/>
      <c r="B11" s="28" t="s">
        <v>21</v>
      </c>
      <c r="C11" s="34"/>
      <c r="D11" s="27"/>
      <c r="E11" s="34"/>
      <c r="F11" s="34"/>
      <c r="G11" s="35"/>
      <c r="H11" s="27"/>
      <c r="I11" s="27"/>
      <c r="J11" s="65" t="s">
        <v>56</v>
      </c>
      <c r="K11" s="62">
        <v>1749</v>
      </c>
      <c r="L11" s="62">
        <v>2274</v>
      </c>
      <c r="M11" s="63">
        <f t="shared" si="0"/>
        <v>4023</v>
      </c>
      <c r="N11" s="2"/>
    </row>
    <row r="12" spans="1:14" s="5" customFormat="1" ht="22.5" customHeight="1">
      <c r="A12" s="16"/>
      <c r="B12" s="28">
        <f>C12+E12+G12</f>
        <v>28265</v>
      </c>
      <c r="C12" s="29">
        <v>2517</v>
      </c>
      <c r="D12" s="56">
        <f>SUM(C12/B12)</f>
        <v>0.08905006191402795</v>
      </c>
      <c r="E12" s="29">
        <v>14089</v>
      </c>
      <c r="F12" s="56">
        <f>SUM(E12/B12)</f>
        <v>0.49846099416239165</v>
      </c>
      <c r="G12" s="36">
        <v>11659</v>
      </c>
      <c r="H12" s="56">
        <f>SUM(G12/B12)</f>
        <v>0.4124889439235804</v>
      </c>
      <c r="I12" s="27"/>
      <c r="J12" s="65" t="s">
        <v>57</v>
      </c>
      <c r="K12" s="62">
        <v>2101</v>
      </c>
      <c r="L12" s="62">
        <v>2498</v>
      </c>
      <c r="M12" s="63">
        <f t="shared" si="0"/>
        <v>4599</v>
      </c>
      <c r="N12" s="2"/>
    </row>
    <row r="13" spans="1:14" s="5" customFormat="1" ht="22.5" customHeight="1">
      <c r="A13" s="16"/>
      <c r="B13" s="30"/>
      <c r="C13" s="31"/>
      <c r="D13" s="32"/>
      <c r="E13" s="32"/>
      <c r="F13" s="32"/>
      <c r="G13" s="32"/>
      <c r="H13" s="32"/>
      <c r="I13" s="33"/>
      <c r="J13" s="65" t="s">
        <v>58</v>
      </c>
      <c r="K13" s="62">
        <v>2483</v>
      </c>
      <c r="L13" s="62">
        <v>2548</v>
      </c>
      <c r="M13" s="63">
        <f t="shared" si="0"/>
        <v>5031</v>
      </c>
      <c r="N13" s="2"/>
    </row>
    <row r="14" spans="1:14" s="5" customFormat="1" ht="22.5" customHeight="1">
      <c r="A14" s="16"/>
      <c r="B14" s="24" t="s">
        <v>22</v>
      </c>
      <c r="C14" s="25"/>
      <c r="D14" s="26"/>
      <c r="E14" s="25"/>
      <c r="F14" s="25"/>
      <c r="G14" s="25"/>
      <c r="H14" s="26"/>
      <c r="I14" s="27"/>
      <c r="J14" s="65" t="s">
        <v>59</v>
      </c>
      <c r="K14" s="62">
        <v>1822</v>
      </c>
      <c r="L14" s="62">
        <v>1866</v>
      </c>
      <c r="M14" s="63">
        <f t="shared" si="0"/>
        <v>3688</v>
      </c>
      <c r="N14" s="2"/>
    </row>
    <row r="15" spans="1:14" s="5" customFormat="1" ht="22.5" customHeight="1">
      <c r="A15" s="16"/>
      <c r="B15" s="37">
        <f>C15+E15+G15</f>
        <v>52265</v>
      </c>
      <c r="C15" s="29">
        <f>SUM(C9:C13)</f>
        <v>5162</v>
      </c>
      <c r="D15" s="57">
        <f>SUM(C15/B15)</f>
        <v>0.09876590452501674</v>
      </c>
      <c r="E15" s="38">
        <f>SUM(E9:E13)</f>
        <v>27809</v>
      </c>
      <c r="F15" s="57">
        <f>SUM(E15/B15)</f>
        <v>0.5320769157179757</v>
      </c>
      <c r="G15" s="38">
        <f>SUM(G9:G13)</f>
        <v>19294</v>
      </c>
      <c r="H15" s="57">
        <f>SUM(G15/B15)</f>
        <v>0.36915717975700757</v>
      </c>
      <c r="I15" s="33"/>
      <c r="J15" s="65" t="s">
        <v>60</v>
      </c>
      <c r="K15" s="62">
        <v>1385</v>
      </c>
      <c r="L15" s="62">
        <v>1516</v>
      </c>
      <c r="M15" s="63">
        <f t="shared" si="0"/>
        <v>2901</v>
      </c>
      <c r="N15" s="2"/>
    </row>
    <row r="16" spans="1:14" s="5" customFormat="1" ht="22.5" customHeight="1">
      <c r="A16" s="2"/>
      <c r="B16" s="39"/>
      <c r="C16" s="40"/>
      <c r="D16" s="41"/>
      <c r="E16" s="40"/>
      <c r="F16" s="40"/>
      <c r="G16" s="40"/>
      <c r="H16" s="41"/>
      <c r="I16" s="42"/>
      <c r="J16" s="65" t="s">
        <v>61</v>
      </c>
      <c r="K16" s="62">
        <v>1275</v>
      </c>
      <c r="L16" s="62">
        <v>1379</v>
      </c>
      <c r="M16" s="63">
        <f t="shared" si="0"/>
        <v>2654</v>
      </c>
      <c r="N16" s="2"/>
    </row>
    <row r="17" spans="1:14" ht="22.5" customHeight="1">
      <c r="A17" s="6"/>
      <c r="B17" s="58" t="s">
        <v>49</v>
      </c>
      <c r="C17" s="7"/>
      <c r="D17" s="6"/>
      <c r="E17" s="7"/>
      <c r="F17" s="7"/>
      <c r="G17" s="7"/>
      <c r="H17" s="6"/>
      <c r="I17" s="6"/>
      <c r="J17" s="65" t="s">
        <v>62</v>
      </c>
      <c r="K17" s="62">
        <v>1390</v>
      </c>
      <c r="L17" s="62">
        <v>1398</v>
      </c>
      <c r="M17" s="63">
        <f t="shared" si="0"/>
        <v>2788</v>
      </c>
      <c r="N17" s="6"/>
    </row>
    <row r="18" spans="1:14" ht="22.5" customHeight="1">
      <c r="A18" s="6"/>
      <c r="B18" s="58" t="s">
        <v>81</v>
      </c>
      <c r="C18" s="7"/>
      <c r="D18" s="6"/>
      <c r="E18" s="7"/>
      <c r="F18" s="7"/>
      <c r="G18" s="110"/>
      <c r="H18" s="110"/>
      <c r="I18" s="6"/>
      <c r="J18" s="65" t="s">
        <v>63</v>
      </c>
      <c r="K18" s="62">
        <v>1405</v>
      </c>
      <c r="L18" s="62">
        <v>1336</v>
      </c>
      <c r="M18" s="63">
        <f t="shared" si="0"/>
        <v>2741</v>
      </c>
      <c r="N18" s="6"/>
    </row>
    <row r="19" spans="1:14" ht="22.5" customHeight="1">
      <c r="A19" s="6"/>
      <c r="B19" s="58" t="s">
        <v>82</v>
      </c>
      <c r="C19" s="7"/>
      <c r="D19" s="6"/>
      <c r="E19" s="7"/>
      <c r="F19" s="7"/>
      <c r="G19" s="7"/>
      <c r="H19" s="6"/>
      <c r="I19" s="6"/>
      <c r="J19" s="65" t="s">
        <v>64</v>
      </c>
      <c r="K19" s="62">
        <v>1046</v>
      </c>
      <c r="L19" s="62">
        <v>1081</v>
      </c>
      <c r="M19" s="63">
        <f t="shared" si="0"/>
        <v>2127</v>
      </c>
      <c r="N19" s="6"/>
    </row>
    <row r="20" spans="1:14" ht="22.5" customHeight="1">
      <c r="A20" s="6"/>
      <c r="B20" s="7"/>
      <c r="C20" s="7"/>
      <c r="D20" s="6"/>
      <c r="E20" s="7"/>
      <c r="F20" s="7"/>
      <c r="G20" s="7"/>
      <c r="H20" s="6"/>
      <c r="I20" s="6"/>
      <c r="J20" s="65" t="s">
        <v>65</v>
      </c>
      <c r="K20" s="62">
        <v>905</v>
      </c>
      <c r="L20" s="62">
        <v>904</v>
      </c>
      <c r="M20" s="63">
        <f t="shared" si="0"/>
        <v>1809</v>
      </c>
      <c r="N20" s="6"/>
    </row>
    <row r="21" spans="1:14" ht="22.5" customHeight="1">
      <c r="A21" s="6"/>
      <c r="B21" s="7"/>
      <c r="C21" s="7"/>
      <c r="D21" s="6"/>
      <c r="E21" s="7"/>
      <c r="F21" s="7"/>
      <c r="G21" s="7"/>
      <c r="H21" s="6"/>
      <c r="I21" s="6"/>
      <c r="J21" s="65" t="s">
        <v>66</v>
      </c>
      <c r="K21" s="62">
        <v>889</v>
      </c>
      <c r="L21" s="62">
        <v>903</v>
      </c>
      <c r="M21" s="63">
        <f t="shared" si="0"/>
        <v>1792</v>
      </c>
      <c r="N21" s="6"/>
    </row>
    <row r="22" spans="1:14" ht="22.5" customHeight="1">
      <c r="A22" s="6"/>
      <c r="B22" s="7"/>
      <c r="C22" s="7"/>
      <c r="D22" s="6"/>
      <c r="E22" s="7"/>
      <c r="F22" s="7"/>
      <c r="G22" s="7"/>
      <c r="H22" s="6"/>
      <c r="I22" s="6"/>
      <c r="J22" s="65" t="s">
        <v>67</v>
      </c>
      <c r="K22" s="62">
        <v>1120</v>
      </c>
      <c r="L22" s="62">
        <v>1158</v>
      </c>
      <c r="M22" s="63">
        <f>SUM(K22:L22)</f>
        <v>2278</v>
      </c>
      <c r="N22" s="6"/>
    </row>
    <row r="23" spans="1:14" ht="22.5" customHeight="1">
      <c r="A23" s="6"/>
      <c r="B23" s="7"/>
      <c r="C23" s="7"/>
      <c r="D23" s="6"/>
      <c r="E23" s="7"/>
      <c r="F23" s="7"/>
      <c r="G23" s="7"/>
      <c r="H23" s="6"/>
      <c r="I23" s="6"/>
      <c r="J23" s="65" t="s">
        <v>68</v>
      </c>
      <c r="K23" s="62">
        <v>1008</v>
      </c>
      <c r="L23" s="62">
        <v>950</v>
      </c>
      <c r="M23" s="63">
        <f>SUM(K23:L23)</f>
        <v>1958</v>
      </c>
      <c r="N23" s="6"/>
    </row>
    <row r="24" spans="1:14" ht="22.5" customHeight="1">
      <c r="A24" s="6"/>
      <c r="B24" s="7"/>
      <c r="C24" s="7"/>
      <c r="D24" s="6"/>
      <c r="E24" s="7"/>
      <c r="F24" s="7"/>
      <c r="G24" s="7"/>
      <c r="H24" s="6"/>
      <c r="I24" s="6"/>
      <c r="J24" s="65" t="s">
        <v>69</v>
      </c>
      <c r="K24" s="62">
        <v>870</v>
      </c>
      <c r="L24" s="62">
        <v>831</v>
      </c>
      <c r="M24" s="63">
        <f>SUM(K24+L24)</f>
        <v>1701</v>
      </c>
      <c r="N24" s="6"/>
    </row>
    <row r="25" spans="1:14" ht="22.5" customHeight="1">
      <c r="A25" s="6"/>
      <c r="B25" s="7"/>
      <c r="C25" s="7"/>
      <c r="D25" s="6"/>
      <c r="E25" s="7"/>
      <c r="F25" s="7"/>
      <c r="G25" s="7"/>
      <c r="H25" s="6"/>
      <c r="I25" s="6"/>
      <c r="J25" s="65" t="s">
        <v>70</v>
      </c>
      <c r="K25" s="62">
        <v>767</v>
      </c>
      <c r="L25" s="62">
        <v>736</v>
      </c>
      <c r="M25" s="63">
        <f>SUM(K25+L25)</f>
        <v>1503</v>
      </c>
      <c r="N25" s="6"/>
    </row>
    <row r="26" spans="1:14" ht="25.5" customHeight="1">
      <c r="A26" s="6"/>
      <c r="B26" s="7"/>
      <c r="C26" s="7"/>
      <c r="D26" s="6"/>
      <c r="E26" s="7"/>
      <c r="F26" s="7"/>
      <c r="G26" s="7"/>
      <c r="H26" s="6"/>
      <c r="I26" s="6"/>
      <c r="J26" s="59" t="s">
        <v>23</v>
      </c>
      <c r="K26" s="64">
        <f>SUM(K4:K25)</f>
        <v>24000</v>
      </c>
      <c r="L26" s="64">
        <f>SUM(L4:L25)</f>
        <v>28265</v>
      </c>
      <c r="M26" s="64">
        <f>SUM(M4:M25)</f>
        <v>52265</v>
      </c>
      <c r="N26" s="6"/>
    </row>
    <row r="27" spans="1:14" ht="5.25" customHeight="1">
      <c r="A27" s="6"/>
      <c r="B27" s="7"/>
      <c r="C27" s="7"/>
      <c r="D27" s="6"/>
      <c r="E27" s="7"/>
      <c r="F27" s="7"/>
      <c r="G27" s="7"/>
      <c r="H27" s="6"/>
      <c r="I27" s="6"/>
      <c r="J27" s="6"/>
      <c r="K27" s="7"/>
      <c r="L27" s="7"/>
      <c r="M27" s="8"/>
      <c r="N27" s="6"/>
    </row>
    <row r="28" spans="1:14" ht="6" customHeight="1">
      <c r="A28" s="6"/>
      <c r="B28" s="7"/>
      <c r="C28" s="7"/>
      <c r="D28" s="6"/>
      <c r="E28" s="7"/>
      <c r="F28" s="7"/>
      <c r="G28" s="7"/>
      <c r="H28" s="6"/>
      <c r="I28" s="6"/>
      <c r="J28" s="6"/>
      <c r="K28" s="7"/>
      <c r="L28" s="7"/>
      <c r="M28" s="8"/>
      <c r="N28" s="6"/>
    </row>
  </sheetData>
  <sheetProtection/>
  <mergeCells count="10">
    <mergeCell ref="C6:D6"/>
    <mergeCell ref="E6:F6"/>
    <mergeCell ref="G6:H6"/>
    <mergeCell ref="B1:H1"/>
    <mergeCell ref="B2:H2"/>
    <mergeCell ref="B3:H3"/>
    <mergeCell ref="B4:H4"/>
    <mergeCell ref="C5:D5"/>
    <mergeCell ref="E5:F5"/>
    <mergeCell ref="G5:H5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U89"/>
  <sheetViews>
    <sheetView tabSelected="1" zoomScalePageLayoutView="0" workbookViewId="0" topLeftCell="A25">
      <selection activeCell="J34" sqref="J34"/>
    </sheetView>
  </sheetViews>
  <sheetFormatPr defaultColWidth="8.25390625" defaultRowHeight="34.5" customHeight="1"/>
  <cols>
    <col min="1" max="1" width="2.75390625" style="2" customWidth="1"/>
    <col min="2" max="2" width="7.625" style="2" customWidth="1"/>
    <col min="3" max="3" width="12.00390625" style="2" customWidth="1"/>
    <col min="4" max="4" width="9.125" style="2" customWidth="1"/>
    <col min="5" max="5" width="1.625" style="2" customWidth="1"/>
    <col min="6" max="6" width="5.125" style="2" customWidth="1"/>
    <col min="7" max="7" width="1.625" style="2" customWidth="1"/>
    <col min="8" max="8" width="9.125" style="2" customWidth="1"/>
    <col min="9" max="9" width="1.625" style="2" customWidth="1"/>
    <col min="10" max="10" width="5.125" style="2" customWidth="1"/>
    <col min="11" max="11" width="1.625" style="2" customWidth="1"/>
    <col min="12" max="12" width="9.125" style="2" customWidth="1"/>
    <col min="13" max="13" width="1.625" style="2" customWidth="1"/>
    <col min="14" max="14" width="5.125" style="2" customWidth="1"/>
    <col min="15" max="16" width="1.625" style="2" customWidth="1"/>
    <col min="17" max="17" width="9.125" style="2" customWidth="1"/>
    <col min="18" max="18" width="1.625" style="2" customWidth="1"/>
    <col min="19" max="19" width="5.125" style="2" customWidth="1"/>
    <col min="20" max="20" width="1.625" style="2" customWidth="1"/>
    <col min="21" max="16384" width="8.25390625" style="2" customWidth="1"/>
  </cols>
  <sheetData>
    <row r="1" spans="2:21" ht="30" customHeight="1">
      <c r="B1" s="130" t="s">
        <v>108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"/>
    </row>
    <row r="2" spans="2:21" ht="17.25" customHeight="1">
      <c r="B2" s="4"/>
      <c r="C2" s="4"/>
      <c r="D2" s="4"/>
      <c r="E2" s="4"/>
      <c r="F2" s="4"/>
      <c r="G2" s="4"/>
      <c r="H2" s="4"/>
      <c r="I2" s="4"/>
      <c r="J2" s="111"/>
      <c r="K2" s="111"/>
      <c r="L2" s="111"/>
      <c r="M2" s="136" t="s">
        <v>114</v>
      </c>
      <c r="N2" s="136"/>
      <c r="O2" s="136"/>
      <c r="P2" s="136"/>
      <c r="Q2" s="136"/>
      <c r="R2" s="136"/>
      <c r="S2" s="136"/>
      <c r="T2" s="111"/>
      <c r="U2" s="1"/>
    </row>
    <row r="3" spans="2:20" ht="17.25" customHeight="1">
      <c r="B3" s="43"/>
      <c r="C3" s="137" t="s">
        <v>104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2:20" ht="21.75" customHeight="1">
      <c r="B4" s="133" t="s">
        <v>72</v>
      </c>
      <c r="C4" s="134"/>
      <c r="D4" s="133" t="s">
        <v>3</v>
      </c>
      <c r="E4" s="135"/>
      <c r="F4" s="135"/>
      <c r="G4" s="135"/>
      <c r="H4" s="133" t="s">
        <v>0</v>
      </c>
      <c r="I4" s="135"/>
      <c r="J4" s="135"/>
      <c r="K4" s="134"/>
      <c r="L4" s="133" t="s">
        <v>1</v>
      </c>
      <c r="M4" s="135"/>
      <c r="N4" s="135"/>
      <c r="O4" s="135"/>
      <c r="P4" s="133" t="s">
        <v>2</v>
      </c>
      <c r="Q4" s="135"/>
      <c r="R4" s="135"/>
      <c r="S4" s="135"/>
      <c r="T4" s="134"/>
    </row>
    <row r="5" spans="2:20" ht="21.75" customHeight="1">
      <c r="B5" s="125" t="s">
        <v>73</v>
      </c>
      <c r="C5" s="44" t="s">
        <v>24</v>
      </c>
      <c r="D5" s="45">
        <v>7460</v>
      </c>
      <c r="E5" s="51" t="s">
        <v>26</v>
      </c>
      <c r="F5" s="55">
        <v>58</v>
      </c>
      <c r="G5" s="77" t="s">
        <v>27</v>
      </c>
      <c r="H5" s="55">
        <v>6963</v>
      </c>
      <c r="I5" s="76" t="s">
        <v>26</v>
      </c>
      <c r="J5" s="55">
        <v>31</v>
      </c>
      <c r="K5" s="77" t="s">
        <v>27</v>
      </c>
      <c r="L5" s="94">
        <v>8489</v>
      </c>
      <c r="M5" s="91" t="s">
        <v>26</v>
      </c>
      <c r="N5" s="55">
        <v>72</v>
      </c>
      <c r="O5" s="77" t="s">
        <v>27</v>
      </c>
      <c r="P5" s="76"/>
      <c r="Q5" s="45">
        <f>SUM(H5,L5)</f>
        <v>15452</v>
      </c>
      <c r="R5" s="91" t="s">
        <v>26</v>
      </c>
      <c r="S5" s="53">
        <f>SUM(J5,N5)</f>
        <v>103</v>
      </c>
      <c r="T5" s="77" t="s">
        <v>27</v>
      </c>
    </row>
    <row r="6" spans="2:20" ht="21.75" customHeight="1">
      <c r="B6" s="120"/>
      <c r="C6" s="46" t="s">
        <v>25</v>
      </c>
      <c r="D6" s="47">
        <v>5408</v>
      </c>
      <c r="E6" s="51" t="s">
        <v>26</v>
      </c>
      <c r="F6" s="48">
        <v>70</v>
      </c>
      <c r="G6" s="50" t="s">
        <v>27</v>
      </c>
      <c r="H6" s="48">
        <v>5503</v>
      </c>
      <c r="I6" s="51" t="s">
        <v>26</v>
      </c>
      <c r="J6" s="48">
        <v>43</v>
      </c>
      <c r="K6" s="50" t="s">
        <v>27</v>
      </c>
      <c r="L6" s="95">
        <v>6313</v>
      </c>
      <c r="M6" s="49" t="s">
        <v>26</v>
      </c>
      <c r="N6" s="48">
        <v>59</v>
      </c>
      <c r="O6" s="50" t="s">
        <v>27</v>
      </c>
      <c r="P6" s="51"/>
      <c r="Q6" s="53">
        <f aca="true" t="shared" si="0" ref="Q6:Q36">SUM(H6,L6)</f>
        <v>11816</v>
      </c>
      <c r="R6" s="49" t="s">
        <v>26</v>
      </c>
      <c r="S6" s="53">
        <f aca="true" t="shared" si="1" ref="S6:S34">SUM(J6,N6)</f>
        <v>102</v>
      </c>
      <c r="T6" s="50" t="s">
        <v>27</v>
      </c>
    </row>
    <row r="7" spans="2:20" ht="21.75" customHeight="1">
      <c r="B7" s="120"/>
      <c r="C7" s="100" t="s">
        <v>83</v>
      </c>
      <c r="D7" s="47">
        <v>1022</v>
      </c>
      <c r="E7" s="51" t="s">
        <v>26</v>
      </c>
      <c r="F7" s="48">
        <v>7</v>
      </c>
      <c r="G7" s="50" t="s">
        <v>27</v>
      </c>
      <c r="H7" s="48">
        <v>987</v>
      </c>
      <c r="I7" s="51" t="s">
        <v>26</v>
      </c>
      <c r="J7" s="48">
        <v>6</v>
      </c>
      <c r="K7" s="50" t="s">
        <v>27</v>
      </c>
      <c r="L7" s="95">
        <v>1095</v>
      </c>
      <c r="M7" s="49" t="s">
        <v>26</v>
      </c>
      <c r="N7" s="48">
        <v>3</v>
      </c>
      <c r="O7" s="50" t="s">
        <v>27</v>
      </c>
      <c r="P7" s="51"/>
      <c r="Q7" s="47">
        <f t="shared" si="0"/>
        <v>2082</v>
      </c>
      <c r="R7" s="49" t="s">
        <v>26</v>
      </c>
      <c r="S7" s="53">
        <f t="shared" si="1"/>
        <v>9</v>
      </c>
      <c r="T7" s="50" t="s">
        <v>27</v>
      </c>
    </row>
    <row r="8" spans="2:20" ht="21.75" customHeight="1">
      <c r="B8" s="120"/>
      <c r="C8" s="100" t="s">
        <v>84</v>
      </c>
      <c r="D8" s="47">
        <v>660</v>
      </c>
      <c r="E8" s="51" t="s">
        <v>26</v>
      </c>
      <c r="F8" s="105">
        <v>5</v>
      </c>
      <c r="G8" s="50" t="s">
        <v>27</v>
      </c>
      <c r="H8" s="52">
        <v>744</v>
      </c>
      <c r="I8" s="51" t="s">
        <v>26</v>
      </c>
      <c r="J8" s="52">
        <v>0</v>
      </c>
      <c r="K8" s="50" t="s">
        <v>27</v>
      </c>
      <c r="L8" s="95">
        <v>838</v>
      </c>
      <c r="M8" s="49" t="s">
        <v>26</v>
      </c>
      <c r="N8" s="48">
        <v>6</v>
      </c>
      <c r="O8" s="50" t="s">
        <v>27</v>
      </c>
      <c r="P8" s="51"/>
      <c r="Q8" s="47">
        <f t="shared" si="0"/>
        <v>1582</v>
      </c>
      <c r="R8" s="49" t="s">
        <v>26</v>
      </c>
      <c r="S8" s="53">
        <f t="shared" si="1"/>
        <v>6</v>
      </c>
      <c r="T8" s="50" t="s">
        <v>27</v>
      </c>
    </row>
    <row r="9" spans="2:20" ht="21.75" customHeight="1">
      <c r="B9" s="120"/>
      <c r="C9" s="46" t="s">
        <v>28</v>
      </c>
      <c r="D9" s="53">
        <v>1856</v>
      </c>
      <c r="E9" s="51" t="s">
        <v>26</v>
      </c>
      <c r="F9" s="48">
        <v>10</v>
      </c>
      <c r="G9" s="50" t="s">
        <v>27</v>
      </c>
      <c r="H9" s="48">
        <v>1929</v>
      </c>
      <c r="I9" s="51" t="s">
        <v>26</v>
      </c>
      <c r="J9" s="48">
        <v>8</v>
      </c>
      <c r="K9" s="50" t="s">
        <v>27</v>
      </c>
      <c r="L9" s="95">
        <v>2261</v>
      </c>
      <c r="M9" s="49" t="s">
        <v>26</v>
      </c>
      <c r="N9" s="48">
        <v>8</v>
      </c>
      <c r="O9" s="50" t="s">
        <v>27</v>
      </c>
      <c r="P9" s="51"/>
      <c r="Q9" s="47">
        <f t="shared" si="0"/>
        <v>4190</v>
      </c>
      <c r="R9" s="49" t="s">
        <v>26</v>
      </c>
      <c r="S9" s="53">
        <f t="shared" si="1"/>
        <v>16</v>
      </c>
      <c r="T9" s="50" t="s">
        <v>27</v>
      </c>
    </row>
    <row r="10" spans="2:20" ht="21.75" customHeight="1">
      <c r="B10" s="120"/>
      <c r="C10" s="46" t="s">
        <v>29</v>
      </c>
      <c r="D10" s="47">
        <v>1408</v>
      </c>
      <c r="E10" s="51" t="s">
        <v>26</v>
      </c>
      <c r="F10" s="48">
        <v>1</v>
      </c>
      <c r="G10" s="50" t="s">
        <v>27</v>
      </c>
      <c r="H10" s="48">
        <v>1400</v>
      </c>
      <c r="I10" s="51" t="s">
        <v>26</v>
      </c>
      <c r="J10" s="48">
        <v>0</v>
      </c>
      <c r="K10" s="50" t="s">
        <v>27</v>
      </c>
      <c r="L10" s="95">
        <v>1656</v>
      </c>
      <c r="M10" s="49" t="s">
        <v>26</v>
      </c>
      <c r="N10" s="48">
        <v>8</v>
      </c>
      <c r="O10" s="50" t="s">
        <v>27</v>
      </c>
      <c r="P10" s="51"/>
      <c r="Q10" s="47">
        <f t="shared" si="0"/>
        <v>3056</v>
      </c>
      <c r="R10" s="49" t="s">
        <v>26</v>
      </c>
      <c r="S10" s="53">
        <f t="shared" si="1"/>
        <v>8</v>
      </c>
      <c r="T10" s="50" t="s">
        <v>27</v>
      </c>
    </row>
    <row r="11" spans="2:20" ht="21.75" customHeight="1">
      <c r="B11" s="120"/>
      <c r="C11" s="100" t="s">
        <v>85</v>
      </c>
      <c r="D11" s="47">
        <v>69</v>
      </c>
      <c r="E11" s="51" t="s">
        <v>26</v>
      </c>
      <c r="F11" s="105">
        <v>0</v>
      </c>
      <c r="G11" s="50" t="s">
        <v>27</v>
      </c>
      <c r="H11" s="52">
        <v>61</v>
      </c>
      <c r="I11" s="51" t="s">
        <v>26</v>
      </c>
      <c r="J11" s="52">
        <v>0</v>
      </c>
      <c r="K11" s="50" t="s">
        <v>27</v>
      </c>
      <c r="L11" s="96">
        <v>88</v>
      </c>
      <c r="M11" s="49" t="s">
        <v>26</v>
      </c>
      <c r="N11" s="52">
        <v>0</v>
      </c>
      <c r="O11" s="50" t="s">
        <v>27</v>
      </c>
      <c r="P11" s="51"/>
      <c r="Q11" s="47">
        <f t="shared" si="0"/>
        <v>149</v>
      </c>
      <c r="R11" s="49" t="s">
        <v>26</v>
      </c>
      <c r="S11" s="53">
        <f t="shared" si="1"/>
        <v>0</v>
      </c>
      <c r="T11" s="50" t="s">
        <v>27</v>
      </c>
    </row>
    <row r="12" spans="2:20" ht="21.75" customHeight="1">
      <c r="B12" s="120"/>
      <c r="C12" s="46" t="s">
        <v>30</v>
      </c>
      <c r="D12" s="47">
        <v>599</v>
      </c>
      <c r="E12" s="51" t="s">
        <v>26</v>
      </c>
      <c r="F12" s="105">
        <v>0</v>
      </c>
      <c r="G12" s="50" t="s">
        <v>27</v>
      </c>
      <c r="H12" s="48">
        <v>595</v>
      </c>
      <c r="I12" s="51" t="s">
        <v>26</v>
      </c>
      <c r="J12" s="48">
        <v>0</v>
      </c>
      <c r="K12" s="50" t="s">
        <v>27</v>
      </c>
      <c r="L12" s="95">
        <v>739</v>
      </c>
      <c r="M12" s="49" t="s">
        <v>26</v>
      </c>
      <c r="N12" s="48">
        <v>3</v>
      </c>
      <c r="O12" s="50" t="s">
        <v>27</v>
      </c>
      <c r="P12" s="51"/>
      <c r="Q12" s="47">
        <f t="shared" si="0"/>
        <v>1334</v>
      </c>
      <c r="R12" s="49" t="s">
        <v>26</v>
      </c>
      <c r="S12" s="53">
        <f t="shared" si="1"/>
        <v>3</v>
      </c>
      <c r="T12" s="50" t="s">
        <v>27</v>
      </c>
    </row>
    <row r="13" spans="2:20" ht="21.75" customHeight="1">
      <c r="B13" s="120"/>
      <c r="C13" s="46" t="s">
        <v>31</v>
      </c>
      <c r="D13" s="47">
        <v>956</v>
      </c>
      <c r="E13" s="51" t="s">
        <v>26</v>
      </c>
      <c r="F13" s="48">
        <v>6</v>
      </c>
      <c r="G13" s="50" t="s">
        <v>27</v>
      </c>
      <c r="H13" s="48">
        <v>969</v>
      </c>
      <c r="I13" s="51" t="s">
        <v>26</v>
      </c>
      <c r="J13" s="48">
        <v>1</v>
      </c>
      <c r="K13" s="50" t="s">
        <v>27</v>
      </c>
      <c r="L13" s="95">
        <v>1135</v>
      </c>
      <c r="M13" s="49" t="s">
        <v>26</v>
      </c>
      <c r="N13" s="48">
        <v>7</v>
      </c>
      <c r="O13" s="50" t="s">
        <v>27</v>
      </c>
      <c r="P13" s="51"/>
      <c r="Q13" s="47">
        <f t="shared" si="0"/>
        <v>2104</v>
      </c>
      <c r="R13" s="49" t="s">
        <v>26</v>
      </c>
      <c r="S13" s="53">
        <f t="shared" si="1"/>
        <v>8</v>
      </c>
      <c r="T13" s="50" t="s">
        <v>27</v>
      </c>
    </row>
    <row r="14" spans="2:20" ht="21.75" customHeight="1">
      <c r="B14" s="120"/>
      <c r="C14" s="46" t="s">
        <v>32</v>
      </c>
      <c r="D14" s="47">
        <v>292</v>
      </c>
      <c r="E14" s="51" t="s">
        <v>26</v>
      </c>
      <c r="F14" s="105">
        <v>0</v>
      </c>
      <c r="G14" s="50" t="s">
        <v>27</v>
      </c>
      <c r="H14" s="48">
        <v>370</v>
      </c>
      <c r="I14" s="51" t="s">
        <v>26</v>
      </c>
      <c r="J14" s="48">
        <v>0</v>
      </c>
      <c r="K14" s="50" t="s">
        <v>27</v>
      </c>
      <c r="L14" s="95">
        <v>438</v>
      </c>
      <c r="M14" s="49" t="s">
        <v>26</v>
      </c>
      <c r="N14" s="48">
        <v>1</v>
      </c>
      <c r="O14" s="50" t="s">
        <v>27</v>
      </c>
      <c r="P14" s="51"/>
      <c r="Q14" s="47">
        <f t="shared" si="0"/>
        <v>808</v>
      </c>
      <c r="R14" s="49" t="s">
        <v>26</v>
      </c>
      <c r="S14" s="53">
        <f t="shared" si="1"/>
        <v>1</v>
      </c>
      <c r="T14" s="50" t="s">
        <v>27</v>
      </c>
    </row>
    <row r="15" spans="2:20" ht="21.75" customHeight="1">
      <c r="B15" s="120"/>
      <c r="C15" s="46" t="s">
        <v>33</v>
      </c>
      <c r="D15" s="47">
        <v>76</v>
      </c>
      <c r="E15" s="51" t="s">
        <v>26</v>
      </c>
      <c r="F15" s="105">
        <v>0</v>
      </c>
      <c r="G15" s="50" t="s">
        <v>27</v>
      </c>
      <c r="H15" s="48">
        <v>76</v>
      </c>
      <c r="I15" s="51" t="s">
        <v>26</v>
      </c>
      <c r="J15" s="48">
        <v>0</v>
      </c>
      <c r="K15" s="50" t="s">
        <v>27</v>
      </c>
      <c r="L15" s="95">
        <v>101</v>
      </c>
      <c r="M15" s="49" t="s">
        <v>26</v>
      </c>
      <c r="N15" s="48">
        <v>0</v>
      </c>
      <c r="O15" s="50" t="s">
        <v>27</v>
      </c>
      <c r="P15" s="51"/>
      <c r="Q15" s="47">
        <f t="shared" si="0"/>
        <v>177</v>
      </c>
      <c r="R15" s="49" t="s">
        <v>26</v>
      </c>
      <c r="S15" s="53">
        <f t="shared" si="1"/>
        <v>0</v>
      </c>
      <c r="T15" s="50" t="s">
        <v>27</v>
      </c>
    </row>
    <row r="16" spans="2:20" ht="21.75" customHeight="1">
      <c r="B16" s="120"/>
      <c r="C16" s="46" t="s">
        <v>34</v>
      </c>
      <c r="D16" s="47">
        <v>2</v>
      </c>
      <c r="E16" s="51" t="s">
        <v>26</v>
      </c>
      <c r="F16" s="105">
        <v>0</v>
      </c>
      <c r="G16" s="50" t="s">
        <v>27</v>
      </c>
      <c r="H16" s="48">
        <v>1</v>
      </c>
      <c r="I16" s="51" t="s">
        <v>26</v>
      </c>
      <c r="J16" s="48">
        <v>0</v>
      </c>
      <c r="K16" s="50" t="s">
        <v>27</v>
      </c>
      <c r="L16" s="95">
        <v>2</v>
      </c>
      <c r="M16" s="49" t="s">
        <v>26</v>
      </c>
      <c r="N16" s="48">
        <v>0</v>
      </c>
      <c r="O16" s="50" t="s">
        <v>27</v>
      </c>
      <c r="P16" s="51"/>
      <c r="Q16" s="47">
        <f t="shared" si="0"/>
        <v>3</v>
      </c>
      <c r="R16" s="49" t="s">
        <v>26</v>
      </c>
      <c r="S16" s="53">
        <f t="shared" si="1"/>
        <v>0</v>
      </c>
      <c r="T16" s="50" t="s">
        <v>27</v>
      </c>
    </row>
    <row r="17" spans="2:20" ht="21.75" customHeight="1">
      <c r="B17" s="120"/>
      <c r="C17" s="46" t="s">
        <v>4</v>
      </c>
      <c r="D17" s="47">
        <v>474</v>
      </c>
      <c r="E17" s="51" t="s">
        <v>26</v>
      </c>
      <c r="F17" s="105">
        <v>0</v>
      </c>
      <c r="G17" s="50" t="s">
        <v>27</v>
      </c>
      <c r="H17" s="48">
        <v>465</v>
      </c>
      <c r="I17" s="51" t="s">
        <v>26</v>
      </c>
      <c r="J17" s="48">
        <v>0</v>
      </c>
      <c r="K17" s="50" t="s">
        <v>27</v>
      </c>
      <c r="L17" s="95">
        <v>426</v>
      </c>
      <c r="M17" s="49" t="s">
        <v>26</v>
      </c>
      <c r="N17" s="48">
        <v>0</v>
      </c>
      <c r="O17" s="50" t="s">
        <v>27</v>
      </c>
      <c r="P17" s="51"/>
      <c r="Q17" s="53">
        <f t="shared" si="0"/>
        <v>891</v>
      </c>
      <c r="R17" s="49" t="s">
        <v>26</v>
      </c>
      <c r="S17" s="53">
        <f t="shared" si="1"/>
        <v>0</v>
      </c>
      <c r="T17" s="50" t="s">
        <v>27</v>
      </c>
    </row>
    <row r="18" spans="2:20" ht="21.75" customHeight="1">
      <c r="B18" s="126"/>
      <c r="C18" s="67" t="s">
        <v>35</v>
      </c>
      <c r="D18" s="78">
        <f>SUM(D5:D6,D9:D10,D12:D17)</f>
        <v>18531</v>
      </c>
      <c r="E18" s="79" t="s">
        <v>26</v>
      </c>
      <c r="F18" s="71">
        <f>SUM(F5:F6,F9:F10,F12:F17)</f>
        <v>145</v>
      </c>
      <c r="G18" s="80" t="s">
        <v>27</v>
      </c>
      <c r="H18" s="78">
        <f>SUM(H5:H6,H9:H10,H12:H17)</f>
        <v>18271</v>
      </c>
      <c r="I18" s="79" t="s">
        <v>26</v>
      </c>
      <c r="J18" s="71">
        <f>SUM(J5:J6,J9:J10,J12:J17)</f>
        <v>83</v>
      </c>
      <c r="K18" s="80" t="s">
        <v>27</v>
      </c>
      <c r="L18" s="78">
        <f>SUM(L5:L6,L9:L10,L12:L17)</f>
        <v>21560</v>
      </c>
      <c r="M18" s="92" t="s">
        <v>26</v>
      </c>
      <c r="N18" s="71">
        <f>SUM(N5:N6,N9:N10,N12:N17)</f>
        <v>158</v>
      </c>
      <c r="O18" s="80" t="s">
        <v>27</v>
      </c>
      <c r="P18" s="79"/>
      <c r="Q18" s="71">
        <f t="shared" si="0"/>
        <v>39831</v>
      </c>
      <c r="R18" s="92" t="s">
        <v>26</v>
      </c>
      <c r="S18" s="71">
        <f t="shared" si="1"/>
        <v>241</v>
      </c>
      <c r="T18" s="80" t="s">
        <v>27</v>
      </c>
    </row>
    <row r="19" spans="2:20" ht="21.75" customHeight="1">
      <c r="B19" s="125" t="s">
        <v>74</v>
      </c>
      <c r="C19" s="44" t="s">
        <v>36</v>
      </c>
      <c r="D19" s="53">
        <v>456</v>
      </c>
      <c r="E19" s="76" t="s">
        <v>26</v>
      </c>
      <c r="F19" s="106">
        <v>13</v>
      </c>
      <c r="G19" s="77" t="s">
        <v>27</v>
      </c>
      <c r="H19" s="55">
        <v>436</v>
      </c>
      <c r="I19" s="76" t="s">
        <v>26</v>
      </c>
      <c r="J19" s="55">
        <v>13</v>
      </c>
      <c r="K19" s="77" t="s">
        <v>27</v>
      </c>
      <c r="L19" s="97">
        <v>505</v>
      </c>
      <c r="M19" s="91" t="s">
        <v>26</v>
      </c>
      <c r="N19" s="55">
        <v>1</v>
      </c>
      <c r="O19" s="77" t="s">
        <v>27</v>
      </c>
      <c r="P19" s="76"/>
      <c r="Q19" s="53">
        <f t="shared" si="0"/>
        <v>941</v>
      </c>
      <c r="R19" s="91" t="s">
        <v>26</v>
      </c>
      <c r="S19" s="53">
        <f t="shared" si="1"/>
        <v>14</v>
      </c>
      <c r="T19" s="77" t="s">
        <v>27</v>
      </c>
    </row>
    <row r="20" spans="2:20" ht="21.75" customHeight="1">
      <c r="B20" s="126"/>
      <c r="C20" s="67" t="s">
        <v>5</v>
      </c>
      <c r="D20" s="82">
        <f>SUM(D19)</f>
        <v>456</v>
      </c>
      <c r="E20" s="79" t="s">
        <v>26</v>
      </c>
      <c r="F20" s="107">
        <f>SUM(F19)</f>
        <v>13</v>
      </c>
      <c r="G20" s="80" t="s">
        <v>27</v>
      </c>
      <c r="H20" s="72">
        <f>SUM(H19)</f>
        <v>436</v>
      </c>
      <c r="I20" s="79" t="s">
        <v>26</v>
      </c>
      <c r="J20" s="81">
        <f>SUM(J19)</f>
        <v>13</v>
      </c>
      <c r="K20" s="80" t="s">
        <v>27</v>
      </c>
      <c r="L20" s="98">
        <f>SUM(L19)</f>
        <v>505</v>
      </c>
      <c r="M20" s="92" t="s">
        <v>26</v>
      </c>
      <c r="N20" s="81">
        <f>SUM(N19)</f>
        <v>1</v>
      </c>
      <c r="O20" s="80" t="s">
        <v>27</v>
      </c>
      <c r="P20" s="79"/>
      <c r="Q20" s="81">
        <f t="shared" si="0"/>
        <v>941</v>
      </c>
      <c r="R20" s="92" t="s">
        <v>26</v>
      </c>
      <c r="S20" s="81">
        <f t="shared" si="1"/>
        <v>14</v>
      </c>
      <c r="T20" s="80" t="s">
        <v>27</v>
      </c>
    </row>
    <row r="21" spans="2:20" ht="21.75" customHeight="1">
      <c r="B21" s="127" t="s">
        <v>75</v>
      </c>
      <c r="C21" s="44" t="s">
        <v>37</v>
      </c>
      <c r="D21" s="53">
        <v>473</v>
      </c>
      <c r="E21" s="76" t="s">
        <v>26</v>
      </c>
      <c r="F21" s="106">
        <v>9</v>
      </c>
      <c r="G21" s="77" t="s">
        <v>27</v>
      </c>
      <c r="H21" s="55">
        <v>479</v>
      </c>
      <c r="I21" s="76" t="s">
        <v>26</v>
      </c>
      <c r="J21" s="55">
        <v>2</v>
      </c>
      <c r="K21" s="77" t="s">
        <v>27</v>
      </c>
      <c r="L21" s="97">
        <v>576</v>
      </c>
      <c r="M21" s="91" t="s">
        <v>26</v>
      </c>
      <c r="N21" s="55">
        <v>10</v>
      </c>
      <c r="O21" s="77" t="s">
        <v>27</v>
      </c>
      <c r="P21" s="76"/>
      <c r="Q21" s="112">
        <f t="shared" si="0"/>
        <v>1055</v>
      </c>
      <c r="R21" s="91" t="s">
        <v>26</v>
      </c>
      <c r="S21" s="53">
        <f t="shared" si="1"/>
        <v>12</v>
      </c>
      <c r="T21" s="77" t="s">
        <v>27</v>
      </c>
    </row>
    <row r="22" spans="2:20" ht="21.75" customHeight="1">
      <c r="B22" s="128"/>
      <c r="C22" s="54" t="s">
        <v>38</v>
      </c>
      <c r="D22" s="53">
        <v>855</v>
      </c>
      <c r="E22" s="51" t="s">
        <v>26</v>
      </c>
      <c r="F22" s="106">
        <v>21</v>
      </c>
      <c r="G22" s="50" t="s">
        <v>27</v>
      </c>
      <c r="H22" s="55">
        <v>878</v>
      </c>
      <c r="I22" s="51" t="s">
        <v>26</v>
      </c>
      <c r="J22" s="55">
        <v>6</v>
      </c>
      <c r="K22" s="50" t="s">
        <v>27</v>
      </c>
      <c r="L22" s="97">
        <v>999</v>
      </c>
      <c r="M22" s="49" t="s">
        <v>26</v>
      </c>
      <c r="N22" s="55">
        <v>23</v>
      </c>
      <c r="O22" s="50" t="s">
        <v>27</v>
      </c>
      <c r="P22" s="76"/>
      <c r="Q22" s="47">
        <f t="shared" si="0"/>
        <v>1877</v>
      </c>
      <c r="R22" s="49" t="s">
        <v>26</v>
      </c>
      <c r="S22" s="53">
        <f t="shared" si="1"/>
        <v>29</v>
      </c>
      <c r="T22" s="50" t="s">
        <v>27</v>
      </c>
    </row>
    <row r="23" spans="2:20" ht="21.75" customHeight="1">
      <c r="B23" s="129"/>
      <c r="C23" s="70" t="s">
        <v>35</v>
      </c>
      <c r="D23" s="82">
        <f>SUM(D21:D22)</f>
        <v>1328</v>
      </c>
      <c r="E23" s="79" t="s">
        <v>26</v>
      </c>
      <c r="F23" s="107">
        <f>SUM(F21:F22)</f>
        <v>30</v>
      </c>
      <c r="G23" s="80" t="s">
        <v>27</v>
      </c>
      <c r="H23" s="71">
        <f>SUM(H21:H22)</f>
        <v>1357</v>
      </c>
      <c r="I23" s="79" t="s">
        <v>26</v>
      </c>
      <c r="J23" s="71">
        <f>SUM(J21:J22)</f>
        <v>8</v>
      </c>
      <c r="K23" s="80" t="s">
        <v>27</v>
      </c>
      <c r="L23" s="78">
        <f>SUM(L21:L22)</f>
        <v>1575</v>
      </c>
      <c r="M23" s="92" t="s">
        <v>26</v>
      </c>
      <c r="N23" s="71">
        <f>SUM(N21:N22)</f>
        <v>33</v>
      </c>
      <c r="O23" s="80" t="s">
        <v>27</v>
      </c>
      <c r="P23" s="79"/>
      <c r="Q23" s="69">
        <f t="shared" si="0"/>
        <v>2932</v>
      </c>
      <c r="R23" s="92" t="s">
        <v>26</v>
      </c>
      <c r="S23" s="81">
        <f t="shared" si="1"/>
        <v>41</v>
      </c>
      <c r="T23" s="80" t="s">
        <v>27</v>
      </c>
    </row>
    <row r="24" spans="2:20" ht="21.75" customHeight="1">
      <c r="B24" s="127" t="s">
        <v>76</v>
      </c>
      <c r="C24" s="44" t="s">
        <v>39</v>
      </c>
      <c r="D24" s="53">
        <v>477</v>
      </c>
      <c r="E24" s="76" t="s">
        <v>26</v>
      </c>
      <c r="F24" s="106">
        <v>1</v>
      </c>
      <c r="G24" s="77" t="s">
        <v>27</v>
      </c>
      <c r="H24" s="55">
        <v>468</v>
      </c>
      <c r="I24" s="76" t="s">
        <v>26</v>
      </c>
      <c r="J24" s="55">
        <v>1</v>
      </c>
      <c r="K24" s="77" t="s">
        <v>27</v>
      </c>
      <c r="L24" s="97">
        <v>547</v>
      </c>
      <c r="M24" s="91" t="s">
        <v>26</v>
      </c>
      <c r="N24" s="55">
        <v>1</v>
      </c>
      <c r="O24" s="77" t="s">
        <v>27</v>
      </c>
      <c r="P24" s="76"/>
      <c r="Q24" s="53">
        <f t="shared" si="0"/>
        <v>1015</v>
      </c>
      <c r="R24" s="91" t="s">
        <v>26</v>
      </c>
      <c r="S24" s="112">
        <f t="shared" si="1"/>
        <v>2</v>
      </c>
      <c r="T24" s="77" t="s">
        <v>27</v>
      </c>
    </row>
    <row r="25" spans="2:20" ht="21.75" customHeight="1">
      <c r="B25" s="128"/>
      <c r="C25" s="46" t="s">
        <v>40</v>
      </c>
      <c r="D25" s="47">
        <v>293</v>
      </c>
      <c r="E25" s="51" t="s">
        <v>26</v>
      </c>
      <c r="F25" s="105">
        <v>0</v>
      </c>
      <c r="G25" s="50" t="s">
        <v>27</v>
      </c>
      <c r="H25" s="48">
        <v>311</v>
      </c>
      <c r="I25" s="51" t="s">
        <v>26</v>
      </c>
      <c r="J25" s="48">
        <v>0</v>
      </c>
      <c r="K25" s="50" t="s">
        <v>27</v>
      </c>
      <c r="L25" s="95">
        <v>330</v>
      </c>
      <c r="M25" s="49" t="s">
        <v>26</v>
      </c>
      <c r="N25" s="48">
        <v>0</v>
      </c>
      <c r="O25" s="50" t="s">
        <v>27</v>
      </c>
      <c r="P25" s="51"/>
      <c r="Q25" s="47">
        <f t="shared" si="0"/>
        <v>641</v>
      </c>
      <c r="R25" s="49" t="s">
        <v>26</v>
      </c>
      <c r="S25" s="47">
        <f t="shared" si="1"/>
        <v>0</v>
      </c>
      <c r="T25" s="50" t="s">
        <v>27</v>
      </c>
    </row>
    <row r="26" spans="2:20" ht="21.75" customHeight="1">
      <c r="B26" s="129"/>
      <c r="C26" s="70" t="s">
        <v>35</v>
      </c>
      <c r="D26" s="82">
        <f>SUM(D24:D25)</f>
        <v>770</v>
      </c>
      <c r="E26" s="79" t="s">
        <v>26</v>
      </c>
      <c r="F26" s="107">
        <f>SUM(F24:F25)</f>
        <v>1</v>
      </c>
      <c r="G26" s="80" t="s">
        <v>27</v>
      </c>
      <c r="H26" s="71">
        <f>SUM(H24:H25)</f>
        <v>779</v>
      </c>
      <c r="I26" s="79" t="s">
        <v>26</v>
      </c>
      <c r="J26" s="71">
        <f>SUM(J24:J25)</f>
        <v>1</v>
      </c>
      <c r="K26" s="80" t="s">
        <v>27</v>
      </c>
      <c r="L26" s="78">
        <f>SUM(L24:L25)</f>
        <v>877</v>
      </c>
      <c r="M26" s="92" t="s">
        <v>26</v>
      </c>
      <c r="N26" s="71">
        <f>SUM(N24:N25)</f>
        <v>1</v>
      </c>
      <c r="O26" s="80" t="s">
        <v>27</v>
      </c>
      <c r="P26" s="79"/>
      <c r="Q26" s="81">
        <f t="shared" si="0"/>
        <v>1656</v>
      </c>
      <c r="R26" s="92" t="s">
        <v>26</v>
      </c>
      <c r="S26" s="69">
        <f t="shared" si="1"/>
        <v>2</v>
      </c>
      <c r="T26" s="80" t="s">
        <v>27</v>
      </c>
    </row>
    <row r="27" spans="2:20" ht="21.75" customHeight="1">
      <c r="B27" s="127" t="s">
        <v>77</v>
      </c>
      <c r="C27" s="44" t="s">
        <v>41</v>
      </c>
      <c r="D27" s="53">
        <v>1118</v>
      </c>
      <c r="E27" s="76" t="s">
        <v>26</v>
      </c>
      <c r="F27" s="55">
        <v>19</v>
      </c>
      <c r="G27" s="77" t="s">
        <v>27</v>
      </c>
      <c r="H27" s="55">
        <v>1078</v>
      </c>
      <c r="I27" s="76" t="s">
        <v>26</v>
      </c>
      <c r="J27" s="55">
        <v>7</v>
      </c>
      <c r="K27" s="77" t="s">
        <v>27</v>
      </c>
      <c r="L27" s="97">
        <v>1244</v>
      </c>
      <c r="M27" s="91" t="s">
        <v>26</v>
      </c>
      <c r="N27" s="55">
        <v>12</v>
      </c>
      <c r="O27" s="77" t="s">
        <v>27</v>
      </c>
      <c r="P27" s="76"/>
      <c r="Q27" s="53">
        <f t="shared" si="0"/>
        <v>2322</v>
      </c>
      <c r="R27" s="91" t="s">
        <v>26</v>
      </c>
      <c r="S27" s="112">
        <f t="shared" si="1"/>
        <v>19</v>
      </c>
      <c r="T27" s="77" t="s">
        <v>27</v>
      </c>
    </row>
    <row r="28" spans="2:20" ht="21.75" customHeight="1">
      <c r="B28" s="128"/>
      <c r="C28" s="46" t="s">
        <v>42</v>
      </c>
      <c r="D28" s="47">
        <v>275</v>
      </c>
      <c r="E28" s="51" t="s">
        <v>26</v>
      </c>
      <c r="F28" s="105">
        <v>0</v>
      </c>
      <c r="G28" s="50" t="s">
        <v>27</v>
      </c>
      <c r="H28" s="48">
        <v>284</v>
      </c>
      <c r="I28" s="51" t="s">
        <v>26</v>
      </c>
      <c r="J28" s="48">
        <v>0</v>
      </c>
      <c r="K28" s="50" t="s">
        <v>27</v>
      </c>
      <c r="L28" s="95">
        <v>306</v>
      </c>
      <c r="M28" s="49" t="s">
        <v>26</v>
      </c>
      <c r="N28" s="48">
        <v>0</v>
      </c>
      <c r="O28" s="50" t="s">
        <v>27</v>
      </c>
      <c r="P28" s="51"/>
      <c r="Q28" s="47">
        <f t="shared" si="0"/>
        <v>590</v>
      </c>
      <c r="R28" s="49" t="s">
        <v>26</v>
      </c>
      <c r="S28" s="47">
        <f t="shared" si="1"/>
        <v>0</v>
      </c>
      <c r="T28" s="50" t="s">
        <v>27</v>
      </c>
    </row>
    <row r="29" spans="2:20" ht="21.75" customHeight="1">
      <c r="B29" s="129"/>
      <c r="C29" s="70" t="s">
        <v>35</v>
      </c>
      <c r="D29" s="82">
        <f>SUM(D27:D28)</f>
        <v>1393</v>
      </c>
      <c r="E29" s="79" t="s">
        <v>26</v>
      </c>
      <c r="F29" s="107">
        <f>SUM(F27:F28)</f>
        <v>19</v>
      </c>
      <c r="G29" s="80" t="s">
        <v>27</v>
      </c>
      <c r="H29" s="71">
        <f>SUM(H27:H28)</f>
        <v>1362</v>
      </c>
      <c r="I29" s="79" t="s">
        <v>26</v>
      </c>
      <c r="J29" s="71">
        <f>SUM(J27:J28)</f>
        <v>7</v>
      </c>
      <c r="K29" s="80" t="s">
        <v>27</v>
      </c>
      <c r="L29" s="78">
        <f>SUM(L27:L28)</f>
        <v>1550</v>
      </c>
      <c r="M29" s="92" t="s">
        <v>26</v>
      </c>
      <c r="N29" s="71">
        <f>SUM(N27:N28)</f>
        <v>12</v>
      </c>
      <c r="O29" s="80" t="s">
        <v>27</v>
      </c>
      <c r="P29" s="79"/>
      <c r="Q29" s="81">
        <f t="shared" si="0"/>
        <v>2912</v>
      </c>
      <c r="R29" s="92" t="s">
        <v>26</v>
      </c>
      <c r="S29" s="69">
        <f t="shared" si="1"/>
        <v>19</v>
      </c>
      <c r="T29" s="80" t="s">
        <v>27</v>
      </c>
    </row>
    <row r="30" spans="2:20" ht="21.75" customHeight="1">
      <c r="B30" s="127" t="s">
        <v>78</v>
      </c>
      <c r="C30" s="44" t="s">
        <v>43</v>
      </c>
      <c r="D30" s="53">
        <v>466</v>
      </c>
      <c r="E30" s="76" t="s">
        <v>26</v>
      </c>
      <c r="F30" s="106">
        <v>0</v>
      </c>
      <c r="G30" s="77" t="s">
        <v>27</v>
      </c>
      <c r="H30" s="55">
        <v>479</v>
      </c>
      <c r="I30" s="76" t="s">
        <v>26</v>
      </c>
      <c r="J30" s="55">
        <v>0</v>
      </c>
      <c r="K30" s="77" t="s">
        <v>27</v>
      </c>
      <c r="L30" s="97">
        <v>579</v>
      </c>
      <c r="M30" s="91" t="s">
        <v>26</v>
      </c>
      <c r="N30" s="55">
        <v>1</v>
      </c>
      <c r="O30" s="77" t="s">
        <v>27</v>
      </c>
      <c r="P30" s="76"/>
      <c r="Q30" s="53">
        <f t="shared" si="0"/>
        <v>1058</v>
      </c>
      <c r="R30" s="91" t="s">
        <v>26</v>
      </c>
      <c r="S30" s="112">
        <f t="shared" si="1"/>
        <v>1</v>
      </c>
      <c r="T30" s="77" t="s">
        <v>27</v>
      </c>
    </row>
    <row r="31" spans="2:20" ht="21.75" customHeight="1">
      <c r="B31" s="128"/>
      <c r="C31" s="46" t="s">
        <v>44</v>
      </c>
      <c r="D31" s="47">
        <v>306</v>
      </c>
      <c r="E31" s="51" t="s">
        <v>26</v>
      </c>
      <c r="F31" s="105">
        <v>0</v>
      </c>
      <c r="G31" s="50" t="s">
        <v>27</v>
      </c>
      <c r="H31" s="48">
        <v>329</v>
      </c>
      <c r="I31" s="51" t="s">
        <v>26</v>
      </c>
      <c r="J31" s="48">
        <v>0</v>
      </c>
      <c r="K31" s="50" t="s">
        <v>27</v>
      </c>
      <c r="L31" s="95">
        <v>388</v>
      </c>
      <c r="M31" s="49" t="s">
        <v>26</v>
      </c>
      <c r="N31" s="48">
        <v>0</v>
      </c>
      <c r="O31" s="50" t="s">
        <v>27</v>
      </c>
      <c r="P31" s="51"/>
      <c r="Q31" s="47">
        <f t="shared" si="0"/>
        <v>717</v>
      </c>
      <c r="R31" s="49" t="s">
        <v>26</v>
      </c>
      <c r="S31" s="47">
        <f t="shared" si="1"/>
        <v>0</v>
      </c>
      <c r="T31" s="50" t="s">
        <v>27</v>
      </c>
    </row>
    <row r="32" spans="2:20" ht="21.75" customHeight="1">
      <c r="B32" s="129"/>
      <c r="C32" s="70" t="s">
        <v>35</v>
      </c>
      <c r="D32" s="82">
        <f>SUM(D30:D31)</f>
        <v>772</v>
      </c>
      <c r="E32" s="79" t="s">
        <v>26</v>
      </c>
      <c r="F32" s="107">
        <f>SUM(F30:F31)</f>
        <v>0</v>
      </c>
      <c r="G32" s="80" t="s">
        <v>27</v>
      </c>
      <c r="H32" s="72">
        <f>SUM(H30:H31)</f>
        <v>808</v>
      </c>
      <c r="I32" s="79" t="s">
        <v>26</v>
      </c>
      <c r="J32" s="71">
        <f>SUM(J30:J31)</f>
        <v>0</v>
      </c>
      <c r="K32" s="80" t="s">
        <v>27</v>
      </c>
      <c r="L32" s="78">
        <f>SUM(L30:L31)</f>
        <v>967</v>
      </c>
      <c r="M32" s="92" t="s">
        <v>26</v>
      </c>
      <c r="N32" s="71">
        <f>SUM(N30:N31)</f>
        <v>1</v>
      </c>
      <c r="O32" s="80" t="s">
        <v>27</v>
      </c>
      <c r="P32" s="79"/>
      <c r="Q32" s="81">
        <f t="shared" si="0"/>
        <v>1775</v>
      </c>
      <c r="R32" s="92" t="s">
        <v>26</v>
      </c>
      <c r="S32" s="69">
        <f t="shared" si="1"/>
        <v>1</v>
      </c>
      <c r="T32" s="80" t="s">
        <v>27</v>
      </c>
    </row>
    <row r="33" spans="2:20" ht="21.75" customHeight="1">
      <c r="B33" s="120" t="s">
        <v>79</v>
      </c>
      <c r="C33" s="54" t="s">
        <v>45</v>
      </c>
      <c r="D33" s="53">
        <v>456</v>
      </c>
      <c r="E33" s="76" t="s">
        <v>26</v>
      </c>
      <c r="F33" s="106">
        <v>0</v>
      </c>
      <c r="G33" s="77" t="s">
        <v>27</v>
      </c>
      <c r="H33" s="55">
        <v>496</v>
      </c>
      <c r="I33" s="76" t="s">
        <v>26</v>
      </c>
      <c r="J33" s="55">
        <v>0</v>
      </c>
      <c r="K33" s="77" t="s">
        <v>27</v>
      </c>
      <c r="L33" s="97">
        <v>561</v>
      </c>
      <c r="M33" s="91" t="s">
        <v>26</v>
      </c>
      <c r="N33" s="55">
        <v>3</v>
      </c>
      <c r="O33" s="77" t="s">
        <v>27</v>
      </c>
      <c r="P33" s="76"/>
      <c r="Q33" s="53">
        <f t="shared" si="0"/>
        <v>1057</v>
      </c>
      <c r="R33" s="91" t="s">
        <v>26</v>
      </c>
      <c r="S33" s="112">
        <f t="shared" si="1"/>
        <v>3</v>
      </c>
      <c r="T33" s="77" t="s">
        <v>27</v>
      </c>
    </row>
    <row r="34" spans="2:20" ht="21.75" customHeight="1">
      <c r="B34" s="120"/>
      <c r="C34" s="46" t="s">
        <v>46</v>
      </c>
      <c r="D34" s="47">
        <v>402</v>
      </c>
      <c r="E34" s="51" t="s">
        <v>26</v>
      </c>
      <c r="F34" s="105">
        <v>7</v>
      </c>
      <c r="G34" s="50" t="s">
        <v>27</v>
      </c>
      <c r="H34" s="48">
        <v>402</v>
      </c>
      <c r="I34" s="51" t="s">
        <v>26</v>
      </c>
      <c r="J34" s="48">
        <v>1</v>
      </c>
      <c r="K34" s="50" t="s">
        <v>27</v>
      </c>
      <c r="L34" s="95">
        <v>525</v>
      </c>
      <c r="M34" s="49" t="s">
        <v>26</v>
      </c>
      <c r="N34" s="48">
        <v>7</v>
      </c>
      <c r="O34" s="50" t="s">
        <v>27</v>
      </c>
      <c r="P34" s="51"/>
      <c r="Q34" s="47">
        <f t="shared" si="0"/>
        <v>927</v>
      </c>
      <c r="R34" s="49" t="s">
        <v>26</v>
      </c>
      <c r="S34" s="47">
        <f t="shared" si="1"/>
        <v>8</v>
      </c>
      <c r="T34" s="50" t="s">
        <v>27</v>
      </c>
    </row>
    <row r="35" spans="2:20" ht="21.75" customHeight="1" thickBot="1">
      <c r="B35" s="121"/>
      <c r="C35" s="73" t="s">
        <v>35</v>
      </c>
      <c r="D35" s="83">
        <f>SUM(D33:D34)</f>
        <v>858</v>
      </c>
      <c r="E35" s="84" t="s">
        <v>26</v>
      </c>
      <c r="F35" s="108">
        <f>SUM(F33:F34)</f>
        <v>7</v>
      </c>
      <c r="G35" s="85" t="s">
        <v>27</v>
      </c>
      <c r="H35" s="86">
        <f>SUM(H33:H34)</f>
        <v>898</v>
      </c>
      <c r="I35" s="84" t="s">
        <v>26</v>
      </c>
      <c r="J35" s="86">
        <f>SUM(J33:J34)</f>
        <v>1</v>
      </c>
      <c r="K35" s="85" t="s">
        <v>27</v>
      </c>
      <c r="L35" s="99">
        <f>SUM(L33:L34)</f>
        <v>1086</v>
      </c>
      <c r="M35" s="93" t="s">
        <v>26</v>
      </c>
      <c r="N35" s="86">
        <f>SUM(N33:N34)</f>
        <v>10</v>
      </c>
      <c r="O35" s="85" t="s">
        <v>27</v>
      </c>
      <c r="P35" s="84"/>
      <c r="Q35" s="87">
        <f t="shared" si="0"/>
        <v>1984</v>
      </c>
      <c r="R35" s="93" t="s">
        <v>26</v>
      </c>
      <c r="S35" s="74">
        <f>SUM(J35,N35)</f>
        <v>11</v>
      </c>
      <c r="T35" s="85" t="s">
        <v>27</v>
      </c>
    </row>
    <row r="36" spans="2:20" ht="28.5" customHeight="1" thickTop="1">
      <c r="B36" s="122" t="s">
        <v>71</v>
      </c>
      <c r="C36" s="123"/>
      <c r="D36" s="88">
        <f>SUM(D18,D20,D23,D26,D29,D32,D35)</f>
        <v>24108</v>
      </c>
      <c r="E36" s="76" t="s">
        <v>26</v>
      </c>
      <c r="F36" s="68">
        <f>SUM(F18,F20,F23,F26,F29,F32,F35)</f>
        <v>215</v>
      </c>
      <c r="G36" s="77" t="s">
        <v>27</v>
      </c>
      <c r="H36" s="101">
        <f>SUM(H35,H32,H29,H26,H23,H20,H18)</f>
        <v>23911</v>
      </c>
      <c r="I36" s="102" t="s">
        <v>26</v>
      </c>
      <c r="J36" s="68">
        <f>SUM(J35,J32,J29,J26,J23,J20,J18)</f>
        <v>113</v>
      </c>
      <c r="K36" s="103" t="s">
        <v>27</v>
      </c>
      <c r="L36" s="101">
        <f>SUM(L18,L20,L23,L26,L29,L32,L35)</f>
        <v>28120</v>
      </c>
      <c r="M36" s="104" t="s">
        <v>26</v>
      </c>
      <c r="N36" s="68">
        <f>SUM(N35,N32,N29,N26,N23,N20,N18)</f>
        <v>216</v>
      </c>
      <c r="O36" s="103" t="s">
        <v>27</v>
      </c>
      <c r="P36" s="102"/>
      <c r="Q36" s="113">
        <f t="shared" si="0"/>
        <v>52031</v>
      </c>
      <c r="R36" s="104" t="s">
        <v>26</v>
      </c>
      <c r="S36" s="109">
        <f>SUM(J36,N36)</f>
        <v>329</v>
      </c>
      <c r="T36" s="89" t="s">
        <v>27</v>
      </c>
    </row>
    <row r="37" spans="2:20" ht="20.25" customHeight="1">
      <c r="B37" s="66" t="s">
        <v>88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75"/>
      <c r="R37" s="66"/>
      <c r="S37" s="66"/>
      <c r="T37" s="66"/>
    </row>
    <row r="38" spans="2:19" ht="20.25" customHeight="1">
      <c r="B38" s="75" t="s">
        <v>80</v>
      </c>
      <c r="C38" s="7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20" ht="19.5" customHeight="1">
      <c r="B39" s="124" t="s">
        <v>89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</row>
    <row r="40" spans="2:19" ht="18.75" customHeight="1">
      <c r="B40" s="90" t="s">
        <v>87</v>
      </c>
      <c r="C40" s="90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ht="18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ht="18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18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8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ht="18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ht="18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8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ht="18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ht="18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ht="18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ht="18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ht="18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34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t="34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t="34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ht="34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ht="34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ht="3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ht="34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ht="34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t="34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t="34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34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ht="34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ht="34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34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ht="34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ht="34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ht="34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ht="34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ht="34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ht="34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34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34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ht="34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ht="34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t="34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ht="34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ht="34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ht="34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ht="34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ht="34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ht="34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ht="34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ht="34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ht="34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ht="34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ht="34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ht="34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</sheetData>
  <sheetProtection/>
  <mergeCells count="17">
    <mergeCell ref="B1:T1"/>
    <mergeCell ref="M2:S2"/>
    <mergeCell ref="C3:T3"/>
    <mergeCell ref="B4:C4"/>
    <mergeCell ref="D4:G4"/>
    <mergeCell ref="H4:K4"/>
    <mergeCell ref="L4:O4"/>
    <mergeCell ref="P4:T4"/>
    <mergeCell ref="B33:B35"/>
    <mergeCell ref="B36:C36"/>
    <mergeCell ref="B39:T39"/>
    <mergeCell ref="B5:B18"/>
    <mergeCell ref="B19:B20"/>
    <mergeCell ref="B21:B23"/>
    <mergeCell ref="B24:B26"/>
    <mergeCell ref="B27:B29"/>
    <mergeCell ref="B30:B32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0">
      <selection activeCell="M25" sqref="M25"/>
    </sheetView>
  </sheetViews>
  <sheetFormatPr defaultColWidth="9.00390625" defaultRowHeight="13.5"/>
  <cols>
    <col min="1" max="1" width="2.50390625" style="0" customWidth="1"/>
    <col min="2" max="3" width="11.625" style="9" customWidth="1"/>
    <col min="4" max="4" width="11.625" style="0" customWidth="1"/>
    <col min="5" max="7" width="11.625" style="9" customWidth="1"/>
    <col min="8" max="8" width="11.625" style="0" customWidth="1"/>
    <col min="9" max="9" width="3.50390625" style="0" customWidth="1"/>
    <col min="10" max="10" width="13.625" style="0" customWidth="1"/>
    <col min="11" max="12" width="9.375" style="9" customWidth="1"/>
    <col min="13" max="13" width="9.375" style="10" customWidth="1"/>
    <col min="14" max="14" width="8.625" style="0" customWidth="1"/>
  </cols>
  <sheetData>
    <row r="1" spans="1:14" s="5" customFormat="1" ht="21" customHeight="1">
      <c r="A1" s="2"/>
      <c r="B1" s="116" t="s">
        <v>7</v>
      </c>
      <c r="C1" s="116"/>
      <c r="D1" s="116"/>
      <c r="E1" s="116"/>
      <c r="F1" s="116"/>
      <c r="G1" s="116"/>
      <c r="H1" s="116"/>
      <c r="I1" s="11"/>
      <c r="J1" s="2"/>
      <c r="K1" s="12"/>
      <c r="L1" s="12"/>
      <c r="M1" s="13"/>
      <c r="N1" s="2"/>
    </row>
    <row r="2" spans="1:14" s="5" customFormat="1" ht="11.25" customHeight="1">
      <c r="A2" s="2"/>
      <c r="B2" s="117"/>
      <c r="C2" s="117"/>
      <c r="D2" s="117"/>
      <c r="E2" s="117"/>
      <c r="F2" s="117"/>
      <c r="G2" s="117"/>
      <c r="H2" s="117"/>
      <c r="I2" s="14"/>
      <c r="J2" s="2"/>
      <c r="K2" s="12"/>
      <c r="L2" s="12"/>
      <c r="M2" s="13"/>
      <c r="N2" s="2"/>
    </row>
    <row r="3" spans="1:14" s="5" customFormat="1" ht="22.5" customHeight="1">
      <c r="A3" s="15"/>
      <c r="B3" s="117" t="s">
        <v>6</v>
      </c>
      <c r="C3" s="117"/>
      <c r="D3" s="117"/>
      <c r="E3" s="117"/>
      <c r="F3" s="117"/>
      <c r="G3" s="117"/>
      <c r="H3" s="117"/>
      <c r="I3" s="14"/>
      <c r="J3" s="59" t="s">
        <v>8</v>
      </c>
      <c r="K3" s="60" t="s">
        <v>9</v>
      </c>
      <c r="L3" s="60" t="s">
        <v>10</v>
      </c>
      <c r="M3" s="61" t="s">
        <v>11</v>
      </c>
      <c r="N3" s="2"/>
    </row>
    <row r="4" spans="1:14" s="5" customFormat="1" ht="22.5" customHeight="1">
      <c r="A4" s="16"/>
      <c r="B4" s="117" t="s">
        <v>115</v>
      </c>
      <c r="C4" s="117"/>
      <c r="D4" s="117"/>
      <c r="E4" s="117"/>
      <c r="F4" s="117"/>
      <c r="G4" s="117"/>
      <c r="H4" s="117"/>
      <c r="I4" s="16"/>
      <c r="J4" s="59" t="s">
        <v>55</v>
      </c>
      <c r="K4" s="62">
        <v>0</v>
      </c>
      <c r="L4" s="62">
        <v>1</v>
      </c>
      <c r="M4" s="63">
        <f>SUM(K4+L4)</f>
        <v>1</v>
      </c>
      <c r="N4" s="2"/>
    </row>
    <row r="5" spans="1:14" s="5" customFormat="1" ht="22.5" customHeight="1">
      <c r="A5" s="16"/>
      <c r="B5" s="17"/>
      <c r="C5" s="118" t="s">
        <v>12</v>
      </c>
      <c r="D5" s="118"/>
      <c r="E5" s="119" t="s">
        <v>13</v>
      </c>
      <c r="F5" s="119"/>
      <c r="G5" s="118" t="s">
        <v>14</v>
      </c>
      <c r="H5" s="118"/>
      <c r="I5" s="18"/>
      <c r="J5" s="65" t="s">
        <v>15</v>
      </c>
      <c r="K5" s="62">
        <v>4</v>
      </c>
      <c r="L5" s="62">
        <v>37</v>
      </c>
      <c r="M5" s="63">
        <f aca="true" t="shared" si="0" ref="M5:M21">SUM(K5+L5)</f>
        <v>41</v>
      </c>
      <c r="N5" s="2"/>
    </row>
    <row r="6" spans="1:14" s="5" customFormat="1" ht="22.5" customHeight="1">
      <c r="A6" s="16"/>
      <c r="B6" s="19" t="s">
        <v>16</v>
      </c>
      <c r="C6" s="114" t="s">
        <v>17</v>
      </c>
      <c r="D6" s="114"/>
      <c r="E6" s="115" t="s">
        <v>18</v>
      </c>
      <c r="F6" s="115"/>
      <c r="G6" s="114" t="s">
        <v>19</v>
      </c>
      <c r="H6" s="114"/>
      <c r="I6" s="18"/>
      <c r="J6" s="65" t="s">
        <v>50</v>
      </c>
      <c r="K6" s="62">
        <v>46</v>
      </c>
      <c r="L6" s="62">
        <v>191</v>
      </c>
      <c r="M6" s="63">
        <f t="shared" si="0"/>
        <v>237</v>
      </c>
      <c r="N6" s="2"/>
    </row>
    <row r="7" spans="1:14" s="5" customFormat="1" ht="22.5" customHeight="1">
      <c r="A7" s="16"/>
      <c r="B7" s="20"/>
      <c r="C7" s="21" t="s">
        <v>47</v>
      </c>
      <c r="D7" s="22" t="s">
        <v>48</v>
      </c>
      <c r="E7" s="21" t="s">
        <v>47</v>
      </c>
      <c r="F7" s="22" t="s">
        <v>48</v>
      </c>
      <c r="G7" s="21" t="s">
        <v>47</v>
      </c>
      <c r="H7" s="22" t="s">
        <v>48</v>
      </c>
      <c r="I7" s="23"/>
      <c r="J7" s="65" t="s">
        <v>51</v>
      </c>
      <c r="K7" s="62">
        <v>212</v>
      </c>
      <c r="L7" s="62">
        <v>744</v>
      </c>
      <c r="M7" s="63">
        <f t="shared" si="0"/>
        <v>956</v>
      </c>
      <c r="N7" s="2"/>
    </row>
    <row r="8" spans="1:14" s="5" customFormat="1" ht="22.5" customHeight="1">
      <c r="A8" s="16"/>
      <c r="B8" s="24" t="s">
        <v>20</v>
      </c>
      <c r="C8" s="25"/>
      <c r="D8" s="26"/>
      <c r="E8" s="25"/>
      <c r="F8" s="25"/>
      <c r="G8" s="25"/>
      <c r="H8" s="26"/>
      <c r="I8" s="27"/>
      <c r="J8" s="65" t="s">
        <v>52</v>
      </c>
      <c r="K8" s="62">
        <v>676</v>
      </c>
      <c r="L8" s="62">
        <v>1538</v>
      </c>
      <c r="M8" s="63">
        <f t="shared" si="0"/>
        <v>2214</v>
      </c>
      <c r="N8" s="2"/>
    </row>
    <row r="9" spans="1:14" s="5" customFormat="1" ht="22.5" customHeight="1">
      <c r="A9" s="16"/>
      <c r="B9" s="28">
        <f>C9+E9+G9</f>
        <v>23911</v>
      </c>
      <c r="C9" s="29">
        <v>2639</v>
      </c>
      <c r="D9" s="56">
        <f>SUM(C9/B9)</f>
        <v>0.1103676132324035</v>
      </c>
      <c r="E9" s="29">
        <v>13618</v>
      </c>
      <c r="F9" s="56">
        <f>SUM(E9/B9)</f>
        <v>0.5695286688135168</v>
      </c>
      <c r="G9" s="29">
        <v>7654</v>
      </c>
      <c r="H9" s="56">
        <f>SUM(G9/B9)</f>
        <v>0.3201037179540797</v>
      </c>
      <c r="I9" s="27"/>
      <c r="J9" s="65" t="s">
        <v>53</v>
      </c>
      <c r="K9" s="62">
        <v>1284</v>
      </c>
      <c r="L9" s="62">
        <v>2083</v>
      </c>
      <c r="M9" s="63">
        <f t="shared" si="0"/>
        <v>3367</v>
      </c>
      <c r="N9" s="2"/>
    </row>
    <row r="10" spans="1:14" s="5" customFormat="1" ht="22.5" customHeight="1">
      <c r="A10" s="16"/>
      <c r="B10" s="30"/>
      <c r="C10" s="31"/>
      <c r="D10" s="32"/>
      <c r="E10" s="32"/>
      <c r="F10" s="32"/>
      <c r="G10" s="32"/>
      <c r="H10" s="32"/>
      <c r="I10" s="33"/>
      <c r="J10" s="65" t="s">
        <v>54</v>
      </c>
      <c r="K10" s="62">
        <v>1564</v>
      </c>
      <c r="L10" s="62">
        <v>2309</v>
      </c>
      <c r="M10" s="63">
        <f t="shared" si="0"/>
        <v>3873</v>
      </c>
      <c r="N10" s="2"/>
    </row>
    <row r="11" spans="1:14" s="5" customFormat="1" ht="22.5" customHeight="1">
      <c r="A11" s="16"/>
      <c r="B11" s="28" t="s">
        <v>21</v>
      </c>
      <c r="C11" s="34"/>
      <c r="D11" s="27"/>
      <c r="E11" s="34"/>
      <c r="F11" s="34"/>
      <c r="G11" s="35"/>
      <c r="H11" s="27"/>
      <c r="I11" s="27"/>
      <c r="J11" s="65" t="s">
        <v>56</v>
      </c>
      <c r="K11" s="62">
        <v>1751</v>
      </c>
      <c r="L11" s="62">
        <v>2286</v>
      </c>
      <c r="M11" s="63">
        <f t="shared" si="0"/>
        <v>4037</v>
      </c>
      <c r="N11" s="2"/>
    </row>
    <row r="12" spans="1:14" s="5" customFormat="1" ht="22.5" customHeight="1">
      <c r="A12" s="16"/>
      <c r="B12" s="28">
        <f>C12+E12+G12</f>
        <v>28120</v>
      </c>
      <c r="C12" s="29">
        <v>2499</v>
      </c>
      <c r="D12" s="56">
        <f>SUM(C12/B12)</f>
        <v>0.08886913229018492</v>
      </c>
      <c r="E12" s="29">
        <v>13941</v>
      </c>
      <c r="F12" s="56">
        <f>SUM(E12/B12)</f>
        <v>0.49576813655761026</v>
      </c>
      <c r="G12" s="36">
        <v>11680</v>
      </c>
      <c r="H12" s="56">
        <f>SUM(G12/B12)</f>
        <v>0.41536273115220484</v>
      </c>
      <c r="I12" s="27"/>
      <c r="J12" s="65" t="s">
        <v>57</v>
      </c>
      <c r="K12" s="62">
        <v>2117</v>
      </c>
      <c r="L12" s="62">
        <v>2491</v>
      </c>
      <c r="M12" s="63">
        <f t="shared" si="0"/>
        <v>4608</v>
      </c>
      <c r="N12" s="2"/>
    </row>
    <row r="13" spans="1:14" s="5" customFormat="1" ht="22.5" customHeight="1">
      <c r="A13" s="16"/>
      <c r="B13" s="30"/>
      <c r="C13" s="31"/>
      <c r="D13" s="32"/>
      <c r="E13" s="32"/>
      <c r="F13" s="32"/>
      <c r="G13" s="32"/>
      <c r="H13" s="32"/>
      <c r="I13" s="33"/>
      <c r="J13" s="65" t="s">
        <v>58</v>
      </c>
      <c r="K13" s="62">
        <v>2469</v>
      </c>
      <c r="L13" s="62">
        <v>2542</v>
      </c>
      <c r="M13" s="63">
        <f t="shared" si="0"/>
        <v>5011</v>
      </c>
      <c r="N13" s="2"/>
    </row>
    <row r="14" spans="1:14" s="5" customFormat="1" ht="22.5" customHeight="1">
      <c r="A14" s="16"/>
      <c r="B14" s="24" t="s">
        <v>22</v>
      </c>
      <c r="C14" s="25"/>
      <c r="D14" s="26"/>
      <c r="E14" s="25"/>
      <c r="F14" s="25"/>
      <c r="G14" s="25"/>
      <c r="H14" s="26"/>
      <c r="I14" s="27"/>
      <c r="J14" s="65" t="s">
        <v>59</v>
      </c>
      <c r="K14" s="62">
        <v>1803</v>
      </c>
      <c r="L14" s="62">
        <v>1842</v>
      </c>
      <c r="M14" s="63">
        <f t="shared" si="0"/>
        <v>3645</v>
      </c>
      <c r="N14" s="2"/>
    </row>
    <row r="15" spans="1:14" s="5" customFormat="1" ht="22.5" customHeight="1">
      <c r="A15" s="16"/>
      <c r="B15" s="37">
        <f>C15+E15+G15</f>
        <v>52031</v>
      </c>
      <c r="C15" s="29">
        <f>SUM(C9:C13)</f>
        <v>5138</v>
      </c>
      <c r="D15" s="57">
        <f>SUM(C15/B15)</f>
        <v>0.0987488228171667</v>
      </c>
      <c r="E15" s="38">
        <f>SUM(E9:E13)</f>
        <v>27559</v>
      </c>
      <c r="F15" s="57">
        <f>SUM(E15/B15)</f>
        <v>0.529665007399435</v>
      </c>
      <c r="G15" s="38">
        <f>SUM(G9:G13)</f>
        <v>19334</v>
      </c>
      <c r="H15" s="57">
        <f>SUM(G15/B15)</f>
        <v>0.37158616978339837</v>
      </c>
      <c r="I15" s="33"/>
      <c r="J15" s="65" t="s">
        <v>60</v>
      </c>
      <c r="K15" s="62">
        <v>1385</v>
      </c>
      <c r="L15" s="62">
        <v>1507</v>
      </c>
      <c r="M15" s="63">
        <f t="shared" si="0"/>
        <v>2892</v>
      </c>
      <c r="N15" s="2"/>
    </row>
    <row r="16" spans="1:14" s="5" customFormat="1" ht="22.5" customHeight="1">
      <c r="A16" s="2"/>
      <c r="B16" s="39"/>
      <c r="C16" s="40"/>
      <c r="D16" s="41"/>
      <c r="E16" s="40"/>
      <c r="F16" s="40"/>
      <c r="G16" s="40"/>
      <c r="H16" s="41"/>
      <c r="I16" s="42"/>
      <c r="J16" s="65" t="s">
        <v>61</v>
      </c>
      <c r="K16" s="62">
        <v>1273</v>
      </c>
      <c r="L16" s="62">
        <v>1372</v>
      </c>
      <c r="M16" s="63">
        <f t="shared" si="0"/>
        <v>2645</v>
      </c>
      <c r="N16" s="2"/>
    </row>
    <row r="17" spans="1:14" ht="22.5" customHeight="1">
      <c r="A17" s="6"/>
      <c r="B17" s="58" t="s">
        <v>49</v>
      </c>
      <c r="C17" s="7"/>
      <c r="D17" s="6"/>
      <c r="E17" s="7"/>
      <c r="F17" s="7"/>
      <c r="G17" s="7"/>
      <c r="H17" s="6"/>
      <c r="I17" s="6"/>
      <c r="J17" s="65" t="s">
        <v>62</v>
      </c>
      <c r="K17" s="62">
        <v>1396</v>
      </c>
      <c r="L17" s="62">
        <v>1407</v>
      </c>
      <c r="M17" s="63">
        <f t="shared" si="0"/>
        <v>2803</v>
      </c>
      <c r="N17" s="6"/>
    </row>
    <row r="18" spans="1:14" ht="22.5" customHeight="1">
      <c r="A18" s="6"/>
      <c r="B18" s="58" t="s">
        <v>81</v>
      </c>
      <c r="C18" s="7"/>
      <c r="D18" s="6"/>
      <c r="E18" s="7"/>
      <c r="F18" s="7"/>
      <c r="G18" s="110"/>
      <c r="H18" s="110"/>
      <c r="I18" s="6"/>
      <c r="J18" s="65" t="s">
        <v>63</v>
      </c>
      <c r="K18" s="62">
        <v>1398</v>
      </c>
      <c r="L18" s="62">
        <v>1314</v>
      </c>
      <c r="M18" s="63">
        <f t="shared" si="0"/>
        <v>2712</v>
      </c>
      <c r="N18" s="6"/>
    </row>
    <row r="19" spans="1:14" ht="22.5" customHeight="1">
      <c r="A19" s="6"/>
      <c r="B19" s="58" t="s">
        <v>82</v>
      </c>
      <c r="C19" s="7"/>
      <c r="D19" s="6"/>
      <c r="E19" s="7"/>
      <c r="F19" s="7"/>
      <c r="G19" s="7"/>
      <c r="H19" s="6"/>
      <c r="I19" s="6"/>
      <c r="J19" s="65" t="s">
        <v>64</v>
      </c>
      <c r="K19" s="62">
        <v>1039</v>
      </c>
      <c r="L19" s="62">
        <v>1080</v>
      </c>
      <c r="M19" s="63">
        <f t="shared" si="0"/>
        <v>2119</v>
      </c>
      <c r="N19" s="6"/>
    </row>
    <row r="20" spans="1:14" ht="22.5" customHeight="1">
      <c r="A20" s="6"/>
      <c r="B20" s="7"/>
      <c r="C20" s="7"/>
      <c r="D20" s="6"/>
      <c r="E20" s="7"/>
      <c r="F20" s="7"/>
      <c r="G20" s="7"/>
      <c r="H20" s="6"/>
      <c r="I20" s="6"/>
      <c r="J20" s="65" t="s">
        <v>65</v>
      </c>
      <c r="K20" s="62">
        <v>901</v>
      </c>
      <c r="L20" s="62">
        <v>885</v>
      </c>
      <c r="M20" s="63">
        <f t="shared" si="0"/>
        <v>1786</v>
      </c>
      <c r="N20" s="6"/>
    </row>
    <row r="21" spans="1:14" ht="22.5" customHeight="1">
      <c r="A21" s="6"/>
      <c r="B21" s="7"/>
      <c r="C21" s="7"/>
      <c r="D21" s="6"/>
      <c r="E21" s="7"/>
      <c r="F21" s="7"/>
      <c r="G21" s="7"/>
      <c r="H21" s="6"/>
      <c r="I21" s="6"/>
      <c r="J21" s="65" t="s">
        <v>66</v>
      </c>
      <c r="K21" s="62">
        <v>883</v>
      </c>
      <c r="L21" s="62">
        <v>859</v>
      </c>
      <c r="M21" s="63">
        <f t="shared" si="0"/>
        <v>1742</v>
      </c>
      <c r="N21" s="6"/>
    </row>
    <row r="22" spans="1:14" ht="22.5" customHeight="1">
      <c r="A22" s="6"/>
      <c r="B22" s="7"/>
      <c r="C22" s="7"/>
      <c r="D22" s="6"/>
      <c r="E22" s="7"/>
      <c r="F22" s="7"/>
      <c r="G22" s="7"/>
      <c r="H22" s="6"/>
      <c r="I22" s="6"/>
      <c r="J22" s="65" t="s">
        <v>67</v>
      </c>
      <c r="K22" s="62">
        <v>1071</v>
      </c>
      <c r="L22" s="62">
        <v>1133</v>
      </c>
      <c r="M22" s="63">
        <f>SUM(K22:L22)</f>
        <v>2204</v>
      </c>
      <c r="N22" s="6"/>
    </row>
    <row r="23" spans="1:14" ht="22.5" customHeight="1">
      <c r="A23" s="6"/>
      <c r="B23" s="7"/>
      <c r="C23" s="7"/>
      <c r="D23" s="6"/>
      <c r="E23" s="7"/>
      <c r="F23" s="7"/>
      <c r="G23" s="7"/>
      <c r="H23" s="6"/>
      <c r="I23" s="6"/>
      <c r="J23" s="65" t="s">
        <v>68</v>
      </c>
      <c r="K23" s="62">
        <v>1005</v>
      </c>
      <c r="L23" s="62">
        <v>940</v>
      </c>
      <c r="M23" s="63">
        <f>SUM(K23:L23)</f>
        <v>1945</v>
      </c>
      <c r="N23" s="6"/>
    </row>
    <row r="24" spans="1:14" ht="22.5" customHeight="1">
      <c r="A24" s="6"/>
      <c r="B24" s="7"/>
      <c r="C24" s="7"/>
      <c r="D24" s="6"/>
      <c r="E24" s="7"/>
      <c r="F24" s="7"/>
      <c r="G24" s="7"/>
      <c r="H24" s="6"/>
      <c r="I24" s="6"/>
      <c r="J24" s="65" t="s">
        <v>69</v>
      </c>
      <c r="K24" s="62">
        <v>869</v>
      </c>
      <c r="L24" s="62">
        <v>836</v>
      </c>
      <c r="M24" s="63">
        <f>SUM(K24+L24)</f>
        <v>1705</v>
      </c>
      <c r="N24" s="6"/>
    </row>
    <row r="25" spans="1:14" ht="22.5" customHeight="1">
      <c r="A25" s="6"/>
      <c r="B25" s="7"/>
      <c r="C25" s="7"/>
      <c r="D25" s="6"/>
      <c r="E25" s="7"/>
      <c r="F25" s="7"/>
      <c r="G25" s="7"/>
      <c r="H25" s="6"/>
      <c r="I25" s="6"/>
      <c r="J25" s="65" t="s">
        <v>70</v>
      </c>
      <c r="K25" s="62">
        <v>765</v>
      </c>
      <c r="L25" s="62">
        <v>723</v>
      </c>
      <c r="M25" s="63">
        <f>SUM(K25+L25)</f>
        <v>1488</v>
      </c>
      <c r="N25" s="6"/>
    </row>
    <row r="26" spans="1:14" ht="25.5" customHeight="1">
      <c r="A26" s="6"/>
      <c r="B26" s="7"/>
      <c r="C26" s="7"/>
      <c r="D26" s="6"/>
      <c r="E26" s="7"/>
      <c r="F26" s="7"/>
      <c r="G26" s="7"/>
      <c r="H26" s="6"/>
      <c r="I26" s="6"/>
      <c r="J26" s="59" t="s">
        <v>23</v>
      </c>
      <c r="K26" s="64">
        <f>SUM(K4:K25)</f>
        <v>23911</v>
      </c>
      <c r="L26" s="64">
        <f>SUM(L4:L25)</f>
        <v>28120</v>
      </c>
      <c r="M26" s="64">
        <f>SUM(M4:M25)</f>
        <v>52031</v>
      </c>
      <c r="N26" s="6"/>
    </row>
    <row r="27" spans="1:14" ht="5.25" customHeight="1">
      <c r="A27" s="6"/>
      <c r="B27" s="7"/>
      <c r="C27" s="7"/>
      <c r="D27" s="6"/>
      <c r="E27" s="7"/>
      <c r="F27" s="7"/>
      <c r="G27" s="7"/>
      <c r="H27" s="6"/>
      <c r="I27" s="6"/>
      <c r="J27" s="6"/>
      <c r="K27" s="7"/>
      <c r="L27" s="7"/>
      <c r="M27" s="8"/>
      <c r="N27" s="6"/>
    </row>
    <row r="28" spans="1:14" ht="6" customHeight="1">
      <c r="A28" s="6"/>
      <c r="B28" s="7"/>
      <c r="C28" s="7"/>
      <c r="D28" s="6"/>
      <c r="E28" s="7"/>
      <c r="F28" s="7"/>
      <c r="G28" s="7"/>
      <c r="H28" s="6"/>
      <c r="I28" s="6"/>
      <c r="J28" s="6"/>
      <c r="K28" s="7"/>
      <c r="L28" s="7"/>
      <c r="M28" s="8"/>
      <c r="N28" s="6"/>
    </row>
  </sheetData>
  <sheetProtection/>
  <mergeCells count="10">
    <mergeCell ref="C6:D6"/>
    <mergeCell ref="E6:F6"/>
    <mergeCell ref="G6:H6"/>
    <mergeCell ref="B1:H1"/>
    <mergeCell ref="B2:H2"/>
    <mergeCell ref="B3:H3"/>
    <mergeCell ref="B4:H4"/>
    <mergeCell ref="C5:D5"/>
    <mergeCell ref="E5:F5"/>
    <mergeCell ref="G5:H5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89"/>
  <sheetViews>
    <sheetView zoomScalePageLayoutView="0" workbookViewId="0" topLeftCell="A1">
      <selection activeCell="B1" sqref="B1:T1"/>
    </sheetView>
  </sheetViews>
  <sheetFormatPr defaultColWidth="8.25390625" defaultRowHeight="34.5" customHeight="1"/>
  <cols>
    <col min="1" max="1" width="2.75390625" style="2" customWidth="1"/>
    <col min="2" max="2" width="7.625" style="2" customWidth="1"/>
    <col min="3" max="3" width="12.00390625" style="2" customWidth="1"/>
    <col min="4" max="4" width="9.125" style="2" customWidth="1"/>
    <col min="5" max="5" width="1.625" style="2" customWidth="1"/>
    <col min="6" max="6" width="5.125" style="2" customWidth="1"/>
    <col min="7" max="7" width="1.625" style="2" customWidth="1"/>
    <col min="8" max="8" width="9.125" style="2" customWidth="1"/>
    <col min="9" max="9" width="1.625" style="2" customWidth="1"/>
    <col min="10" max="10" width="5.125" style="2" customWidth="1"/>
    <col min="11" max="11" width="1.625" style="2" customWidth="1"/>
    <col min="12" max="12" width="9.125" style="2" customWidth="1"/>
    <col min="13" max="13" width="1.625" style="2" customWidth="1"/>
    <col min="14" max="14" width="5.125" style="2" customWidth="1"/>
    <col min="15" max="16" width="1.625" style="2" customWidth="1"/>
    <col min="17" max="17" width="9.125" style="2" customWidth="1"/>
    <col min="18" max="18" width="1.625" style="2" customWidth="1"/>
    <col min="19" max="19" width="5.125" style="2" customWidth="1"/>
    <col min="20" max="20" width="1.625" style="2" customWidth="1"/>
    <col min="21" max="16384" width="8.25390625" style="2" customWidth="1"/>
  </cols>
  <sheetData>
    <row r="1" spans="2:21" ht="30" customHeight="1">
      <c r="B1" s="130" t="s">
        <v>108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"/>
    </row>
    <row r="2" spans="2:21" ht="17.25" customHeight="1">
      <c r="B2" s="4"/>
      <c r="C2" s="4"/>
      <c r="D2" s="4"/>
      <c r="E2" s="4"/>
      <c r="F2" s="4"/>
      <c r="G2" s="4"/>
      <c r="H2" s="4"/>
      <c r="I2" s="4"/>
      <c r="J2" s="111"/>
      <c r="K2" s="111"/>
      <c r="L2" s="111"/>
      <c r="M2" s="131" t="s">
        <v>93</v>
      </c>
      <c r="N2" s="131"/>
      <c r="O2" s="131"/>
      <c r="P2" s="131"/>
      <c r="Q2" s="131"/>
      <c r="R2" s="131"/>
      <c r="S2" s="131"/>
      <c r="T2" s="111"/>
      <c r="U2" s="1"/>
    </row>
    <row r="3" spans="2:20" ht="17.25" customHeight="1">
      <c r="B3" s="43"/>
      <c r="C3" s="43"/>
      <c r="D3" s="43"/>
      <c r="E3" s="43"/>
      <c r="F3" s="43"/>
      <c r="G3" s="43"/>
      <c r="H3" s="43"/>
      <c r="I3" s="43"/>
      <c r="J3" s="132" t="s">
        <v>86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2:20" ht="21.75" customHeight="1">
      <c r="B4" s="133" t="s">
        <v>72</v>
      </c>
      <c r="C4" s="134"/>
      <c r="D4" s="133" t="s">
        <v>3</v>
      </c>
      <c r="E4" s="135"/>
      <c r="F4" s="135"/>
      <c r="G4" s="135"/>
      <c r="H4" s="133" t="s">
        <v>0</v>
      </c>
      <c r="I4" s="135"/>
      <c r="J4" s="135"/>
      <c r="K4" s="134"/>
      <c r="L4" s="133" t="s">
        <v>1</v>
      </c>
      <c r="M4" s="135"/>
      <c r="N4" s="135"/>
      <c r="O4" s="135"/>
      <c r="P4" s="133" t="s">
        <v>2</v>
      </c>
      <c r="Q4" s="135"/>
      <c r="R4" s="135"/>
      <c r="S4" s="135"/>
      <c r="T4" s="134"/>
    </row>
    <row r="5" spans="2:20" ht="21.75" customHeight="1">
      <c r="B5" s="125" t="s">
        <v>73</v>
      </c>
      <c r="C5" s="44" t="s">
        <v>24</v>
      </c>
      <c r="D5" s="45">
        <v>7533</v>
      </c>
      <c r="E5" s="51" t="s">
        <v>26</v>
      </c>
      <c r="F5" s="55">
        <v>56</v>
      </c>
      <c r="G5" s="77" t="s">
        <v>27</v>
      </c>
      <c r="H5" s="55">
        <v>6990</v>
      </c>
      <c r="I5" s="76" t="s">
        <v>26</v>
      </c>
      <c r="J5" s="55">
        <v>32</v>
      </c>
      <c r="K5" s="77" t="s">
        <v>27</v>
      </c>
      <c r="L5" s="94">
        <v>8582</v>
      </c>
      <c r="M5" s="91" t="s">
        <v>26</v>
      </c>
      <c r="N5" s="55">
        <v>70</v>
      </c>
      <c r="O5" s="77" t="s">
        <v>27</v>
      </c>
      <c r="P5" s="76"/>
      <c r="Q5" s="45">
        <f>SUM(H5,L5)</f>
        <v>15572</v>
      </c>
      <c r="R5" s="91" t="s">
        <v>26</v>
      </c>
      <c r="S5" s="53">
        <f>SUM(J5,N5)</f>
        <v>102</v>
      </c>
      <c r="T5" s="77" t="s">
        <v>27</v>
      </c>
    </row>
    <row r="6" spans="2:20" ht="21.75" customHeight="1">
      <c r="B6" s="120"/>
      <c r="C6" s="46" t="s">
        <v>25</v>
      </c>
      <c r="D6" s="47">
        <v>5400</v>
      </c>
      <c r="E6" s="51" t="s">
        <v>26</v>
      </c>
      <c r="F6" s="48">
        <v>62</v>
      </c>
      <c r="G6" s="50" t="s">
        <v>27</v>
      </c>
      <c r="H6" s="48">
        <v>5549</v>
      </c>
      <c r="I6" s="51" t="s">
        <v>26</v>
      </c>
      <c r="J6" s="48">
        <v>36</v>
      </c>
      <c r="K6" s="50" t="s">
        <v>27</v>
      </c>
      <c r="L6" s="95">
        <v>6422</v>
      </c>
      <c r="M6" s="49" t="s">
        <v>26</v>
      </c>
      <c r="N6" s="48">
        <v>60</v>
      </c>
      <c r="O6" s="50" t="s">
        <v>27</v>
      </c>
      <c r="P6" s="51"/>
      <c r="Q6" s="53">
        <f aca="true" t="shared" si="0" ref="Q6:Q36">SUM(H6,L6)</f>
        <v>11971</v>
      </c>
      <c r="R6" s="49" t="s">
        <v>26</v>
      </c>
      <c r="S6" s="53">
        <f aca="true" t="shared" si="1" ref="S6:S34">SUM(J6,N6)</f>
        <v>96</v>
      </c>
      <c r="T6" s="50" t="s">
        <v>27</v>
      </c>
    </row>
    <row r="7" spans="2:20" ht="21.75" customHeight="1">
      <c r="B7" s="120"/>
      <c r="C7" s="100" t="s">
        <v>83</v>
      </c>
      <c r="D7" s="47">
        <v>1002</v>
      </c>
      <c r="E7" s="51" t="s">
        <v>26</v>
      </c>
      <c r="F7" s="48">
        <v>10</v>
      </c>
      <c r="G7" s="50" t="s">
        <v>27</v>
      </c>
      <c r="H7" s="48">
        <v>982</v>
      </c>
      <c r="I7" s="51" t="s">
        <v>26</v>
      </c>
      <c r="J7" s="48">
        <v>10</v>
      </c>
      <c r="K7" s="50" t="s">
        <v>27</v>
      </c>
      <c r="L7" s="95">
        <v>1104</v>
      </c>
      <c r="M7" s="49" t="s">
        <v>26</v>
      </c>
      <c r="N7" s="48">
        <v>2</v>
      </c>
      <c r="O7" s="50" t="s">
        <v>27</v>
      </c>
      <c r="P7" s="51"/>
      <c r="Q7" s="47">
        <f t="shared" si="0"/>
        <v>2086</v>
      </c>
      <c r="R7" s="49" t="s">
        <v>26</v>
      </c>
      <c r="S7" s="53">
        <f t="shared" si="1"/>
        <v>12</v>
      </c>
      <c r="T7" s="50" t="s">
        <v>27</v>
      </c>
    </row>
    <row r="8" spans="2:20" ht="21.75" customHeight="1">
      <c r="B8" s="120"/>
      <c r="C8" s="100" t="s">
        <v>84</v>
      </c>
      <c r="D8" s="47">
        <v>660</v>
      </c>
      <c r="E8" s="51" t="s">
        <v>26</v>
      </c>
      <c r="F8" s="105">
        <v>7</v>
      </c>
      <c r="G8" s="50" t="s">
        <v>27</v>
      </c>
      <c r="H8" s="52">
        <v>764</v>
      </c>
      <c r="I8" s="51" t="s">
        <v>26</v>
      </c>
      <c r="J8" s="52">
        <v>0</v>
      </c>
      <c r="K8" s="50" t="s">
        <v>27</v>
      </c>
      <c r="L8" s="95">
        <v>870</v>
      </c>
      <c r="M8" s="49" t="s">
        <v>26</v>
      </c>
      <c r="N8" s="48">
        <v>8</v>
      </c>
      <c r="O8" s="50" t="s">
        <v>27</v>
      </c>
      <c r="P8" s="51"/>
      <c r="Q8" s="47">
        <f t="shared" si="0"/>
        <v>1634</v>
      </c>
      <c r="R8" s="49" t="s">
        <v>26</v>
      </c>
      <c r="S8" s="53">
        <f t="shared" si="1"/>
        <v>8</v>
      </c>
      <c r="T8" s="50" t="s">
        <v>27</v>
      </c>
    </row>
    <row r="9" spans="2:20" ht="21.75" customHeight="1">
      <c r="B9" s="120"/>
      <c r="C9" s="46" t="s">
        <v>28</v>
      </c>
      <c r="D9" s="53">
        <v>1849</v>
      </c>
      <c r="E9" s="51" t="s">
        <v>26</v>
      </c>
      <c r="F9" s="48">
        <v>11</v>
      </c>
      <c r="G9" s="50" t="s">
        <v>27</v>
      </c>
      <c r="H9" s="48">
        <v>1941</v>
      </c>
      <c r="I9" s="51" t="s">
        <v>26</v>
      </c>
      <c r="J9" s="48">
        <v>8</v>
      </c>
      <c r="K9" s="50" t="s">
        <v>27</v>
      </c>
      <c r="L9" s="95">
        <v>2284</v>
      </c>
      <c r="M9" s="49" t="s">
        <v>26</v>
      </c>
      <c r="N9" s="48">
        <v>9</v>
      </c>
      <c r="O9" s="50" t="s">
        <v>27</v>
      </c>
      <c r="P9" s="51"/>
      <c r="Q9" s="47">
        <f t="shared" si="0"/>
        <v>4225</v>
      </c>
      <c r="R9" s="49" t="s">
        <v>26</v>
      </c>
      <c r="S9" s="53">
        <f t="shared" si="1"/>
        <v>17</v>
      </c>
      <c r="T9" s="50" t="s">
        <v>27</v>
      </c>
    </row>
    <row r="10" spans="2:20" ht="21.75" customHeight="1">
      <c r="B10" s="120"/>
      <c r="C10" s="46" t="s">
        <v>29</v>
      </c>
      <c r="D10" s="47">
        <v>1402</v>
      </c>
      <c r="E10" s="51" t="s">
        <v>26</v>
      </c>
      <c r="F10" s="48">
        <v>1</v>
      </c>
      <c r="G10" s="50" t="s">
        <v>27</v>
      </c>
      <c r="H10" s="48">
        <v>1420</v>
      </c>
      <c r="I10" s="51" t="s">
        <v>26</v>
      </c>
      <c r="J10" s="48">
        <v>0</v>
      </c>
      <c r="K10" s="50" t="s">
        <v>27</v>
      </c>
      <c r="L10" s="95">
        <v>1671</v>
      </c>
      <c r="M10" s="49" t="s">
        <v>26</v>
      </c>
      <c r="N10" s="48">
        <v>9</v>
      </c>
      <c r="O10" s="50" t="s">
        <v>27</v>
      </c>
      <c r="P10" s="51"/>
      <c r="Q10" s="47">
        <f t="shared" si="0"/>
        <v>3091</v>
      </c>
      <c r="R10" s="49" t="s">
        <v>26</v>
      </c>
      <c r="S10" s="53">
        <f t="shared" si="1"/>
        <v>9</v>
      </c>
      <c r="T10" s="50" t="s">
        <v>27</v>
      </c>
    </row>
    <row r="11" spans="2:20" ht="21.75" customHeight="1">
      <c r="B11" s="120"/>
      <c r="C11" s="100" t="s">
        <v>85</v>
      </c>
      <c r="D11" s="47">
        <v>69</v>
      </c>
      <c r="E11" s="51" t="s">
        <v>26</v>
      </c>
      <c r="F11" s="105">
        <v>0</v>
      </c>
      <c r="G11" s="50" t="s">
        <v>27</v>
      </c>
      <c r="H11" s="52">
        <v>62</v>
      </c>
      <c r="I11" s="51" t="s">
        <v>26</v>
      </c>
      <c r="J11" s="52">
        <v>0</v>
      </c>
      <c r="K11" s="50" t="s">
        <v>27</v>
      </c>
      <c r="L11" s="96">
        <v>89</v>
      </c>
      <c r="M11" s="49" t="s">
        <v>26</v>
      </c>
      <c r="N11" s="52">
        <v>0</v>
      </c>
      <c r="O11" s="50" t="s">
        <v>27</v>
      </c>
      <c r="P11" s="51"/>
      <c r="Q11" s="47">
        <f t="shared" si="0"/>
        <v>151</v>
      </c>
      <c r="R11" s="49" t="s">
        <v>26</v>
      </c>
      <c r="S11" s="53">
        <f t="shared" si="1"/>
        <v>0</v>
      </c>
      <c r="T11" s="50" t="s">
        <v>27</v>
      </c>
    </row>
    <row r="12" spans="2:20" ht="21.75" customHeight="1">
      <c r="B12" s="120"/>
      <c r="C12" s="46" t="s">
        <v>30</v>
      </c>
      <c r="D12" s="47">
        <v>602</v>
      </c>
      <c r="E12" s="51" t="s">
        <v>26</v>
      </c>
      <c r="F12" s="105">
        <v>0</v>
      </c>
      <c r="G12" s="50" t="s">
        <v>27</v>
      </c>
      <c r="H12" s="48">
        <v>620</v>
      </c>
      <c r="I12" s="51" t="s">
        <v>26</v>
      </c>
      <c r="J12" s="48">
        <v>0</v>
      </c>
      <c r="K12" s="50" t="s">
        <v>27</v>
      </c>
      <c r="L12" s="95">
        <v>755</v>
      </c>
      <c r="M12" s="49" t="s">
        <v>26</v>
      </c>
      <c r="N12" s="48">
        <v>3</v>
      </c>
      <c r="O12" s="50" t="s">
        <v>27</v>
      </c>
      <c r="P12" s="51"/>
      <c r="Q12" s="47">
        <f t="shared" si="0"/>
        <v>1375</v>
      </c>
      <c r="R12" s="49" t="s">
        <v>26</v>
      </c>
      <c r="S12" s="53">
        <f t="shared" si="1"/>
        <v>3</v>
      </c>
      <c r="T12" s="50" t="s">
        <v>27</v>
      </c>
    </row>
    <row r="13" spans="2:20" ht="21.75" customHeight="1">
      <c r="B13" s="120"/>
      <c r="C13" s="46" t="s">
        <v>31</v>
      </c>
      <c r="D13" s="47">
        <v>965</v>
      </c>
      <c r="E13" s="51" t="s">
        <v>26</v>
      </c>
      <c r="F13" s="48">
        <v>4</v>
      </c>
      <c r="G13" s="50" t="s">
        <v>27</v>
      </c>
      <c r="H13" s="48">
        <v>998</v>
      </c>
      <c r="I13" s="51" t="s">
        <v>26</v>
      </c>
      <c r="J13" s="48">
        <v>1</v>
      </c>
      <c r="K13" s="50" t="s">
        <v>27</v>
      </c>
      <c r="L13" s="95">
        <v>1153</v>
      </c>
      <c r="M13" s="49" t="s">
        <v>26</v>
      </c>
      <c r="N13" s="48">
        <v>5</v>
      </c>
      <c r="O13" s="50" t="s">
        <v>27</v>
      </c>
      <c r="P13" s="51"/>
      <c r="Q13" s="47">
        <f t="shared" si="0"/>
        <v>2151</v>
      </c>
      <c r="R13" s="49" t="s">
        <v>26</v>
      </c>
      <c r="S13" s="53">
        <f t="shared" si="1"/>
        <v>6</v>
      </c>
      <c r="T13" s="50" t="s">
        <v>27</v>
      </c>
    </row>
    <row r="14" spans="2:20" ht="21.75" customHeight="1">
      <c r="B14" s="120"/>
      <c r="C14" s="46" t="s">
        <v>32</v>
      </c>
      <c r="D14" s="47">
        <v>295</v>
      </c>
      <c r="E14" s="51" t="s">
        <v>26</v>
      </c>
      <c r="F14" s="105">
        <v>0</v>
      </c>
      <c r="G14" s="50" t="s">
        <v>27</v>
      </c>
      <c r="H14" s="48">
        <v>374</v>
      </c>
      <c r="I14" s="51" t="s">
        <v>26</v>
      </c>
      <c r="J14" s="48">
        <v>0</v>
      </c>
      <c r="K14" s="50" t="s">
        <v>27</v>
      </c>
      <c r="L14" s="95">
        <v>456</v>
      </c>
      <c r="M14" s="49" t="s">
        <v>26</v>
      </c>
      <c r="N14" s="48">
        <v>1</v>
      </c>
      <c r="O14" s="50" t="s">
        <v>27</v>
      </c>
      <c r="P14" s="51"/>
      <c r="Q14" s="47">
        <f t="shared" si="0"/>
        <v>830</v>
      </c>
      <c r="R14" s="49" t="s">
        <v>26</v>
      </c>
      <c r="S14" s="53">
        <f t="shared" si="1"/>
        <v>1</v>
      </c>
      <c r="T14" s="50" t="s">
        <v>27</v>
      </c>
    </row>
    <row r="15" spans="2:20" ht="21.75" customHeight="1">
      <c r="B15" s="120"/>
      <c r="C15" s="46" t="s">
        <v>33</v>
      </c>
      <c r="D15" s="47">
        <v>78</v>
      </c>
      <c r="E15" s="51" t="s">
        <v>26</v>
      </c>
      <c r="F15" s="105">
        <v>0</v>
      </c>
      <c r="G15" s="50" t="s">
        <v>27</v>
      </c>
      <c r="H15" s="48">
        <v>82</v>
      </c>
      <c r="I15" s="51" t="s">
        <v>26</v>
      </c>
      <c r="J15" s="48">
        <v>0</v>
      </c>
      <c r="K15" s="50" t="s">
        <v>27</v>
      </c>
      <c r="L15" s="95">
        <v>104</v>
      </c>
      <c r="M15" s="49" t="s">
        <v>26</v>
      </c>
      <c r="N15" s="48">
        <v>0</v>
      </c>
      <c r="O15" s="50" t="s">
        <v>27</v>
      </c>
      <c r="P15" s="51"/>
      <c r="Q15" s="47">
        <f t="shared" si="0"/>
        <v>186</v>
      </c>
      <c r="R15" s="49" t="s">
        <v>26</v>
      </c>
      <c r="S15" s="53">
        <f t="shared" si="1"/>
        <v>0</v>
      </c>
      <c r="T15" s="50" t="s">
        <v>27</v>
      </c>
    </row>
    <row r="16" spans="2:20" ht="21.75" customHeight="1">
      <c r="B16" s="120"/>
      <c r="C16" s="46" t="s">
        <v>34</v>
      </c>
      <c r="D16" s="47">
        <v>3</v>
      </c>
      <c r="E16" s="51" t="s">
        <v>26</v>
      </c>
      <c r="F16" s="105">
        <v>0</v>
      </c>
      <c r="G16" s="50" t="s">
        <v>27</v>
      </c>
      <c r="H16" s="48">
        <v>1</v>
      </c>
      <c r="I16" s="51" t="s">
        <v>26</v>
      </c>
      <c r="J16" s="48">
        <v>0</v>
      </c>
      <c r="K16" s="50" t="s">
        <v>27</v>
      </c>
      <c r="L16" s="95">
        <v>3</v>
      </c>
      <c r="M16" s="49" t="s">
        <v>26</v>
      </c>
      <c r="N16" s="48">
        <v>0</v>
      </c>
      <c r="O16" s="50" t="s">
        <v>27</v>
      </c>
      <c r="P16" s="51"/>
      <c r="Q16" s="47">
        <f t="shared" si="0"/>
        <v>4</v>
      </c>
      <c r="R16" s="49" t="s">
        <v>26</v>
      </c>
      <c r="S16" s="53">
        <f t="shared" si="1"/>
        <v>0</v>
      </c>
      <c r="T16" s="50" t="s">
        <v>27</v>
      </c>
    </row>
    <row r="17" spans="2:20" ht="21.75" customHeight="1">
      <c r="B17" s="120"/>
      <c r="C17" s="46" t="s">
        <v>4</v>
      </c>
      <c r="D17" s="47">
        <v>481</v>
      </c>
      <c r="E17" s="51" t="s">
        <v>26</v>
      </c>
      <c r="F17" s="105">
        <v>0</v>
      </c>
      <c r="G17" s="50" t="s">
        <v>27</v>
      </c>
      <c r="H17" s="48">
        <v>482</v>
      </c>
      <c r="I17" s="51" t="s">
        <v>26</v>
      </c>
      <c r="J17" s="48">
        <v>0</v>
      </c>
      <c r="K17" s="50" t="s">
        <v>27</v>
      </c>
      <c r="L17" s="95">
        <v>434</v>
      </c>
      <c r="M17" s="49" t="s">
        <v>26</v>
      </c>
      <c r="N17" s="48">
        <v>0</v>
      </c>
      <c r="O17" s="50" t="s">
        <v>27</v>
      </c>
      <c r="P17" s="51"/>
      <c r="Q17" s="53">
        <f t="shared" si="0"/>
        <v>916</v>
      </c>
      <c r="R17" s="49" t="s">
        <v>26</v>
      </c>
      <c r="S17" s="53">
        <f t="shared" si="1"/>
        <v>0</v>
      </c>
      <c r="T17" s="50" t="s">
        <v>27</v>
      </c>
    </row>
    <row r="18" spans="2:20" ht="21.75" customHeight="1">
      <c r="B18" s="126"/>
      <c r="C18" s="67" t="s">
        <v>35</v>
      </c>
      <c r="D18" s="78">
        <f>SUM(D5:D6,D9:D10,D12:D17)</f>
        <v>18608</v>
      </c>
      <c r="E18" s="79" t="s">
        <v>26</v>
      </c>
      <c r="F18" s="71">
        <f>SUM(F5:F6,F9:F10,F12:F17)</f>
        <v>134</v>
      </c>
      <c r="G18" s="80" t="s">
        <v>27</v>
      </c>
      <c r="H18" s="78">
        <f>SUM(H5:H6,H9:H10,H12:H17)</f>
        <v>18457</v>
      </c>
      <c r="I18" s="79" t="s">
        <v>26</v>
      </c>
      <c r="J18" s="71">
        <f>SUM(J5:J6,J9:J10,J12:J17)</f>
        <v>77</v>
      </c>
      <c r="K18" s="80" t="s">
        <v>27</v>
      </c>
      <c r="L18" s="78">
        <f>SUM(L5:L6,L9:L10,L12:L17)</f>
        <v>21864</v>
      </c>
      <c r="M18" s="92" t="s">
        <v>26</v>
      </c>
      <c r="N18" s="71">
        <f>SUM(N5:N6,N9:N10,N12:N17)</f>
        <v>157</v>
      </c>
      <c r="O18" s="80" t="s">
        <v>27</v>
      </c>
      <c r="P18" s="79"/>
      <c r="Q18" s="71">
        <f t="shared" si="0"/>
        <v>40321</v>
      </c>
      <c r="R18" s="92" t="s">
        <v>26</v>
      </c>
      <c r="S18" s="71">
        <f t="shared" si="1"/>
        <v>234</v>
      </c>
      <c r="T18" s="80" t="s">
        <v>27</v>
      </c>
    </row>
    <row r="19" spans="2:20" ht="21.75" customHeight="1">
      <c r="B19" s="125" t="s">
        <v>74</v>
      </c>
      <c r="C19" s="44" t="s">
        <v>36</v>
      </c>
      <c r="D19" s="53">
        <v>456</v>
      </c>
      <c r="E19" s="76" t="s">
        <v>26</v>
      </c>
      <c r="F19" s="106">
        <v>10</v>
      </c>
      <c r="G19" s="77" t="s">
        <v>27</v>
      </c>
      <c r="H19" s="55">
        <v>441</v>
      </c>
      <c r="I19" s="76" t="s">
        <v>26</v>
      </c>
      <c r="J19" s="55">
        <v>10</v>
      </c>
      <c r="K19" s="77" t="s">
        <v>27</v>
      </c>
      <c r="L19" s="97">
        <v>523</v>
      </c>
      <c r="M19" s="91" t="s">
        <v>26</v>
      </c>
      <c r="N19" s="55">
        <v>1</v>
      </c>
      <c r="O19" s="77" t="s">
        <v>27</v>
      </c>
      <c r="P19" s="76"/>
      <c r="Q19" s="53">
        <f t="shared" si="0"/>
        <v>964</v>
      </c>
      <c r="R19" s="91" t="s">
        <v>26</v>
      </c>
      <c r="S19" s="53">
        <f t="shared" si="1"/>
        <v>11</v>
      </c>
      <c r="T19" s="77" t="s">
        <v>27</v>
      </c>
    </row>
    <row r="20" spans="2:20" ht="21.75" customHeight="1">
      <c r="B20" s="126"/>
      <c r="C20" s="67" t="s">
        <v>5</v>
      </c>
      <c r="D20" s="82">
        <f>SUM(D19)</f>
        <v>456</v>
      </c>
      <c r="E20" s="79" t="s">
        <v>26</v>
      </c>
      <c r="F20" s="107">
        <f>SUM(F19)</f>
        <v>10</v>
      </c>
      <c r="G20" s="80" t="s">
        <v>27</v>
      </c>
      <c r="H20" s="72">
        <f>SUM(H19)</f>
        <v>441</v>
      </c>
      <c r="I20" s="79" t="s">
        <v>26</v>
      </c>
      <c r="J20" s="81">
        <f>SUM(J19)</f>
        <v>10</v>
      </c>
      <c r="K20" s="80" t="s">
        <v>27</v>
      </c>
      <c r="L20" s="98">
        <f>SUM(L19)</f>
        <v>523</v>
      </c>
      <c r="M20" s="92" t="s">
        <v>26</v>
      </c>
      <c r="N20" s="81">
        <f>SUM(N19)</f>
        <v>1</v>
      </c>
      <c r="O20" s="80" t="s">
        <v>27</v>
      </c>
      <c r="P20" s="79"/>
      <c r="Q20" s="81">
        <f t="shared" si="0"/>
        <v>964</v>
      </c>
      <c r="R20" s="92" t="s">
        <v>26</v>
      </c>
      <c r="S20" s="81">
        <f t="shared" si="1"/>
        <v>11</v>
      </c>
      <c r="T20" s="80" t="s">
        <v>27</v>
      </c>
    </row>
    <row r="21" spans="2:20" ht="21.75" customHeight="1">
      <c r="B21" s="127" t="s">
        <v>75</v>
      </c>
      <c r="C21" s="44" t="s">
        <v>37</v>
      </c>
      <c r="D21" s="53">
        <v>495</v>
      </c>
      <c r="E21" s="76" t="s">
        <v>26</v>
      </c>
      <c r="F21" s="106">
        <v>11</v>
      </c>
      <c r="G21" s="77" t="s">
        <v>27</v>
      </c>
      <c r="H21" s="55">
        <v>486</v>
      </c>
      <c r="I21" s="76" t="s">
        <v>26</v>
      </c>
      <c r="J21" s="55">
        <v>2</v>
      </c>
      <c r="K21" s="77" t="s">
        <v>27</v>
      </c>
      <c r="L21" s="97">
        <v>601</v>
      </c>
      <c r="M21" s="91" t="s">
        <v>26</v>
      </c>
      <c r="N21" s="55">
        <v>12</v>
      </c>
      <c r="O21" s="77" t="s">
        <v>27</v>
      </c>
      <c r="P21" s="76"/>
      <c r="Q21" s="112">
        <f t="shared" si="0"/>
        <v>1087</v>
      </c>
      <c r="R21" s="91" t="s">
        <v>26</v>
      </c>
      <c r="S21" s="53">
        <f t="shared" si="1"/>
        <v>14</v>
      </c>
      <c r="T21" s="77" t="s">
        <v>27</v>
      </c>
    </row>
    <row r="22" spans="2:20" ht="21.75" customHeight="1">
      <c r="B22" s="128"/>
      <c r="C22" s="54" t="s">
        <v>38</v>
      </c>
      <c r="D22" s="53">
        <v>866</v>
      </c>
      <c r="E22" s="51" t="s">
        <v>26</v>
      </c>
      <c r="F22" s="106">
        <v>20</v>
      </c>
      <c r="G22" s="50" t="s">
        <v>27</v>
      </c>
      <c r="H22" s="55">
        <v>889</v>
      </c>
      <c r="I22" s="51" t="s">
        <v>26</v>
      </c>
      <c r="J22" s="55">
        <v>5</v>
      </c>
      <c r="K22" s="50" t="s">
        <v>27</v>
      </c>
      <c r="L22" s="97">
        <v>1035</v>
      </c>
      <c r="M22" s="49" t="s">
        <v>26</v>
      </c>
      <c r="N22" s="55">
        <v>23</v>
      </c>
      <c r="O22" s="50" t="s">
        <v>27</v>
      </c>
      <c r="P22" s="76"/>
      <c r="Q22" s="47">
        <f t="shared" si="0"/>
        <v>1924</v>
      </c>
      <c r="R22" s="49" t="s">
        <v>26</v>
      </c>
      <c r="S22" s="53">
        <f t="shared" si="1"/>
        <v>28</v>
      </c>
      <c r="T22" s="50" t="s">
        <v>27</v>
      </c>
    </row>
    <row r="23" spans="2:20" ht="21.75" customHeight="1">
      <c r="B23" s="129"/>
      <c r="C23" s="70" t="s">
        <v>35</v>
      </c>
      <c r="D23" s="82">
        <f>SUM(D21:D22)</f>
        <v>1361</v>
      </c>
      <c r="E23" s="79" t="s">
        <v>26</v>
      </c>
      <c r="F23" s="107">
        <f>SUM(F21:F22)</f>
        <v>31</v>
      </c>
      <c r="G23" s="80" t="s">
        <v>27</v>
      </c>
      <c r="H23" s="71">
        <f>SUM(H21:H22)</f>
        <v>1375</v>
      </c>
      <c r="I23" s="79" t="s">
        <v>26</v>
      </c>
      <c r="J23" s="71">
        <f>SUM(J21:J22)</f>
        <v>7</v>
      </c>
      <c r="K23" s="80" t="s">
        <v>27</v>
      </c>
      <c r="L23" s="78">
        <f>SUM(L21:L22)</f>
        <v>1636</v>
      </c>
      <c r="M23" s="92" t="s">
        <v>26</v>
      </c>
      <c r="N23" s="71">
        <f>SUM(N21:N22)</f>
        <v>35</v>
      </c>
      <c r="O23" s="80" t="s">
        <v>27</v>
      </c>
      <c r="P23" s="79"/>
      <c r="Q23" s="69">
        <f t="shared" si="0"/>
        <v>3011</v>
      </c>
      <c r="R23" s="92" t="s">
        <v>26</v>
      </c>
      <c r="S23" s="81">
        <f t="shared" si="1"/>
        <v>42</v>
      </c>
      <c r="T23" s="80" t="s">
        <v>27</v>
      </c>
    </row>
    <row r="24" spans="2:20" ht="21.75" customHeight="1">
      <c r="B24" s="127" t="s">
        <v>76</v>
      </c>
      <c r="C24" s="44" t="s">
        <v>39</v>
      </c>
      <c r="D24" s="53">
        <v>475</v>
      </c>
      <c r="E24" s="76" t="s">
        <v>26</v>
      </c>
      <c r="F24" s="106">
        <v>1</v>
      </c>
      <c r="G24" s="77" t="s">
        <v>27</v>
      </c>
      <c r="H24" s="55">
        <v>474</v>
      </c>
      <c r="I24" s="76" t="s">
        <v>26</v>
      </c>
      <c r="J24" s="55">
        <v>1</v>
      </c>
      <c r="K24" s="77" t="s">
        <v>27</v>
      </c>
      <c r="L24" s="97">
        <v>549</v>
      </c>
      <c r="M24" s="91" t="s">
        <v>26</v>
      </c>
      <c r="N24" s="55">
        <v>1</v>
      </c>
      <c r="O24" s="77" t="s">
        <v>27</v>
      </c>
      <c r="P24" s="76"/>
      <c r="Q24" s="53">
        <f t="shared" si="0"/>
        <v>1023</v>
      </c>
      <c r="R24" s="91" t="s">
        <v>26</v>
      </c>
      <c r="S24" s="112">
        <f t="shared" si="1"/>
        <v>2</v>
      </c>
      <c r="T24" s="77" t="s">
        <v>27</v>
      </c>
    </row>
    <row r="25" spans="2:20" ht="21.75" customHeight="1">
      <c r="B25" s="128"/>
      <c r="C25" s="46" t="s">
        <v>40</v>
      </c>
      <c r="D25" s="47">
        <v>300</v>
      </c>
      <c r="E25" s="51" t="s">
        <v>26</v>
      </c>
      <c r="F25" s="105">
        <v>0</v>
      </c>
      <c r="G25" s="50" t="s">
        <v>27</v>
      </c>
      <c r="H25" s="48">
        <v>320</v>
      </c>
      <c r="I25" s="51" t="s">
        <v>26</v>
      </c>
      <c r="J25" s="48">
        <v>0</v>
      </c>
      <c r="K25" s="50" t="s">
        <v>27</v>
      </c>
      <c r="L25" s="95">
        <v>337</v>
      </c>
      <c r="M25" s="49" t="s">
        <v>26</v>
      </c>
      <c r="N25" s="48">
        <v>0</v>
      </c>
      <c r="O25" s="50" t="s">
        <v>27</v>
      </c>
      <c r="P25" s="51"/>
      <c r="Q25" s="47">
        <f t="shared" si="0"/>
        <v>657</v>
      </c>
      <c r="R25" s="49" t="s">
        <v>26</v>
      </c>
      <c r="S25" s="47">
        <f t="shared" si="1"/>
        <v>0</v>
      </c>
      <c r="T25" s="50" t="s">
        <v>27</v>
      </c>
    </row>
    <row r="26" spans="2:20" ht="21.75" customHeight="1">
      <c r="B26" s="129"/>
      <c r="C26" s="70" t="s">
        <v>35</v>
      </c>
      <c r="D26" s="82">
        <f>SUM(D24:D25)</f>
        <v>775</v>
      </c>
      <c r="E26" s="79" t="s">
        <v>26</v>
      </c>
      <c r="F26" s="107">
        <f>SUM(F24:F25)</f>
        <v>1</v>
      </c>
      <c r="G26" s="80" t="s">
        <v>27</v>
      </c>
      <c r="H26" s="71">
        <f>SUM(H24:H25)</f>
        <v>794</v>
      </c>
      <c r="I26" s="79" t="s">
        <v>26</v>
      </c>
      <c r="J26" s="71">
        <f>SUM(J24:J25)</f>
        <v>1</v>
      </c>
      <c r="K26" s="80" t="s">
        <v>27</v>
      </c>
      <c r="L26" s="78">
        <f>SUM(L24:L25)</f>
        <v>886</v>
      </c>
      <c r="M26" s="92" t="s">
        <v>26</v>
      </c>
      <c r="N26" s="71">
        <f>SUM(N24:N25)</f>
        <v>1</v>
      </c>
      <c r="O26" s="80" t="s">
        <v>27</v>
      </c>
      <c r="P26" s="79"/>
      <c r="Q26" s="81">
        <f t="shared" si="0"/>
        <v>1680</v>
      </c>
      <c r="R26" s="92" t="s">
        <v>26</v>
      </c>
      <c r="S26" s="69">
        <f t="shared" si="1"/>
        <v>2</v>
      </c>
      <c r="T26" s="80" t="s">
        <v>27</v>
      </c>
    </row>
    <row r="27" spans="2:20" ht="21.75" customHeight="1">
      <c r="B27" s="127" t="s">
        <v>77</v>
      </c>
      <c r="C27" s="44" t="s">
        <v>41</v>
      </c>
      <c r="D27" s="53">
        <v>1136</v>
      </c>
      <c r="E27" s="76" t="s">
        <v>26</v>
      </c>
      <c r="F27" s="55">
        <v>13</v>
      </c>
      <c r="G27" s="77" t="s">
        <v>27</v>
      </c>
      <c r="H27" s="55">
        <v>1103</v>
      </c>
      <c r="I27" s="76" t="s">
        <v>26</v>
      </c>
      <c r="J27" s="55">
        <v>9</v>
      </c>
      <c r="K27" s="77" t="s">
        <v>27</v>
      </c>
      <c r="L27" s="97">
        <v>1269</v>
      </c>
      <c r="M27" s="91" t="s">
        <v>26</v>
      </c>
      <c r="N27" s="55">
        <v>4</v>
      </c>
      <c r="O27" s="77" t="s">
        <v>27</v>
      </c>
      <c r="P27" s="76"/>
      <c r="Q27" s="53">
        <f t="shared" si="0"/>
        <v>2372</v>
      </c>
      <c r="R27" s="91" t="s">
        <v>26</v>
      </c>
      <c r="S27" s="112">
        <f t="shared" si="1"/>
        <v>13</v>
      </c>
      <c r="T27" s="77" t="s">
        <v>27</v>
      </c>
    </row>
    <row r="28" spans="2:20" ht="21.75" customHeight="1">
      <c r="B28" s="128"/>
      <c r="C28" s="46" t="s">
        <v>42</v>
      </c>
      <c r="D28" s="47">
        <v>279</v>
      </c>
      <c r="E28" s="51" t="s">
        <v>26</v>
      </c>
      <c r="F28" s="105">
        <v>0</v>
      </c>
      <c r="G28" s="50" t="s">
        <v>27</v>
      </c>
      <c r="H28" s="48">
        <v>291</v>
      </c>
      <c r="I28" s="51" t="s">
        <v>26</v>
      </c>
      <c r="J28" s="48">
        <v>0</v>
      </c>
      <c r="K28" s="50" t="s">
        <v>27</v>
      </c>
      <c r="L28" s="95">
        <v>321</v>
      </c>
      <c r="M28" s="49" t="s">
        <v>26</v>
      </c>
      <c r="N28" s="48">
        <v>0</v>
      </c>
      <c r="O28" s="50" t="s">
        <v>27</v>
      </c>
      <c r="P28" s="51"/>
      <c r="Q28" s="47">
        <f t="shared" si="0"/>
        <v>612</v>
      </c>
      <c r="R28" s="49" t="s">
        <v>26</v>
      </c>
      <c r="S28" s="47">
        <f t="shared" si="1"/>
        <v>0</v>
      </c>
      <c r="T28" s="50" t="s">
        <v>27</v>
      </c>
    </row>
    <row r="29" spans="2:20" ht="21.75" customHeight="1">
      <c r="B29" s="129"/>
      <c r="C29" s="70" t="s">
        <v>35</v>
      </c>
      <c r="D29" s="82">
        <f>SUM(D27:D28)</f>
        <v>1415</v>
      </c>
      <c r="E29" s="79" t="s">
        <v>26</v>
      </c>
      <c r="F29" s="107">
        <f>SUM(F27:F28)</f>
        <v>13</v>
      </c>
      <c r="G29" s="80" t="s">
        <v>27</v>
      </c>
      <c r="H29" s="71">
        <f>SUM(H27:H28)</f>
        <v>1394</v>
      </c>
      <c r="I29" s="79" t="s">
        <v>26</v>
      </c>
      <c r="J29" s="71">
        <f>SUM(J27:J28)</f>
        <v>9</v>
      </c>
      <c r="K29" s="80" t="s">
        <v>27</v>
      </c>
      <c r="L29" s="78">
        <f>SUM(L27:L28)</f>
        <v>1590</v>
      </c>
      <c r="M29" s="92" t="s">
        <v>26</v>
      </c>
      <c r="N29" s="71">
        <f>SUM(N27:N28)</f>
        <v>4</v>
      </c>
      <c r="O29" s="80" t="s">
        <v>27</v>
      </c>
      <c r="P29" s="79"/>
      <c r="Q29" s="81">
        <f t="shared" si="0"/>
        <v>2984</v>
      </c>
      <c r="R29" s="92" t="s">
        <v>26</v>
      </c>
      <c r="S29" s="69">
        <f t="shared" si="1"/>
        <v>13</v>
      </c>
      <c r="T29" s="80" t="s">
        <v>27</v>
      </c>
    </row>
    <row r="30" spans="2:20" ht="21.75" customHeight="1">
      <c r="B30" s="127" t="s">
        <v>78</v>
      </c>
      <c r="C30" s="44" t="s">
        <v>43</v>
      </c>
      <c r="D30" s="53">
        <v>468</v>
      </c>
      <c r="E30" s="76" t="s">
        <v>26</v>
      </c>
      <c r="F30" s="106">
        <v>0</v>
      </c>
      <c r="G30" s="77" t="s">
        <v>27</v>
      </c>
      <c r="H30" s="55">
        <v>487</v>
      </c>
      <c r="I30" s="76" t="s">
        <v>26</v>
      </c>
      <c r="J30" s="55">
        <v>0</v>
      </c>
      <c r="K30" s="77" t="s">
        <v>27</v>
      </c>
      <c r="L30" s="97">
        <v>589</v>
      </c>
      <c r="M30" s="91" t="s">
        <v>26</v>
      </c>
      <c r="N30" s="55">
        <v>1</v>
      </c>
      <c r="O30" s="77" t="s">
        <v>27</v>
      </c>
      <c r="P30" s="76"/>
      <c r="Q30" s="53">
        <f t="shared" si="0"/>
        <v>1076</v>
      </c>
      <c r="R30" s="91" t="s">
        <v>26</v>
      </c>
      <c r="S30" s="112">
        <f t="shared" si="1"/>
        <v>1</v>
      </c>
      <c r="T30" s="77" t="s">
        <v>27</v>
      </c>
    </row>
    <row r="31" spans="2:20" ht="21.75" customHeight="1">
      <c r="B31" s="128"/>
      <c r="C31" s="46" t="s">
        <v>44</v>
      </c>
      <c r="D31" s="47">
        <v>310</v>
      </c>
      <c r="E31" s="51" t="s">
        <v>26</v>
      </c>
      <c r="F31" s="105">
        <v>0</v>
      </c>
      <c r="G31" s="50" t="s">
        <v>27</v>
      </c>
      <c r="H31" s="48">
        <v>337</v>
      </c>
      <c r="I31" s="51" t="s">
        <v>26</v>
      </c>
      <c r="J31" s="48">
        <v>0</v>
      </c>
      <c r="K31" s="50" t="s">
        <v>27</v>
      </c>
      <c r="L31" s="95">
        <v>395</v>
      </c>
      <c r="M31" s="49" t="s">
        <v>26</v>
      </c>
      <c r="N31" s="48">
        <v>0</v>
      </c>
      <c r="O31" s="50" t="s">
        <v>27</v>
      </c>
      <c r="P31" s="51"/>
      <c r="Q31" s="47">
        <f t="shared" si="0"/>
        <v>732</v>
      </c>
      <c r="R31" s="49" t="s">
        <v>26</v>
      </c>
      <c r="S31" s="47">
        <f t="shared" si="1"/>
        <v>0</v>
      </c>
      <c r="T31" s="50" t="s">
        <v>27</v>
      </c>
    </row>
    <row r="32" spans="2:20" ht="21.75" customHeight="1">
      <c r="B32" s="129"/>
      <c r="C32" s="70" t="s">
        <v>35</v>
      </c>
      <c r="D32" s="82">
        <f>SUM(D30:D31)</f>
        <v>778</v>
      </c>
      <c r="E32" s="79" t="s">
        <v>26</v>
      </c>
      <c r="F32" s="107">
        <f>SUM(F30:F31)</f>
        <v>0</v>
      </c>
      <c r="G32" s="80" t="s">
        <v>27</v>
      </c>
      <c r="H32" s="72">
        <f>SUM(H30:H31)</f>
        <v>824</v>
      </c>
      <c r="I32" s="79" t="s">
        <v>26</v>
      </c>
      <c r="J32" s="71">
        <f>SUM(J30:J31)</f>
        <v>0</v>
      </c>
      <c r="K32" s="80" t="s">
        <v>27</v>
      </c>
      <c r="L32" s="78">
        <f>SUM(L30:L31)</f>
        <v>984</v>
      </c>
      <c r="M32" s="92" t="s">
        <v>26</v>
      </c>
      <c r="N32" s="71">
        <f>SUM(N30:N31)</f>
        <v>1</v>
      </c>
      <c r="O32" s="80" t="s">
        <v>27</v>
      </c>
      <c r="P32" s="79"/>
      <c r="Q32" s="81">
        <f t="shared" si="0"/>
        <v>1808</v>
      </c>
      <c r="R32" s="92" t="s">
        <v>26</v>
      </c>
      <c r="S32" s="69">
        <f t="shared" si="1"/>
        <v>1</v>
      </c>
      <c r="T32" s="80" t="s">
        <v>27</v>
      </c>
    </row>
    <row r="33" spans="2:20" ht="21.75" customHeight="1">
      <c r="B33" s="120" t="s">
        <v>79</v>
      </c>
      <c r="C33" s="54" t="s">
        <v>45</v>
      </c>
      <c r="D33" s="53">
        <v>463</v>
      </c>
      <c r="E33" s="76" t="s">
        <v>26</v>
      </c>
      <c r="F33" s="106">
        <v>0</v>
      </c>
      <c r="G33" s="77" t="s">
        <v>27</v>
      </c>
      <c r="H33" s="55">
        <v>499</v>
      </c>
      <c r="I33" s="76" t="s">
        <v>26</v>
      </c>
      <c r="J33" s="55">
        <v>0</v>
      </c>
      <c r="K33" s="77" t="s">
        <v>27</v>
      </c>
      <c r="L33" s="97">
        <v>581</v>
      </c>
      <c r="M33" s="91" t="s">
        <v>26</v>
      </c>
      <c r="N33" s="55">
        <v>3</v>
      </c>
      <c r="O33" s="77" t="s">
        <v>27</v>
      </c>
      <c r="P33" s="76"/>
      <c r="Q33" s="53">
        <f t="shared" si="0"/>
        <v>1080</v>
      </c>
      <c r="R33" s="91" t="s">
        <v>26</v>
      </c>
      <c r="S33" s="112">
        <f t="shared" si="1"/>
        <v>3</v>
      </c>
      <c r="T33" s="77" t="s">
        <v>27</v>
      </c>
    </row>
    <row r="34" spans="2:20" ht="21.75" customHeight="1">
      <c r="B34" s="120"/>
      <c r="C34" s="46" t="s">
        <v>46</v>
      </c>
      <c r="D34" s="47">
        <v>408</v>
      </c>
      <c r="E34" s="51" t="s">
        <v>26</v>
      </c>
      <c r="F34" s="105">
        <v>5</v>
      </c>
      <c r="G34" s="50" t="s">
        <v>27</v>
      </c>
      <c r="H34" s="48">
        <v>421</v>
      </c>
      <c r="I34" s="51" t="s">
        <v>26</v>
      </c>
      <c r="J34" s="48">
        <v>1</v>
      </c>
      <c r="K34" s="50" t="s">
        <v>27</v>
      </c>
      <c r="L34" s="95">
        <v>534</v>
      </c>
      <c r="M34" s="49" t="s">
        <v>26</v>
      </c>
      <c r="N34" s="48">
        <v>5</v>
      </c>
      <c r="O34" s="50" t="s">
        <v>27</v>
      </c>
      <c r="P34" s="51"/>
      <c r="Q34" s="47">
        <f t="shared" si="0"/>
        <v>955</v>
      </c>
      <c r="R34" s="49" t="s">
        <v>26</v>
      </c>
      <c r="S34" s="47">
        <f t="shared" si="1"/>
        <v>6</v>
      </c>
      <c r="T34" s="50" t="s">
        <v>27</v>
      </c>
    </row>
    <row r="35" spans="2:20" ht="21.75" customHeight="1" thickBot="1">
      <c r="B35" s="121"/>
      <c r="C35" s="73" t="s">
        <v>35</v>
      </c>
      <c r="D35" s="83">
        <f>SUM(D33:D34)</f>
        <v>871</v>
      </c>
      <c r="E35" s="84" t="s">
        <v>26</v>
      </c>
      <c r="F35" s="108">
        <f>SUM(F33:F34)</f>
        <v>5</v>
      </c>
      <c r="G35" s="85" t="s">
        <v>27</v>
      </c>
      <c r="H35" s="86">
        <f>SUM(H33:H34)</f>
        <v>920</v>
      </c>
      <c r="I35" s="84" t="s">
        <v>26</v>
      </c>
      <c r="J35" s="86">
        <f>SUM(J33:J34)</f>
        <v>1</v>
      </c>
      <c r="K35" s="85" t="s">
        <v>27</v>
      </c>
      <c r="L35" s="99">
        <f>SUM(L33:L34)</f>
        <v>1115</v>
      </c>
      <c r="M35" s="93" t="s">
        <v>26</v>
      </c>
      <c r="N35" s="86">
        <f>SUM(N33:N34)</f>
        <v>8</v>
      </c>
      <c r="O35" s="85" t="s">
        <v>27</v>
      </c>
      <c r="P35" s="84"/>
      <c r="Q35" s="87">
        <f t="shared" si="0"/>
        <v>2035</v>
      </c>
      <c r="R35" s="93" t="s">
        <v>26</v>
      </c>
      <c r="S35" s="74">
        <f>SUM(J35,N35)</f>
        <v>9</v>
      </c>
      <c r="T35" s="85" t="s">
        <v>27</v>
      </c>
    </row>
    <row r="36" spans="2:20" ht="28.5" customHeight="1" thickTop="1">
      <c r="B36" s="122" t="s">
        <v>71</v>
      </c>
      <c r="C36" s="123"/>
      <c r="D36" s="88">
        <f>SUM(D18,D20,D23,D26,D29,D32,D35)</f>
        <v>24264</v>
      </c>
      <c r="E36" s="76" t="s">
        <v>26</v>
      </c>
      <c r="F36" s="68">
        <f>SUM(F18,F20,F23,F26,F29,F32,F35)</f>
        <v>194</v>
      </c>
      <c r="G36" s="77" t="s">
        <v>27</v>
      </c>
      <c r="H36" s="101">
        <f>SUM(H35,H32,H29,H26,H23,H20,H18)</f>
        <v>24205</v>
      </c>
      <c r="I36" s="102" t="s">
        <v>26</v>
      </c>
      <c r="J36" s="68">
        <f>SUM(J35,J32,J29,J26,J23,J20,J18)</f>
        <v>105</v>
      </c>
      <c r="K36" s="103" t="s">
        <v>27</v>
      </c>
      <c r="L36" s="101">
        <f>SUM(L18,L20,L23,L26,L29,L32,L35)</f>
        <v>28598</v>
      </c>
      <c r="M36" s="104" t="s">
        <v>26</v>
      </c>
      <c r="N36" s="68">
        <f>SUM(N35,N32,N29,N26,N23,N20,N18)</f>
        <v>207</v>
      </c>
      <c r="O36" s="103" t="s">
        <v>27</v>
      </c>
      <c r="P36" s="102"/>
      <c r="Q36" s="113">
        <f t="shared" si="0"/>
        <v>52803</v>
      </c>
      <c r="R36" s="104" t="s">
        <v>26</v>
      </c>
      <c r="S36" s="109">
        <f>SUM(J36,N36)</f>
        <v>312</v>
      </c>
      <c r="T36" s="89" t="s">
        <v>27</v>
      </c>
    </row>
    <row r="37" spans="2:20" ht="20.25" customHeight="1">
      <c r="B37" s="66" t="s">
        <v>88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75"/>
      <c r="R37" s="66"/>
      <c r="S37" s="66"/>
      <c r="T37" s="66"/>
    </row>
    <row r="38" spans="2:19" ht="20.25" customHeight="1">
      <c r="B38" s="75" t="s">
        <v>80</v>
      </c>
      <c r="C38" s="7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20" ht="19.5" customHeight="1">
      <c r="B39" s="124" t="s">
        <v>89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</row>
    <row r="40" spans="2:19" ht="18.75" customHeight="1">
      <c r="B40" s="90" t="s">
        <v>87</v>
      </c>
      <c r="C40" s="90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ht="18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ht="18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18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8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ht="18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ht="18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8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ht="18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ht="18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ht="18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ht="18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ht="18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34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t="34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t="34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ht="34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ht="34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ht="3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ht="34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ht="34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t="34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t="34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34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ht="34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ht="34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34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ht="34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ht="34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ht="34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ht="34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ht="34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ht="34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34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34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ht="34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ht="34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t="34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ht="34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ht="34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ht="34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ht="34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ht="34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ht="34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ht="34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ht="34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ht="34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ht="34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ht="34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ht="34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</sheetData>
  <sheetProtection/>
  <mergeCells count="17">
    <mergeCell ref="B33:B35"/>
    <mergeCell ref="B36:C36"/>
    <mergeCell ref="B39:T39"/>
    <mergeCell ref="B5:B18"/>
    <mergeCell ref="B19:B20"/>
    <mergeCell ref="B21:B23"/>
    <mergeCell ref="B24:B26"/>
    <mergeCell ref="B27:B29"/>
    <mergeCell ref="B30:B32"/>
    <mergeCell ref="B1:T1"/>
    <mergeCell ref="M2:S2"/>
    <mergeCell ref="J3:T3"/>
    <mergeCell ref="B4:C4"/>
    <mergeCell ref="D4:G4"/>
    <mergeCell ref="H4:K4"/>
    <mergeCell ref="L4:O4"/>
    <mergeCell ref="P4:T4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L26" sqref="L26"/>
    </sheetView>
  </sheetViews>
  <sheetFormatPr defaultColWidth="9.00390625" defaultRowHeight="13.5"/>
  <cols>
    <col min="1" max="1" width="2.50390625" style="0" customWidth="1"/>
    <col min="2" max="3" width="11.625" style="9" customWidth="1"/>
    <col min="4" max="4" width="11.625" style="0" customWidth="1"/>
    <col min="5" max="7" width="11.625" style="9" customWidth="1"/>
    <col min="8" max="8" width="11.625" style="0" customWidth="1"/>
    <col min="9" max="9" width="3.50390625" style="0" customWidth="1"/>
    <col min="10" max="10" width="13.625" style="0" customWidth="1"/>
    <col min="11" max="12" width="9.375" style="9" customWidth="1"/>
    <col min="13" max="13" width="9.375" style="10" customWidth="1"/>
    <col min="14" max="14" width="8.625" style="0" customWidth="1"/>
  </cols>
  <sheetData>
    <row r="1" spans="1:14" s="5" customFormat="1" ht="21" customHeight="1">
      <c r="A1" s="2"/>
      <c r="B1" s="116" t="s">
        <v>7</v>
      </c>
      <c r="C1" s="116"/>
      <c r="D1" s="116"/>
      <c r="E1" s="116"/>
      <c r="F1" s="116"/>
      <c r="G1" s="116"/>
      <c r="H1" s="116"/>
      <c r="I1" s="11"/>
      <c r="J1" s="2"/>
      <c r="K1" s="12"/>
      <c r="L1" s="12"/>
      <c r="M1" s="13"/>
      <c r="N1" s="2"/>
    </row>
    <row r="2" spans="1:14" s="5" customFormat="1" ht="11.25" customHeight="1">
      <c r="A2" s="2"/>
      <c r="B2" s="117"/>
      <c r="C2" s="117"/>
      <c r="D2" s="117"/>
      <c r="E2" s="117"/>
      <c r="F2" s="117"/>
      <c r="G2" s="117"/>
      <c r="H2" s="117"/>
      <c r="I2" s="14"/>
      <c r="J2" s="2"/>
      <c r="K2" s="12"/>
      <c r="L2" s="12"/>
      <c r="M2" s="13"/>
      <c r="N2" s="2"/>
    </row>
    <row r="3" spans="1:14" s="5" customFormat="1" ht="22.5" customHeight="1">
      <c r="A3" s="15"/>
      <c r="B3" s="117" t="s">
        <v>6</v>
      </c>
      <c r="C3" s="117"/>
      <c r="D3" s="117"/>
      <c r="E3" s="117"/>
      <c r="F3" s="117"/>
      <c r="G3" s="117"/>
      <c r="H3" s="117"/>
      <c r="I3" s="14"/>
      <c r="J3" s="59" t="s">
        <v>8</v>
      </c>
      <c r="K3" s="60" t="s">
        <v>9</v>
      </c>
      <c r="L3" s="60" t="s">
        <v>10</v>
      </c>
      <c r="M3" s="61" t="s">
        <v>11</v>
      </c>
      <c r="N3" s="2"/>
    </row>
    <row r="4" spans="1:14" s="5" customFormat="1" ht="22.5" customHeight="1">
      <c r="A4" s="16"/>
      <c r="B4" s="117" t="s">
        <v>92</v>
      </c>
      <c r="C4" s="117"/>
      <c r="D4" s="117"/>
      <c r="E4" s="117"/>
      <c r="F4" s="117"/>
      <c r="G4" s="117"/>
      <c r="H4" s="117"/>
      <c r="I4" s="16"/>
      <c r="J4" s="59" t="s">
        <v>55</v>
      </c>
      <c r="K4" s="62">
        <v>0</v>
      </c>
      <c r="L4" s="62">
        <v>0</v>
      </c>
      <c r="M4" s="63">
        <f>SUM(K4+L4)</f>
        <v>0</v>
      </c>
      <c r="N4" s="2"/>
    </row>
    <row r="5" spans="1:14" s="5" customFormat="1" ht="22.5" customHeight="1">
      <c r="A5" s="16"/>
      <c r="B5" s="17"/>
      <c r="C5" s="118" t="s">
        <v>12</v>
      </c>
      <c r="D5" s="118"/>
      <c r="E5" s="119" t="s">
        <v>13</v>
      </c>
      <c r="F5" s="119"/>
      <c r="G5" s="118" t="s">
        <v>14</v>
      </c>
      <c r="H5" s="118"/>
      <c r="I5" s="18"/>
      <c r="J5" s="65" t="s">
        <v>15</v>
      </c>
      <c r="K5" s="62">
        <v>2</v>
      </c>
      <c r="L5" s="62">
        <v>32</v>
      </c>
      <c r="M5" s="63">
        <f aca="true" t="shared" si="0" ref="M5:M21">SUM(K5+L5)</f>
        <v>34</v>
      </c>
      <c r="N5" s="2"/>
    </row>
    <row r="6" spans="1:14" s="5" customFormat="1" ht="22.5" customHeight="1">
      <c r="A6" s="16"/>
      <c r="B6" s="19" t="s">
        <v>16</v>
      </c>
      <c r="C6" s="114" t="s">
        <v>17</v>
      </c>
      <c r="D6" s="114"/>
      <c r="E6" s="115" t="s">
        <v>18</v>
      </c>
      <c r="F6" s="115"/>
      <c r="G6" s="114" t="s">
        <v>19</v>
      </c>
      <c r="H6" s="114"/>
      <c r="I6" s="18"/>
      <c r="J6" s="65" t="s">
        <v>50</v>
      </c>
      <c r="K6" s="62">
        <v>40</v>
      </c>
      <c r="L6" s="62">
        <v>210</v>
      </c>
      <c r="M6" s="63">
        <f t="shared" si="0"/>
        <v>250</v>
      </c>
      <c r="N6" s="2"/>
    </row>
    <row r="7" spans="1:14" s="5" customFormat="1" ht="22.5" customHeight="1">
      <c r="A7" s="16"/>
      <c r="B7" s="20"/>
      <c r="C7" s="21" t="s">
        <v>47</v>
      </c>
      <c r="D7" s="22" t="s">
        <v>48</v>
      </c>
      <c r="E7" s="21" t="s">
        <v>47</v>
      </c>
      <c r="F7" s="22" t="s">
        <v>48</v>
      </c>
      <c r="G7" s="21" t="s">
        <v>47</v>
      </c>
      <c r="H7" s="22" t="s">
        <v>48</v>
      </c>
      <c r="I7" s="23"/>
      <c r="J7" s="65" t="s">
        <v>51</v>
      </c>
      <c r="K7" s="62">
        <v>213</v>
      </c>
      <c r="L7" s="62">
        <v>709</v>
      </c>
      <c r="M7" s="63">
        <f t="shared" si="0"/>
        <v>922</v>
      </c>
      <c r="N7" s="2"/>
    </row>
    <row r="8" spans="1:14" s="5" customFormat="1" ht="22.5" customHeight="1">
      <c r="A8" s="16"/>
      <c r="B8" s="24" t="s">
        <v>20</v>
      </c>
      <c r="C8" s="25"/>
      <c r="D8" s="26"/>
      <c r="E8" s="25"/>
      <c r="F8" s="25"/>
      <c r="G8" s="25"/>
      <c r="H8" s="26"/>
      <c r="I8" s="27"/>
      <c r="J8" s="65" t="s">
        <v>52</v>
      </c>
      <c r="K8" s="62">
        <v>633</v>
      </c>
      <c r="L8" s="62">
        <v>1486</v>
      </c>
      <c r="M8" s="63">
        <f t="shared" si="0"/>
        <v>2119</v>
      </c>
      <c r="N8" s="2"/>
    </row>
    <row r="9" spans="1:14" s="5" customFormat="1" ht="22.5" customHeight="1">
      <c r="A9" s="16"/>
      <c r="B9" s="28">
        <f>C9+E9+G9</f>
        <v>24205</v>
      </c>
      <c r="C9" s="29">
        <v>2692</v>
      </c>
      <c r="D9" s="56">
        <f>SUM(C9/B9)</f>
        <v>0.11121669076637059</v>
      </c>
      <c r="E9" s="29">
        <v>14016</v>
      </c>
      <c r="F9" s="56">
        <f>SUM(E9/B9)</f>
        <v>0.5790539144804793</v>
      </c>
      <c r="G9" s="29">
        <v>7497</v>
      </c>
      <c r="H9" s="56">
        <f>SUM(G9/B9)</f>
        <v>0.3097293947531502</v>
      </c>
      <c r="I9" s="27"/>
      <c r="J9" s="65" t="s">
        <v>53</v>
      </c>
      <c r="K9" s="62">
        <v>1311</v>
      </c>
      <c r="L9" s="62">
        <v>2128</v>
      </c>
      <c r="M9" s="63">
        <f t="shared" si="0"/>
        <v>3439</v>
      </c>
      <c r="N9" s="2"/>
    </row>
    <row r="10" spans="1:14" s="5" customFormat="1" ht="22.5" customHeight="1">
      <c r="A10" s="16"/>
      <c r="B10" s="30"/>
      <c r="C10" s="31"/>
      <c r="D10" s="32"/>
      <c r="E10" s="32"/>
      <c r="F10" s="32"/>
      <c r="G10" s="32"/>
      <c r="H10" s="32"/>
      <c r="I10" s="33"/>
      <c r="J10" s="65" t="s">
        <v>54</v>
      </c>
      <c r="K10" s="62">
        <v>1639</v>
      </c>
      <c r="L10" s="62">
        <v>2392</v>
      </c>
      <c r="M10" s="63">
        <f t="shared" si="0"/>
        <v>4031</v>
      </c>
      <c r="N10" s="2"/>
    </row>
    <row r="11" spans="1:14" s="5" customFormat="1" ht="22.5" customHeight="1">
      <c r="A11" s="16"/>
      <c r="B11" s="28" t="s">
        <v>21</v>
      </c>
      <c r="C11" s="34"/>
      <c r="D11" s="27"/>
      <c r="E11" s="34"/>
      <c r="F11" s="34"/>
      <c r="G11" s="35"/>
      <c r="H11" s="27"/>
      <c r="I11" s="27"/>
      <c r="J11" s="65" t="s">
        <v>56</v>
      </c>
      <c r="K11" s="62">
        <v>1728</v>
      </c>
      <c r="L11" s="62">
        <v>2232</v>
      </c>
      <c r="M11" s="63">
        <f t="shared" si="0"/>
        <v>3960</v>
      </c>
      <c r="N11" s="2"/>
    </row>
    <row r="12" spans="1:14" s="5" customFormat="1" ht="22.5" customHeight="1">
      <c r="A12" s="16"/>
      <c r="B12" s="28">
        <f>C12+E12+G12</f>
        <v>28598</v>
      </c>
      <c r="C12" s="29">
        <v>2592</v>
      </c>
      <c r="D12" s="56">
        <f>SUM(C12/B12)</f>
        <v>0.09063570879082453</v>
      </c>
      <c r="E12" s="29">
        <v>14416</v>
      </c>
      <c r="F12" s="56">
        <f>SUM(E12/B12)</f>
        <v>0.5040911951884747</v>
      </c>
      <c r="G12" s="36">
        <v>11590</v>
      </c>
      <c r="H12" s="56">
        <f>SUM(G12/B12)</f>
        <v>0.4052730960207008</v>
      </c>
      <c r="I12" s="27"/>
      <c r="J12" s="65" t="s">
        <v>57</v>
      </c>
      <c r="K12" s="62">
        <v>1931</v>
      </c>
      <c r="L12" s="62">
        <v>2401</v>
      </c>
      <c r="M12" s="63">
        <f t="shared" si="0"/>
        <v>4332</v>
      </c>
      <c r="N12" s="2"/>
    </row>
    <row r="13" spans="1:14" s="5" customFormat="1" ht="22.5" customHeight="1">
      <c r="A13" s="16"/>
      <c r="B13" s="30"/>
      <c r="C13" s="31"/>
      <c r="D13" s="32"/>
      <c r="E13" s="32"/>
      <c r="F13" s="32"/>
      <c r="G13" s="32"/>
      <c r="H13" s="32"/>
      <c r="I13" s="33"/>
      <c r="J13" s="65" t="s">
        <v>58</v>
      </c>
      <c r="K13" s="62">
        <v>2596</v>
      </c>
      <c r="L13" s="62">
        <v>2658</v>
      </c>
      <c r="M13" s="63">
        <f t="shared" si="0"/>
        <v>5254</v>
      </c>
      <c r="N13" s="2"/>
    </row>
    <row r="14" spans="1:14" s="5" customFormat="1" ht="22.5" customHeight="1">
      <c r="A14" s="16"/>
      <c r="B14" s="24" t="s">
        <v>22</v>
      </c>
      <c r="C14" s="25"/>
      <c r="D14" s="26"/>
      <c r="E14" s="25"/>
      <c r="F14" s="25"/>
      <c r="G14" s="25"/>
      <c r="H14" s="26"/>
      <c r="I14" s="27"/>
      <c r="J14" s="65" t="s">
        <v>59</v>
      </c>
      <c r="K14" s="62">
        <v>1946</v>
      </c>
      <c r="L14" s="62">
        <v>1964</v>
      </c>
      <c r="M14" s="63">
        <f t="shared" si="0"/>
        <v>3910</v>
      </c>
      <c r="N14" s="2"/>
    </row>
    <row r="15" spans="1:14" s="5" customFormat="1" ht="22.5" customHeight="1">
      <c r="A15" s="16"/>
      <c r="B15" s="37">
        <f>C15+E15+G15</f>
        <v>52803</v>
      </c>
      <c r="C15" s="29">
        <f>SUM(C9:C13)</f>
        <v>5284</v>
      </c>
      <c r="D15" s="57">
        <f>SUM(C15/B15)</f>
        <v>0.10007007177622483</v>
      </c>
      <c r="E15" s="38">
        <f>SUM(E9:E13)</f>
        <v>28432</v>
      </c>
      <c r="F15" s="57">
        <f>SUM(E15/B15)</f>
        <v>0.5384542544931159</v>
      </c>
      <c r="G15" s="38">
        <f>SUM(G9:G13)</f>
        <v>19087</v>
      </c>
      <c r="H15" s="57">
        <f>SUM(G15/B15)</f>
        <v>0.36147567373065925</v>
      </c>
      <c r="I15" s="33"/>
      <c r="J15" s="65" t="s">
        <v>60</v>
      </c>
      <c r="K15" s="62">
        <v>1417</v>
      </c>
      <c r="L15" s="62">
        <v>1538</v>
      </c>
      <c r="M15" s="63">
        <f t="shared" si="0"/>
        <v>2955</v>
      </c>
      <c r="N15" s="2"/>
    </row>
    <row r="16" spans="1:14" s="5" customFormat="1" ht="22.5" customHeight="1">
      <c r="A16" s="2"/>
      <c r="B16" s="39"/>
      <c r="C16" s="40"/>
      <c r="D16" s="41"/>
      <c r="E16" s="40"/>
      <c r="F16" s="40"/>
      <c r="G16" s="40"/>
      <c r="H16" s="41"/>
      <c r="I16" s="42"/>
      <c r="J16" s="65" t="s">
        <v>61</v>
      </c>
      <c r="K16" s="62">
        <v>1284</v>
      </c>
      <c r="L16" s="62">
        <v>1366</v>
      </c>
      <c r="M16" s="63">
        <f t="shared" si="0"/>
        <v>2650</v>
      </c>
      <c r="N16" s="2"/>
    </row>
    <row r="17" spans="1:14" ht="22.5" customHeight="1">
      <c r="A17" s="6"/>
      <c r="B17" s="58" t="s">
        <v>49</v>
      </c>
      <c r="C17" s="7"/>
      <c r="D17" s="6"/>
      <c r="E17" s="7"/>
      <c r="F17" s="7"/>
      <c r="G17" s="7"/>
      <c r="H17" s="6"/>
      <c r="I17" s="6"/>
      <c r="J17" s="65" t="s">
        <v>62</v>
      </c>
      <c r="K17" s="62">
        <v>1358</v>
      </c>
      <c r="L17" s="62">
        <v>1410</v>
      </c>
      <c r="M17" s="63">
        <f t="shared" si="0"/>
        <v>2768</v>
      </c>
      <c r="N17" s="6"/>
    </row>
    <row r="18" spans="1:14" ht="22.5" customHeight="1">
      <c r="A18" s="6"/>
      <c r="B18" s="58" t="s">
        <v>81</v>
      </c>
      <c r="C18" s="7"/>
      <c r="D18" s="6"/>
      <c r="E18" s="7"/>
      <c r="F18" s="7"/>
      <c r="G18" s="110"/>
      <c r="H18" s="110"/>
      <c r="I18" s="6"/>
      <c r="J18" s="65" t="s">
        <v>63</v>
      </c>
      <c r="K18" s="62">
        <v>1433</v>
      </c>
      <c r="L18" s="62">
        <v>1408</v>
      </c>
      <c r="M18" s="63">
        <f t="shared" si="0"/>
        <v>2841</v>
      </c>
      <c r="N18" s="6"/>
    </row>
    <row r="19" spans="1:14" ht="22.5" customHeight="1">
      <c r="A19" s="6"/>
      <c r="B19" s="58" t="s">
        <v>82</v>
      </c>
      <c r="C19" s="7"/>
      <c r="D19" s="6"/>
      <c r="E19" s="7"/>
      <c r="F19" s="7"/>
      <c r="G19" s="7"/>
      <c r="H19" s="6"/>
      <c r="I19" s="6"/>
      <c r="J19" s="65" t="s">
        <v>64</v>
      </c>
      <c r="K19" s="62">
        <v>1097</v>
      </c>
      <c r="L19" s="62">
        <v>1103</v>
      </c>
      <c r="M19" s="63">
        <f t="shared" si="0"/>
        <v>2200</v>
      </c>
      <c r="N19" s="6"/>
    </row>
    <row r="20" spans="1:14" ht="22.5" customHeight="1">
      <c r="A20" s="6"/>
      <c r="B20" s="7"/>
      <c r="C20" s="7"/>
      <c r="D20" s="6"/>
      <c r="E20" s="7"/>
      <c r="F20" s="7"/>
      <c r="G20" s="7"/>
      <c r="H20" s="6"/>
      <c r="I20" s="6"/>
      <c r="J20" s="65" t="s">
        <v>65</v>
      </c>
      <c r="K20" s="62">
        <v>907</v>
      </c>
      <c r="L20" s="62">
        <v>946</v>
      </c>
      <c r="M20" s="63">
        <f t="shared" si="0"/>
        <v>1853</v>
      </c>
      <c r="N20" s="6"/>
    </row>
    <row r="21" spans="1:14" ht="22.5" customHeight="1">
      <c r="A21" s="6"/>
      <c r="B21" s="7"/>
      <c r="C21" s="7"/>
      <c r="D21" s="6"/>
      <c r="E21" s="7"/>
      <c r="F21" s="7"/>
      <c r="G21" s="7"/>
      <c r="H21" s="6"/>
      <c r="I21" s="6"/>
      <c r="J21" s="65" t="s">
        <v>66</v>
      </c>
      <c r="K21" s="62">
        <v>879</v>
      </c>
      <c r="L21" s="62">
        <v>892</v>
      </c>
      <c r="M21" s="63">
        <f t="shared" si="0"/>
        <v>1771</v>
      </c>
      <c r="N21" s="6"/>
    </row>
    <row r="22" spans="1:14" ht="22.5" customHeight="1">
      <c r="A22" s="6"/>
      <c r="B22" s="7"/>
      <c r="C22" s="7"/>
      <c r="D22" s="6"/>
      <c r="E22" s="7"/>
      <c r="F22" s="7"/>
      <c r="G22" s="7"/>
      <c r="H22" s="6"/>
      <c r="I22" s="6"/>
      <c r="J22" s="65" t="s">
        <v>67</v>
      </c>
      <c r="K22" s="62">
        <v>1099</v>
      </c>
      <c r="L22" s="62">
        <v>1131</v>
      </c>
      <c r="M22" s="63">
        <f>SUM(K22:L22)</f>
        <v>2230</v>
      </c>
      <c r="N22" s="6"/>
    </row>
    <row r="23" spans="1:14" ht="22.5" customHeight="1">
      <c r="A23" s="6"/>
      <c r="B23" s="7"/>
      <c r="C23" s="7"/>
      <c r="D23" s="6"/>
      <c r="E23" s="7"/>
      <c r="F23" s="7"/>
      <c r="G23" s="7"/>
      <c r="H23" s="6"/>
      <c r="I23" s="6"/>
      <c r="J23" s="65" t="s">
        <v>68</v>
      </c>
      <c r="K23" s="62">
        <v>1028</v>
      </c>
      <c r="L23" s="62">
        <v>996</v>
      </c>
      <c r="M23" s="63">
        <f>SUM(K23:L23)</f>
        <v>2024</v>
      </c>
      <c r="N23" s="6"/>
    </row>
    <row r="24" spans="1:14" ht="22.5" customHeight="1">
      <c r="A24" s="6"/>
      <c r="B24" s="7"/>
      <c r="C24" s="7"/>
      <c r="D24" s="6"/>
      <c r="E24" s="7"/>
      <c r="F24" s="7"/>
      <c r="G24" s="7"/>
      <c r="H24" s="6"/>
      <c r="I24" s="6"/>
      <c r="J24" s="65" t="s">
        <v>69</v>
      </c>
      <c r="K24" s="62">
        <v>884</v>
      </c>
      <c r="L24" s="62">
        <v>839</v>
      </c>
      <c r="M24" s="63">
        <f>SUM(K24+L24)</f>
        <v>1723</v>
      </c>
      <c r="N24" s="6"/>
    </row>
    <row r="25" spans="1:14" ht="22.5" customHeight="1">
      <c r="A25" s="6"/>
      <c r="B25" s="7"/>
      <c r="C25" s="7"/>
      <c r="D25" s="6"/>
      <c r="E25" s="7"/>
      <c r="F25" s="7"/>
      <c r="G25" s="7"/>
      <c r="H25" s="6"/>
      <c r="I25" s="6"/>
      <c r="J25" s="65" t="s">
        <v>70</v>
      </c>
      <c r="K25" s="62">
        <v>780</v>
      </c>
      <c r="L25" s="62">
        <v>757</v>
      </c>
      <c r="M25" s="63">
        <f>SUM(K25+L25)</f>
        <v>1537</v>
      </c>
      <c r="N25" s="6"/>
    </row>
    <row r="26" spans="1:14" ht="25.5" customHeight="1">
      <c r="A26" s="6"/>
      <c r="B26" s="7"/>
      <c r="C26" s="7"/>
      <c r="D26" s="6"/>
      <c r="E26" s="7"/>
      <c r="F26" s="7"/>
      <c r="G26" s="7"/>
      <c r="H26" s="6"/>
      <c r="I26" s="6"/>
      <c r="J26" s="59" t="s">
        <v>23</v>
      </c>
      <c r="K26" s="64">
        <f>SUM(K4:K25)</f>
        <v>24205</v>
      </c>
      <c r="L26" s="64">
        <f>SUM(L4:L25)</f>
        <v>28598</v>
      </c>
      <c r="M26" s="64">
        <f>SUM(M4:M25)</f>
        <v>52803</v>
      </c>
      <c r="N26" s="6"/>
    </row>
    <row r="27" spans="1:14" ht="5.25" customHeight="1">
      <c r="A27" s="6"/>
      <c r="B27" s="7"/>
      <c r="C27" s="7"/>
      <c r="D27" s="6"/>
      <c r="E27" s="7"/>
      <c r="F27" s="7"/>
      <c r="G27" s="7"/>
      <c r="H27" s="6"/>
      <c r="I27" s="6"/>
      <c r="J27" s="6"/>
      <c r="K27" s="7"/>
      <c r="L27" s="7"/>
      <c r="M27" s="8"/>
      <c r="N27" s="6"/>
    </row>
    <row r="28" spans="1:14" ht="6" customHeight="1">
      <c r="A28" s="6"/>
      <c r="B28" s="7"/>
      <c r="C28" s="7"/>
      <c r="D28" s="6"/>
      <c r="E28" s="7"/>
      <c r="F28" s="7"/>
      <c r="G28" s="7"/>
      <c r="H28" s="6"/>
      <c r="I28" s="6"/>
      <c r="J28" s="6"/>
      <c r="K28" s="7"/>
      <c r="L28" s="7"/>
      <c r="M28" s="8"/>
      <c r="N28" s="6"/>
    </row>
  </sheetData>
  <sheetProtection/>
  <mergeCells count="10">
    <mergeCell ref="C6:D6"/>
    <mergeCell ref="E6:F6"/>
    <mergeCell ref="G6:H6"/>
    <mergeCell ref="B1:H1"/>
    <mergeCell ref="B2:H2"/>
    <mergeCell ref="B3:H3"/>
    <mergeCell ref="B4:H4"/>
    <mergeCell ref="C5:D5"/>
    <mergeCell ref="E5:F5"/>
    <mergeCell ref="G5:H5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M5" sqref="M5"/>
    </sheetView>
  </sheetViews>
  <sheetFormatPr defaultColWidth="9.00390625" defaultRowHeight="13.5"/>
  <cols>
    <col min="1" max="1" width="2.50390625" style="0" customWidth="1"/>
    <col min="2" max="3" width="11.625" style="9" customWidth="1"/>
    <col min="4" max="4" width="11.625" style="0" customWidth="1"/>
    <col min="5" max="7" width="11.625" style="9" customWidth="1"/>
    <col min="8" max="8" width="11.625" style="0" customWidth="1"/>
    <col min="9" max="9" width="3.50390625" style="0" customWidth="1"/>
    <col min="10" max="10" width="13.625" style="0" customWidth="1"/>
    <col min="11" max="12" width="9.375" style="9" customWidth="1"/>
    <col min="13" max="13" width="9.375" style="10" customWidth="1"/>
    <col min="14" max="14" width="8.625" style="0" customWidth="1"/>
  </cols>
  <sheetData>
    <row r="1" spans="1:14" s="5" customFormat="1" ht="21" customHeight="1">
      <c r="A1" s="2"/>
      <c r="B1" s="116" t="s">
        <v>7</v>
      </c>
      <c r="C1" s="116"/>
      <c r="D1" s="116"/>
      <c r="E1" s="116"/>
      <c r="F1" s="116"/>
      <c r="G1" s="116"/>
      <c r="H1" s="116"/>
      <c r="I1" s="11"/>
      <c r="J1" s="2"/>
      <c r="K1" s="12"/>
      <c r="L1" s="12"/>
      <c r="M1" s="13"/>
      <c r="N1" s="2"/>
    </row>
    <row r="2" spans="1:14" s="5" customFormat="1" ht="11.25" customHeight="1">
      <c r="A2" s="2"/>
      <c r="B2" s="117"/>
      <c r="C2" s="117"/>
      <c r="D2" s="117"/>
      <c r="E2" s="117"/>
      <c r="F2" s="117"/>
      <c r="G2" s="117"/>
      <c r="H2" s="117"/>
      <c r="I2" s="14"/>
      <c r="J2" s="2"/>
      <c r="K2" s="12"/>
      <c r="L2" s="12"/>
      <c r="M2" s="13"/>
      <c r="N2" s="2"/>
    </row>
    <row r="3" spans="1:14" s="5" customFormat="1" ht="22.5" customHeight="1">
      <c r="A3" s="15"/>
      <c r="B3" s="117" t="s">
        <v>6</v>
      </c>
      <c r="C3" s="117"/>
      <c r="D3" s="117"/>
      <c r="E3" s="117"/>
      <c r="F3" s="117"/>
      <c r="G3" s="117"/>
      <c r="H3" s="117"/>
      <c r="I3" s="14"/>
      <c r="J3" s="59" t="s">
        <v>8</v>
      </c>
      <c r="K3" s="60" t="s">
        <v>9</v>
      </c>
      <c r="L3" s="60" t="s">
        <v>10</v>
      </c>
      <c r="M3" s="61" t="s">
        <v>11</v>
      </c>
      <c r="N3" s="2"/>
    </row>
    <row r="4" spans="1:14" s="5" customFormat="1" ht="22.5" customHeight="1">
      <c r="A4" s="16"/>
      <c r="B4" s="117" t="s">
        <v>94</v>
      </c>
      <c r="C4" s="117"/>
      <c r="D4" s="117"/>
      <c r="E4" s="117"/>
      <c r="F4" s="117"/>
      <c r="G4" s="117"/>
      <c r="H4" s="117"/>
      <c r="I4" s="16"/>
      <c r="J4" s="59" t="s">
        <v>55</v>
      </c>
      <c r="K4" s="62">
        <v>0</v>
      </c>
      <c r="L4" s="62">
        <v>0</v>
      </c>
      <c r="M4" s="63">
        <f>SUM(K4+L4)</f>
        <v>0</v>
      </c>
      <c r="N4" s="2"/>
    </row>
    <row r="5" spans="1:14" s="5" customFormat="1" ht="22.5" customHeight="1">
      <c r="A5" s="16"/>
      <c r="B5" s="17"/>
      <c r="C5" s="118" t="s">
        <v>12</v>
      </c>
      <c r="D5" s="118"/>
      <c r="E5" s="119" t="s">
        <v>13</v>
      </c>
      <c r="F5" s="119"/>
      <c r="G5" s="118" t="s">
        <v>14</v>
      </c>
      <c r="H5" s="118"/>
      <c r="I5" s="18"/>
      <c r="J5" s="65" t="s">
        <v>15</v>
      </c>
      <c r="K5" s="62">
        <v>2</v>
      </c>
      <c r="L5" s="62">
        <v>32</v>
      </c>
      <c r="M5" s="63">
        <f aca="true" t="shared" si="0" ref="M5:M21">SUM(K5+L5)</f>
        <v>34</v>
      </c>
      <c r="N5" s="2"/>
    </row>
    <row r="6" spans="1:14" s="5" customFormat="1" ht="22.5" customHeight="1">
      <c r="A6" s="16"/>
      <c r="B6" s="19" t="s">
        <v>16</v>
      </c>
      <c r="C6" s="114" t="s">
        <v>17</v>
      </c>
      <c r="D6" s="114"/>
      <c r="E6" s="115" t="s">
        <v>18</v>
      </c>
      <c r="F6" s="115"/>
      <c r="G6" s="114" t="s">
        <v>19</v>
      </c>
      <c r="H6" s="114"/>
      <c r="I6" s="18"/>
      <c r="J6" s="65" t="s">
        <v>50</v>
      </c>
      <c r="K6" s="62">
        <v>41</v>
      </c>
      <c r="L6" s="62">
        <v>204</v>
      </c>
      <c r="M6" s="63">
        <f t="shared" si="0"/>
        <v>245</v>
      </c>
      <c r="N6" s="2"/>
    </row>
    <row r="7" spans="1:14" s="5" customFormat="1" ht="22.5" customHeight="1">
      <c r="A7" s="16"/>
      <c r="B7" s="20"/>
      <c r="C7" s="21" t="s">
        <v>47</v>
      </c>
      <c r="D7" s="22" t="s">
        <v>48</v>
      </c>
      <c r="E7" s="21" t="s">
        <v>47</v>
      </c>
      <c r="F7" s="22" t="s">
        <v>48</v>
      </c>
      <c r="G7" s="21" t="s">
        <v>47</v>
      </c>
      <c r="H7" s="22" t="s">
        <v>48</v>
      </c>
      <c r="I7" s="23"/>
      <c r="J7" s="65" t="s">
        <v>51</v>
      </c>
      <c r="K7" s="62">
        <v>211</v>
      </c>
      <c r="L7" s="62">
        <v>706</v>
      </c>
      <c r="M7" s="63">
        <f t="shared" si="0"/>
        <v>917</v>
      </c>
      <c r="N7" s="2"/>
    </row>
    <row r="8" spans="1:14" s="5" customFormat="1" ht="22.5" customHeight="1">
      <c r="A8" s="16"/>
      <c r="B8" s="24" t="s">
        <v>20</v>
      </c>
      <c r="C8" s="25"/>
      <c r="D8" s="26"/>
      <c r="E8" s="25"/>
      <c r="F8" s="25"/>
      <c r="G8" s="25"/>
      <c r="H8" s="26"/>
      <c r="I8" s="27"/>
      <c r="J8" s="65" t="s">
        <v>52</v>
      </c>
      <c r="K8" s="62">
        <v>638</v>
      </c>
      <c r="L8" s="62">
        <v>1487</v>
      </c>
      <c r="M8" s="63">
        <f t="shared" si="0"/>
        <v>2125</v>
      </c>
      <c r="N8" s="2"/>
    </row>
    <row r="9" spans="1:14" s="5" customFormat="1" ht="22.5" customHeight="1">
      <c r="A9" s="16"/>
      <c r="B9" s="28">
        <f>C9+E9+G9</f>
        <v>24191</v>
      </c>
      <c r="C9" s="29">
        <v>2688</v>
      </c>
      <c r="D9" s="56">
        <f>SUM(C9/B9)</f>
        <v>0.11111570418750776</v>
      </c>
      <c r="E9" s="29">
        <v>13987</v>
      </c>
      <c r="F9" s="56">
        <f>SUM(E9/B9)</f>
        <v>0.578190236038196</v>
      </c>
      <c r="G9" s="29">
        <v>7516</v>
      </c>
      <c r="H9" s="56">
        <f>SUM(G9/B9)</f>
        <v>0.3106940597742962</v>
      </c>
      <c r="I9" s="27"/>
      <c r="J9" s="65" t="s">
        <v>53</v>
      </c>
      <c r="K9" s="62">
        <v>1313</v>
      </c>
      <c r="L9" s="62">
        <v>2122</v>
      </c>
      <c r="M9" s="63">
        <f t="shared" si="0"/>
        <v>3435</v>
      </c>
      <c r="N9" s="2"/>
    </row>
    <row r="10" spans="1:14" s="5" customFormat="1" ht="22.5" customHeight="1">
      <c r="A10" s="16"/>
      <c r="B10" s="30"/>
      <c r="C10" s="31"/>
      <c r="D10" s="32"/>
      <c r="E10" s="32"/>
      <c r="F10" s="32"/>
      <c r="G10" s="32"/>
      <c r="H10" s="32"/>
      <c r="I10" s="33"/>
      <c r="J10" s="65" t="s">
        <v>54</v>
      </c>
      <c r="K10" s="62">
        <v>1629</v>
      </c>
      <c r="L10" s="62">
        <v>2393</v>
      </c>
      <c r="M10" s="63">
        <f t="shared" si="0"/>
        <v>4022</v>
      </c>
      <c r="N10" s="2"/>
    </row>
    <row r="11" spans="1:14" s="5" customFormat="1" ht="22.5" customHeight="1">
      <c r="A11" s="16"/>
      <c r="B11" s="28" t="s">
        <v>21</v>
      </c>
      <c r="C11" s="34"/>
      <c r="D11" s="27"/>
      <c r="E11" s="34"/>
      <c r="F11" s="34"/>
      <c r="G11" s="35"/>
      <c r="H11" s="27"/>
      <c r="I11" s="27"/>
      <c r="J11" s="65" t="s">
        <v>56</v>
      </c>
      <c r="K11" s="62">
        <v>1729</v>
      </c>
      <c r="L11" s="62">
        <v>2240</v>
      </c>
      <c r="M11" s="63">
        <f t="shared" si="0"/>
        <v>3969</v>
      </c>
      <c r="N11" s="2"/>
    </row>
    <row r="12" spans="1:14" s="5" customFormat="1" ht="22.5" customHeight="1">
      <c r="A12" s="16"/>
      <c r="B12" s="28">
        <f>C12+E12+G12</f>
        <v>28593</v>
      </c>
      <c r="C12" s="29">
        <v>2592</v>
      </c>
      <c r="D12" s="56">
        <f>SUM(C12/B12)</f>
        <v>0.0906515580736544</v>
      </c>
      <c r="E12" s="29">
        <v>14417</v>
      </c>
      <c r="F12" s="56">
        <f>SUM(E12/B12)</f>
        <v>0.5042143181897667</v>
      </c>
      <c r="G12" s="36">
        <v>11584</v>
      </c>
      <c r="H12" s="56">
        <f>SUM(G12/B12)</f>
        <v>0.40513412373657887</v>
      </c>
      <c r="I12" s="27"/>
      <c r="J12" s="65" t="s">
        <v>57</v>
      </c>
      <c r="K12" s="62">
        <v>1953</v>
      </c>
      <c r="L12" s="62">
        <v>2400</v>
      </c>
      <c r="M12" s="63">
        <f t="shared" si="0"/>
        <v>4353</v>
      </c>
      <c r="N12" s="2"/>
    </row>
    <row r="13" spans="1:14" s="5" customFormat="1" ht="22.5" customHeight="1">
      <c r="A13" s="16"/>
      <c r="B13" s="30"/>
      <c r="C13" s="31"/>
      <c r="D13" s="32"/>
      <c r="E13" s="32"/>
      <c r="F13" s="32"/>
      <c r="G13" s="32"/>
      <c r="H13" s="32"/>
      <c r="I13" s="33"/>
      <c r="J13" s="65" t="s">
        <v>58</v>
      </c>
      <c r="K13" s="62">
        <v>2578</v>
      </c>
      <c r="L13" s="62">
        <v>2666</v>
      </c>
      <c r="M13" s="63">
        <f t="shared" si="0"/>
        <v>5244</v>
      </c>
      <c r="N13" s="2"/>
    </row>
    <row r="14" spans="1:14" s="5" customFormat="1" ht="22.5" customHeight="1">
      <c r="A14" s="16"/>
      <c r="B14" s="24" t="s">
        <v>22</v>
      </c>
      <c r="C14" s="25"/>
      <c r="D14" s="26"/>
      <c r="E14" s="25"/>
      <c r="F14" s="25"/>
      <c r="G14" s="25"/>
      <c r="H14" s="26"/>
      <c r="I14" s="27"/>
      <c r="J14" s="65" t="s">
        <v>59</v>
      </c>
      <c r="K14" s="62">
        <v>1939</v>
      </c>
      <c r="L14" s="62">
        <v>1951</v>
      </c>
      <c r="M14" s="63">
        <f t="shared" si="0"/>
        <v>3890</v>
      </c>
      <c r="N14" s="2"/>
    </row>
    <row r="15" spans="1:14" s="5" customFormat="1" ht="22.5" customHeight="1">
      <c r="A15" s="16"/>
      <c r="B15" s="37">
        <f>C15+E15+G15</f>
        <v>52784</v>
      </c>
      <c r="C15" s="29">
        <f>SUM(C9:C13)</f>
        <v>5280</v>
      </c>
      <c r="D15" s="57">
        <f>SUM(C15/B15)</f>
        <v>0.10003031221582298</v>
      </c>
      <c r="E15" s="38">
        <f>SUM(E9:E13)</f>
        <v>28404</v>
      </c>
      <c r="F15" s="57">
        <f>SUM(E15/B15)</f>
        <v>0.5381176113973931</v>
      </c>
      <c r="G15" s="38">
        <f>SUM(G9:G13)</f>
        <v>19100</v>
      </c>
      <c r="H15" s="57">
        <f>SUM(G15/B15)</f>
        <v>0.36185207638678385</v>
      </c>
      <c r="I15" s="33"/>
      <c r="J15" s="65" t="s">
        <v>60</v>
      </c>
      <c r="K15" s="62">
        <v>1416</v>
      </c>
      <c r="L15" s="62">
        <v>1534</v>
      </c>
      <c r="M15" s="63">
        <f t="shared" si="0"/>
        <v>2950</v>
      </c>
      <c r="N15" s="2"/>
    </row>
    <row r="16" spans="1:14" s="5" customFormat="1" ht="22.5" customHeight="1">
      <c r="A16" s="2"/>
      <c r="B16" s="39"/>
      <c r="C16" s="40"/>
      <c r="D16" s="41"/>
      <c r="E16" s="40"/>
      <c r="F16" s="40"/>
      <c r="G16" s="40"/>
      <c r="H16" s="41"/>
      <c r="I16" s="42"/>
      <c r="J16" s="65" t="s">
        <v>61</v>
      </c>
      <c r="K16" s="62">
        <v>1279</v>
      </c>
      <c r="L16" s="62">
        <v>1376</v>
      </c>
      <c r="M16" s="63">
        <f t="shared" si="0"/>
        <v>2655</v>
      </c>
      <c r="N16" s="2"/>
    </row>
    <row r="17" spans="1:14" ht="22.5" customHeight="1">
      <c r="A17" s="6"/>
      <c r="B17" s="58" t="s">
        <v>49</v>
      </c>
      <c r="C17" s="7"/>
      <c r="D17" s="6"/>
      <c r="E17" s="7"/>
      <c r="F17" s="7"/>
      <c r="G17" s="7"/>
      <c r="H17" s="6"/>
      <c r="I17" s="6"/>
      <c r="J17" s="65" t="s">
        <v>62</v>
      </c>
      <c r="K17" s="62">
        <v>1363</v>
      </c>
      <c r="L17" s="62">
        <v>1411</v>
      </c>
      <c r="M17" s="63">
        <f t="shared" si="0"/>
        <v>2774</v>
      </c>
      <c r="N17" s="6"/>
    </row>
    <row r="18" spans="1:14" ht="22.5" customHeight="1">
      <c r="A18" s="6"/>
      <c r="B18" s="58" t="s">
        <v>81</v>
      </c>
      <c r="C18" s="7"/>
      <c r="D18" s="6"/>
      <c r="E18" s="7"/>
      <c r="F18" s="7"/>
      <c r="G18" s="110"/>
      <c r="H18" s="110"/>
      <c r="I18" s="6"/>
      <c r="J18" s="65" t="s">
        <v>63</v>
      </c>
      <c r="K18" s="62">
        <v>1437</v>
      </c>
      <c r="L18" s="62">
        <v>1400</v>
      </c>
      <c r="M18" s="63">
        <f t="shared" si="0"/>
        <v>2837</v>
      </c>
      <c r="N18" s="6"/>
    </row>
    <row r="19" spans="1:14" ht="22.5" customHeight="1">
      <c r="A19" s="6"/>
      <c r="B19" s="58" t="s">
        <v>82</v>
      </c>
      <c r="C19" s="7"/>
      <c r="D19" s="6"/>
      <c r="E19" s="7"/>
      <c r="F19" s="7"/>
      <c r="G19" s="7"/>
      <c r="H19" s="6"/>
      <c r="I19" s="6"/>
      <c r="J19" s="65" t="s">
        <v>64</v>
      </c>
      <c r="K19" s="62">
        <v>1091</v>
      </c>
      <c r="L19" s="62">
        <v>1107</v>
      </c>
      <c r="M19" s="63">
        <f t="shared" si="0"/>
        <v>2198</v>
      </c>
      <c r="N19" s="6"/>
    </row>
    <row r="20" spans="1:14" ht="22.5" customHeight="1">
      <c r="A20" s="6"/>
      <c r="B20" s="7"/>
      <c r="C20" s="7"/>
      <c r="D20" s="6"/>
      <c r="E20" s="7"/>
      <c r="F20" s="7"/>
      <c r="G20" s="7"/>
      <c r="H20" s="6"/>
      <c r="I20" s="6"/>
      <c r="J20" s="65" t="s">
        <v>65</v>
      </c>
      <c r="K20" s="62">
        <v>902</v>
      </c>
      <c r="L20" s="62">
        <v>944</v>
      </c>
      <c r="M20" s="63">
        <f t="shared" si="0"/>
        <v>1846</v>
      </c>
      <c r="N20" s="6"/>
    </row>
    <row r="21" spans="1:14" ht="22.5" customHeight="1">
      <c r="A21" s="6"/>
      <c r="B21" s="7"/>
      <c r="C21" s="7"/>
      <c r="D21" s="6"/>
      <c r="E21" s="7"/>
      <c r="F21" s="7"/>
      <c r="G21" s="7"/>
      <c r="H21" s="6"/>
      <c r="I21" s="6"/>
      <c r="J21" s="65" t="s">
        <v>66</v>
      </c>
      <c r="K21" s="62">
        <v>886</v>
      </c>
      <c r="L21" s="62">
        <v>891</v>
      </c>
      <c r="M21" s="63">
        <f t="shared" si="0"/>
        <v>1777</v>
      </c>
      <c r="N21" s="6"/>
    </row>
    <row r="22" spans="1:14" ht="22.5" customHeight="1">
      <c r="A22" s="6"/>
      <c r="B22" s="7"/>
      <c r="C22" s="7"/>
      <c r="D22" s="6"/>
      <c r="E22" s="7"/>
      <c r="F22" s="7"/>
      <c r="G22" s="7"/>
      <c r="H22" s="6"/>
      <c r="I22" s="6"/>
      <c r="J22" s="65" t="s">
        <v>67</v>
      </c>
      <c r="K22" s="62">
        <v>1096</v>
      </c>
      <c r="L22" s="62">
        <v>1137</v>
      </c>
      <c r="M22" s="63">
        <f>SUM(K22:L22)</f>
        <v>2233</v>
      </c>
      <c r="N22" s="6"/>
    </row>
    <row r="23" spans="1:14" ht="22.5" customHeight="1">
      <c r="A23" s="6"/>
      <c r="B23" s="7"/>
      <c r="C23" s="7"/>
      <c r="D23" s="6"/>
      <c r="E23" s="7"/>
      <c r="F23" s="7"/>
      <c r="G23" s="7"/>
      <c r="H23" s="6"/>
      <c r="I23" s="6"/>
      <c r="J23" s="65" t="s">
        <v>68</v>
      </c>
      <c r="K23" s="62">
        <v>1026</v>
      </c>
      <c r="L23" s="62">
        <v>996</v>
      </c>
      <c r="M23" s="63">
        <f>SUM(K23:L23)</f>
        <v>2022</v>
      </c>
      <c r="N23" s="6"/>
    </row>
    <row r="24" spans="1:14" ht="22.5" customHeight="1">
      <c r="A24" s="6"/>
      <c r="B24" s="7"/>
      <c r="C24" s="7"/>
      <c r="D24" s="6"/>
      <c r="E24" s="7"/>
      <c r="F24" s="7"/>
      <c r="G24" s="7"/>
      <c r="H24" s="6"/>
      <c r="I24" s="6"/>
      <c r="J24" s="65" t="s">
        <v>69</v>
      </c>
      <c r="K24" s="62">
        <v>875</v>
      </c>
      <c r="L24" s="62">
        <v>831</v>
      </c>
      <c r="M24" s="63">
        <f>SUM(K24+L24)</f>
        <v>1706</v>
      </c>
      <c r="N24" s="6"/>
    </row>
    <row r="25" spans="1:14" ht="22.5" customHeight="1">
      <c r="A25" s="6"/>
      <c r="B25" s="7"/>
      <c r="C25" s="7"/>
      <c r="D25" s="6"/>
      <c r="E25" s="7"/>
      <c r="F25" s="7"/>
      <c r="G25" s="7"/>
      <c r="H25" s="6"/>
      <c r="I25" s="6"/>
      <c r="J25" s="65" t="s">
        <v>70</v>
      </c>
      <c r="K25" s="62">
        <v>787</v>
      </c>
      <c r="L25" s="62">
        <v>765</v>
      </c>
      <c r="M25" s="63">
        <f>SUM(K25+L25)</f>
        <v>1552</v>
      </c>
      <c r="N25" s="6"/>
    </row>
    <row r="26" spans="1:14" ht="25.5" customHeight="1">
      <c r="A26" s="6"/>
      <c r="B26" s="7"/>
      <c r="C26" s="7"/>
      <c r="D26" s="6"/>
      <c r="E26" s="7"/>
      <c r="F26" s="7"/>
      <c r="G26" s="7"/>
      <c r="H26" s="6"/>
      <c r="I26" s="6"/>
      <c r="J26" s="59" t="s">
        <v>23</v>
      </c>
      <c r="K26" s="64">
        <f>SUM(K4:K25)</f>
        <v>24191</v>
      </c>
      <c r="L26" s="64">
        <f>SUM(L4:L25)</f>
        <v>28593</v>
      </c>
      <c r="M26" s="64">
        <f>SUM(M4:M25)</f>
        <v>52784</v>
      </c>
      <c r="N26" s="6"/>
    </row>
    <row r="27" spans="1:14" ht="5.25" customHeight="1">
      <c r="A27" s="6"/>
      <c r="B27" s="7"/>
      <c r="C27" s="7"/>
      <c r="D27" s="6"/>
      <c r="E27" s="7"/>
      <c r="F27" s="7"/>
      <c r="G27" s="7"/>
      <c r="H27" s="6"/>
      <c r="I27" s="6"/>
      <c r="J27" s="6"/>
      <c r="K27" s="7"/>
      <c r="L27" s="7"/>
      <c r="M27" s="8"/>
      <c r="N27" s="6"/>
    </row>
    <row r="28" spans="1:14" ht="6" customHeight="1">
      <c r="A28" s="6"/>
      <c r="B28" s="7"/>
      <c r="C28" s="7"/>
      <c r="D28" s="6"/>
      <c r="E28" s="7"/>
      <c r="F28" s="7"/>
      <c r="G28" s="7"/>
      <c r="H28" s="6"/>
      <c r="I28" s="6"/>
      <c r="J28" s="6"/>
      <c r="K28" s="7"/>
      <c r="L28" s="7"/>
      <c r="M28" s="8"/>
      <c r="N28" s="6"/>
    </row>
  </sheetData>
  <sheetProtection/>
  <mergeCells count="10">
    <mergeCell ref="C6:D6"/>
    <mergeCell ref="E6:F6"/>
    <mergeCell ref="G6:H6"/>
    <mergeCell ref="B1:H1"/>
    <mergeCell ref="B2:H2"/>
    <mergeCell ref="B3:H3"/>
    <mergeCell ref="B4:H4"/>
    <mergeCell ref="C5:D5"/>
    <mergeCell ref="E5:F5"/>
    <mergeCell ref="G5:H5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89"/>
  <sheetViews>
    <sheetView zoomScalePageLayoutView="0" workbookViewId="0" topLeftCell="A1">
      <selection activeCell="B1" sqref="B1:T1"/>
    </sheetView>
  </sheetViews>
  <sheetFormatPr defaultColWidth="8.25390625" defaultRowHeight="34.5" customHeight="1"/>
  <cols>
    <col min="1" max="1" width="2.75390625" style="2" customWidth="1"/>
    <col min="2" max="2" width="7.625" style="2" customWidth="1"/>
    <col min="3" max="3" width="12.00390625" style="2" customWidth="1"/>
    <col min="4" max="4" width="9.125" style="2" customWidth="1"/>
    <col min="5" max="5" width="1.625" style="2" customWidth="1"/>
    <col min="6" max="6" width="5.125" style="2" customWidth="1"/>
    <col min="7" max="7" width="1.625" style="2" customWidth="1"/>
    <col min="8" max="8" width="9.125" style="2" customWidth="1"/>
    <col min="9" max="9" width="1.625" style="2" customWidth="1"/>
    <col min="10" max="10" width="5.125" style="2" customWidth="1"/>
    <col min="11" max="11" width="1.625" style="2" customWidth="1"/>
    <col min="12" max="12" width="9.125" style="2" customWidth="1"/>
    <col min="13" max="13" width="1.625" style="2" customWidth="1"/>
    <col min="14" max="14" width="5.125" style="2" customWidth="1"/>
    <col min="15" max="16" width="1.625" style="2" customWidth="1"/>
    <col min="17" max="17" width="9.125" style="2" customWidth="1"/>
    <col min="18" max="18" width="1.625" style="2" customWidth="1"/>
    <col min="19" max="19" width="5.125" style="2" customWidth="1"/>
    <col min="20" max="20" width="1.625" style="2" customWidth="1"/>
    <col min="21" max="16384" width="8.25390625" style="2" customWidth="1"/>
  </cols>
  <sheetData>
    <row r="1" spans="2:21" ht="30" customHeight="1">
      <c r="B1" s="130" t="s">
        <v>108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"/>
    </row>
    <row r="2" spans="2:21" ht="17.25" customHeight="1">
      <c r="B2" s="4"/>
      <c r="C2" s="4"/>
      <c r="D2" s="4"/>
      <c r="E2" s="4"/>
      <c r="F2" s="4"/>
      <c r="G2" s="4"/>
      <c r="H2" s="4"/>
      <c r="I2" s="4"/>
      <c r="J2" s="111"/>
      <c r="K2" s="111"/>
      <c r="L2" s="111"/>
      <c r="M2" s="131" t="s">
        <v>95</v>
      </c>
      <c r="N2" s="131"/>
      <c r="O2" s="131"/>
      <c r="P2" s="131"/>
      <c r="Q2" s="131"/>
      <c r="R2" s="131"/>
      <c r="S2" s="131"/>
      <c r="T2" s="111"/>
      <c r="U2" s="1"/>
    </row>
    <row r="3" spans="2:20" ht="17.25" customHeight="1">
      <c r="B3" s="43"/>
      <c r="C3" s="43"/>
      <c r="D3" s="43"/>
      <c r="E3" s="43"/>
      <c r="F3" s="43"/>
      <c r="G3" s="43"/>
      <c r="H3" s="43"/>
      <c r="I3" s="43"/>
      <c r="J3" s="132" t="s">
        <v>86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2:20" ht="21.75" customHeight="1">
      <c r="B4" s="133" t="s">
        <v>72</v>
      </c>
      <c r="C4" s="134"/>
      <c r="D4" s="133" t="s">
        <v>3</v>
      </c>
      <c r="E4" s="135"/>
      <c r="F4" s="135"/>
      <c r="G4" s="135"/>
      <c r="H4" s="133" t="s">
        <v>0</v>
      </c>
      <c r="I4" s="135"/>
      <c r="J4" s="135"/>
      <c r="K4" s="134"/>
      <c r="L4" s="133" t="s">
        <v>1</v>
      </c>
      <c r="M4" s="135"/>
      <c r="N4" s="135"/>
      <c r="O4" s="135"/>
      <c r="P4" s="133" t="s">
        <v>2</v>
      </c>
      <c r="Q4" s="135"/>
      <c r="R4" s="135"/>
      <c r="S4" s="135"/>
      <c r="T4" s="134"/>
    </row>
    <row r="5" spans="2:20" ht="21.75" customHeight="1">
      <c r="B5" s="125" t="s">
        <v>73</v>
      </c>
      <c r="C5" s="44" t="s">
        <v>24</v>
      </c>
      <c r="D5" s="45">
        <v>7531</v>
      </c>
      <c r="E5" s="51" t="s">
        <v>26</v>
      </c>
      <c r="F5" s="55">
        <v>54</v>
      </c>
      <c r="G5" s="77" t="s">
        <v>27</v>
      </c>
      <c r="H5" s="55">
        <v>6991</v>
      </c>
      <c r="I5" s="76" t="s">
        <v>26</v>
      </c>
      <c r="J5" s="55">
        <v>32</v>
      </c>
      <c r="K5" s="77" t="s">
        <v>27</v>
      </c>
      <c r="L5" s="94">
        <v>8578</v>
      </c>
      <c r="M5" s="91" t="s">
        <v>26</v>
      </c>
      <c r="N5" s="55">
        <v>67</v>
      </c>
      <c r="O5" s="77" t="s">
        <v>27</v>
      </c>
      <c r="P5" s="76"/>
      <c r="Q5" s="45">
        <f>SUM(H5,L5)</f>
        <v>15569</v>
      </c>
      <c r="R5" s="91" t="s">
        <v>26</v>
      </c>
      <c r="S5" s="53">
        <f>SUM(J5,N5)</f>
        <v>99</v>
      </c>
      <c r="T5" s="77" t="s">
        <v>27</v>
      </c>
    </row>
    <row r="6" spans="2:20" ht="21.75" customHeight="1">
      <c r="B6" s="120"/>
      <c r="C6" s="46" t="s">
        <v>25</v>
      </c>
      <c r="D6" s="47">
        <v>5400</v>
      </c>
      <c r="E6" s="51" t="s">
        <v>26</v>
      </c>
      <c r="F6" s="48">
        <v>67</v>
      </c>
      <c r="G6" s="50" t="s">
        <v>27</v>
      </c>
      <c r="H6" s="48">
        <v>5547</v>
      </c>
      <c r="I6" s="51" t="s">
        <v>26</v>
      </c>
      <c r="J6" s="48">
        <v>34</v>
      </c>
      <c r="K6" s="50" t="s">
        <v>27</v>
      </c>
      <c r="L6" s="95">
        <v>6419</v>
      </c>
      <c r="M6" s="49" t="s">
        <v>26</v>
      </c>
      <c r="N6" s="48">
        <v>67</v>
      </c>
      <c r="O6" s="50" t="s">
        <v>27</v>
      </c>
      <c r="P6" s="51"/>
      <c r="Q6" s="53">
        <f aca="true" t="shared" si="0" ref="Q6:Q36">SUM(H6,L6)</f>
        <v>11966</v>
      </c>
      <c r="R6" s="49" t="s">
        <v>26</v>
      </c>
      <c r="S6" s="53">
        <f aca="true" t="shared" si="1" ref="S6:S34">SUM(J6,N6)</f>
        <v>101</v>
      </c>
      <c r="T6" s="50" t="s">
        <v>27</v>
      </c>
    </row>
    <row r="7" spans="2:20" ht="21.75" customHeight="1">
      <c r="B7" s="120"/>
      <c r="C7" s="100" t="s">
        <v>83</v>
      </c>
      <c r="D7" s="47">
        <v>1004</v>
      </c>
      <c r="E7" s="51" t="s">
        <v>26</v>
      </c>
      <c r="F7" s="48">
        <v>9</v>
      </c>
      <c r="G7" s="50" t="s">
        <v>27</v>
      </c>
      <c r="H7" s="48">
        <v>986</v>
      </c>
      <c r="I7" s="51" t="s">
        <v>26</v>
      </c>
      <c r="J7" s="48">
        <v>9</v>
      </c>
      <c r="K7" s="50" t="s">
        <v>27</v>
      </c>
      <c r="L7" s="95">
        <v>1099</v>
      </c>
      <c r="M7" s="49" t="s">
        <v>26</v>
      </c>
      <c r="N7" s="48">
        <v>2</v>
      </c>
      <c r="O7" s="50" t="s">
        <v>27</v>
      </c>
      <c r="P7" s="51"/>
      <c r="Q7" s="47">
        <f t="shared" si="0"/>
        <v>2085</v>
      </c>
      <c r="R7" s="49" t="s">
        <v>26</v>
      </c>
      <c r="S7" s="53">
        <f t="shared" si="1"/>
        <v>11</v>
      </c>
      <c r="T7" s="50" t="s">
        <v>27</v>
      </c>
    </row>
    <row r="8" spans="2:20" ht="21.75" customHeight="1">
      <c r="B8" s="120"/>
      <c r="C8" s="100" t="s">
        <v>84</v>
      </c>
      <c r="D8" s="47">
        <v>661</v>
      </c>
      <c r="E8" s="51" t="s">
        <v>26</v>
      </c>
      <c r="F8" s="105">
        <v>7</v>
      </c>
      <c r="G8" s="50" t="s">
        <v>27</v>
      </c>
      <c r="H8" s="52">
        <v>763</v>
      </c>
      <c r="I8" s="51" t="s">
        <v>26</v>
      </c>
      <c r="J8" s="52">
        <v>0</v>
      </c>
      <c r="K8" s="50" t="s">
        <v>27</v>
      </c>
      <c r="L8" s="95">
        <v>869</v>
      </c>
      <c r="M8" s="49" t="s">
        <v>26</v>
      </c>
      <c r="N8" s="48">
        <v>8</v>
      </c>
      <c r="O8" s="50" t="s">
        <v>27</v>
      </c>
      <c r="P8" s="51"/>
      <c r="Q8" s="47">
        <f t="shared" si="0"/>
        <v>1632</v>
      </c>
      <c r="R8" s="49" t="s">
        <v>26</v>
      </c>
      <c r="S8" s="53">
        <f t="shared" si="1"/>
        <v>8</v>
      </c>
      <c r="T8" s="50" t="s">
        <v>27</v>
      </c>
    </row>
    <row r="9" spans="2:20" ht="21.75" customHeight="1">
      <c r="B9" s="120"/>
      <c r="C9" s="46" t="s">
        <v>28</v>
      </c>
      <c r="D9" s="53">
        <v>1851</v>
      </c>
      <c r="E9" s="51" t="s">
        <v>26</v>
      </c>
      <c r="F9" s="48">
        <v>11</v>
      </c>
      <c r="G9" s="50" t="s">
        <v>27</v>
      </c>
      <c r="H9" s="48">
        <v>1944</v>
      </c>
      <c r="I9" s="51" t="s">
        <v>26</v>
      </c>
      <c r="J9" s="48">
        <v>8</v>
      </c>
      <c r="K9" s="50" t="s">
        <v>27</v>
      </c>
      <c r="L9" s="95">
        <v>2289</v>
      </c>
      <c r="M9" s="49" t="s">
        <v>26</v>
      </c>
      <c r="N9" s="48">
        <v>9</v>
      </c>
      <c r="O9" s="50" t="s">
        <v>27</v>
      </c>
      <c r="P9" s="51"/>
      <c r="Q9" s="47">
        <f t="shared" si="0"/>
        <v>4233</v>
      </c>
      <c r="R9" s="49" t="s">
        <v>26</v>
      </c>
      <c r="S9" s="53">
        <f t="shared" si="1"/>
        <v>17</v>
      </c>
      <c r="T9" s="50" t="s">
        <v>27</v>
      </c>
    </row>
    <row r="10" spans="2:20" ht="21.75" customHeight="1">
      <c r="B10" s="120"/>
      <c r="C10" s="46" t="s">
        <v>29</v>
      </c>
      <c r="D10" s="47">
        <v>1404</v>
      </c>
      <c r="E10" s="51" t="s">
        <v>26</v>
      </c>
      <c r="F10" s="48">
        <v>1</v>
      </c>
      <c r="G10" s="50" t="s">
        <v>27</v>
      </c>
      <c r="H10" s="48">
        <v>1420</v>
      </c>
      <c r="I10" s="51" t="s">
        <v>26</v>
      </c>
      <c r="J10" s="48">
        <v>0</v>
      </c>
      <c r="K10" s="50" t="s">
        <v>27</v>
      </c>
      <c r="L10" s="95">
        <v>1668</v>
      </c>
      <c r="M10" s="49" t="s">
        <v>26</v>
      </c>
      <c r="N10" s="48">
        <v>9</v>
      </c>
      <c r="O10" s="50" t="s">
        <v>27</v>
      </c>
      <c r="P10" s="51"/>
      <c r="Q10" s="47">
        <f t="shared" si="0"/>
        <v>3088</v>
      </c>
      <c r="R10" s="49" t="s">
        <v>26</v>
      </c>
      <c r="S10" s="53">
        <f t="shared" si="1"/>
        <v>9</v>
      </c>
      <c r="T10" s="50" t="s">
        <v>27</v>
      </c>
    </row>
    <row r="11" spans="2:20" ht="21.75" customHeight="1">
      <c r="B11" s="120"/>
      <c r="C11" s="100" t="s">
        <v>85</v>
      </c>
      <c r="D11" s="47">
        <v>69</v>
      </c>
      <c r="E11" s="51" t="s">
        <v>26</v>
      </c>
      <c r="F11" s="105">
        <v>0</v>
      </c>
      <c r="G11" s="50" t="s">
        <v>27</v>
      </c>
      <c r="H11" s="52">
        <v>62</v>
      </c>
      <c r="I11" s="51" t="s">
        <v>26</v>
      </c>
      <c r="J11" s="52">
        <v>0</v>
      </c>
      <c r="K11" s="50" t="s">
        <v>27</v>
      </c>
      <c r="L11" s="96">
        <v>89</v>
      </c>
      <c r="M11" s="49" t="s">
        <v>26</v>
      </c>
      <c r="N11" s="52">
        <v>0</v>
      </c>
      <c r="O11" s="50" t="s">
        <v>27</v>
      </c>
      <c r="P11" s="51"/>
      <c r="Q11" s="47">
        <f t="shared" si="0"/>
        <v>151</v>
      </c>
      <c r="R11" s="49" t="s">
        <v>26</v>
      </c>
      <c r="S11" s="53">
        <f t="shared" si="1"/>
        <v>0</v>
      </c>
      <c r="T11" s="50" t="s">
        <v>27</v>
      </c>
    </row>
    <row r="12" spans="2:20" ht="21.75" customHeight="1">
      <c r="B12" s="120"/>
      <c r="C12" s="46" t="s">
        <v>30</v>
      </c>
      <c r="D12" s="47">
        <v>600</v>
      </c>
      <c r="E12" s="51" t="s">
        <v>26</v>
      </c>
      <c r="F12" s="105">
        <v>0</v>
      </c>
      <c r="G12" s="50" t="s">
        <v>27</v>
      </c>
      <c r="H12" s="48">
        <v>616</v>
      </c>
      <c r="I12" s="51" t="s">
        <v>26</v>
      </c>
      <c r="J12" s="48">
        <v>0</v>
      </c>
      <c r="K12" s="50" t="s">
        <v>27</v>
      </c>
      <c r="L12" s="95">
        <v>753</v>
      </c>
      <c r="M12" s="49" t="s">
        <v>26</v>
      </c>
      <c r="N12" s="48">
        <v>3</v>
      </c>
      <c r="O12" s="50" t="s">
        <v>27</v>
      </c>
      <c r="P12" s="51"/>
      <c r="Q12" s="47">
        <f t="shared" si="0"/>
        <v>1369</v>
      </c>
      <c r="R12" s="49" t="s">
        <v>26</v>
      </c>
      <c r="S12" s="53">
        <f t="shared" si="1"/>
        <v>3</v>
      </c>
      <c r="T12" s="50" t="s">
        <v>27</v>
      </c>
    </row>
    <row r="13" spans="2:20" ht="21.75" customHeight="1">
      <c r="B13" s="120"/>
      <c r="C13" s="46" t="s">
        <v>31</v>
      </c>
      <c r="D13" s="47">
        <v>965</v>
      </c>
      <c r="E13" s="51" t="s">
        <v>26</v>
      </c>
      <c r="F13" s="48">
        <v>4</v>
      </c>
      <c r="G13" s="50" t="s">
        <v>27</v>
      </c>
      <c r="H13" s="48">
        <v>997</v>
      </c>
      <c r="I13" s="51" t="s">
        <v>26</v>
      </c>
      <c r="J13" s="48">
        <v>1</v>
      </c>
      <c r="K13" s="50" t="s">
        <v>27</v>
      </c>
      <c r="L13" s="95">
        <v>1154</v>
      </c>
      <c r="M13" s="49" t="s">
        <v>26</v>
      </c>
      <c r="N13" s="48">
        <v>5</v>
      </c>
      <c r="O13" s="50" t="s">
        <v>27</v>
      </c>
      <c r="P13" s="51"/>
      <c r="Q13" s="47">
        <f t="shared" si="0"/>
        <v>2151</v>
      </c>
      <c r="R13" s="49" t="s">
        <v>26</v>
      </c>
      <c r="S13" s="53">
        <f t="shared" si="1"/>
        <v>6</v>
      </c>
      <c r="T13" s="50" t="s">
        <v>27</v>
      </c>
    </row>
    <row r="14" spans="2:20" ht="21.75" customHeight="1">
      <c r="B14" s="120"/>
      <c r="C14" s="46" t="s">
        <v>32</v>
      </c>
      <c r="D14" s="47">
        <v>293</v>
      </c>
      <c r="E14" s="51" t="s">
        <v>26</v>
      </c>
      <c r="F14" s="105">
        <v>0</v>
      </c>
      <c r="G14" s="50" t="s">
        <v>27</v>
      </c>
      <c r="H14" s="48">
        <v>373</v>
      </c>
      <c r="I14" s="51" t="s">
        <v>26</v>
      </c>
      <c r="J14" s="48">
        <v>0</v>
      </c>
      <c r="K14" s="50" t="s">
        <v>27</v>
      </c>
      <c r="L14" s="95">
        <v>453</v>
      </c>
      <c r="M14" s="49" t="s">
        <v>26</v>
      </c>
      <c r="N14" s="48">
        <v>1</v>
      </c>
      <c r="O14" s="50" t="s">
        <v>27</v>
      </c>
      <c r="P14" s="51"/>
      <c r="Q14" s="47">
        <f t="shared" si="0"/>
        <v>826</v>
      </c>
      <c r="R14" s="49" t="s">
        <v>26</v>
      </c>
      <c r="S14" s="53">
        <f t="shared" si="1"/>
        <v>1</v>
      </c>
      <c r="T14" s="50" t="s">
        <v>27</v>
      </c>
    </row>
    <row r="15" spans="2:20" ht="21.75" customHeight="1">
      <c r="B15" s="120"/>
      <c r="C15" s="46" t="s">
        <v>33</v>
      </c>
      <c r="D15" s="47">
        <v>78</v>
      </c>
      <c r="E15" s="51" t="s">
        <v>26</v>
      </c>
      <c r="F15" s="105">
        <v>0</v>
      </c>
      <c r="G15" s="50" t="s">
        <v>27</v>
      </c>
      <c r="H15" s="48">
        <v>82</v>
      </c>
      <c r="I15" s="51" t="s">
        <v>26</v>
      </c>
      <c r="J15" s="48">
        <v>0</v>
      </c>
      <c r="K15" s="50" t="s">
        <v>27</v>
      </c>
      <c r="L15" s="95">
        <v>104</v>
      </c>
      <c r="M15" s="49" t="s">
        <v>26</v>
      </c>
      <c r="N15" s="48">
        <v>0</v>
      </c>
      <c r="O15" s="50" t="s">
        <v>27</v>
      </c>
      <c r="P15" s="51"/>
      <c r="Q15" s="47">
        <f t="shared" si="0"/>
        <v>186</v>
      </c>
      <c r="R15" s="49" t="s">
        <v>26</v>
      </c>
      <c r="S15" s="53">
        <f t="shared" si="1"/>
        <v>0</v>
      </c>
      <c r="T15" s="50" t="s">
        <v>27</v>
      </c>
    </row>
    <row r="16" spans="2:20" ht="21.75" customHeight="1">
      <c r="B16" s="120"/>
      <c r="C16" s="46" t="s">
        <v>34</v>
      </c>
      <c r="D16" s="47">
        <v>2</v>
      </c>
      <c r="E16" s="51" t="s">
        <v>26</v>
      </c>
      <c r="F16" s="105">
        <v>0</v>
      </c>
      <c r="G16" s="50" t="s">
        <v>27</v>
      </c>
      <c r="H16" s="48">
        <v>1</v>
      </c>
      <c r="I16" s="51" t="s">
        <v>26</v>
      </c>
      <c r="J16" s="48">
        <v>0</v>
      </c>
      <c r="K16" s="50" t="s">
        <v>27</v>
      </c>
      <c r="L16" s="95">
        <v>2</v>
      </c>
      <c r="M16" s="49" t="s">
        <v>26</v>
      </c>
      <c r="N16" s="48">
        <v>0</v>
      </c>
      <c r="O16" s="50" t="s">
        <v>27</v>
      </c>
      <c r="P16" s="51"/>
      <c r="Q16" s="47">
        <f t="shared" si="0"/>
        <v>3</v>
      </c>
      <c r="R16" s="49" t="s">
        <v>26</v>
      </c>
      <c r="S16" s="53">
        <f t="shared" si="1"/>
        <v>0</v>
      </c>
      <c r="T16" s="50" t="s">
        <v>27</v>
      </c>
    </row>
    <row r="17" spans="2:20" ht="21.75" customHeight="1">
      <c r="B17" s="120"/>
      <c r="C17" s="46" t="s">
        <v>4</v>
      </c>
      <c r="D17" s="47">
        <v>479</v>
      </c>
      <c r="E17" s="51" t="s">
        <v>26</v>
      </c>
      <c r="F17" s="105">
        <v>0</v>
      </c>
      <c r="G17" s="50" t="s">
        <v>27</v>
      </c>
      <c r="H17" s="48">
        <v>480</v>
      </c>
      <c r="I17" s="51" t="s">
        <v>26</v>
      </c>
      <c r="J17" s="48">
        <v>0</v>
      </c>
      <c r="K17" s="50" t="s">
        <v>27</v>
      </c>
      <c r="L17" s="95">
        <v>433</v>
      </c>
      <c r="M17" s="49" t="s">
        <v>26</v>
      </c>
      <c r="N17" s="48">
        <v>0</v>
      </c>
      <c r="O17" s="50" t="s">
        <v>27</v>
      </c>
      <c r="P17" s="51"/>
      <c r="Q17" s="53">
        <f t="shared" si="0"/>
        <v>913</v>
      </c>
      <c r="R17" s="49" t="s">
        <v>26</v>
      </c>
      <c r="S17" s="53">
        <f t="shared" si="1"/>
        <v>0</v>
      </c>
      <c r="T17" s="50" t="s">
        <v>27</v>
      </c>
    </row>
    <row r="18" spans="2:20" ht="21.75" customHeight="1">
      <c r="B18" s="126"/>
      <c r="C18" s="67" t="s">
        <v>35</v>
      </c>
      <c r="D18" s="78">
        <f>SUM(D5:D6,D9:D10,D12:D17)</f>
        <v>18603</v>
      </c>
      <c r="E18" s="79" t="s">
        <v>26</v>
      </c>
      <c r="F18" s="71">
        <f>SUM(F5:F6,F9:F10,F12:F17)</f>
        <v>137</v>
      </c>
      <c r="G18" s="80" t="s">
        <v>27</v>
      </c>
      <c r="H18" s="78">
        <f>SUM(H5:H6,H9:H10,H12:H17)</f>
        <v>18451</v>
      </c>
      <c r="I18" s="79" t="s">
        <v>26</v>
      </c>
      <c r="J18" s="71">
        <f>SUM(J5:J6,J9:J10,J12:J17)</f>
        <v>75</v>
      </c>
      <c r="K18" s="80" t="s">
        <v>27</v>
      </c>
      <c r="L18" s="78">
        <f>SUM(L5:L6,L9:L10,L12:L17)</f>
        <v>21853</v>
      </c>
      <c r="M18" s="92" t="s">
        <v>26</v>
      </c>
      <c r="N18" s="71">
        <f>SUM(N5:N6,N9:N10,N12:N17)</f>
        <v>161</v>
      </c>
      <c r="O18" s="80" t="s">
        <v>27</v>
      </c>
      <c r="P18" s="79"/>
      <c r="Q18" s="71">
        <f t="shared" si="0"/>
        <v>40304</v>
      </c>
      <c r="R18" s="92" t="s">
        <v>26</v>
      </c>
      <c r="S18" s="71">
        <f t="shared" si="1"/>
        <v>236</v>
      </c>
      <c r="T18" s="80" t="s">
        <v>27</v>
      </c>
    </row>
    <row r="19" spans="2:20" ht="21.75" customHeight="1">
      <c r="B19" s="125" t="s">
        <v>74</v>
      </c>
      <c r="C19" s="44" t="s">
        <v>36</v>
      </c>
      <c r="D19" s="53">
        <v>454</v>
      </c>
      <c r="E19" s="76" t="s">
        <v>26</v>
      </c>
      <c r="F19" s="106">
        <v>9</v>
      </c>
      <c r="G19" s="77" t="s">
        <v>27</v>
      </c>
      <c r="H19" s="55">
        <v>440</v>
      </c>
      <c r="I19" s="76" t="s">
        <v>26</v>
      </c>
      <c r="J19" s="55">
        <v>10</v>
      </c>
      <c r="K19" s="77" t="s">
        <v>27</v>
      </c>
      <c r="L19" s="97">
        <v>521</v>
      </c>
      <c r="M19" s="91" t="s">
        <v>26</v>
      </c>
      <c r="N19" s="55">
        <v>0</v>
      </c>
      <c r="O19" s="77" t="s">
        <v>27</v>
      </c>
      <c r="P19" s="76"/>
      <c r="Q19" s="53">
        <f t="shared" si="0"/>
        <v>961</v>
      </c>
      <c r="R19" s="91" t="s">
        <v>26</v>
      </c>
      <c r="S19" s="53">
        <f t="shared" si="1"/>
        <v>10</v>
      </c>
      <c r="T19" s="77" t="s">
        <v>27</v>
      </c>
    </row>
    <row r="20" spans="2:20" ht="21.75" customHeight="1">
      <c r="B20" s="126"/>
      <c r="C20" s="67" t="s">
        <v>5</v>
      </c>
      <c r="D20" s="82">
        <f>SUM(D19)</f>
        <v>454</v>
      </c>
      <c r="E20" s="79" t="s">
        <v>26</v>
      </c>
      <c r="F20" s="107">
        <f>SUM(F19)</f>
        <v>9</v>
      </c>
      <c r="G20" s="80" t="s">
        <v>27</v>
      </c>
      <c r="H20" s="72">
        <f>SUM(H19)</f>
        <v>440</v>
      </c>
      <c r="I20" s="79" t="s">
        <v>26</v>
      </c>
      <c r="J20" s="81">
        <f>SUM(J19)</f>
        <v>10</v>
      </c>
      <c r="K20" s="80" t="s">
        <v>27</v>
      </c>
      <c r="L20" s="98">
        <f>SUM(L19)</f>
        <v>521</v>
      </c>
      <c r="M20" s="92" t="s">
        <v>26</v>
      </c>
      <c r="N20" s="81">
        <f>SUM(N19)</f>
        <v>0</v>
      </c>
      <c r="O20" s="80" t="s">
        <v>27</v>
      </c>
      <c r="P20" s="79"/>
      <c r="Q20" s="81">
        <f t="shared" si="0"/>
        <v>961</v>
      </c>
      <c r="R20" s="92" t="s">
        <v>26</v>
      </c>
      <c r="S20" s="81">
        <f t="shared" si="1"/>
        <v>10</v>
      </c>
      <c r="T20" s="80" t="s">
        <v>27</v>
      </c>
    </row>
    <row r="21" spans="2:20" ht="21.75" customHeight="1">
      <c r="B21" s="127" t="s">
        <v>75</v>
      </c>
      <c r="C21" s="44" t="s">
        <v>37</v>
      </c>
      <c r="D21" s="53">
        <v>495</v>
      </c>
      <c r="E21" s="76" t="s">
        <v>26</v>
      </c>
      <c r="F21" s="106">
        <v>11</v>
      </c>
      <c r="G21" s="77" t="s">
        <v>27</v>
      </c>
      <c r="H21" s="55">
        <v>486</v>
      </c>
      <c r="I21" s="76" t="s">
        <v>26</v>
      </c>
      <c r="J21" s="55">
        <v>2</v>
      </c>
      <c r="K21" s="77" t="s">
        <v>27</v>
      </c>
      <c r="L21" s="97">
        <v>602</v>
      </c>
      <c r="M21" s="91" t="s">
        <v>26</v>
      </c>
      <c r="N21" s="55">
        <v>12</v>
      </c>
      <c r="O21" s="77" t="s">
        <v>27</v>
      </c>
      <c r="P21" s="76"/>
      <c r="Q21" s="112">
        <f t="shared" si="0"/>
        <v>1088</v>
      </c>
      <c r="R21" s="91" t="s">
        <v>26</v>
      </c>
      <c r="S21" s="53">
        <f t="shared" si="1"/>
        <v>14</v>
      </c>
      <c r="T21" s="77" t="s">
        <v>27</v>
      </c>
    </row>
    <row r="22" spans="2:20" ht="21.75" customHeight="1">
      <c r="B22" s="128"/>
      <c r="C22" s="54" t="s">
        <v>38</v>
      </c>
      <c r="D22" s="53">
        <v>869</v>
      </c>
      <c r="E22" s="51" t="s">
        <v>26</v>
      </c>
      <c r="F22" s="106">
        <v>24</v>
      </c>
      <c r="G22" s="50" t="s">
        <v>27</v>
      </c>
      <c r="H22" s="55">
        <v>891</v>
      </c>
      <c r="I22" s="51" t="s">
        <v>26</v>
      </c>
      <c r="J22" s="55">
        <v>5</v>
      </c>
      <c r="K22" s="50" t="s">
        <v>27</v>
      </c>
      <c r="L22" s="97">
        <v>1044</v>
      </c>
      <c r="M22" s="49" t="s">
        <v>26</v>
      </c>
      <c r="N22" s="55">
        <v>28</v>
      </c>
      <c r="O22" s="50" t="s">
        <v>27</v>
      </c>
      <c r="P22" s="76"/>
      <c r="Q22" s="47">
        <f t="shared" si="0"/>
        <v>1935</v>
      </c>
      <c r="R22" s="49" t="s">
        <v>26</v>
      </c>
      <c r="S22" s="53">
        <f t="shared" si="1"/>
        <v>33</v>
      </c>
      <c r="T22" s="50" t="s">
        <v>27</v>
      </c>
    </row>
    <row r="23" spans="2:20" ht="21.75" customHeight="1">
      <c r="B23" s="129"/>
      <c r="C23" s="70" t="s">
        <v>35</v>
      </c>
      <c r="D23" s="82">
        <f>SUM(D21:D22)</f>
        <v>1364</v>
      </c>
      <c r="E23" s="79" t="s">
        <v>26</v>
      </c>
      <c r="F23" s="107">
        <f>SUM(F21:F22)</f>
        <v>35</v>
      </c>
      <c r="G23" s="80" t="s">
        <v>27</v>
      </c>
      <c r="H23" s="71">
        <f>SUM(H21:H22)</f>
        <v>1377</v>
      </c>
      <c r="I23" s="79" t="s">
        <v>26</v>
      </c>
      <c r="J23" s="71">
        <f>SUM(J21:J22)</f>
        <v>7</v>
      </c>
      <c r="K23" s="80" t="s">
        <v>27</v>
      </c>
      <c r="L23" s="78">
        <f>SUM(L21:L22)</f>
        <v>1646</v>
      </c>
      <c r="M23" s="92" t="s">
        <v>26</v>
      </c>
      <c r="N23" s="71">
        <f>SUM(N21:N22)</f>
        <v>40</v>
      </c>
      <c r="O23" s="80" t="s">
        <v>27</v>
      </c>
      <c r="P23" s="79"/>
      <c r="Q23" s="69">
        <f t="shared" si="0"/>
        <v>3023</v>
      </c>
      <c r="R23" s="92" t="s">
        <v>26</v>
      </c>
      <c r="S23" s="81">
        <f t="shared" si="1"/>
        <v>47</v>
      </c>
      <c r="T23" s="80" t="s">
        <v>27</v>
      </c>
    </row>
    <row r="24" spans="2:20" ht="21.75" customHeight="1">
      <c r="B24" s="127" t="s">
        <v>76</v>
      </c>
      <c r="C24" s="44" t="s">
        <v>39</v>
      </c>
      <c r="D24" s="53">
        <v>476</v>
      </c>
      <c r="E24" s="76" t="s">
        <v>26</v>
      </c>
      <c r="F24" s="106">
        <v>1</v>
      </c>
      <c r="G24" s="77" t="s">
        <v>27</v>
      </c>
      <c r="H24" s="55">
        <v>475</v>
      </c>
      <c r="I24" s="76" t="s">
        <v>26</v>
      </c>
      <c r="J24" s="55">
        <v>1</v>
      </c>
      <c r="K24" s="77" t="s">
        <v>27</v>
      </c>
      <c r="L24" s="97">
        <v>548</v>
      </c>
      <c r="M24" s="91" t="s">
        <v>26</v>
      </c>
      <c r="N24" s="55">
        <v>1</v>
      </c>
      <c r="O24" s="77" t="s">
        <v>27</v>
      </c>
      <c r="P24" s="76"/>
      <c r="Q24" s="53">
        <f t="shared" si="0"/>
        <v>1023</v>
      </c>
      <c r="R24" s="91" t="s">
        <v>26</v>
      </c>
      <c r="S24" s="112">
        <f t="shared" si="1"/>
        <v>2</v>
      </c>
      <c r="T24" s="77" t="s">
        <v>27</v>
      </c>
    </row>
    <row r="25" spans="2:20" ht="21.75" customHeight="1">
      <c r="B25" s="128"/>
      <c r="C25" s="46" t="s">
        <v>40</v>
      </c>
      <c r="D25" s="47">
        <v>299</v>
      </c>
      <c r="E25" s="51" t="s">
        <v>26</v>
      </c>
      <c r="F25" s="105">
        <v>0</v>
      </c>
      <c r="G25" s="50" t="s">
        <v>27</v>
      </c>
      <c r="H25" s="48">
        <v>319</v>
      </c>
      <c r="I25" s="51" t="s">
        <v>26</v>
      </c>
      <c r="J25" s="48">
        <v>0</v>
      </c>
      <c r="K25" s="50" t="s">
        <v>27</v>
      </c>
      <c r="L25" s="95">
        <v>336</v>
      </c>
      <c r="M25" s="49" t="s">
        <v>26</v>
      </c>
      <c r="N25" s="48">
        <v>0</v>
      </c>
      <c r="O25" s="50" t="s">
        <v>27</v>
      </c>
      <c r="P25" s="51"/>
      <c r="Q25" s="47">
        <f t="shared" si="0"/>
        <v>655</v>
      </c>
      <c r="R25" s="49" t="s">
        <v>26</v>
      </c>
      <c r="S25" s="47">
        <f t="shared" si="1"/>
        <v>0</v>
      </c>
      <c r="T25" s="50" t="s">
        <v>27</v>
      </c>
    </row>
    <row r="26" spans="2:20" ht="21.75" customHeight="1">
      <c r="B26" s="129"/>
      <c r="C26" s="70" t="s">
        <v>35</v>
      </c>
      <c r="D26" s="82">
        <f>SUM(D24:D25)</f>
        <v>775</v>
      </c>
      <c r="E26" s="79" t="s">
        <v>26</v>
      </c>
      <c r="F26" s="107">
        <f>SUM(F24:F25)</f>
        <v>1</v>
      </c>
      <c r="G26" s="80" t="s">
        <v>27</v>
      </c>
      <c r="H26" s="71">
        <f>SUM(H24:H25)</f>
        <v>794</v>
      </c>
      <c r="I26" s="79" t="s">
        <v>26</v>
      </c>
      <c r="J26" s="71">
        <f>SUM(J24:J25)</f>
        <v>1</v>
      </c>
      <c r="K26" s="80" t="s">
        <v>27</v>
      </c>
      <c r="L26" s="78">
        <f>SUM(L24:L25)</f>
        <v>884</v>
      </c>
      <c r="M26" s="92" t="s">
        <v>26</v>
      </c>
      <c r="N26" s="71">
        <f>SUM(N24:N25)</f>
        <v>1</v>
      </c>
      <c r="O26" s="80" t="s">
        <v>27</v>
      </c>
      <c r="P26" s="79"/>
      <c r="Q26" s="81">
        <f t="shared" si="0"/>
        <v>1678</v>
      </c>
      <c r="R26" s="92" t="s">
        <v>26</v>
      </c>
      <c r="S26" s="69">
        <f t="shared" si="1"/>
        <v>2</v>
      </c>
      <c r="T26" s="80" t="s">
        <v>27</v>
      </c>
    </row>
    <row r="27" spans="2:20" ht="21.75" customHeight="1">
      <c r="B27" s="127" t="s">
        <v>77</v>
      </c>
      <c r="C27" s="44" t="s">
        <v>41</v>
      </c>
      <c r="D27" s="53">
        <v>1139</v>
      </c>
      <c r="E27" s="76" t="s">
        <v>26</v>
      </c>
      <c r="F27" s="55">
        <v>16</v>
      </c>
      <c r="G27" s="77" t="s">
        <v>27</v>
      </c>
      <c r="H27" s="55">
        <v>1101</v>
      </c>
      <c r="I27" s="76" t="s">
        <v>26</v>
      </c>
      <c r="J27" s="55">
        <v>6</v>
      </c>
      <c r="K27" s="77" t="s">
        <v>27</v>
      </c>
      <c r="L27" s="97">
        <v>1275</v>
      </c>
      <c r="M27" s="91" t="s">
        <v>26</v>
      </c>
      <c r="N27" s="55">
        <v>10</v>
      </c>
      <c r="O27" s="77" t="s">
        <v>27</v>
      </c>
      <c r="P27" s="76"/>
      <c r="Q27" s="53">
        <f t="shared" si="0"/>
        <v>2376</v>
      </c>
      <c r="R27" s="91" t="s">
        <v>26</v>
      </c>
      <c r="S27" s="112">
        <f t="shared" si="1"/>
        <v>16</v>
      </c>
      <c r="T27" s="77" t="s">
        <v>27</v>
      </c>
    </row>
    <row r="28" spans="2:20" ht="21.75" customHeight="1">
      <c r="B28" s="128"/>
      <c r="C28" s="46" t="s">
        <v>42</v>
      </c>
      <c r="D28" s="47">
        <v>278</v>
      </c>
      <c r="E28" s="51" t="s">
        <v>26</v>
      </c>
      <c r="F28" s="105">
        <v>0</v>
      </c>
      <c r="G28" s="50" t="s">
        <v>27</v>
      </c>
      <c r="H28" s="48">
        <v>289</v>
      </c>
      <c r="I28" s="51" t="s">
        <v>26</v>
      </c>
      <c r="J28" s="48">
        <v>0</v>
      </c>
      <c r="K28" s="50" t="s">
        <v>27</v>
      </c>
      <c r="L28" s="95">
        <v>317</v>
      </c>
      <c r="M28" s="49" t="s">
        <v>26</v>
      </c>
      <c r="N28" s="48">
        <v>0</v>
      </c>
      <c r="O28" s="50" t="s">
        <v>27</v>
      </c>
      <c r="P28" s="51"/>
      <c r="Q28" s="47">
        <f t="shared" si="0"/>
        <v>606</v>
      </c>
      <c r="R28" s="49" t="s">
        <v>26</v>
      </c>
      <c r="S28" s="47">
        <f t="shared" si="1"/>
        <v>0</v>
      </c>
      <c r="T28" s="50" t="s">
        <v>27</v>
      </c>
    </row>
    <row r="29" spans="2:20" ht="21.75" customHeight="1">
      <c r="B29" s="129"/>
      <c r="C29" s="70" t="s">
        <v>35</v>
      </c>
      <c r="D29" s="82">
        <f>SUM(D27:D28)</f>
        <v>1417</v>
      </c>
      <c r="E29" s="79" t="s">
        <v>26</v>
      </c>
      <c r="F29" s="107">
        <f>SUM(F27:F28)</f>
        <v>16</v>
      </c>
      <c r="G29" s="80" t="s">
        <v>27</v>
      </c>
      <c r="H29" s="71">
        <f>SUM(H27:H28)</f>
        <v>1390</v>
      </c>
      <c r="I29" s="79" t="s">
        <v>26</v>
      </c>
      <c r="J29" s="71">
        <f>SUM(J27:J28)</f>
        <v>6</v>
      </c>
      <c r="K29" s="80" t="s">
        <v>27</v>
      </c>
      <c r="L29" s="78">
        <f>SUM(L27:L28)</f>
        <v>1592</v>
      </c>
      <c r="M29" s="92" t="s">
        <v>26</v>
      </c>
      <c r="N29" s="71">
        <f>SUM(N27:N28)</f>
        <v>10</v>
      </c>
      <c r="O29" s="80" t="s">
        <v>27</v>
      </c>
      <c r="P29" s="79"/>
      <c r="Q29" s="81">
        <f t="shared" si="0"/>
        <v>2982</v>
      </c>
      <c r="R29" s="92" t="s">
        <v>26</v>
      </c>
      <c r="S29" s="69">
        <f t="shared" si="1"/>
        <v>16</v>
      </c>
      <c r="T29" s="80" t="s">
        <v>27</v>
      </c>
    </row>
    <row r="30" spans="2:20" ht="21.75" customHeight="1">
      <c r="B30" s="127" t="s">
        <v>78</v>
      </c>
      <c r="C30" s="44" t="s">
        <v>43</v>
      </c>
      <c r="D30" s="53">
        <v>470</v>
      </c>
      <c r="E30" s="76" t="s">
        <v>26</v>
      </c>
      <c r="F30" s="106">
        <v>0</v>
      </c>
      <c r="G30" s="77" t="s">
        <v>27</v>
      </c>
      <c r="H30" s="55">
        <v>488</v>
      </c>
      <c r="I30" s="76" t="s">
        <v>26</v>
      </c>
      <c r="J30" s="55">
        <v>0</v>
      </c>
      <c r="K30" s="77" t="s">
        <v>27</v>
      </c>
      <c r="L30" s="97">
        <v>590</v>
      </c>
      <c r="M30" s="91" t="s">
        <v>26</v>
      </c>
      <c r="N30" s="55">
        <v>1</v>
      </c>
      <c r="O30" s="77" t="s">
        <v>27</v>
      </c>
      <c r="P30" s="76"/>
      <c r="Q30" s="53">
        <f t="shared" si="0"/>
        <v>1078</v>
      </c>
      <c r="R30" s="91" t="s">
        <v>26</v>
      </c>
      <c r="S30" s="112">
        <f t="shared" si="1"/>
        <v>1</v>
      </c>
      <c r="T30" s="77" t="s">
        <v>27</v>
      </c>
    </row>
    <row r="31" spans="2:20" ht="21.75" customHeight="1">
      <c r="B31" s="128"/>
      <c r="C31" s="46" t="s">
        <v>44</v>
      </c>
      <c r="D31" s="47">
        <v>311</v>
      </c>
      <c r="E31" s="51" t="s">
        <v>26</v>
      </c>
      <c r="F31" s="105">
        <v>0</v>
      </c>
      <c r="G31" s="50" t="s">
        <v>27</v>
      </c>
      <c r="H31" s="48">
        <v>337</v>
      </c>
      <c r="I31" s="51" t="s">
        <v>26</v>
      </c>
      <c r="J31" s="48">
        <v>0</v>
      </c>
      <c r="K31" s="50" t="s">
        <v>27</v>
      </c>
      <c r="L31" s="95">
        <v>396</v>
      </c>
      <c r="M31" s="49" t="s">
        <v>26</v>
      </c>
      <c r="N31" s="48">
        <v>0</v>
      </c>
      <c r="O31" s="50" t="s">
        <v>27</v>
      </c>
      <c r="P31" s="51"/>
      <c r="Q31" s="47">
        <f t="shared" si="0"/>
        <v>733</v>
      </c>
      <c r="R31" s="49" t="s">
        <v>26</v>
      </c>
      <c r="S31" s="47">
        <f t="shared" si="1"/>
        <v>0</v>
      </c>
      <c r="T31" s="50" t="s">
        <v>27</v>
      </c>
    </row>
    <row r="32" spans="2:20" ht="21.75" customHeight="1">
      <c r="B32" s="129"/>
      <c r="C32" s="70" t="s">
        <v>35</v>
      </c>
      <c r="D32" s="82">
        <f>SUM(D30:D31)</f>
        <v>781</v>
      </c>
      <c r="E32" s="79" t="s">
        <v>26</v>
      </c>
      <c r="F32" s="107">
        <f>SUM(F30:F31)</f>
        <v>0</v>
      </c>
      <c r="G32" s="80" t="s">
        <v>27</v>
      </c>
      <c r="H32" s="72">
        <f>SUM(H30:H31)</f>
        <v>825</v>
      </c>
      <c r="I32" s="79" t="s">
        <v>26</v>
      </c>
      <c r="J32" s="71">
        <f>SUM(J30:J31)</f>
        <v>0</v>
      </c>
      <c r="K32" s="80" t="s">
        <v>27</v>
      </c>
      <c r="L32" s="78">
        <f>SUM(L30:L31)</f>
        <v>986</v>
      </c>
      <c r="M32" s="92" t="s">
        <v>26</v>
      </c>
      <c r="N32" s="71">
        <f>SUM(N30:N31)</f>
        <v>1</v>
      </c>
      <c r="O32" s="80" t="s">
        <v>27</v>
      </c>
      <c r="P32" s="79"/>
      <c r="Q32" s="81">
        <f t="shared" si="0"/>
        <v>1811</v>
      </c>
      <c r="R32" s="92" t="s">
        <v>26</v>
      </c>
      <c r="S32" s="69">
        <f t="shared" si="1"/>
        <v>1</v>
      </c>
      <c r="T32" s="80" t="s">
        <v>27</v>
      </c>
    </row>
    <row r="33" spans="2:20" ht="21.75" customHeight="1">
      <c r="B33" s="120" t="s">
        <v>79</v>
      </c>
      <c r="C33" s="54" t="s">
        <v>45</v>
      </c>
      <c r="D33" s="53">
        <v>463</v>
      </c>
      <c r="E33" s="76" t="s">
        <v>26</v>
      </c>
      <c r="F33" s="106">
        <v>0</v>
      </c>
      <c r="G33" s="77" t="s">
        <v>27</v>
      </c>
      <c r="H33" s="55">
        <v>495</v>
      </c>
      <c r="I33" s="76" t="s">
        <v>26</v>
      </c>
      <c r="J33" s="55">
        <v>0</v>
      </c>
      <c r="K33" s="77" t="s">
        <v>27</v>
      </c>
      <c r="L33" s="97">
        <v>580</v>
      </c>
      <c r="M33" s="91" t="s">
        <v>26</v>
      </c>
      <c r="N33" s="55">
        <v>3</v>
      </c>
      <c r="O33" s="77" t="s">
        <v>27</v>
      </c>
      <c r="P33" s="76"/>
      <c r="Q33" s="53">
        <f t="shared" si="0"/>
        <v>1075</v>
      </c>
      <c r="R33" s="91" t="s">
        <v>26</v>
      </c>
      <c r="S33" s="112">
        <f t="shared" si="1"/>
        <v>3</v>
      </c>
      <c r="T33" s="77" t="s">
        <v>27</v>
      </c>
    </row>
    <row r="34" spans="2:20" ht="21.75" customHeight="1">
      <c r="B34" s="120"/>
      <c r="C34" s="46" t="s">
        <v>46</v>
      </c>
      <c r="D34" s="47">
        <v>405</v>
      </c>
      <c r="E34" s="51" t="s">
        <v>26</v>
      </c>
      <c r="F34" s="105">
        <v>5</v>
      </c>
      <c r="G34" s="50" t="s">
        <v>27</v>
      </c>
      <c r="H34" s="48">
        <v>419</v>
      </c>
      <c r="I34" s="51" t="s">
        <v>26</v>
      </c>
      <c r="J34" s="48">
        <v>1</v>
      </c>
      <c r="K34" s="50" t="s">
        <v>27</v>
      </c>
      <c r="L34" s="95">
        <v>531</v>
      </c>
      <c r="M34" s="49" t="s">
        <v>26</v>
      </c>
      <c r="N34" s="48">
        <v>5</v>
      </c>
      <c r="O34" s="50" t="s">
        <v>27</v>
      </c>
      <c r="P34" s="51"/>
      <c r="Q34" s="47">
        <f t="shared" si="0"/>
        <v>950</v>
      </c>
      <c r="R34" s="49" t="s">
        <v>26</v>
      </c>
      <c r="S34" s="47">
        <f t="shared" si="1"/>
        <v>6</v>
      </c>
      <c r="T34" s="50" t="s">
        <v>27</v>
      </c>
    </row>
    <row r="35" spans="2:20" ht="21.75" customHeight="1" thickBot="1">
      <c r="B35" s="121"/>
      <c r="C35" s="73" t="s">
        <v>35</v>
      </c>
      <c r="D35" s="83">
        <f>SUM(D33:D34)</f>
        <v>868</v>
      </c>
      <c r="E35" s="84" t="s">
        <v>26</v>
      </c>
      <c r="F35" s="108">
        <f>SUM(F33:F34)</f>
        <v>5</v>
      </c>
      <c r="G35" s="85" t="s">
        <v>27</v>
      </c>
      <c r="H35" s="86">
        <f>SUM(H33:H34)</f>
        <v>914</v>
      </c>
      <c r="I35" s="84" t="s">
        <v>26</v>
      </c>
      <c r="J35" s="86">
        <f>SUM(J33:J34)</f>
        <v>1</v>
      </c>
      <c r="K35" s="85" t="s">
        <v>27</v>
      </c>
      <c r="L35" s="99">
        <f>SUM(L33:L34)</f>
        <v>1111</v>
      </c>
      <c r="M35" s="93" t="s">
        <v>26</v>
      </c>
      <c r="N35" s="86">
        <f>SUM(N33:N34)</f>
        <v>8</v>
      </c>
      <c r="O35" s="85" t="s">
        <v>27</v>
      </c>
      <c r="P35" s="84"/>
      <c r="Q35" s="87">
        <f t="shared" si="0"/>
        <v>2025</v>
      </c>
      <c r="R35" s="93" t="s">
        <v>26</v>
      </c>
      <c r="S35" s="74">
        <f>SUM(J35,N35)</f>
        <v>9</v>
      </c>
      <c r="T35" s="85" t="s">
        <v>27</v>
      </c>
    </row>
    <row r="36" spans="2:20" ht="28.5" customHeight="1" thickTop="1">
      <c r="B36" s="122" t="s">
        <v>71</v>
      </c>
      <c r="C36" s="123"/>
      <c r="D36" s="88">
        <f>SUM(D18,D20,D23,D26,D29,D32,D35)</f>
        <v>24262</v>
      </c>
      <c r="E36" s="76" t="s">
        <v>26</v>
      </c>
      <c r="F36" s="68">
        <f>SUM(F18,F20,F23,F26,F29,F32,F35)</f>
        <v>203</v>
      </c>
      <c r="G36" s="77" t="s">
        <v>27</v>
      </c>
      <c r="H36" s="101">
        <f>SUM(H35,H32,H29,H26,H23,H20,H18)</f>
        <v>24191</v>
      </c>
      <c r="I36" s="102" t="s">
        <v>26</v>
      </c>
      <c r="J36" s="68">
        <f>SUM(J35,J32,J29,J26,J23,J20,J18)</f>
        <v>100</v>
      </c>
      <c r="K36" s="103" t="s">
        <v>27</v>
      </c>
      <c r="L36" s="101">
        <f>SUM(L18,L20,L23,L26,L29,L32,L35)</f>
        <v>28593</v>
      </c>
      <c r="M36" s="104" t="s">
        <v>26</v>
      </c>
      <c r="N36" s="68">
        <f>SUM(N35,N32,N29,N26,N23,N20,N18)</f>
        <v>221</v>
      </c>
      <c r="O36" s="103" t="s">
        <v>27</v>
      </c>
      <c r="P36" s="102"/>
      <c r="Q36" s="113">
        <f t="shared" si="0"/>
        <v>52784</v>
      </c>
      <c r="R36" s="104" t="s">
        <v>26</v>
      </c>
      <c r="S36" s="109">
        <f>SUM(J36,N36)</f>
        <v>321</v>
      </c>
      <c r="T36" s="89" t="s">
        <v>27</v>
      </c>
    </row>
    <row r="37" spans="2:20" ht="20.25" customHeight="1">
      <c r="B37" s="66" t="s">
        <v>88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75"/>
      <c r="R37" s="66"/>
      <c r="S37" s="66"/>
      <c r="T37" s="66"/>
    </row>
    <row r="38" spans="2:19" ht="20.25" customHeight="1">
      <c r="B38" s="75" t="s">
        <v>80</v>
      </c>
      <c r="C38" s="7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20" ht="19.5" customHeight="1">
      <c r="B39" s="124" t="s">
        <v>89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</row>
    <row r="40" spans="2:19" ht="18.75" customHeight="1">
      <c r="B40" s="90" t="s">
        <v>87</v>
      </c>
      <c r="C40" s="90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ht="18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ht="18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18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8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ht="18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ht="18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8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ht="18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ht="18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ht="18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ht="18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ht="18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34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t="34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t="34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ht="34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ht="34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ht="3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ht="34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ht="34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t="34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t="34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34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ht="34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ht="34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34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ht="34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ht="34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ht="34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ht="34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ht="34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ht="34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34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34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ht="34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ht="34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t="34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ht="34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ht="34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ht="34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ht="34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ht="34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ht="34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ht="34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ht="34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ht="34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ht="34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ht="34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ht="34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</sheetData>
  <sheetProtection/>
  <mergeCells count="17">
    <mergeCell ref="B1:T1"/>
    <mergeCell ref="M2:S2"/>
    <mergeCell ref="J3:T3"/>
    <mergeCell ref="B4:C4"/>
    <mergeCell ref="D4:G4"/>
    <mergeCell ref="H4:K4"/>
    <mergeCell ref="L4:O4"/>
    <mergeCell ref="P4:T4"/>
    <mergeCell ref="B33:B35"/>
    <mergeCell ref="B36:C36"/>
    <mergeCell ref="B39:T39"/>
    <mergeCell ref="B5:B18"/>
    <mergeCell ref="B19:B20"/>
    <mergeCell ref="B21:B23"/>
    <mergeCell ref="B24:B26"/>
    <mergeCell ref="B27:B29"/>
    <mergeCell ref="B30:B32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89"/>
  <sheetViews>
    <sheetView zoomScalePageLayoutView="0" workbookViewId="0" topLeftCell="A1">
      <selection activeCell="B1" sqref="B1:T1"/>
    </sheetView>
  </sheetViews>
  <sheetFormatPr defaultColWidth="8.25390625" defaultRowHeight="34.5" customHeight="1"/>
  <cols>
    <col min="1" max="1" width="2.75390625" style="2" customWidth="1"/>
    <col min="2" max="2" width="7.625" style="2" customWidth="1"/>
    <col min="3" max="3" width="12.00390625" style="2" customWidth="1"/>
    <col min="4" max="4" width="9.125" style="2" customWidth="1"/>
    <col min="5" max="5" width="1.625" style="2" customWidth="1"/>
    <col min="6" max="6" width="5.125" style="2" customWidth="1"/>
    <col min="7" max="7" width="1.625" style="2" customWidth="1"/>
    <col min="8" max="8" width="9.125" style="2" customWidth="1"/>
    <col min="9" max="9" width="1.625" style="2" customWidth="1"/>
    <col min="10" max="10" width="5.125" style="2" customWidth="1"/>
    <col min="11" max="11" width="1.625" style="2" customWidth="1"/>
    <col min="12" max="12" width="9.125" style="2" customWidth="1"/>
    <col min="13" max="13" width="1.625" style="2" customWidth="1"/>
    <col min="14" max="14" width="5.125" style="2" customWidth="1"/>
    <col min="15" max="16" width="1.625" style="2" customWidth="1"/>
    <col min="17" max="17" width="9.125" style="2" customWidth="1"/>
    <col min="18" max="18" width="1.625" style="2" customWidth="1"/>
    <col min="19" max="19" width="5.125" style="2" customWidth="1"/>
    <col min="20" max="20" width="1.625" style="2" customWidth="1"/>
    <col min="21" max="16384" width="8.25390625" style="2" customWidth="1"/>
  </cols>
  <sheetData>
    <row r="1" spans="2:21" ht="30" customHeight="1">
      <c r="B1" s="130" t="s">
        <v>108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"/>
    </row>
    <row r="2" spans="2:21" ht="17.25" customHeight="1">
      <c r="B2" s="4"/>
      <c r="C2" s="4"/>
      <c r="D2" s="4"/>
      <c r="E2" s="4"/>
      <c r="F2" s="4"/>
      <c r="G2" s="4"/>
      <c r="H2" s="4"/>
      <c r="I2" s="4"/>
      <c r="J2" s="111"/>
      <c r="K2" s="111"/>
      <c r="L2" s="111"/>
      <c r="M2" s="131" t="s">
        <v>97</v>
      </c>
      <c r="N2" s="131"/>
      <c r="O2" s="131"/>
      <c r="P2" s="131"/>
      <c r="Q2" s="131"/>
      <c r="R2" s="131"/>
      <c r="S2" s="131"/>
      <c r="T2" s="111"/>
      <c r="U2" s="1"/>
    </row>
    <row r="3" spans="2:20" ht="17.25" customHeight="1">
      <c r="B3" s="43"/>
      <c r="C3" s="43"/>
      <c r="D3" s="43"/>
      <c r="E3" s="43"/>
      <c r="F3" s="43"/>
      <c r="G3" s="43"/>
      <c r="H3" s="43"/>
      <c r="I3" s="43"/>
      <c r="J3" s="132" t="s">
        <v>86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2:20" ht="21.75" customHeight="1">
      <c r="B4" s="133" t="s">
        <v>72</v>
      </c>
      <c r="C4" s="134"/>
      <c r="D4" s="133" t="s">
        <v>3</v>
      </c>
      <c r="E4" s="135"/>
      <c r="F4" s="135"/>
      <c r="G4" s="135"/>
      <c r="H4" s="133" t="s">
        <v>0</v>
      </c>
      <c r="I4" s="135"/>
      <c r="J4" s="135"/>
      <c r="K4" s="134"/>
      <c r="L4" s="133" t="s">
        <v>1</v>
      </c>
      <c r="M4" s="135"/>
      <c r="N4" s="135"/>
      <c r="O4" s="135"/>
      <c r="P4" s="133" t="s">
        <v>2</v>
      </c>
      <c r="Q4" s="135"/>
      <c r="R4" s="135"/>
      <c r="S4" s="135"/>
      <c r="T4" s="134"/>
    </row>
    <row r="5" spans="2:20" ht="21.75" customHeight="1">
      <c r="B5" s="125" t="s">
        <v>73</v>
      </c>
      <c r="C5" s="44" t="s">
        <v>24</v>
      </c>
      <c r="D5" s="45">
        <v>7514</v>
      </c>
      <c r="E5" s="51" t="s">
        <v>26</v>
      </c>
      <c r="F5" s="55">
        <v>50</v>
      </c>
      <c r="G5" s="77" t="s">
        <v>27</v>
      </c>
      <c r="H5" s="55">
        <v>7005</v>
      </c>
      <c r="I5" s="76" t="s">
        <v>26</v>
      </c>
      <c r="J5" s="55">
        <v>34</v>
      </c>
      <c r="K5" s="77" t="s">
        <v>27</v>
      </c>
      <c r="L5" s="94">
        <v>8564</v>
      </c>
      <c r="M5" s="91" t="s">
        <v>26</v>
      </c>
      <c r="N5" s="55">
        <v>63</v>
      </c>
      <c r="O5" s="77" t="s">
        <v>27</v>
      </c>
      <c r="P5" s="76"/>
      <c r="Q5" s="45">
        <f>SUM(H5,L5)</f>
        <v>15569</v>
      </c>
      <c r="R5" s="91" t="s">
        <v>26</v>
      </c>
      <c r="S5" s="53">
        <f>SUM(J5,N5)</f>
        <v>97</v>
      </c>
      <c r="T5" s="77" t="s">
        <v>27</v>
      </c>
    </row>
    <row r="6" spans="2:20" ht="21.75" customHeight="1">
      <c r="B6" s="120"/>
      <c r="C6" s="46" t="s">
        <v>25</v>
      </c>
      <c r="D6" s="47">
        <v>5395</v>
      </c>
      <c r="E6" s="51" t="s">
        <v>26</v>
      </c>
      <c r="F6" s="48">
        <v>66</v>
      </c>
      <c r="G6" s="50" t="s">
        <v>27</v>
      </c>
      <c r="H6" s="48">
        <v>5541</v>
      </c>
      <c r="I6" s="51" t="s">
        <v>26</v>
      </c>
      <c r="J6" s="48">
        <v>33</v>
      </c>
      <c r="K6" s="50" t="s">
        <v>27</v>
      </c>
      <c r="L6" s="95">
        <v>6403</v>
      </c>
      <c r="M6" s="49" t="s">
        <v>26</v>
      </c>
      <c r="N6" s="48">
        <v>67</v>
      </c>
      <c r="O6" s="50" t="s">
        <v>27</v>
      </c>
      <c r="P6" s="51"/>
      <c r="Q6" s="53">
        <f aca="true" t="shared" si="0" ref="Q6:Q36">SUM(H6,L6)</f>
        <v>11944</v>
      </c>
      <c r="R6" s="49" t="s">
        <v>26</v>
      </c>
      <c r="S6" s="53">
        <f aca="true" t="shared" si="1" ref="S6:S34">SUM(J6,N6)</f>
        <v>100</v>
      </c>
      <c r="T6" s="50" t="s">
        <v>27</v>
      </c>
    </row>
    <row r="7" spans="2:20" ht="21.75" customHeight="1">
      <c r="B7" s="120"/>
      <c r="C7" s="100" t="s">
        <v>83</v>
      </c>
      <c r="D7" s="47">
        <v>1001</v>
      </c>
      <c r="E7" s="51" t="s">
        <v>26</v>
      </c>
      <c r="F7" s="48">
        <v>9</v>
      </c>
      <c r="G7" s="50" t="s">
        <v>27</v>
      </c>
      <c r="H7" s="48">
        <v>987</v>
      </c>
      <c r="I7" s="51" t="s">
        <v>26</v>
      </c>
      <c r="J7" s="48">
        <v>9</v>
      </c>
      <c r="K7" s="50" t="s">
        <v>27</v>
      </c>
      <c r="L7" s="95">
        <v>1094</v>
      </c>
      <c r="M7" s="49" t="s">
        <v>26</v>
      </c>
      <c r="N7" s="48">
        <v>2</v>
      </c>
      <c r="O7" s="50" t="s">
        <v>27</v>
      </c>
      <c r="P7" s="51"/>
      <c r="Q7" s="47">
        <f t="shared" si="0"/>
        <v>2081</v>
      </c>
      <c r="R7" s="49" t="s">
        <v>26</v>
      </c>
      <c r="S7" s="53">
        <f t="shared" si="1"/>
        <v>11</v>
      </c>
      <c r="T7" s="50" t="s">
        <v>27</v>
      </c>
    </row>
    <row r="8" spans="2:20" ht="21.75" customHeight="1">
      <c r="B8" s="120"/>
      <c r="C8" s="100" t="s">
        <v>84</v>
      </c>
      <c r="D8" s="47">
        <v>659</v>
      </c>
      <c r="E8" s="51" t="s">
        <v>26</v>
      </c>
      <c r="F8" s="105">
        <v>7</v>
      </c>
      <c r="G8" s="50" t="s">
        <v>27</v>
      </c>
      <c r="H8" s="52">
        <v>759</v>
      </c>
      <c r="I8" s="51" t="s">
        <v>26</v>
      </c>
      <c r="J8" s="52">
        <v>0</v>
      </c>
      <c r="K8" s="50" t="s">
        <v>27</v>
      </c>
      <c r="L8" s="95">
        <v>865</v>
      </c>
      <c r="M8" s="49" t="s">
        <v>26</v>
      </c>
      <c r="N8" s="48">
        <v>8</v>
      </c>
      <c r="O8" s="50" t="s">
        <v>27</v>
      </c>
      <c r="P8" s="51"/>
      <c r="Q8" s="47">
        <f t="shared" si="0"/>
        <v>1624</v>
      </c>
      <c r="R8" s="49" t="s">
        <v>26</v>
      </c>
      <c r="S8" s="53">
        <f t="shared" si="1"/>
        <v>8</v>
      </c>
      <c r="T8" s="50" t="s">
        <v>27</v>
      </c>
    </row>
    <row r="9" spans="2:20" ht="21.75" customHeight="1">
      <c r="B9" s="120"/>
      <c r="C9" s="46" t="s">
        <v>28</v>
      </c>
      <c r="D9" s="53">
        <v>1857</v>
      </c>
      <c r="E9" s="51" t="s">
        <v>26</v>
      </c>
      <c r="F9" s="48">
        <v>11</v>
      </c>
      <c r="G9" s="50" t="s">
        <v>27</v>
      </c>
      <c r="H9" s="48">
        <v>1946</v>
      </c>
      <c r="I9" s="51" t="s">
        <v>26</v>
      </c>
      <c r="J9" s="48">
        <v>8</v>
      </c>
      <c r="K9" s="50" t="s">
        <v>27</v>
      </c>
      <c r="L9" s="95">
        <v>2297</v>
      </c>
      <c r="M9" s="49" t="s">
        <v>26</v>
      </c>
      <c r="N9" s="48">
        <v>9</v>
      </c>
      <c r="O9" s="50" t="s">
        <v>27</v>
      </c>
      <c r="P9" s="51"/>
      <c r="Q9" s="47">
        <f t="shared" si="0"/>
        <v>4243</v>
      </c>
      <c r="R9" s="49" t="s">
        <v>26</v>
      </c>
      <c r="S9" s="53">
        <f t="shared" si="1"/>
        <v>17</v>
      </c>
      <c r="T9" s="50" t="s">
        <v>27</v>
      </c>
    </row>
    <row r="10" spans="2:20" ht="21.75" customHeight="1">
      <c r="B10" s="120"/>
      <c r="C10" s="46" t="s">
        <v>29</v>
      </c>
      <c r="D10" s="47">
        <v>1410</v>
      </c>
      <c r="E10" s="51" t="s">
        <v>26</v>
      </c>
      <c r="F10" s="48">
        <v>2</v>
      </c>
      <c r="G10" s="50" t="s">
        <v>27</v>
      </c>
      <c r="H10" s="48">
        <v>1427</v>
      </c>
      <c r="I10" s="51" t="s">
        <v>26</v>
      </c>
      <c r="J10" s="48">
        <v>0</v>
      </c>
      <c r="K10" s="50" t="s">
        <v>27</v>
      </c>
      <c r="L10" s="95">
        <v>1669</v>
      </c>
      <c r="M10" s="49" t="s">
        <v>26</v>
      </c>
      <c r="N10" s="48">
        <v>10</v>
      </c>
      <c r="O10" s="50" t="s">
        <v>27</v>
      </c>
      <c r="P10" s="51"/>
      <c r="Q10" s="47">
        <f t="shared" si="0"/>
        <v>3096</v>
      </c>
      <c r="R10" s="49" t="s">
        <v>26</v>
      </c>
      <c r="S10" s="53">
        <f t="shared" si="1"/>
        <v>10</v>
      </c>
      <c r="T10" s="50" t="s">
        <v>27</v>
      </c>
    </row>
    <row r="11" spans="2:20" ht="21.75" customHeight="1">
      <c r="B11" s="120"/>
      <c r="C11" s="100" t="s">
        <v>85</v>
      </c>
      <c r="D11" s="47">
        <v>69</v>
      </c>
      <c r="E11" s="51" t="s">
        <v>26</v>
      </c>
      <c r="F11" s="105">
        <v>0</v>
      </c>
      <c r="G11" s="50" t="s">
        <v>27</v>
      </c>
      <c r="H11" s="52">
        <v>64</v>
      </c>
      <c r="I11" s="51" t="s">
        <v>26</v>
      </c>
      <c r="J11" s="52">
        <v>0</v>
      </c>
      <c r="K11" s="50" t="s">
        <v>27</v>
      </c>
      <c r="L11" s="96">
        <v>89</v>
      </c>
      <c r="M11" s="49" t="s">
        <v>26</v>
      </c>
      <c r="N11" s="52">
        <v>0</v>
      </c>
      <c r="O11" s="50" t="s">
        <v>27</v>
      </c>
      <c r="P11" s="51"/>
      <c r="Q11" s="47">
        <f t="shared" si="0"/>
        <v>153</v>
      </c>
      <c r="R11" s="49" t="s">
        <v>26</v>
      </c>
      <c r="S11" s="53">
        <f t="shared" si="1"/>
        <v>0</v>
      </c>
      <c r="T11" s="50" t="s">
        <v>27</v>
      </c>
    </row>
    <row r="12" spans="2:20" ht="21.75" customHeight="1">
      <c r="B12" s="120"/>
      <c r="C12" s="46" t="s">
        <v>30</v>
      </c>
      <c r="D12" s="47">
        <v>602</v>
      </c>
      <c r="E12" s="51" t="s">
        <v>26</v>
      </c>
      <c r="F12" s="105">
        <v>0</v>
      </c>
      <c r="G12" s="50" t="s">
        <v>27</v>
      </c>
      <c r="H12" s="48">
        <v>617</v>
      </c>
      <c r="I12" s="51" t="s">
        <v>26</v>
      </c>
      <c r="J12" s="48">
        <v>0</v>
      </c>
      <c r="K12" s="50" t="s">
        <v>27</v>
      </c>
      <c r="L12" s="95">
        <v>755</v>
      </c>
      <c r="M12" s="49" t="s">
        <v>26</v>
      </c>
      <c r="N12" s="48">
        <v>3</v>
      </c>
      <c r="O12" s="50" t="s">
        <v>27</v>
      </c>
      <c r="P12" s="51"/>
      <c r="Q12" s="47">
        <f t="shared" si="0"/>
        <v>1372</v>
      </c>
      <c r="R12" s="49" t="s">
        <v>26</v>
      </c>
      <c r="S12" s="53">
        <f t="shared" si="1"/>
        <v>3</v>
      </c>
      <c r="T12" s="50" t="s">
        <v>27</v>
      </c>
    </row>
    <row r="13" spans="2:20" ht="21.75" customHeight="1">
      <c r="B13" s="120"/>
      <c r="C13" s="46" t="s">
        <v>31</v>
      </c>
      <c r="D13" s="47">
        <v>966</v>
      </c>
      <c r="E13" s="51" t="s">
        <v>26</v>
      </c>
      <c r="F13" s="48">
        <v>4</v>
      </c>
      <c r="G13" s="50" t="s">
        <v>27</v>
      </c>
      <c r="H13" s="48">
        <v>995</v>
      </c>
      <c r="I13" s="51" t="s">
        <v>26</v>
      </c>
      <c r="J13" s="48">
        <v>1</v>
      </c>
      <c r="K13" s="50" t="s">
        <v>27</v>
      </c>
      <c r="L13" s="95">
        <v>1152</v>
      </c>
      <c r="M13" s="49" t="s">
        <v>26</v>
      </c>
      <c r="N13" s="48">
        <v>5</v>
      </c>
      <c r="O13" s="50" t="s">
        <v>27</v>
      </c>
      <c r="P13" s="51"/>
      <c r="Q13" s="47">
        <f t="shared" si="0"/>
        <v>2147</v>
      </c>
      <c r="R13" s="49" t="s">
        <v>26</v>
      </c>
      <c r="S13" s="53">
        <f t="shared" si="1"/>
        <v>6</v>
      </c>
      <c r="T13" s="50" t="s">
        <v>27</v>
      </c>
    </row>
    <row r="14" spans="2:20" ht="21.75" customHeight="1">
      <c r="B14" s="120"/>
      <c r="C14" s="46" t="s">
        <v>32</v>
      </c>
      <c r="D14" s="47">
        <v>293</v>
      </c>
      <c r="E14" s="51" t="s">
        <v>26</v>
      </c>
      <c r="F14" s="105">
        <v>0</v>
      </c>
      <c r="G14" s="50" t="s">
        <v>27</v>
      </c>
      <c r="H14" s="48">
        <v>374</v>
      </c>
      <c r="I14" s="51" t="s">
        <v>26</v>
      </c>
      <c r="J14" s="48">
        <v>0</v>
      </c>
      <c r="K14" s="50" t="s">
        <v>27</v>
      </c>
      <c r="L14" s="95">
        <v>450</v>
      </c>
      <c r="M14" s="49" t="s">
        <v>26</v>
      </c>
      <c r="N14" s="48">
        <v>1</v>
      </c>
      <c r="O14" s="50" t="s">
        <v>27</v>
      </c>
      <c r="P14" s="51"/>
      <c r="Q14" s="47">
        <f t="shared" si="0"/>
        <v>824</v>
      </c>
      <c r="R14" s="49" t="s">
        <v>26</v>
      </c>
      <c r="S14" s="53">
        <f t="shared" si="1"/>
        <v>1</v>
      </c>
      <c r="T14" s="50" t="s">
        <v>27</v>
      </c>
    </row>
    <row r="15" spans="2:20" ht="21.75" customHeight="1">
      <c r="B15" s="120"/>
      <c r="C15" s="46" t="s">
        <v>33</v>
      </c>
      <c r="D15" s="47">
        <v>77</v>
      </c>
      <c r="E15" s="51" t="s">
        <v>26</v>
      </c>
      <c r="F15" s="105">
        <v>0</v>
      </c>
      <c r="G15" s="50" t="s">
        <v>27</v>
      </c>
      <c r="H15" s="48">
        <v>81</v>
      </c>
      <c r="I15" s="51" t="s">
        <v>26</v>
      </c>
      <c r="J15" s="48">
        <v>0</v>
      </c>
      <c r="K15" s="50" t="s">
        <v>27</v>
      </c>
      <c r="L15" s="95">
        <v>103</v>
      </c>
      <c r="M15" s="49" t="s">
        <v>26</v>
      </c>
      <c r="N15" s="48">
        <v>0</v>
      </c>
      <c r="O15" s="50" t="s">
        <v>27</v>
      </c>
      <c r="P15" s="51"/>
      <c r="Q15" s="47">
        <f t="shared" si="0"/>
        <v>184</v>
      </c>
      <c r="R15" s="49" t="s">
        <v>26</v>
      </c>
      <c r="S15" s="53">
        <f t="shared" si="1"/>
        <v>0</v>
      </c>
      <c r="T15" s="50" t="s">
        <v>27</v>
      </c>
    </row>
    <row r="16" spans="2:20" ht="21.75" customHeight="1">
      <c r="B16" s="120"/>
      <c r="C16" s="46" t="s">
        <v>34</v>
      </c>
      <c r="D16" s="47">
        <v>2</v>
      </c>
      <c r="E16" s="51" t="s">
        <v>26</v>
      </c>
      <c r="F16" s="105">
        <v>0</v>
      </c>
      <c r="G16" s="50" t="s">
        <v>27</v>
      </c>
      <c r="H16" s="48">
        <v>1</v>
      </c>
      <c r="I16" s="51" t="s">
        <v>26</v>
      </c>
      <c r="J16" s="48">
        <v>0</v>
      </c>
      <c r="K16" s="50" t="s">
        <v>27</v>
      </c>
      <c r="L16" s="95">
        <v>2</v>
      </c>
      <c r="M16" s="49" t="s">
        <v>26</v>
      </c>
      <c r="N16" s="48">
        <v>0</v>
      </c>
      <c r="O16" s="50" t="s">
        <v>27</v>
      </c>
      <c r="P16" s="51"/>
      <c r="Q16" s="47">
        <f t="shared" si="0"/>
        <v>3</v>
      </c>
      <c r="R16" s="49" t="s">
        <v>26</v>
      </c>
      <c r="S16" s="53">
        <f t="shared" si="1"/>
        <v>0</v>
      </c>
      <c r="T16" s="50" t="s">
        <v>27</v>
      </c>
    </row>
    <row r="17" spans="2:20" ht="21.75" customHeight="1">
      <c r="B17" s="120"/>
      <c r="C17" s="46" t="s">
        <v>4</v>
      </c>
      <c r="D17" s="47">
        <v>484</v>
      </c>
      <c r="E17" s="51" t="s">
        <v>26</v>
      </c>
      <c r="F17" s="105">
        <v>0</v>
      </c>
      <c r="G17" s="50" t="s">
        <v>27</v>
      </c>
      <c r="H17" s="48">
        <v>486</v>
      </c>
      <c r="I17" s="51" t="s">
        <v>26</v>
      </c>
      <c r="J17" s="48">
        <v>0</v>
      </c>
      <c r="K17" s="50" t="s">
        <v>27</v>
      </c>
      <c r="L17" s="95">
        <v>434</v>
      </c>
      <c r="M17" s="49" t="s">
        <v>26</v>
      </c>
      <c r="N17" s="48">
        <v>0</v>
      </c>
      <c r="O17" s="50" t="s">
        <v>27</v>
      </c>
      <c r="P17" s="51"/>
      <c r="Q17" s="53">
        <f t="shared" si="0"/>
        <v>920</v>
      </c>
      <c r="R17" s="49" t="s">
        <v>26</v>
      </c>
      <c r="S17" s="53">
        <f t="shared" si="1"/>
        <v>0</v>
      </c>
      <c r="T17" s="50" t="s">
        <v>27</v>
      </c>
    </row>
    <row r="18" spans="2:20" ht="21.75" customHeight="1">
      <c r="B18" s="126"/>
      <c r="C18" s="67" t="s">
        <v>35</v>
      </c>
      <c r="D18" s="78">
        <f>SUM(D5:D6,D9:D10,D12:D17)</f>
        <v>18600</v>
      </c>
      <c r="E18" s="79" t="s">
        <v>26</v>
      </c>
      <c r="F18" s="71">
        <f>SUM(F5:F6,F9:F10,F12:F17)</f>
        <v>133</v>
      </c>
      <c r="G18" s="80" t="s">
        <v>27</v>
      </c>
      <c r="H18" s="78">
        <f>SUM(H5:H6,H9:H10,H12:H17)</f>
        <v>18473</v>
      </c>
      <c r="I18" s="79" t="s">
        <v>26</v>
      </c>
      <c r="J18" s="71">
        <f>SUM(J5:J6,J9:J10,J12:J17)</f>
        <v>76</v>
      </c>
      <c r="K18" s="80" t="s">
        <v>27</v>
      </c>
      <c r="L18" s="78">
        <f>SUM(L5:L6,L9:L10,L12:L17)</f>
        <v>21829</v>
      </c>
      <c r="M18" s="92" t="s">
        <v>26</v>
      </c>
      <c r="N18" s="71">
        <f>SUM(N5:N6,N9:N10,N12:N17)</f>
        <v>158</v>
      </c>
      <c r="O18" s="80" t="s">
        <v>27</v>
      </c>
      <c r="P18" s="79"/>
      <c r="Q18" s="71">
        <f t="shared" si="0"/>
        <v>40302</v>
      </c>
      <c r="R18" s="92" t="s">
        <v>26</v>
      </c>
      <c r="S18" s="71">
        <f t="shared" si="1"/>
        <v>234</v>
      </c>
      <c r="T18" s="80" t="s">
        <v>27</v>
      </c>
    </row>
    <row r="19" spans="2:20" ht="21.75" customHeight="1">
      <c r="B19" s="125" t="s">
        <v>74</v>
      </c>
      <c r="C19" s="44" t="s">
        <v>36</v>
      </c>
      <c r="D19" s="53">
        <v>455</v>
      </c>
      <c r="E19" s="76" t="s">
        <v>26</v>
      </c>
      <c r="F19" s="106">
        <v>9</v>
      </c>
      <c r="G19" s="77" t="s">
        <v>27</v>
      </c>
      <c r="H19" s="55">
        <v>438</v>
      </c>
      <c r="I19" s="76" t="s">
        <v>26</v>
      </c>
      <c r="J19" s="55">
        <v>10</v>
      </c>
      <c r="K19" s="77" t="s">
        <v>27</v>
      </c>
      <c r="L19" s="97">
        <v>521</v>
      </c>
      <c r="M19" s="91" t="s">
        <v>26</v>
      </c>
      <c r="N19" s="55">
        <v>0</v>
      </c>
      <c r="O19" s="77" t="s">
        <v>27</v>
      </c>
      <c r="P19" s="76"/>
      <c r="Q19" s="53">
        <f t="shared" si="0"/>
        <v>959</v>
      </c>
      <c r="R19" s="91" t="s">
        <v>26</v>
      </c>
      <c r="S19" s="53">
        <f t="shared" si="1"/>
        <v>10</v>
      </c>
      <c r="T19" s="77" t="s">
        <v>27</v>
      </c>
    </row>
    <row r="20" spans="2:20" ht="21.75" customHeight="1">
      <c r="B20" s="126"/>
      <c r="C20" s="67" t="s">
        <v>5</v>
      </c>
      <c r="D20" s="82">
        <f>SUM(D19)</f>
        <v>455</v>
      </c>
      <c r="E20" s="79" t="s">
        <v>26</v>
      </c>
      <c r="F20" s="107">
        <f>SUM(F19)</f>
        <v>9</v>
      </c>
      <c r="G20" s="80" t="s">
        <v>27</v>
      </c>
      <c r="H20" s="72">
        <f>SUM(H19)</f>
        <v>438</v>
      </c>
      <c r="I20" s="79" t="s">
        <v>26</v>
      </c>
      <c r="J20" s="81">
        <f>SUM(J19)</f>
        <v>10</v>
      </c>
      <c r="K20" s="80" t="s">
        <v>27</v>
      </c>
      <c r="L20" s="98">
        <f>SUM(L19)</f>
        <v>521</v>
      </c>
      <c r="M20" s="92" t="s">
        <v>26</v>
      </c>
      <c r="N20" s="81">
        <f>SUM(N19)</f>
        <v>0</v>
      </c>
      <c r="O20" s="80" t="s">
        <v>27</v>
      </c>
      <c r="P20" s="79"/>
      <c r="Q20" s="81">
        <f t="shared" si="0"/>
        <v>959</v>
      </c>
      <c r="R20" s="92" t="s">
        <v>26</v>
      </c>
      <c r="S20" s="81">
        <f t="shared" si="1"/>
        <v>10</v>
      </c>
      <c r="T20" s="80" t="s">
        <v>27</v>
      </c>
    </row>
    <row r="21" spans="2:20" ht="21.75" customHeight="1">
      <c r="B21" s="127" t="s">
        <v>75</v>
      </c>
      <c r="C21" s="44" t="s">
        <v>37</v>
      </c>
      <c r="D21" s="53">
        <v>493</v>
      </c>
      <c r="E21" s="76" t="s">
        <v>26</v>
      </c>
      <c r="F21" s="106">
        <v>11</v>
      </c>
      <c r="G21" s="77" t="s">
        <v>27</v>
      </c>
      <c r="H21" s="55">
        <v>487</v>
      </c>
      <c r="I21" s="76" t="s">
        <v>26</v>
      </c>
      <c r="J21" s="55">
        <v>2</v>
      </c>
      <c r="K21" s="77" t="s">
        <v>27</v>
      </c>
      <c r="L21" s="97">
        <v>599</v>
      </c>
      <c r="M21" s="91" t="s">
        <v>26</v>
      </c>
      <c r="N21" s="55">
        <v>12</v>
      </c>
      <c r="O21" s="77" t="s">
        <v>27</v>
      </c>
      <c r="P21" s="76"/>
      <c r="Q21" s="112">
        <f t="shared" si="0"/>
        <v>1086</v>
      </c>
      <c r="R21" s="91" t="s">
        <v>26</v>
      </c>
      <c r="S21" s="53">
        <f t="shared" si="1"/>
        <v>14</v>
      </c>
      <c r="T21" s="77" t="s">
        <v>27</v>
      </c>
    </row>
    <row r="22" spans="2:20" ht="21.75" customHeight="1">
      <c r="B22" s="128"/>
      <c r="C22" s="54" t="s">
        <v>38</v>
      </c>
      <c r="D22" s="53">
        <v>867</v>
      </c>
      <c r="E22" s="51" t="s">
        <v>26</v>
      </c>
      <c r="F22" s="106">
        <v>24</v>
      </c>
      <c r="G22" s="50" t="s">
        <v>27</v>
      </c>
      <c r="H22" s="55">
        <v>888</v>
      </c>
      <c r="I22" s="51" t="s">
        <v>26</v>
      </c>
      <c r="J22" s="55">
        <v>5</v>
      </c>
      <c r="K22" s="50" t="s">
        <v>27</v>
      </c>
      <c r="L22" s="97">
        <v>1039</v>
      </c>
      <c r="M22" s="49" t="s">
        <v>26</v>
      </c>
      <c r="N22" s="55">
        <v>28</v>
      </c>
      <c r="O22" s="50" t="s">
        <v>27</v>
      </c>
      <c r="P22" s="76"/>
      <c r="Q22" s="47">
        <f t="shared" si="0"/>
        <v>1927</v>
      </c>
      <c r="R22" s="49" t="s">
        <v>26</v>
      </c>
      <c r="S22" s="53">
        <f t="shared" si="1"/>
        <v>33</v>
      </c>
      <c r="T22" s="50" t="s">
        <v>27</v>
      </c>
    </row>
    <row r="23" spans="2:20" ht="21.75" customHeight="1">
      <c r="B23" s="129"/>
      <c r="C23" s="70" t="s">
        <v>35</v>
      </c>
      <c r="D23" s="82">
        <f>SUM(D21:D22)</f>
        <v>1360</v>
      </c>
      <c r="E23" s="79" t="s">
        <v>26</v>
      </c>
      <c r="F23" s="107">
        <f>SUM(F21:F22)</f>
        <v>35</v>
      </c>
      <c r="G23" s="80" t="s">
        <v>27</v>
      </c>
      <c r="H23" s="71">
        <f>SUM(H21:H22)</f>
        <v>1375</v>
      </c>
      <c r="I23" s="79" t="s">
        <v>26</v>
      </c>
      <c r="J23" s="71">
        <f>SUM(J21:J22)</f>
        <v>7</v>
      </c>
      <c r="K23" s="80" t="s">
        <v>27</v>
      </c>
      <c r="L23" s="78">
        <f>SUM(L21:L22)</f>
        <v>1638</v>
      </c>
      <c r="M23" s="92" t="s">
        <v>26</v>
      </c>
      <c r="N23" s="71">
        <f>SUM(N21:N22)</f>
        <v>40</v>
      </c>
      <c r="O23" s="80" t="s">
        <v>27</v>
      </c>
      <c r="P23" s="79"/>
      <c r="Q23" s="69">
        <f t="shared" si="0"/>
        <v>3013</v>
      </c>
      <c r="R23" s="92" t="s">
        <v>26</v>
      </c>
      <c r="S23" s="81">
        <f t="shared" si="1"/>
        <v>47</v>
      </c>
      <c r="T23" s="80" t="s">
        <v>27</v>
      </c>
    </row>
    <row r="24" spans="2:20" ht="21.75" customHeight="1">
      <c r="B24" s="127" t="s">
        <v>76</v>
      </c>
      <c r="C24" s="44" t="s">
        <v>39</v>
      </c>
      <c r="D24" s="53">
        <v>477</v>
      </c>
      <c r="E24" s="76" t="s">
        <v>26</v>
      </c>
      <c r="F24" s="106">
        <v>2</v>
      </c>
      <c r="G24" s="77" t="s">
        <v>27</v>
      </c>
      <c r="H24" s="55">
        <v>475</v>
      </c>
      <c r="I24" s="76" t="s">
        <v>26</v>
      </c>
      <c r="J24" s="55">
        <v>2</v>
      </c>
      <c r="K24" s="77" t="s">
        <v>27</v>
      </c>
      <c r="L24" s="97">
        <v>549</v>
      </c>
      <c r="M24" s="91" t="s">
        <v>26</v>
      </c>
      <c r="N24" s="55">
        <v>1</v>
      </c>
      <c r="O24" s="77" t="s">
        <v>27</v>
      </c>
      <c r="P24" s="76"/>
      <c r="Q24" s="53">
        <f t="shared" si="0"/>
        <v>1024</v>
      </c>
      <c r="R24" s="91" t="s">
        <v>26</v>
      </c>
      <c r="S24" s="112">
        <f t="shared" si="1"/>
        <v>3</v>
      </c>
      <c r="T24" s="77" t="s">
        <v>27</v>
      </c>
    </row>
    <row r="25" spans="2:20" ht="21.75" customHeight="1">
      <c r="B25" s="128"/>
      <c r="C25" s="46" t="s">
        <v>40</v>
      </c>
      <c r="D25" s="47">
        <v>299</v>
      </c>
      <c r="E25" s="51" t="s">
        <v>26</v>
      </c>
      <c r="F25" s="105">
        <v>0</v>
      </c>
      <c r="G25" s="50" t="s">
        <v>27</v>
      </c>
      <c r="H25" s="48">
        <v>318</v>
      </c>
      <c r="I25" s="51" t="s">
        <v>26</v>
      </c>
      <c r="J25" s="48">
        <v>0</v>
      </c>
      <c r="K25" s="50" t="s">
        <v>27</v>
      </c>
      <c r="L25" s="95">
        <v>334</v>
      </c>
      <c r="M25" s="49" t="s">
        <v>26</v>
      </c>
      <c r="N25" s="48">
        <v>0</v>
      </c>
      <c r="O25" s="50" t="s">
        <v>27</v>
      </c>
      <c r="P25" s="51"/>
      <c r="Q25" s="47">
        <f t="shared" si="0"/>
        <v>652</v>
      </c>
      <c r="R25" s="49" t="s">
        <v>26</v>
      </c>
      <c r="S25" s="47">
        <f t="shared" si="1"/>
        <v>0</v>
      </c>
      <c r="T25" s="50" t="s">
        <v>27</v>
      </c>
    </row>
    <row r="26" spans="2:20" ht="21.75" customHeight="1">
      <c r="B26" s="129"/>
      <c r="C26" s="70" t="s">
        <v>35</v>
      </c>
      <c r="D26" s="82">
        <f>SUM(D24:D25)</f>
        <v>776</v>
      </c>
      <c r="E26" s="79" t="s">
        <v>26</v>
      </c>
      <c r="F26" s="107">
        <f>SUM(F24:F25)</f>
        <v>2</v>
      </c>
      <c r="G26" s="80" t="s">
        <v>27</v>
      </c>
      <c r="H26" s="71">
        <f>SUM(H24:H25)</f>
        <v>793</v>
      </c>
      <c r="I26" s="79" t="s">
        <v>26</v>
      </c>
      <c r="J26" s="71">
        <f>SUM(J24:J25)</f>
        <v>2</v>
      </c>
      <c r="K26" s="80" t="s">
        <v>27</v>
      </c>
      <c r="L26" s="78">
        <f>SUM(L24:L25)</f>
        <v>883</v>
      </c>
      <c r="M26" s="92" t="s">
        <v>26</v>
      </c>
      <c r="N26" s="71">
        <f>SUM(N24:N25)</f>
        <v>1</v>
      </c>
      <c r="O26" s="80" t="s">
        <v>27</v>
      </c>
      <c r="P26" s="79"/>
      <c r="Q26" s="81">
        <f t="shared" si="0"/>
        <v>1676</v>
      </c>
      <c r="R26" s="92" t="s">
        <v>26</v>
      </c>
      <c r="S26" s="69">
        <f t="shared" si="1"/>
        <v>3</v>
      </c>
      <c r="T26" s="80" t="s">
        <v>27</v>
      </c>
    </row>
    <row r="27" spans="2:20" ht="21.75" customHeight="1">
      <c r="B27" s="127" t="s">
        <v>77</v>
      </c>
      <c r="C27" s="44" t="s">
        <v>41</v>
      </c>
      <c r="D27" s="53">
        <v>1138</v>
      </c>
      <c r="E27" s="76" t="s">
        <v>26</v>
      </c>
      <c r="F27" s="55">
        <v>16</v>
      </c>
      <c r="G27" s="77" t="s">
        <v>27</v>
      </c>
      <c r="H27" s="55">
        <v>1096</v>
      </c>
      <c r="I27" s="76" t="s">
        <v>26</v>
      </c>
      <c r="J27" s="55">
        <v>6</v>
      </c>
      <c r="K27" s="77" t="s">
        <v>27</v>
      </c>
      <c r="L27" s="97">
        <v>1272</v>
      </c>
      <c r="M27" s="91" t="s">
        <v>26</v>
      </c>
      <c r="N27" s="55">
        <v>10</v>
      </c>
      <c r="O27" s="77" t="s">
        <v>27</v>
      </c>
      <c r="P27" s="76"/>
      <c r="Q27" s="53">
        <f t="shared" si="0"/>
        <v>2368</v>
      </c>
      <c r="R27" s="91" t="s">
        <v>26</v>
      </c>
      <c r="S27" s="112">
        <f t="shared" si="1"/>
        <v>16</v>
      </c>
      <c r="T27" s="77" t="s">
        <v>27</v>
      </c>
    </row>
    <row r="28" spans="2:20" ht="21.75" customHeight="1">
      <c r="B28" s="128"/>
      <c r="C28" s="46" t="s">
        <v>42</v>
      </c>
      <c r="D28" s="47">
        <v>277</v>
      </c>
      <c r="E28" s="51" t="s">
        <v>26</v>
      </c>
      <c r="F28" s="105">
        <v>0</v>
      </c>
      <c r="G28" s="50" t="s">
        <v>27</v>
      </c>
      <c r="H28" s="48">
        <v>286</v>
      </c>
      <c r="I28" s="51" t="s">
        <v>26</v>
      </c>
      <c r="J28" s="48">
        <v>0</v>
      </c>
      <c r="K28" s="50" t="s">
        <v>27</v>
      </c>
      <c r="L28" s="95">
        <v>316</v>
      </c>
      <c r="M28" s="49" t="s">
        <v>26</v>
      </c>
      <c r="N28" s="48">
        <v>0</v>
      </c>
      <c r="O28" s="50" t="s">
        <v>27</v>
      </c>
      <c r="P28" s="51"/>
      <c r="Q28" s="47">
        <f t="shared" si="0"/>
        <v>602</v>
      </c>
      <c r="R28" s="49" t="s">
        <v>26</v>
      </c>
      <c r="S28" s="47">
        <f t="shared" si="1"/>
        <v>0</v>
      </c>
      <c r="T28" s="50" t="s">
        <v>27</v>
      </c>
    </row>
    <row r="29" spans="2:20" ht="21.75" customHeight="1">
      <c r="B29" s="129"/>
      <c r="C29" s="70" t="s">
        <v>35</v>
      </c>
      <c r="D29" s="82">
        <f>SUM(D27:D28)</f>
        <v>1415</v>
      </c>
      <c r="E29" s="79" t="s">
        <v>26</v>
      </c>
      <c r="F29" s="107">
        <f>SUM(F27:F28)</f>
        <v>16</v>
      </c>
      <c r="G29" s="80" t="s">
        <v>27</v>
      </c>
      <c r="H29" s="71">
        <f>SUM(H27:H28)</f>
        <v>1382</v>
      </c>
      <c r="I29" s="79" t="s">
        <v>26</v>
      </c>
      <c r="J29" s="71">
        <f>SUM(J27:J28)</f>
        <v>6</v>
      </c>
      <c r="K29" s="80" t="s">
        <v>27</v>
      </c>
      <c r="L29" s="78">
        <f>SUM(L27:L28)</f>
        <v>1588</v>
      </c>
      <c r="M29" s="92" t="s">
        <v>26</v>
      </c>
      <c r="N29" s="71">
        <f>SUM(N27:N28)</f>
        <v>10</v>
      </c>
      <c r="O29" s="80" t="s">
        <v>27</v>
      </c>
      <c r="P29" s="79"/>
      <c r="Q29" s="81">
        <f t="shared" si="0"/>
        <v>2970</v>
      </c>
      <c r="R29" s="92" t="s">
        <v>26</v>
      </c>
      <c r="S29" s="69">
        <f t="shared" si="1"/>
        <v>16</v>
      </c>
      <c r="T29" s="80" t="s">
        <v>27</v>
      </c>
    </row>
    <row r="30" spans="2:20" ht="21.75" customHeight="1">
      <c r="B30" s="127" t="s">
        <v>78</v>
      </c>
      <c r="C30" s="44" t="s">
        <v>43</v>
      </c>
      <c r="D30" s="53">
        <v>467</v>
      </c>
      <c r="E30" s="76" t="s">
        <v>26</v>
      </c>
      <c r="F30" s="106">
        <v>0</v>
      </c>
      <c r="G30" s="77" t="s">
        <v>27</v>
      </c>
      <c r="H30" s="55">
        <v>486</v>
      </c>
      <c r="I30" s="76" t="s">
        <v>26</v>
      </c>
      <c r="J30" s="55">
        <v>0</v>
      </c>
      <c r="K30" s="77" t="s">
        <v>27</v>
      </c>
      <c r="L30" s="97">
        <v>590</v>
      </c>
      <c r="M30" s="91" t="s">
        <v>26</v>
      </c>
      <c r="N30" s="55">
        <v>1</v>
      </c>
      <c r="O30" s="77" t="s">
        <v>27</v>
      </c>
      <c r="P30" s="76"/>
      <c r="Q30" s="53">
        <f t="shared" si="0"/>
        <v>1076</v>
      </c>
      <c r="R30" s="91" t="s">
        <v>26</v>
      </c>
      <c r="S30" s="112">
        <f t="shared" si="1"/>
        <v>1</v>
      </c>
      <c r="T30" s="77" t="s">
        <v>27</v>
      </c>
    </row>
    <row r="31" spans="2:20" ht="21.75" customHeight="1">
      <c r="B31" s="128"/>
      <c r="C31" s="46" t="s">
        <v>44</v>
      </c>
      <c r="D31" s="47">
        <v>310</v>
      </c>
      <c r="E31" s="51" t="s">
        <v>26</v>
      </c>
      <c r="F31" s="105">
        <v>0</v>
      </c>
      <c r="G31" s="50" t="s">
        <v>27</v>
      </c>
      <c r="H31" s="48">
        <v>336</v>
      </c>
      <c r="I31" s="51" t="s">
        <v>26</v>
      </c>
      <c r="J31" s="48">
        <v>0</v>
      </c>
      <c r="K31" s="50" t="s">
        <v>27</v>
      </c>
      <c r="L31" s="95">
        <v>391</v>
      </c>
      <c r="M31" s="49" t="s">
        <v>26</v>
      </c>
      <c r="N31" s="48">
        <v>0</v>
      </c>
      <c r="O31" s="50" t="s">
        <v>27</v>
      </c>
      <c r="P31" s="51"/>
      <c r="Q31" s="47">
        <f t="shared" si="0"/>
        <v>727</v>
      </c>
      <c r="R31" s="49" t="s">
        <v>26</v>
      </c>
      <c r="S31" s="47">
        <f t="shared" si="1"/>
        <v>0</v>
      </c>
      <c r="T31" s="50" t="s">
        <v>27</v>
      </c>
    </row>
    <row r="32" spans="2:20" ht="21.75" customHeight="1">
      <c r="B32" s="129"/>
      <c r="C32" s="70" t="s">
        <v>35</v>
      </c>
      <c r="D32" s="82">
        <f>SUM(D30:D31)</f>
        <v>777</v>
      </c>
      <c r="E32" s="79" t="s">
        <v>26</v>
      </c>
      <c r="F32" s="107">
        <f>SUM(F30:F31)</f>
        <v>0</v>
      </c>
      <c r="G32" s="80" t="s">
        <v>27</v>
      </c>
      <c r="H32" s="72">
        <f>SUM(H30:H31)</f>
        <v>822</v>
      </c>
      <c r="I32" s="79" t="s">
        <v>26</v>
      </c>
      <c r="J32" s="71">
        <f>SUM(J30:J31)</f>
        <v>0</v>
      </c>
      <c r="K32" s="80" t="s">
        <v>27</v>
      </c>
      <c r="L32" s="78">
        <f>SUM(L30:L31)</f>
        <v>981</v>
      </c>
      <c r="M32" s="92" t="s">
        <v>26</v>
      </c>
      <c r="N32" s="71">
        <f>SUM(N30:N31)</f>
        <v>1</v>
      </c>
      <c r="O32" s="80" t="s">
        <v>27</v>
      </c>
      <c r="P32" s="79"/>
      <c r="Q32" s="81">
        <f t="shared" si="0"/>
        <v>1803</v>
      </c>
      <c r="R32" s="92" t="s">
        <v>26</v>
      </c>
      <c r="S32" s="69">
        <f t="shared" si="1"/>
        <v>1</v>
      </c>
      <c r="T32" s="80" t="s">
        <v>27</v>
      </c>
    </row>
    <row r="33" spans="2:20" ht="21.75" customHeight="1">
      <c r="B33" s="120" t="s">
        <v>79</v>
      </c>
      <c r="C33" s="54" t="s">
        <v>45</v>
      </c>
      <c r="D33" s="53">
        <v>462</v>
      </c>
      <c r="E33" s="76" t="s">
        <v>26</v>
      </c>
      <c r="F33" s="106">
        <v>0</v>
      </c>
      <c r="G33" s="77" t="s">
        <v>27</v>
      </c>
      <c r="H33" s="55">
        <v>494</v>
      </c>
      <c r="I33" s="76" t="s">
        <v>26</v>
      </c>
      <c r="J33" s="55">
        <v>0</v>
      </c>
      <c r="K33" s="77" t="s">
        <v>27</v>
      </c>
      <c r="L33" s="97">
        <v>580</v>
      </c>
      <c r="M33" s="91" t="s">
        <v>26</v>
      </c>
      <c r="N33" s="55">
        <v>3</v>
      </c>
      <c r="O33" s="77" t="s">
        <v>27</v>
      </c>
      <c r="P33" s="76"/>
      <c r="Q33" s="53">
        <f t="shared" si="0"/>
        <v>1074</v>
      </c>
      <c r="R33" s="91" t="s">
        <v>26</v>
      </c>
      <c r="S33" s="112">
        <f t="shared" si="1"/>
        <v>3</v>
      </c>
      <c r="T33" s="77" t="s">
        <v>27</v>
      </c>
    </row>
    <row r="34" spans="2:20" ht="21.75" customHeight="1">
      <c r="B34" s="120"/>
      <c r="C34" s="46" t="s">
        <v>46</v>
      </c>
      <c r="D34" s="47">
        <v>407</v>
      </c>
      <c r="E34" s="51" t="s">
        <v>26</v>
      </c>
      <c r="F34" s="105">
        <v>5</v>
      </c>
      <c r="G34" s="50" t="s">
        <v>27</v>
      </c>
      <c r="H34" s="48">
        <v>419</v>
      </c>
      <c r="I34" s="51" t="s">
        <v>26</v>
      </c>
      <c r="J34" s="48">
        <v>1</v>
      </c>
      <c r="K34" s="50" t="s">
        <v>27</v>
      </c>
      <c r="L34" s="95">
        <v>531</v>
      </c>
      <c r="M34" s="49" t="s">
        <v>26</v>
      </c>
      <c r="N34" s="48">
        <v>5</v>
      </c>
      <c r="O34" s="50" t="s">
        <v>27</v>
      </c>
      <c r="P34" s="51"/>
      <c r="Q34" s="47">
        <f t="shared" si="0"/>
        <v>950</v>
      </c>
      <c r="R34" s="49" t="s">
        <v>26</v>
      </c>
      <c r="S34" s="47">
        <f t="shared" si="1"/>
        <v>6</v>
      </c>
      <c r="T34" s="50" t="s">
        <v>27</v>
      </c>
    </row>
    <row r="35" spans="2:20" ht="21.75" customHeight="1" thickBot="1">
      <c r="B35" s="121"/>
      <c r="C35" s="73" t="s">
        <v>35</v>
      </c>
      <c r="D35" s="83">
        <f>SUM(D33:D34)</f>
        <v>869</v>
      </c>
      <c r="E35" s="84" t="s">
        <v>26</v>
      </c>
      <c r="F35" s="108">
        <f>SUM(F33:F34)</f>
        <v>5</v>
      </c>
      <c r="G35" s="85" t="s">
        <v>27</v>
      </c>
      <c r="H35" s="86">
        <f>SUM(H33:H34)</f>
        <v>913</v>
      </c>
      <c r="I35" s="84" t="s">
        <v>26</v>
      </c>
      <c r="J35" s="86">
        <f>SUM(J33:J34)</f>
        <v>1</v>
      </c>
      <c r="K35" s="85" t="s">
        <v>27</v>
      </c>
      <c r="L35" s="99">
        <f>SUM(L33:L34)</f>
        <v>1111</v>
      </c>
      <c r="M35" s="93" t="s">
        <v>26</v>
      </c>
      <c r="N35" s="86">
        <f>SUM(N33:N34)</f>
        <v>8</v>
      </c>
      <c r="O35" s="85" t="s">
        <v>27</v>
      </c>
      <c r="P35" s="84"/>
      <c r="Q35" s="87">
        <f t="shared" si="0"/>
        <v>2024</v>
      </c>
      <c r="R35" s="93" t="s">
        <v>26</v>
      </c>
      <c r="S35" s="74">
        <f>SUM(J35,N35)</f>
        <v>9</v>
      </c>
      <c r="T35" s="85" t="s">
        <v>27</v>
      </c>
    </row>
    <row r="36" spans="2:20" ht="28.5" customHeight="1" thickTop="1">
      <c r="B36" s="122" t="s">
        <v>71</v>
      </c>
      <c r="C36" s="123"/>
      <c r="D36" s="88">
        <f>SUM(D18,D20,D23,D26,D29,D32,D35)</f>
        <v>24252</v>
      </c>
      <c r="E36" s="76" t="s">
        <v>26</v>
      </c>
      <c r="F36" s="68">
        <f>SUM(F18,F20,F23,F26,F29,F32,F35)</f>
        <v>200</v>
      </c>
      <c r="G36" s="77" t="s">
        <v>27</v>
      </c>
      <c r="H36" s="101">
        <f>SUM(H35,H32,H29,H26,H23,H20,H18)</f>
        <v>24196</v>
      </c>
      <c r="I36" s="102" t="s">
        <v>26</v>
      </c>
      <c r="J36" s="68">
        <f>SUM(J35,J32,J29,J26,J23,J20,J18)</f>
        <v>102</v>
      </c>
      <c r="K36" s="103" t="s">
        <v>27</v>
      </c>
      <c r="L36" s="101">
        <f>SUM(L18,L20,L23,L26,L29,L32,L35)</f>
        <v>28551</v>
      </c>
      <c r="M36" s="104" t="s">
        <v>26</v>
      </c>
      <c r="N36" s="68">
        <f>SUM(N35,N32,N29,N26,N23,N20,N18)</f>
        <v>218</v>
      </c>
      <c r="O36" s="103" t="s">
        <v>27</v>
      </c>
      <c r="P36" s="102"/>
      <c r="Q36" s="113">
        <f t="shared" si="0"/>
        <v>52747</v>
      </c>
      <c r="R36" s="104" t="s">
        <v>26</v>
      </c>
      <c r="S36" s="109">
        <f>SUM(J36,N36)</f>
        <v>320</v>
      </c>
      <c r="T36" s="89" t="s">
        <v>27</v>
      </c>
    </row>
    <row r="37" spans="2:20" ht="20.25" customHeight="1">
      <c r="B37" s="66" t="s">
        <v>88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75"/>
      <c r="R37" s="66"/>
      <c r="S37" s="66"/>
      <c r="T37" s="66"/>
    </row>
    <row r="38" spans="2:19" ht="20.25" customHeight="1">
      <c r="B38" s="75" t="s">
        <v>80</v>
      </c>
      <c r="C38" s="7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20" ht="19.5" customHeight="1">
      <c r="B39" s="124" t="s">
        <v>89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</row>
    <row r="40" spans="2:19" ht="18.75" customHeight="1">
      <c r="B40" s="90" t="s">
        <v>87</v>
      </c>
      <c r="C40" s="90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ht="18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ht="18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18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8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ht="18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ht="18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8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ht="18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ht="18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ht="18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ht="18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ht="18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34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t="34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t="34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ht="34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ht="34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ht="3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ht="34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ht="34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t="34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t="34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34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ht="34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ht="34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34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ht="34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ht="34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ht="34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ht="34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ht="34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ht="34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34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34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ht="34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ht="34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t="34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ht="34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ht="34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ht="34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ht="34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ht="34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ht="34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ht="34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ht="34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ht="34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ht="34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ht="34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ht="34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</sheetData>
  <sheetProtection/>
  <mergeCells count="17">
    <mergeCell ref="B33:B35"/>
    <mergeCell ref="B36:C36"/>
    <mergeCell ref="B39:T39"/>
    <mergeCell ref="B5:B18"/>
    <mergeCell ref="B19:B20"/>
    <mergeCell ref="B21:B23"/>
    <mergeCell ref="B24:B26"/>
    <mergeCell ref="B27:B29"/>
    <mergeCell ref="B30:B32"/>
    <mergeCell ref="B1:T1"/>
    <mergeCell ref="M2:S2"/>
    <mergeCell ref="J3:T3"/>
    <mergeCell ref="B4:C4"/>
    <mergeCell ref="D4:G4"/>
    <mergeCell ref="H4:K4"/>
    <mergeCell ref="L4:O4"/>
    <mergeCell ref="P4:T4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M19" sqref="M19"/>
    </sheetView>
  </sheetViews>
  <sheetFormatPr defaultColWidth="9.00390625" defaultRowHeight="13.5"/>
  <cols>
    <col min="1" max="1" width="2.50390625" style="0" customWidth="1"/>
    <col min="2" max="3" width="11.625" style="9" customWidth="1"/>
    <col min="4" max="4" width="11.625" style="0" customWidth="1"/>
    <col min="5" max="7" width="11.625" style="9" customWidth="1"/>
    <col min="8" max="8" width="11.625" style="0" customWidth="1"/>
    <col min="9" max="9" width="3.50390625" style="0" customWidth="1"/>
    <col min="10" max="10" width="13.625" style="0" customWidth="1"/>
    <col min="11" max="12" width="9.375" style="9" customWidth="1"/>
    <col min="13" max="13" width="9.375" style="10" customWidth="1"/>
    <col min="14" max="14" width="8.625" style="0" customWidth="1"/>
  </cols>
  <sheetData>
    <row r="1" spans="1:14" s="5" customFormat="1" ht="21" customHeight="1">
      <c r="A1" s="2"/>
      <c r="B1" s="116" t="s">
        <v>7</v>
      </c>
      <c r="C1" s="116"/>
      <c r="D1" s="116"/>
      <c r="E1" s="116"/>
      <c r="F1" s="116"/>
      <c r="G1" s="116"/>
      <c r="H1" s="116"/>
      <c r="I1" s="11"/>
      <c r="J1" s="2"/>
      <c r="K1" s="12"/>
      <c r="L1" s="12"/>
      <c r="M1" s="13"/>
      <c r="N1" s="2"/>
    </row>
    <row r="2" spans="1:14" s="5" customFormat="1" ht="11.25" customHeight="1">
      <c r="A2" s="2"/>
      <c r="B2" s="117"/>
      <c r="C2" s="117"/>
      <c r="D2" s="117"/>
      <c r="E2" s="117"/>
      <c r="F2" s="117"/>
      <c r="G2" s="117"/>
      <c r="H2" s="117"/>
      <c r="I2" s="14"/>
      <c r="J2" s="2"/>
      <c r="K2" s="12"/>
      <c r="L2" s="12"/>
      <c r="M2" s="13"/>
      <c r="N2" s="2"/>
    </row>
    <row r="3" spans="1:14" s="5" customFormat="1" ht="22.5" customHeight="1">
      <c r="A3" s="15"/>
      <c r="B3" s="117" t="s">
        <v>6</v>
      </c>
      <c r="C3" s="117"/>
      <c r="D3" s="117"/>
      <c r="E3" s="117"/>
      <c r="F3" s="117"/>
      <c r="G3" s="117"/>
      <c r="H3" s="117"/>
      <c r="I3" s="14"/>
      <c r="J3" s="59" t="s">
        <v>8</v>
      </c>
      <c r="K3" s="60" t="s">
        <v>9</v>
      </c>
      <c r="L3" s="60" t="s">
        <v>10</v>
      </c>
      <c r="M3" s="61" t="s">
        <v>11</v>
      </c>
      <c r="N3" s="2"/>
    </row>
    <row r="4" spans="1:14" s="5" customFormat="1" ht="22.5" customHeight="1">
      <c r="A4" s="16"/>
      <c r="B4" s="117" t="s">
        <v>96</v>
      </c>
      <c r="C4" s="117"/>
      <c r="D4" s="117"/>
      <c r="E4" s="117"/>
      <c r="F4" s="117"/>
      <c r="G4" s="117"/>
      <c r="H4" s="117"/>
      <c r="I4" s="16"/>
      <c r="J4" s="59" t="s">
        <v>55</v>
      </c>
      <c r="K4" s="62">
        <v>0</v>
      </c>
      <c r="L4" s="62">
        <v>0</v>
      </c>
      <c r="M4" s="63">
        <f>SUM(K4+L4)</f>
        <v>0</v>
      </c>
      <c r="N4" s="2"/>
    </row>
    <row r="5" spans="1:14" s="5" customFormat="1" ht="22.5" customHeight="1">
      <c r="A5" s="16"/>
      <c r="B5" s="17"/>
      <c r="C5" s="118" t="s">
        <v>12</v>
      </c>
      <c r="D5" s="118"/>
      <c r="E5" s="119" t="s">
        <v>13</v>
      </c>
      <c r="F5" s="119"/>
      <c r="G5" s="118" t="s">
        <v>14</v>
      </c>
      <c r="H5" s="118"/>
      <c r="I5" s="18"/>
      <c r="J5" s="65" t="s">
        <v>15</v>
      </c>
      <c r="K5" s="62">
        <v>2</v>
      </c>
      <c r="L5" s="62">
        <v>30</v>
      </c>
      <c r="M5" s="63">
        <f aca="true" t="shared" si="0" ref="M5:M21">SUM(K5+L5)</f>
        <v>32</v>
      </c>
      <c r="N5" s="2"/>
    </row>
    <row r="6" spans="1:14" s="5" customFormat="1" ht="22.5" customHeight="1">
      <c r="A6" s="16"/>
      <c r="B6" s="19" t="s">
        <v>16</v>
      </c>
      <c r="C6" s="114" t="s">
        <v>17</v>
      </c>
      <c r="D6" s="114"/>
      <c r="E6" s="115" t="s">
        <v>18</v>
      </c>
      <c r="F6" s="115"/>
      <c r="G6" s="114" t="s">
        <v>19</v>
      </c>
      <c r="H6" s="114"/>
      <c r="I6" s="18"/>
      <c r="J6" s="65" t="s">
        <v>50</v>
      </c>
      <c r="K6" s="62">
        <v>40</v>
      </c>
      <c r="L6" s="62">
        <v>202</v>
      </c>
      <c r="M6" s="63">
        <f t="shared" si="0"/>
        <v>242</v>
      </c>
      <c r="N6" s="2"/>
    </row>
    <row r="7" spans="1:14" s="5" customFormat="1" ht="22.5" customHeight="1">
      <c r="A7" s="16"/>
      <c r="B7" s="20"/>
      <c r="C7" s="21" t="s">
        <v>47</v>
      </c>
      <c r="D7" s="22" t="s">
        <v>48</v>
      </c>
      <c r="E7" s="21" t="s">
        <v>47</v>
      </c>
      <c r="F7" s="22" t="s">
        <v>48</v>
      </c>
      <c r="G7" s="21" t="s">
        <v>47</v>
      </c>
      <c r="H7" s="22" t="s">
        <v>48</v>
      </c>
      <c r="I7" s="23"/>
      <c r="J7" s="65" t="s">
        <v>51</v>
      </c>
      <c r="K7" s="62">
        <v>212</v>
      </c>
      <c r="L7" s="62">
        <v>710</v>
      </c>
      <c r="M7" s="63">
        <f t="shared" si="0"/>
        <v>922</v>
      </c>
      <c r="N7" s="2"/>
    </row>
    <row r="8" spans="1:14" s="5" customFormat="1" ht="22.5" customHeight="1">
      <c r="A8" s="16"/>
      <c r="B8" s="24" t="s">
        <v>20</v>
      </c>
      <c r="C8" s="25"/>
      <c r="D8" s="26"/>
      <c r="E8" s="25"/>
      <c r="F8" s="25"/>
      <c r="G8" s="25"/>
      <c r="H8" s="26"/>
      <c r="I8" s="27"/>
      <c r="J8" s="65" t="s">
        <v>52</v>
      </c>
      <c r="K8" s="62">
        <v>645</v>
      </c>
      <c r="L8" s="62">
        <v>1491</v>
      </c>
      <c r="M8" s="63">
        <f t="shared" si="0"/>
        <v>2136</v>
      </c>
      <c r="N8" s="2"/>
    </row>
    <row r="9" spans="1:14" s="5" customFormat="1" ht="22.5" customHeight="1">
      <c r="A9" s="16"/>
      <c r="B9" s="28">
        <f>C9+E9+G9</f>
        <v>24196</v>
      </c>
      <c r="C9" s="29">
        <v>2689</v>
      </c>
      <c r="D9" s="56">
        <f>SUM(C9/B9)</f>
        <v>0.11113407174739626</v>
      </c>
      <c r="E9" s="29">
        <v>13977</v>
      </c>
      <c r="F9" s="56">
        <f>SUM(E9/B9)</f>
        <v>0.5776574640436436</v>
      </c>
      <c r="G9" s="29">
        <v>7530</v>
      </c>
      <c r="H9" s="56">
        <f>SUM(G9/B9)</f>
        <v>0.31120846420896014</v>
      </c>
      <c r="I9" s="27"/>
      <c r="J9" s="65" t="s">
        <v>53</v>
      </c>
      <c r="K9" s="62">
        <v>1300</v>
      </c>
      <c r="L9" s="62">
        <v>2125</v>
      </c>
      <c r="M9" s="63">
        <f t="shared" si="0"/>
        <v>3425</v>
      </c>
      <c r="N9" s="2"/>
    </row>
    <row r="10" spans="1:14" s="5" customFormat="1" ht="22.5" customHeight="1">
      <c r="A10" s="16"/>
      <c r="B10" s="30"/>
      <c r="C10" s="31"/>
      <c r="D10" s="32"/>
      <c r="E10" s="32"/>
      <c r="F10" s="32"/>
      <c r="G10" s="32"/>
      <c r="H10" s="32"/>
      <c r="I10" s="33"/>
      <c r="J10" s="65" t="s">
        <v>54</v>
      </c>
      <c r="K10" s="62">
        <v>1635</v>
      </c>
      <c r="L10" s="62">
        <v>2383</v>
      </c>
      <c r="M10" s="63">
        <f t="shared" si="0"/>
        <v>4018</v>
      </c>
      <c r="N10" s="2"/>
    </row>
    <row r="11" spans="1:14" s="5" customFormat="1" ht="22.5" customHeight="1">
      <c r="A11" s="16"/>
      <c r="B11" s="28" t="s">
        <v>21</v>
      </c>
      <c r="C11" s="34"/>
      <c r="D11" s="27"/>
      <c r="E11" s="34"/>
      <c r="F11" s="34"/>
      <c r="G11" s="35"/>
      <c r="H11" s="27"/>
      <c r="I11" s="27"/>
      <c r="J11" s="65" t="s">
        <v>56</v>
      </c>
      <c r="K11" s="62">
        <v>1724</v>
      </c>
      <c r="L11" s="62">
        <v>2236</v>
      </c>
      <c r="M11" s="63">
        <f t="shared" si="0"/>
        <v>3960</v>
      </c>
      <c r="N11" s="2"/>
    </row>
    <row r="12" spans="1:14" s="5" customFormat="1" ht="22.5" customHeight="1">
      <c r="A12" s="16"/>
      <c r="B12" s="28">
        <f>C12+E12+G12</f>
        <v>28551</v>
      </c>
      <c r="C12" s="29">
        <v>2587</v>
      </c>
      <c r="D12" s="56">
        <f>SUM(C12/B12)</f>
        <v>0.09060978599698785</v>
      </c>
      <c r="E12" s="29">
        <v>14369</v>
      </c>
      <c r="F12" s="56">
        <f>SUM(E12/B12)</f>
        <v>0.5032748415116809</v>
      </c>
      <c r="G12" s="36">
        <v>11595</v>
      </c>
      <c r="H12" s="56">
        <f>SUM(G12/B12)</f>
        <v>0.4061153724913313</v>
      </c>
      <c r="I12" s="27"/>
      <c r="J12" s="65" t="s">
        <v>57</v>
      </c>
      <c r="K12" s="62">
        <v>1972</v>
      </c>
      <c r="L12" s="62">
        <v>2418</v>
      </c>
      <c r="M12" s="63">
        <f t="shared" si="0"/>
        <v>4390</v>
      </c>
      <c r="N12" s="2"/>
    </row>
    <row r="13" spans="1:14" s="5" customFormat="1" ht="22.5" customHeight="1">
      <c r="A13" s="16"/>
      <c r="B13" s="30"/>
      <c r="C13" s="31"/>
      <c r="D13" s="32"/>
      <c r="E13" s="32"/>
      <c r="F13" s="32"/>
      <c r="G13" s="32"/>
      <c r="H13" s="32"/>
      <c r="I13" s="33"/>
      <c r="J13" s="65" t="s">
        <v>58</v>
      </c>
      <c r="K13" s="62">
        <v>2579</v>
      </c>
      <c r="L13" s="62">
        <v>2653</v>
      </c>
      <c r="M13" s="63">
        <f t="shared" si="0"/>
        <v>5232</v>
      </c>
      <c r="N13" s="2"/>
    </row>
    <row r="14" spans="1:14" s="5" customFormat="1" ht="22.5" customHeight="1">
      <c r="A14" s="16"/>
      <c r="B14" s="24" t="s">
        <v>22</v>
      </c>
      <c r="C14" s="25"/>
      <c r="D14" s="26"/>
      <c r="E14" s="25"/>
      <c r="F14" s="25"/>
      <c r="G14" s="25"/>
      <c r="H14" s="26"/>
      <c r="I14" s="27"/>
      <c r="J14" s="65" t="s">
        <v>59</v>
      </c>
      <c r="K14" s="62">
        <v>1924</v>
      </c>
      <c r="L14" s="62">
        <v>1943</v>
      </c>
      <c r="M14" s="63">
        <f t="shared" si="0"/>
        <v>3867</v>
      </c>
      <c r="N14" s="2"/>
    </row>
    <row r="15" spans="1:14" s="5" customFormat="1" ht="22.5" customHeight="1">
      <c r="A15" s="16"/>
      <c r="B15" s="37">
        <f>C15+E15+G15</f>
        <v>52747</v>
      </c>
      <c r="C15" s="29">
        <f>SUM(C9:C13)</f>
        <v>5276</v>
      </c>
      <c r="D15" s="57">
        <f>SUM(C15/B15)</f>
        <v>0.10002464595142851</v>
      </c>
      <c r="E15" s="38">
        <f>SUM(E9:E13)</f>
        <v>28346</v>
      </c>
      <c r="F15" s="57">
        <f>SUM(E15/B15)</f>
        <v>0.537395491686731</v>
      </c>
      <c r="G15" s="38">
        <f>SUM(G9:G13)</f>
        <v>19125</v>
      </c>
      <c r="H15" s="57">
        <f>SUM(G15/B15)</f>
        <v>0.3625798623618405</v>
      </c>
      <c r="I15" s="33"/>
      <c r="J15" s="65" t="s">
        <v>60</v>
      </c>
      <c r="K15" s="62">
        <v>1402</v>
      </c>
      <c r="L15" s="62">
        <v>1523</v>
      </c>
      <c r="M15" s="63">
        <f t="shared" si="0"/>
        <v>2925</v>
      </c>
      <c r="N15" s="2"/>
    </row>
    <row r="16" spans="1:14" s="5" customFormat="1" ht="22.5" customHeight="1">
      <c r="A16" s="2"/>
      <c r="B16" s="39"/>
      <c r="C16" s="40"/>
      <c r="D16" s="41"/>
      <c r="E16" s="40"/>
      <c r="F16" s="40"/>
      <c r="G16" s="40"/>
      <c r="H16" s="41"/>
      <c r="I16" s="42"/>
      <c r="J16" s="65" t="s">
        <v>61</v>
      </c>
      <c r="K16" s="62">
        <v>1278</v>
      </c>
      <c r="L16" s="62">
        <v>1376</v>
      </c>
      <c r="M16" s="63">
        <f t="shared" si="0"/>
        <v>2654</v>
      </c>
      <c r="N16" s="2"/>
    </row>
    <row r="17" spans="1:14" ht="22.5" customHeight="1">
      <c r="A17" s="6"/>
      <c r="B17" s="58" t="s">
        <v>49</v>
      </c>
      <c r="C17" s="7"/>
      <c r="D17" s="6"/>
      <c r="E17" s="7"/>
      <c r="F17" s="7"/>
      <c r="G17" s="7"/>
      <c r="H17" s="6"/>
      <c r="I17" s="6"/>
      <c r="J17" s="65" t="s">
        <v>62</v>
      </c>
      <c r="K17" s="62">
        <v>1376</v>
      </c>
      <c r="L17" s="62">
        <v>1426</v>
      </c>
      <c r="M17" s="63">
        <f t="shared" si="0"/>
        <v>2802</v>
      </c>
      <c r="N17" s="6"/>
    </row>
    <row r="18" spans="1:14" ht="22.5" customHeight="1">
      <c r="A18" s="6"/>
      <c r="B18" s="58" t="s">
        <v>81</v>
      </c>
      <c r="C18" s="7"/>
      <c r="D18" s="6"/>
      <c r="E18" s="7"/>
      <c r="F18" s="7"/>
      <c r="G18" s="110"/>
      <c r="H18" s="110"/>
      <c r="I18" s="6"/>
      <c r="J18" s="65" t="s">
        <v>63</v>
      </c>
      <c r="K18" s="62">
        <v>1438</v>
      </c>
      <c r="L18" s="62">
        <v>1378</v>
      </c>
      <c r="M18" s="63">
        <f t="shared" si="0"/>
        <v>2816</v>
      </c>
      <c r="N18" s="6"/>
    </row>
    <row r="19" spans="1:14" ht="22.5" customHeight="1">
      <c r="A19" s="6"/>
      <c r="B19" s="58" t="s">
        <v>82</v>
      </c>
      <c r="C19" s="7"/>
      <c r="D19" s="6"/>
      <c r="E19" s="7"/>
      <c r="F19" s="7"/>
      <c r="G19" s="7"/>
      <c r="H19" s="6"/>
      <c r="I19" s="6"/>
      <c r="J19" s="65" t="s">
        <v>64</v>
      </c>
      <c r="K19" s="62">
        <v>1082</v>
      </c>
      <c r="L19" s="62">
        <v>1097</v>
      </c>
      <c r="M19" s="63">
        <f t="shared" si="0"/>
        <v>2179</v>
      </c>
      <c r="N19" s="6"/>
    </row>
    <row r="20" spans="1:14" ht="22.5" customHeight="1">
      <c r="A20" s="6"/>
      <c r="B20" s="7"/>
      <c r="C20" s="7"/>
      <c r="D20" s="6"/>
      <c r="E20" s="7"/>
      <c r="F20" s="7"/>
      <c r="G20" s="7"/>
      <c r="H20" s="6"/>
      <c r="I20" s="6"/>
      <c r="J20" s="65" t="s">
        <v>65</v>
      </c>
      <c r="K20" s="62">
        <v>900</v>
      </c>
      <c r="L20" s="62">
        <v>947</v>
      </c>
      <c r="M20" s="63">
        <f t="shared" si="0"/>
        <v>1847</v>
      </c>
      <c r="N20" s="6"/>
    </row>
    <row r="21" spans="1:14" ht="22.5" customHeight="1">
      <c r="A21" s="6"/>
      <c r="B21" s="7"/>
      <c r="C21" s="7"/>
      <c r="D21" s="6"/>
      <c r="E21" s="7"/>
      <c r="F21" s="7"/>
      <c r="G21" s="7"/>
      <c r="H21" s="6"/>
      <c r="I21" s="6"/>
      <c r="J21" s="65" t="s">
        <v>66</v>
      </c>
      <c r="K21" s="62">
        <v>902</v>
      </c>
      <c r="L21" s="62">
        <v>886</v>
      </c>
      <c r="M21" s="63">
        <f t="shared" si="0"/>
        <v>1788</v>
      </c>
      <c r="N21" s="6"/>
    </row>
    <row r="22" spans="1:14" ht="22.5" customHeight="1">
      <c r="A22" s="6"/>
      <c r="B22" s="7"/>
      <c r="C22" s="7"/>
      <c r="D22" s="6"/>
      <c r="E22" s="7"/>
      <c r="F22" s="7"/>
      <c r="G22" s="7"/>
      <c r="H22" s="6"/>
      <c r="I22" s="6"/>
      <c r="J22" s="65" t="s">
        <v>67</v>
      </c>
      <c r="K22" s="62">
        <v>1096</v>
      </c>
      <c r="L22" s="62">
        <v>1140</v>
      </c>
      <c r="M22" s="63">
        <f>SUM(K22:L22)</f>
        <v>2236</v>
      </c>
      <c r="N22" s="6"/>
    </row>
    <row r="23" spans="1:14" ht="22.5" customHeight="1">
      <c r="A23" s="6"/>
      <c r="B23" s="7"/>
      <c r="C23" s="7"/>
      <c r="D23" s="6"/>
      <c r="E23" s="7"/>
      <c r="F23" s="7"/>
      <c r="G23" s="7"/>
      <c r="H23" s="6"/>
      <c r="I23" s="6"/>
      <c r="J23" s="65" t="s">
        <v>68</v>
      </c>
      <c r="K23" s="62">
        <v>1024</v>
      </c>
      <c r="L23" s="62">
        <v>988</v>
      </c>
      <c r="M23" s="63">
        <f>SUM(K23:L23)</f>
        <v>2012</v>
      </c>
      <c r="N23" s="6"/>
    </row>
    <row r="24" spans="1:14" ht="22.5" customHeight="1">
      <c r="A24" s="6"/>
      <c r="B24" s="7"/>
      <c r="C24" s="7"/>
      <c r="D24" s="6"/>
      <c r="E24" s="7"/>
      <c r="F24" s="7"/>
      <c r="G24" s="7"/>
      <c r="H24" s="6"/>
      <c r="I24" s="6"/>
      <c r="J24" s="65" t="s">
        <v>69</v>
      </c>
      <c r="K24" s="62">
        <v>875</v>
      </c>
      <c r="L24" s="62">
        <v>832</v>
      </c>
      <c r="M24" s="63">
        <f>SUM(K24+L24)</f>
        <v>1707</v>
      </c>
      <c r="N24" s="6"/>
    </row>
    <row r="25" spans="1:14" ht="22.5" customHeight="1">
      <c r="A25" s="6"/>
      <c r="B25" s="7"/>
      <c r="C25" s="7"/>
      <c r="D25" s="6"/>
      <c r="E25" s="7"/>
      <c r="F25" s="7"/>
      <c r="G25" s="7"/>
      <c r="H25" s="6"/>
      <c r="I25" s="6"/>
      <c r="J25" s="65" t="s">
        <v>70</v>
      </c>
      <c r="K25" s="62">
        <v>790</v>
      </c>
      <c r="L25" s="62">
        <v>767</v>
      </c>
      <c r="M25" s="63">
        <f>SUM(K25+L25)</f>
        <v>1557</v>
      </c>
      <c r="N25" s="6"/>
    </row>
    <row r="26" spans="1:14" ht="25.5" customHeight="1">
      <c r="A26" s="6"/>
      <c r="B26" s="7"/>
      <c r="C26" s="7"/>
      <c r="D26" s="6"/>
      <c r="E26" s="7"/>
      <c r="F26" s="7"/>
      <c r="G26" s="7"/>
      <c r="H26" s="6"/>
      <c r="I26" s="6"/>
      <c r="J26" s="59" t="s">
        <v>23</v>
      </c>
      <c r="K26" s="64">
        <f>SUM(K4:K25)</f>
        <v>24196</v>
      </c>
      <c r="L26" s="64">
        <f>SUM(L4:L25)</f>
        <v>28551</v>
      </c>
      <c r="M26" s="64">
        <f>SUM(M4:M25)</f>
        <v>52747</v>
      </c>
      <c r="N26" s="6"/>
    </row>
    <row r="27" spans="1:14" ht="5.25" customHeight="1">
      <c r="A27" s="6"/>
      <c r="B27" s="7"/>
      <c r="C27" s="7"/>
      <c r="D27" s="6"/>
      <c r="E27" s="7"/>
      <c r="F27" s="7"/>
      <c r="G27" s="7"/>
      <c r="H27" s="6"/>
      <c r="I27" s="6"/>
      <c r="J27" s="6"/>
      <c r="K27" s="7"/>
      <c r="L27" s="7"/>
      <c r="M27" s="8"/>
      <c r="N27" s="6"/>
    </row>
    <row r="28" spans="1:14" ht="6" customHeight="1">
      <c r="A28" s="6"/>
      <c r="B28" s="7"/>
      <c r="C28" s="7"/>
      <c r="D28" s="6"/>
      <c r="E28" s="7"/>
      <c r="F28" s="7"/>
      <c r="G28" s="7"/>
      <c r="H28" s="6"/>
      <c r="I28" s="6"/>
      <c r="J28" s="6"/>
      <c r="K28" s="7"/>
      <c r="L28" s="7"/>
      <c r="M28" s="8"/>
      <c r="N28" s="6"/>
    </row>
  </sheetData>
  <sheetProtection/>
  <mergeCells count="10">
    <mergeCell ref="C6:D6"/>
    <mergeCell ref="E6:F6"/>
    <mergeCell ref="G6:H6"/>
    <mergeCell ref="B1:H1"/>
    <mergeCell ref="B2:H2"/>
    <mergeCell ref="B3:H3"/>
    <mergeCell ref="B4:H4"/>
    <mergeCell ref="C5:D5"/>
    <mergeCell ref="E5:F5"/>
    <mergeCell ref="G5:H5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U89"/>
  <sheetViews>
    <sheetView zoomScalePageLayoutView="0" workbookViewId="0" topLeftCell="A1">
      <selection activeCell="B1" sqref="B1:T1"/>
    </sheetView>
  </sheetViews>
  <sheetFormatPr defaultColWidth="8.25390625" defaultRowHeight="34.5" customHeight="1"/>
  <cols>
    <col min="1" max="1" width="2.75390625" style="2" customWidth="1"/>
    <col min="2" max="2" width="7.625" style="2" customWidth="1"/>
    <col min="3" max="3" width="12.00390625" style="2" customWidth="1"/>
    <col min="4" max="4" width="9.125" style="2" customWidth="1"/>
    <col min="5" max="5" width="1.625" style="2" customWidth="1"/>
    <col min="6" max="6" width="5.125" style="2" customWidth="1"/>
    <col min="7" max="7" width="1.625" style="2" customWidth="1"/>
    <col min="8" max="8" width="9.125" style="2" customWidth="1"/>
    <col min="9" max="9" width="1.625" style="2" customWidth="1"/>
    <col min="10" max="10" width="5.125" style="2" customWidth="1"/>
    <col min="11" max="11" width="1.625" style="2" customWidth="1"/>
    <col min="12" max="12" width="9.125" style="2" customWidth="1"/>
    <col min="13" max="13" width="1.625" style="2" customWidth="1"/>
    <col min="14" max="14" width="5.125" style="2" customWidth="1"/>
    <col min="15" max="16" width="1.625" style="2" customWidth="1"/>
    <col min="17" max="17" width="9.125" style="2" customWidth="1"/>
    <col min="18" max="18" width="1.625" style="2" customWidth="1"/>
    <col min="19" max="19" width="5.125" style="2" customWidth="1"/>
    <col min="20" max="20" width="1.625" style="2" customWidth="1"/>
    <col min="21" max="16384" width="8.25390625" style="2" customWidth="1"/>
  </cols>
  <sheetData>
    <row r="1" spans="2:21" ht="30" customHeight="1">
      <c r="B1" s="130" t="s">
        <v>108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"/>
    </row>
    <row r="2" spans="2:21" ht="17.25" customHeight="1">
      <c r="B2" s="4"/>
      <c r="C2" s="4"/>
      <c r="D2" s="4"/>
      <c r="E2" s="4"/>
      <c r="F2" s="4"/>
      <c r="G2" s="4"/>
      <c r="H2" s="4"/>
      <c r="I2" s="4"/>
      <c r="J2" s="111"/>
      <c r="K2" s="111"/>
      <c r="L2" s="111"/>
      <c r="M2" s="131" t="s">
        <v>99</v>
      </c>
      <c r="N2" s="131"/>
      <c r="O2" s="131"/>
      <c r="P2" s="131"/>
      <c r="Q2" s="131"/>
      <c r="R2" s="131"/>
      <c r="S2" s="131"/>
      <c r="T2" s="111"/>
      <c r="U2" s="1"/>
    </row>
    <row r="3" spans="2:20" ht="17.25" customHeight="1">
      <c r="B3" s="43"/>
      <c r="C3" s="43"/>
      <c r="D3" s="43"/>
      <c r="E3" s="43"/>
      <c r="F3" s="43"/>
      <c r="G3" s="43"/>
      <c r="H3" s="43"/>
      <c r="I3" s="43"/>
      <c r="J3" s="132" t="s">
        <v>86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2:20" ht="21.75" customHeight="1">
      <c r="B4" s="133" t="s">
        <v>72</v>
      </c>
      <c r="C4" s="134"/>
      <c r="D4" s="133" t="s">
        <v>3</v>
      </c>
      <c r="E4" s="135"/>
      <c r="F4" s="135"/>
      <c r="G4" s="135"/>
      <c r="H4" s="133" t="s">
        <v>0</v>
      </c>
      <c r="I4" s="135"/>
      <c r="J4" s="135"/>
      <c r="K4" s="134"/>
      <c r="L4" s="133" t="s">
        <v>1</v>
      </c>
      <c r="M4" s="135"/>
      <c r="N4" s="135"/>
      <c r="O4" s="135"/>
      <c r="P4" s="133" t="s">
        <v>2</v>
      </c>
      <c r="Q4" s="135"/>
      <c r="R4" s="135"/>
      <c r="S4" s="135"/>
      <c r="T4" s="134"/>
    </row>
    <row r="5" spans="2:20" ht="21.75" customHeight="1">
      <c r="B5" s="125" t="s">
        <v>73</v>
      </c>
      <c r="C5" s="44" t="s">
        <v>24</v>
      </c>
      <c r="D5" s="45">
        <v>7506</v>
      </c>
      <c r="E5" s="51" t="s">
        <v>26</v>
      </c>
      <c r="F5" s="55">
        <v>49</v>
      </c>
      <c r="G5" s="77" t="s">
        <v>27</v>
      </c>
      <c r="H5" s="55">
        <v>6991</v>
      </c>
      <c r="I5" s="76" t="s">
        <v>26</v>
      </c>
      <c r="J5" s="55">
        <v>33</v>
      </c>
      <c r="K5" s="77" t="s">
        <v>27</v>
      </c>
      <c r="L5" s="94">
        <v>8549</v>
      </c>
      <c r="M5" s="91" t="s">
        <v>26</v>
      </c>
      <c r="N5" s="55">
        <v>63</v>
      </c>
      <c r="O5" s="77" t="s">
        <v>27</v>
      </c>
      <c r="P5" s="76"/>
      <c r="Q5" s="45">
        <f>SUM(H5,L5)</f>
        <v>15540</v>
      </c>
      <c r="R5" s="91" t="s">
        <v>26</v>
      </c>
      <c r="S5" s="53">
        <f>SUM(J5,N5)</f>
        <v>96</v>
      </c>
      <c r="T5" s="77" t="s">
        <v>27</v>
      </c>
    </row>
    <row r="6" spans="2:20" ht="21.75" customHeight="1">
      <c r="B6" s="120"/>
      <c r="C6" s="46" t="s">
        <v>25</v>
      </c>
      <c r="D6" s="47">
        <v>5392</v>
      </c>
      <c r="E6" s="51" t="s">
        <v>26</v>
      </c>
      <c r="F6" s="48">
        <v>66</v>
      </c>
      <c r="G6" s="50" t="s">
        <v>27</v>
      </c>
      <c r="H6" s="48">
        <v>5533</v>
      </c>
      <c r="I6" s="51" t="s">
        <v>26</v>
      </c>
      <c r="J6" s="48">
        <v>32</v>
      </c>
      <c r="K6" s="50" t="s">
        <v>27</v>
      </c>
      <c r="L6" s="95">
        <v>6393</v>
      </c>
      <c r="M6" s="49" t="s">
        <v>26</v>
      </c>
      <c r="N6" s="48">
        <v>66</v>
      </c>
      <c r="O6" s="50" t="s">
        <v>27</v>
      </c>
      <c r="P6" s="51"/>
      <c r="Q6" s="53">
        <f aca="true" t="shared" si="0" ref="Q6:Q36">SUM(H6,L6)</f>
        <v>11926</v>
      </c>
      <c r="R6" s="49" t="s">
        <v>26</v>
      </c>
      <c r="S6" s="53">
        <f aca="true" t="shared" si="1" ref="S6:S34">SUM(J6,N6)</f>
        <v>98</v>
      </c>
      <c r="T6" s="50" t="s">
        <v>27</v>
      </c>
    </row>
    <row r="7" spans="2:20" ht="21.75" customHeight="1">
      <c r="B7" s="120"/>
      <c r="C7" s="100" t="s">
        <v>83</v>
      </c>
      <c r="D7" s="47">
        <v>997</v>
      </c>
      <c r="E7" s="51" t="s">
        <v>26</v>
      </c>
      <c r="F7" s="48">
        <v>8</v>
      </c>
      <c r="G7" s="50" t="s">
        <v>27</v>
      </c>
      <c r="H7" s="48">
        <v>984</v>
      </c>
      <c r="I7" s="51" t="s">
        <v>26</v>
      </c>
      <c r="J7" s="48">
        <v>8</v>
      </c>
      <c r="K7" s="50" t="s">
        <v>27</v>
      </c>
      <c r="L7" s="95">
        <v>1090</v>
      </c>
      <c r="M7" s="49" t="s">
        <v>26</v>
      </c>
      <c r="N7" s="48">
        <v>2</v>
      </c>
      <c r="O7" s="50" t="s">
        <v>27</v>
      </c>
      <c r="P7" s="51"/>
      <c r="Q7" s="47">
        <f t="shared" si="0"/>
        <v>2074</v>
      </c>
      <c r="R7" s="49" t="s">
        <v>26</v>
      </c>
      <c r="S7" s="53">
        <f t="shared" si="1"/>
        <v>10</v>
      </c>
      <c r="T7" s="50" t="s">
        <v>27</v>
      </c>
    </row>
    <row r="8" spans="2:20" ht="21.75" customHeight="1">
      <c r="B8" s="120"/>
      <c r="C8" s="100" t="s">
        <v>84</v>
      </c>
      <c r="D8" s="47">
        <v>662</v>
      </c>
      <c r="E8" s="51" t="s">
        <v>26</v>
      </c>
      <c r="F8" s="105">
        <v>7</v>
      </c>
      <c r="G8" s="50" t="s">
        <v>27</v>
      </c>
      <c r="H8" s="52">
        <v>756</v>
      </c>
      <c r="I8" s="51" t="s">
        <v>26</v>
      </c>
      <c r="J8" s="52">
        <v>0</v>
      </c>
      <c r="K8" s="50" t="s">
        <v>27</v>
      </c>
      <c r="L8" s="95">
        <v>865</v>
      </c>
      <c r="M8" s="49" t="s">
        <v>26</v>
      </c>
      <c r="N8" s="48">
        <v>8</v>
      </c>
      <c r="O8" s="50" t="s">
        <v>27</v>
      </c>
      <c r="P8" s="51"/>
      <c r="Q8" s="47">
        <f t="shared" si="0"/>
        <v>1621</v>
      </c>
      <c r="R8" s="49" t="s">
        <v>26</v>
      </c>
      <c r="S8" s="53">
        <f t="shared" si="1"/>
        <v>8</v>
      </c>
      <c r="T8" s="50" t="s">
        <v>27</v>
      </c>
    </row>
    <row r="9" spans="2:20" ht="21.75" customHeight="1">
      <c r="B9" s="120"/>
      <c r="C9" s="46" t="s">
        <v>28</v>
      </c>
      <c r="D9" s="53">
        <v>1857</v>
      </c>
      <c r="E9" s="51" t="s">
        <v>26</v>
      </c>
      <c r="F9" s="48">
        <v>11</v>
      </c>
      <c r="G9" s="50" t="s">
        <v>27</v>
      </c>
      <c r="H9" s="48">
        <v>1943</v>
      </c>
      <c r="I9" s="51" t="s">
        <v>26</v>
      </c>
      <c r="J9" s="48">
        <v>8</v>
      </c>
      <c r="K9" s="50" t="s">
        <v>27</v>
      </c>
      <c r="L9" s="95">
        <v>2296</v>
      </c>
      <c r="M9" s="49" t="s">
        <v>26</v>
      </c>
      <c r="N9" s="48">
        <v>9</v>
      </c>
      <c r="O9" s="50" t="s">
        <v>27</v>
      </c>
      <c r="P9" s="51"/>
      <c r="Q9" s="47">
        <f t="shared" si="0"/>
        <v>4239</v>
      </c>
      <c r="R9" s="49" t="s">
        <v>26</v>
      </c>
      <c r="S9" s="53">
        <f t="shared" si="1"/>
        <v>17</v>
      </c>
      <c r="T9" s="50" t="s">
        <v>27</v>
      </c>
    </row>
    <row r="10" spans="2:20" ht="21.75" customHeight="1">
      <c r="B10" s="120"/>
      <c r="C10" s="46" t="s">
        <v>29</v>
      </c>
      <c r="D10" s="47">
        <v>1410</v>
      </c>
      <c r="E10" s="51" t="s">
        <v>26</v>
      </c>
      <c r="F10" s="48">
        <v>2</v>
      </c>
      <c r="G10" s="50" t="s">
        <v>27</v>
      </c>
      <c r="H10" s="48">
        <v>1428</v>
      </c>
      <c r="I10" s="51" t="s">
        <v>26</v>
      </c>
      <c r="J10" s="48">
        <v>0</v>
      </c>
      <c r="K10" s="50" t="s">
        <v>27</v>
      </c>
      <c r="L10" s="95">
        <v>1678</v>
      </c>
      <c r="M10" s="49" t="s">
        <v>26</v>
      </c>
      <c r="N10" s="48">
        <v>11</v>
      </c>
      <c r="O10" s="50" t="s">
        <v>27</v>
      </c>
      <c r="P10" s="51"/>
      <c r="Q10" s="47">
        <f t="shared" si="0"/>
        <v>3106</v>
      </c>
      <c r="R10" s="49" t="s">
        <v>26</v>
      </c>
      <c r="S10" s="53">
        <f t="shared" si="1"/>
        <v>11</v>
      </c>
      <c r="T10" s="50" t="s">
        <v>27</v>
      </c>
    </row>
    <row r="11" spans="2:20" ht="21.75" customHeight="1">
      <c r="B11" s="120"/>
      <c r="C11" s="100" t="s">
        <v>85</v>
      </c>
      <c r="D11" s="47">
        <v>69</v>
      </c>
      <c r="E11" s="51" t="s">
        <v>26</v>
      </c>
      <c r="F11" s="105">
        <v>0</v>
      </c>
      <c r="G11" s="50" t="s">
        <v>27</v>
      </c>
      <c r="H11" s="52">
        <v>64</v>
      </c>
      <c r="I11" s="51" t="s">
        <v>26</v>
      </c>
      <c r="J11" s="52">
        <v>0</v>
      </c>
      <c r="K11" s="50" t="s">
        <v>27</v>
      </c>
      <c r="L11" s="96">
        <v>89</v>
      </c>
      <c r="M11" s="49" t="s">
        <v>26</v>
      </c>
      <c r="N11" s="52">
        <v>0</v>
      </c>
      <c r="O11" s="50" t="s">
        <v>27</v>
      </c>
      <c r="P11" s="51"/>
      <c r="Q11" s="47">
        <f t="shared" si="0"/>
        <v>153</v>
      </c>
      <c r="R11" s="49" t="s">
        <v>26</v>
      </c>
      <c r="S11" s="53">
        <f t="shared" si="1"/>
        <v>0</v>
      </c>
      <c r="T11" s="50" t="s">
        <v>27</v>
      </c>
    </row>
    <row r="12" spans="2:20" ht="21.75" customHeight="1">
      <c r="B12" s="120"/>
      <c r="C12" s="46" t="s">
        <v>30</v>
      </c>
      <c r="D12" s="47">
        <v>601</v>
      </c>
      <c r="E12" s="51" t="s">
        <v>26</v>
      </c>
      <c r="F12" s="105">
        <v>0</v>
      </c>
      <c r="G12" s="50" t="s">
        <v>27</v>
      </c>
      <c r="H12" s="48">
        <v>615</v>
      </c>
      <c r="I12" s="51" t="s">
        <v>26</v>
      </c>
      <c r="J12" s="48">
        <v>0</v>
      </c>
      <c r="K12" s="50" t="s">
        <v>27</v>
      </c>
      <c r="L12" s="95">
        <v>751</v>
      </c>
      <c r="M12" s="49" t="s">
        <v>26</v>
      </c>
      <c r="N12" s="48">
        <v>3</v>
      </c>
      <c r="O12" s="50" t="s">
        <v>27</v>
      </c>
      <c r="P12" s="51"/>
      <c r="Q12" s="47">
        <f t="shared" si="0"/>
        <v>1366</v>
      </c>
      <c r="R12" s="49" t="s">
        <v>26</v>
      </c>
      <c r="S12" s="53">
        <f t="shared" si="1"/>
        <v>3</v>
      </c>
      <c r="T12" s="50" t="s">
        <v>27</v>
      </c>
    </row>
    <row r="13" spans="2:20" ht="21.75" customHeight="1">
      <c r="B13" s="120"/>
      <c r="C13" s="46" t="s">
        <v>31</v>
      </c>
      <c r="D13" s="47">
        <v>963</v>
      </c>
      <c r="E13" s="51" t="s">
        <v>26</v>
      </c>
      <c r="F13" s="48">
        <v>4</v>
      </c>
      <c r="G13" s="50" t="s">
        <v>27</v>
      </c>
      <c r="H13" s="48">
        <v>993</v>
      </c>
      <c r="I13" s="51" t="s">
        <v>26</v>
      </c>
      <c r="J13" s="48">
        <v>1</v>
      </c>
      <c r="K13" s="50" t="s">
        <v>27</v>
      </c>
      <c r="L13" s="95">
        <v>1147</v>
      </c>
      <c r="M13" s="49" t="s">
        <v>26</v>
      </c>
      <c r="N13" s="48">
        <v>5</v>
      </c>
      <c r="O13" s="50" t="s">
        <v>27</v>
      </c>
      <c r="P13" s="51"/>
      <c r="Q13" s="47">
        <f t="shared" si="0"/>
        <v>2140</v>
      </c>
      <c r="R13" s="49" t="s">
        <v>26</v>
      </c>
      <c r="S13" s="53">
        <f t="shared" si="1"/>
        <v>6</v>
      </c>
      <c r="T13" s="50" t="s">
        <v>27</v>
      </c>
    </row>
    <row r="14" spans="2:20" ht="21.75" customHeight="1">
      <c r="B14" s="120"/>
      <c r="C14" s="46" t="s">
        <v>32</v>
      </c>
      <c r="D14" s="47">
        <v>294</v>
      </c>
      <c r="E14" s="51" t="s">
        <v>26</v>
      </c>
      <c r="F14" s="105">
        <v>0</v>
      </c>
      <c r="G14" s="50" t="s">
        <v>27</v>
      </c>
      <c r="H14" s="48">
        <v>373</v>
      </c>
      <c r="I14" s="51" t="s">
        <v>26</v>
      </c>
      <c r="J14" s="48">
        <v>0</v>
      </c>
      <c r="K14" s="50" t="s">
        <v>27</v>
      </c>
      <c r="L14" s="95">
        <v>448</v>
      </c>
      <c r="M14" s="49" t="s">
        <v>26</v>
      </c>
      <c r="N14" s="48">
        <v>1</v>
      </c>
      <c r="O14" s="50" t="s">
        <v>27</v>
      </c>
      <c r="P14" s="51"/>
      <c r="Q14" s="47">
        <f t="shared" si="0"/>
        <v>821</v>
      </c>
      <c r="R14" s="49" t="s">
        <v>26</v>
      </c>
      <c r="S14" s="53">
        <f t="shared" si="1"/>
        <v>1</v>
      </c>
      <c r="T14" s="50" t="s">
        <v>27</v>
      </c>
    </row>
    <row r="15" spans="2:20" ht="21.75" customHeight="1">
      <c r="B15" s="120"/>
      <c r="C15" s="46" t="s">
        <v>33</v>
      </c>
      <c r="D15" s="47">
        <v>77</v>
      </c>
      <c r="E15" s="51" t="s">
        <v>26</v>
      </c>
      <c r="F15" s="105">
        <v>0</v>
      </c>
      <c r="G15" s="50" t="s">
        <v>27</v>
      </c>
      <c r="H15" s="48">
        <v>81</v>
      </c>
      <c r="I15" s="51" t="s">
        <v>26</v>
      </c>
      <c r="J15" s="48">
        <v>0</v>
      </c>
      <c r="K15" s="50" t="s">
        <v>27</v>
      </c>
      <c r="L15" s="95">
        <v>103</v>
      </c>
      <c r="M15" s="49" t="s">
        <v>26</v>
      </c>
      <c r="N15" s="48">
        <v>0</v>
      </c>
      <c r="O15" s="50" t="s">
        <v>27</v>
      </c>
      <c r="P15" s="51"/>
      <c r="Q15" s="47">
        <f t="shared" si="0"/>
        <v>184</v>
      </c>
      <c r="R15" s="49" t="s">
        <v>26</v>
      </c>
      <c r="S15" s="53">
        <f t="shared" si="1"/>
        <v>0</v>
      </c>
      <c r="T15" s="50" t="s">
        <v>27</v>
      </c>
    </row>
    <row r="16" spans="2:20" ht="21.75" customHeight="1">
      <c r="B16" s="120"/>
      <c r="C16" s="46" t="s">
        <v>34</v>
      </c>
      <c r="D16" s="47">
        <v>2</v>
      </c>
      <c r="E16" s="51" t="s">
        <v>26</v>
      </c>
      <c r="F16" s="105">
        <v>0</v>
      </c>
      <c r="G16" s="50" t="s">
        <v>27</v>
      </c>
      <c r="H16" s="48">
        <v>1</v>
      </c>
      <c r="I16" s="51" t="s">
        <v>26</v>
      </c>
      <c r="J16" s="48">
        <v>0</v>
      </c>
      <c r="K16" s="50" t="s">
        <v>27</v>
      </c>
      <c r="L16" s="95">
        <v>2</v>
      </c>
      <c r="M16" s="49" t="s">
        <v>26</v>
      </c>
      <c r="N16" s="48">
        <v>0</v>
      </c>
      <c r="O16" s="50" t="s">
        <v>27</v>
      </c>
      <c r="P16" s="51"/>
      <c r="Q16" s="47">
        <f t="shared" si="0"/>
        <v>3</v>
      </c>
      <c r="R16" s="49" t="s">
        <v>26</v>
      </c>
      <c r="S16" s="53">
        <f t="shared" si="1"/>
        <v>0</v>
      </c>
      <c r="T16" s="50" t="s">
        <v>27</v>
      </c>
    </row>
    <row r="17" spans="2:20" ht="21.75" customHeight="1">
      <c r="B17" s="120"/>
      <c r="C17" s="46" t="s">
        <v>4</v>
      </c>
      <c r="D17" s="47">
        <v>484</v>
      </c>
      <c r="E17" s="51" t="s">
        <v>26</v>
      </c>
      <c r="F17" s="105">
        <v>0</v>
      </c>
      <c r="G17" s="50" t="s">
        <v>27</v>
      </c>
      <c r="H17" s="48">
        <v>484</v>
      </c>
      <c r="I17" s="51" t="s">
        <v>26</v>
      </c>
      <c r="J17" s="48">
        <v>0</v>
      </c>
      <c r="K17" s="50" t="s">
        <v>27</v>
      </c>
      <c r="L17" s="95">
        <v>436</v>
      </c>
      <c r="M17" s="49" t="s">
        <v>26</v>
      </c>
      <c r="N17" s="48">
        <v>0</v>
      </c>
      <c r="O17" s="50" t="s">
        <v>27</v>
      </c>
      <c r="P17" s="51"/>
      <c r="Q17" s="53">
        <f t="shared" si="0"/>
        <v>920</v>
      </c>
      <c r="R17" s="49" t="s">
        <v>26</v>
      </c>
      <c r="S17" s="53">
        <f t="shared" si="1"/>
        <v>0</v>
      </c>
      <c r="T17" s="50" t="s">
        <v>27</v>
      </c>
    </row>
    <row r="18" spans="2:20" ht="21.75" customHeight="1">
      <c r="B18" s="126"/>
      <c r="C18" s="67" t="s">
        <v>35</v>
      </c>
      <c r="D18" s="78">
        <f>SUM(D5:D6,D9:D10,D12:D17)</f>
        <v>18586</v>
      </c>
      <c r="E18" s="79" t="s">
        <v>26</v>
      </c>
      <c r="F18" s="71">
        <f>SUM(F5:F6,F9:F10,F12:F17)</f>
        <v>132</v>
      </c>
      <c r="G18" s="80" t="s">
        <v>27</v>
      </c>
      <c r="H18" s="78">
        <f>SUM(H5:H6,H9:H10,H12:H17)</f>
        <v>18442</v>
      </c>
      <c r="I18" s="79" t="s">
        <v>26</v>
      </c>
      <c r="J18" s="71">
        <f>SUM(J5:J6,J9:J10,J12:J17)</f>
        <v>74</v>
      </c>
      <c r="K18" s="80" t="s">
        <v>27</v>
      </c>
      <c r="L18" s="78">
        <f>SUM(L5:L6,L9:L10,L12:L17)</f>
        <v>21803</v>
      </c>
      <c r="M18" s="92" t="s">
        <v>26</v>
      </c>
      <c r="N18" s="71">
        <f>SUM(N5:N6,N9:N10,N12:N17)</f>
        <v>158</v>
      </c>
      <c r="O18" s="80" t="s">
        <v>27</v>
      </c>
      <c r="P18" s="79"/>
      <c r="Q18" s="71">
        <f t="shared" si="0"/>
        <v>40245</v>
      </c>
      <c r="R18" s="92" t="s">
        <v>26</v>
      </c>
      <c r="S18" s="71">
        <f t="shared" si="1"/>
        <v>232</v>
      </c>
      <c r="T18" s="80" t="s">
        <v>27</v>
      </c>
    </row>
    <row r="19" spans="2:20" ht="21.75" customHeight="1">
      <c r="B19" s="125" t="s">
        <v>74</v>
      </c>
      <c r="C19" s="44" t="s">
        <v>36</v>
      </c>
      <c r="D19" s="53">
        <v>453</v>
      </c>
      <c r="E19" s="76" t="s">
        <v>26</v>
      </c>
      <c r="F19" s="106">
        <v>7</v>
      </c>
      <c r="G19" s="77" t="s">
        <v>27</v>
      </c>
      <c r="H19" s="55">
        <v>436</v>
      </c>
      <c r="I19" s="76" t="s">
        <v>26</v>
      </c>
      <c r="J19" s="55">
        <v>8</v>
      </c>
      <c r="K19" s="77" t="s">
        <v>27</v>
      </c>
      <c r="L19" s="97">
        <v>520</v>
      </c>
      <c r="M19" s="91" t="s">
        <v>26</v>
      </c>
      <c r="N19" s="55">
        <v>0</v>
      </c>
      <c r="O19" s="77" t="s">
        <v>27</v>
      </c>
      <c r="P19" s="76"/>
      <c r="Q19" s="53">
        <f t="shared" si="0"/>
        <v>956</v>
      </c>
      <c r="R19" s="91" t="s">
        <v>26</v>
      </c>
      <c r="S19" s="53">
        <f t="shared" si="1"/>
        <v>8</v>
      </c>
      <c r="T19" s="77" t="s">
        <v>27</v>
      </c>
    </row>
    <row r="20" spans="2:20" ht="21.75" customHeight="1">
      <c r="B20" s="126"/>
      <c r="C20" s="67" t="s">
        <v>5</v>
      </c>
      <c r="D20" s="82">
        <f>SUM(D19)</f>
        <v>453</v>
      </c>
      <c r="E20" s="79" t="s">
        <v>26</v>
      </c>
      <c r="F20" s="107">
        <f>SUM(F19)</f>
        <v>7</v>
      </c>
      <c r="G20" s="80" t="s">
        <v>27</v>
      </c>
      <c r="H20" s="72">
        <f>SUM(H19)</f>
        <v>436</v>
      </c>
      <c r="I20" s="79" t="s">
        <v>26</v>
      </c>
      <c r="J20" s="81">
        <f>SUM(J19)</f>
        <v>8</v>
      </c>
      <c r="K20" s="80" t="s">
        <v>27</v>
      </c>
      <c r="L20" s="98">
        <f>SUM(L19)</f>
        <v>520</v>
      </c>
      <c r="M20" s="92" t="s">
        <v>26</v>
      </c>
      <c r="N20" s="81">
        <f>SUM(N19)</f>
        <v>0</v>
      </c>
      <c r="O20" s="80" t="s">
        <v>27</v>
      </c>
      <c r="P20" s="79"/>
      <c r="Q20" s="81">
        <f t="shared" si="0"/>
        <v>956</v>
      </c>
      <c r="R20" s="92" t="s">
        <v>26</v>
      </c>
      <c r="S20" s="81">
        <f t="shared" si="1"/>
        <v>8</v>
      </c>
      <c r="T20" s="80" t="s">
        <v>27</v>
      </c>
    </row>
    <row r="21" spans="2:20" ht="21.75" customHeight="1">
      <c r="B21" s="127" t="s">
        <v>75</v>
      </c>
      <c r="C21" s="44" t="s">
        <v>37</v>
      </c>
      <c r="D21" s="53">
        <v>489</v>
      </c>
      <c r="E21" s="76" t="s">
        <v>26</v>
      </c>
      <c r="F21" s="106">
        <v>11</v>
      </c>
      <c r="G21" s="77" t="s">
        <v>27</v>
      </c>
      <c r="H21" s="55">
        <v>483</v>
      </c>
      <c r="I21" s="76" t="s">
        <v>26</v>
      </c>
      <c r="J21" s="55">
        <v>2</v>
      </c>
      <c r="K21" s="77" t="s">
        <v>27</v>
      </c>
      <c r="L21" s="97">
        <v>596</v>
      </c>
      <c r="M21" s="91" t="s">
        <v>26</v>
      </c>
      <c r="N21" s="55">
        <v>12</v>
      </c>
      <c r="O21" s="77" t="s">
        <v>27</v>
      </c>
      <c r="P21" s="76"/>
      <c r="Q21" s="112">
        <f t="shared" si="0"/>
        <v>1079</v>
      </c>
      <c r="R21" s="91" t="s">
        <v>26</v>
      </c>
      <c r="S21" s="53">
        <f t="shared" si="1"/>
        <v>14</v>
      </c>
      <c r="T21" s="77" t="s">
        <v>27</v>
      </c>
    </row>
    <row r="22" spans="2:20" ht="21.75" customHeight="1">
      <c r="B22" s="128"/>
      <c r="C22" s="54" t="s">
        <v>38</v>
      </c>
      <c r="D22" s="53">
        <v>864</v>
      </c>
      <c r="E22" s="51" t="s">
        <v>26</v>
      </c>
      <c r="F22" s="106">
        <v>24</v>
      </c>
      <c r="G22" s="50" t="s">
        <v>27</v>
      </c>
      <c r="H22" s="55">
        <v>885</v>
      </c>
      <c r="I22" s="51" t="s">
        <v>26</v>
      </c>
      <c r="J22" s="55">
        <v>6</v>
      </c>
      <c r="K22" s="50" t="s">
        <v>27</v>
      </c>
      <c r="L22" s="97">
        <v>1032</v>
      </c>
      <c r="M22" s="49" t="s">
        <v>26</v>
      </c>
      <c r="N22" s="55">
        <v>26</v>
      </c>
      <c r="O22" s="50" t="s">
        <v>27</v>
      </c>
      <c r="P22" s="76"/>
      <c r="Q22" s="47">
        <f t="shared" si="0"/>
        <v>1917</v>
      </c>
      <c r="R22" s="49" t="s">
        <v>26</v>
      </c>
      <c r="S22" s="53">
        <f t="shared" si="1"/>
        <v>32</v>
      </c>
      <c r="T22" s="50" t="s">
        <v>27</v>
      </c>
    </row>
    <row r="23" spans="2:20" ht="21.75" customHeight="1">
      <c r="B23" s="129"/>
      <c r="C23" s="70" t="s">
        <v>35</v>
      </c>
      <c r="D23" s="82">
        <f>SUM(D21:D22)</f>
        <v>1353</v>
      </c>
      <c r="E23" s="79" t="s">
        <v>26</v>
      </c>
      <c r="F23" s="107">
        <f>SUM(F21:F22)</f>
        <v>35</v>
      </c>
      <c r="G23" s="80" t="s">
        <v>27</v>
      </c>
      <c r="H23" s="71">
        <f>SUM(H21:H22)</f>
        <v>1368</v>
      </c>
      <c r="I23" s="79" t="s">
        <v>26</v>
      </c>
      <c r="J23" s="71">
        <f>SUM(J21:J22)</f>
        <v>8</v>
      </c>
      <c r="K23" s="80" t="s">
        <v>27</v>
      </c>
      <c r="L23" s="78">
        <f>SUM(L21:L22)</f>
        <v>1628</v>
      </c>
      <c r="M23" s="92" t="s">
        <v>26</v>
      </c>
      <c r="N23" s="71">
        <f>SUM(N21:N22)</f>
        <v>38</v>
      </c>
      <c r="O23" s="80" t="s">
        <v>27</v>
      </c>
      <c r="P23" s="79"/>
      <c r="Q23" s="69">
        <f t="shared" si="0"/>
        <v>2996</v>
      </c>
      <c r="R23" s="92" t="s">
        <v>26</v>
      </c>
      <c r="S23" s="81">
        <f t="shared" si="1"/>
        <v>46</v>
      </c>
      <c r="T23" s="80" t="s">
        <v>27</v>
      </c>
    </row>
    <row r="24" spans="2:20" ht="21.75" customHeight="1">
      <c r="B24" s="127" t="s">
        <v>76</v>
      </c>
      <c r="C24" s="44" t="s">
        <v>39</v>
      </c>
      <c r="D24" s="53">
        <v>476</v>
      </c>
      <c r="E24" s="76" t="s">
        <v>26</v>
      </c>
      <c r="F24" s="106">
        <v>1</v>
      </c>
      <c r="G24" s="77" t="s">
        <v>27</v>
      </c>
      <c r="H24" s="55">
        <v>473</v>
      </c>
      <c r="I24" s="76" t="s">
        <v>26</v>
      </c>
      <c r="J24" s="55">
        <v>1</v>
      </c>
      <c r="K24" s="77" t="s">
        <v>27</v>
      </c>
      <c r="L24" s="97">
        <v>550</v>
      </c>
      <c r="M24" s="91" t="s">
        <v>26</v>
      </c>
      <c r="N24" s="55">
        <v>1</v>
      </c>
      <c r="O24" s="77" t="s">
        <v>27</v>
      </c>
      <c r="P24" s="76"/>
      <c r="Q24" s="53">
        <f t="shared" si="0"/>
        <v>1023</v>
      </c>
      <c r="R24" s="91" t="s">
        <v>26</v>
      </c>
      <c r="S24" s="112">
        <f t="shared" si="1"/>
        <v>2</v>
      </c>
      <c r="T24" s="77" t="s">
        <v>27</v>
      </c>
    </row>
    <row r="25" spans="2:20" ht="21.75" customHeight="1">
      <c r="B25" s="128"/>
      <c r="C25" s="46" t="s">
        <v>40</v>
      </c>
      <c r="D25" s="47">
        <v>299</v>
      </c>
      <c r="E25" s="51" t="s">
        <v>26</v>
      </c>
      <c r="F25" s="105">
        <v>0</v>
      </c>
      <c r="G25" s="50" t="s">
        <v>27</v>
      </c>
      <c r="H25" s="48">
        <v>318</v>
      </c>
      <c r="I25" s="51" t="s">
        <v>26</v>
      </c>
      <c r="J25" s="48">
        <v>0</v>
      </c>
      <c r="K25" s="50" t="s">
        <v>27</v>
      </c>
      <c r="L25" s="95">
        <v>333</v>
      </c>
      <c r="M25" s="49" t="s">
        <v>26</v>
      </c>
      <c r="N25" s="48">
        <v>0</v>
      </c>
      <c r="O25" s="50" t="s">
        <v>27</v>
      </c>
      <c r="P25" s="51"/>
      <c r="Q25" s="47">
        <f t="shared" si="0"/>
        <v>651</v>
      </c>
      <c r="R25" s="49" t="s">
        <v>26</v>
      </c>
      <c r="S25" s="47">
        <f t="shared" si="1"/>
        <v>0</v>
      </c>
      <c r="T25" s="50" t="s">
        <v>27</v>
      </c>
    </row>
    <row r="26" spans="2:20" ht="21.75" customHeight="1">
      <c r="B26" s="129"/>
      <c r="C26" s="70" t="s">
        <v>35</v>
      </c>
      <c r="D26" s="82">
        <f>SUM(D24:D25)</f>
        <v>775</v>
      </c>
      <c r="E26" s="79" t="s">
        <v>26</v>
      </c>
      <c r="F26" s="107">
        <f>SUM(F24:F25)</f>
        <v>1</v>
      </c>
      <c r="G26" s="80" t="s">
        <v>27</v>
      </c>
      <c r="H26" s="71">
        <f>SUM(H24:H25)</f>
        <v>791</v>
      </c>
      <c r="I26" s="79" t="s">
        <v>26</v>
      </c>
      <c r="J26" s="71">
        <f>SUM(J24:J25)</f>
        <v>1</v>
      </c>
      <c r="K26" s="80" t="s">
        <v>27</v>
      </c>
      <c r="L26" s="78">
        <f>SUM(L24:L25)</f>
        <v>883</v>
      </c>
      <c r="M26" s="92" t="s">
        <v>26</v>
      </c>
      <c r="N26" s="71">
        <f>SUM(N24:N25)</f>
        <v>1</v>
      </c>
      <c r="O26" s="80" t="s">
        <v>27</v>
      </c>
      <c r="P26" s="79"/>
      <c r="Q26" s="81">
        <f t="shared" si="0"/>
        <v>1674</v>
      </c>
      <c r="R26" s="92" t="s">
        <v>26</v>
      </c>
      <c r="S26" s="69">
        <f t="shared" si="1"/>
        <v>2</v>
      </c>
      <c r="T26" s="80" t="s">
        <v>27</v>
      </c>
    </row>
    <row r="27" spans="2:20" ht="21.75" customHeight="1">
      <c r="B27" s="127" t="s">
        <v>77</v>
      </c>
      <c r="C27" s="44" t="s">
        <v>41</v>
      </c>
      <c r="D27" s="53">
        <v>1139</v>
      </c>
      <c r="E27" s="76" t="s">
        <v>26</v>
      </c>
      <c r="F27" s="55">
        <v>18</v>
      </c>
      <c r="G27" s="77" t="s">
        <v>27</v>
      </c>
      <c r="H27" s="55">
        <v>1097</v>
      </c>
      <c r="I27" s="76" t="s">
        <v>26</v>
      </c>
      <c r="J27" s="55">
        <v>6</v>
      </c>
      <c r="K27" s="77" t="s">
        <v>27</v>
      </c>
      <c r="L27" s="97">
        <v>1270</v>
      </c>
      <c r="M27" s="91" t="s">
        <v>26</v>
      </c>
      <c r="N27" s="55">
        <v>12</v>
      </c>
      <c r="O27" s="77" t="s">
        <v>27</v>
      </c>
      <c r="P27" s="76"/>
      <c r="Q27" s="53">
        <f t="shared" si="0"/>
        <v>2367</v>
      </c>
      <c r="R27" s="91" t="s">
        <v>26</v>
      </c>
      <c r="S27" s="112">
        <f t="shared" si="1"/>
        <v>18</v>
      </c>
      <c r="T27" s="77" t="s">
        <v>27</v>
      </c>
    </row>
    <row r="28" spans="2:20" ht="21.75" customHeight="1">
      <c r="B28" s="128"/>
      <c r="C28" s="46" t="s">
        <v>42</v>
      </c>
      <c r="D28" s="47">
        <v>277</v>
      </c>
      <c r="E28" s="51" t="s">
        <v>26</v>
      </c>
      <c r="F28" s="105">
        <v>0</v>
      </c>
      <c r="G28" s="50" t="s">
        <v>27</v>
      </c>
      <c r="H28" s="48">
        <v>289</v>
      </c>
      <c r="I28" s="51" t="s">
        <v>26</v>
      </c>
      <c r="J28" s="48">
        <v>0</v>
      </c>
      <c r="K28" s="50" t="s">
        <v>27</v>
      </c>
      <c r="L28" s="95">
        <v>317</v>
      </c>
      <c r="M28" s="49" t="s">
        <v>26</v>
      </c>
      <c r="N28" s="48">
        <v>0</v>
      </c>
      <c r="O28" s="50" t="s">
        <v>27</v>
      </c>
      <c r="P28" s="51"/>
      <c r="Q28" s="47">
        <f t="shared" si="0"/>
        <v>606</v>
      </c>
      <c r="R28" s="49" t="s">
        <v>26</v>
      </c>
      <c r="S28" s="47">
        <f t="shared" si="1"/>
        <v>0</v>
      </c>
      <c r="T28" s="50" t="s">
        <v>27</v>
      </c>
    </row>
    <row r="29" spans="2:20" ht="21.75" customHeight="1">
      <c r="B29" s="129"/>
      <c r="C29" s="70" t="s">
        <v>35</v>
      </c>
      <c r="D29" s="82">
        <f>SUM(D27:D28)</f>
        <v>1416</v>
      </c>
      <c r="E29" s="79" t="s">
        <v>26</v>
      </c>
      <c r="F29" s="107">
        <f>SUM(F27:F28)</f>
        <v>18</v>
      </c>
      <c r="G29" s="80" t="s">
        <v>27</v>
      </c>
      <c r="H29" s="71">
        <f>SUM(H27:H28)</f>
        <v>1386</v>
      </c>
      <c r="I29" s="79" t="s">
        <v>26</v>
      </c>
      <c r="J29" s="71">
        <f>SUM(J27:J28)</f>
        <v>6</v>
      </c>
      <c r="K29" s="80" t="s">
        <v>27</v>
      </c>
      <c r="L29" s="78">
        <f>SUM(L27:L28)</f>
        <v>1587</v>
      </c>
      <c r="M29" s="92" t="s">
        <v>26</v>
      </c>
      <c r="N29" s="71">
        <f>SUM(N27:N28)</f>
        <v>12</v>
      </c>
      <c r="O29" s="80" t="s">
        <v>27</v>
      </c>
      <c r="P29" s="79"/>
      <c r="Q29" s="81">
        <f t="shared" si="0"/>
        <v>2973</v>
      </c>
      <c r="R29" s="92" t="s">
        <v>26</v>
      </c>
      <c r="S29" s="69">
        <f t="shared" si="1"/>
        <v>18</v>
      </c>
      <c r="T29" s="80" t="s">
        <v>27</v>
      </c>
    </row>
    <row r="30" spans="2:20" ht="21.75" customHeight="1">
      <c r="B30" s="127" t="s">
        <v>78</v>
      </c>
      <c r="C30" s="44" t="s">
        <v>43</v>
      </c>
      <c r="D30" s="53">
        <v>467</v>
      </c>
      <c r="E30" s="76" t="s">
        <v>26</v>
      </c>
      <c r="F30" s="106">
        <v>0</v>
      </c>
      <c r="G30" s="77" t="s">
        <v>27</v>
      </c>
      <c r="H30" s="55">
        <v>488</v>
      </c>
      <c r="I30" s="76" t="s">
        <v>26</v>
      </c>
      <c r="J30" s="55">
        <v>0</v>
      </c>
      <c r="K30" s="77" t="s">
        <v>27</v>
      </c>
      <c r="L30" s="97">
        <v>589</v>
      </c>
      <c r="M30" s="91" t="s">
        <v>26</v>
      </c>
      <c r="N30" s="55">
        <v>1</v>
      </c>
      <c r="O30" s="77" t="s">
        <v>27</v>
      </c>
      <c r="P30" s="76"/>
      <c r="Q30" s="53">
        <f t="shared" si="0"/>
        <v>1077</v>
      </c>
      <c r="R30" s="91" t="s">
        <v>26</v>
      </c>
      <c r="S30" s="112">
        <f t="shared" si="1"/>
        <v>1</v>
      </c>
      <c r="T30" s="77" t="s">
        <v>27</v>
      </c>
    </row>
    <row r="31" spans="2:20" ht="21.75" customHeight="1">
      <c r="B31" s="128"/>
      <c r="C31" s="46" t="s">
        <v>44</v>
      </c>
      <c r="D31" s="47">
        <v>309</v>
      </c>
      <c r="E31" s="51" t="s">
        <v>26</v>
      </c>
      <c r="F31" s="105">
        <v>0</v>
      </c>
      <c r="G31" s="50" t="s">
        <v>27</v>
      </c>
      <c r="H31" s="48">
        <v>335</v>
      </c>
      <c r="I31" s="51" t="s">
        <v>26</v>
      </c>
      <c r="J31" s="48">
        <v>0</v>
      </c>
      <c r="K31" s="50" t="s">
        <v>27</v>
      </c>
      <c r="L31" s="95">
        <v>392</v>
      </c>
      <c r="M31" s="49" t="s">
        <v>26</v>
      </c>
      <c r="N31" s="48">
        <v>0</v>
      </c>
      <c r="O31" s="50" t="s">
        <v>27</v>
      </c>
      <c r="P31" s="51"/>
      <c r="Q31" s="47">
        <f t="shared" si="0"/>
        <v>727</v>
      </c>
      <c r="R31" s="49" t="s">
        <v>26</v>
      </c>
      <c r="S31" s="47">
        <f t="shared" si="1"/>
        <v>0</v>
      </c>
      <c r="T31" s="50" t="s">
        <v>27</v>
      </c>
    </row>
    <row r="32" spans="2:20" ht="21.75" customHeight="1">
      <c r="B32" s="129"/>
      <c r="C32" s="70" t="s">
        <v>35</v>
      </c>
      <c r="D32" s="82">
        <f>SUM(D30:D31)</f>
        <v>776</v>
      </c>
      <c r="E32" s="79" t="s">
        <v>26</v>
      </c>
      <c r="F32" s="107">
        <f>SUM(F30:F31)</f>
        <v>0</v>
      </c>
      <c r="G32" s="80" t="s">
        <v>27</v>
      </c>
      <c r="H32" s="72">
        <f>SUM(H30:H31)</f>
        <v>823</v>
      </c>
      <c r="I32" s="79" t="s">
        <v>26</v>
      </c>
      <c r="J32" s="71">
        <f>SUM(J30:J31)</f>
        <v>0</v>
      </c>
      <c r="K32" s="80" t="s">
        <v>27</v>
      </c>
      <c r="L32" s="78">
        <f>SUM(L30:L31)</f>
        <v>981</v>
      </c>
      <c r="M32" s="92" t="s">
        <v>26</v>
      </c>
      <c r="N32" s="71">
        <f>SUM(N30:N31)</f>
        <v>1</v>
      </c>
      <c r="O32" s="80" t="s">
        <v>27</v>
      </c>
      <c r="P32" s="79"/>
      <c r="Q32" s="81">
        <f t="shared" si="0"/>
        <v>1804</v>
      </c>
      <c r="R32" s="92" t="s">
        <v>26</v>
      </c>
      <c r="S32" s="69">
        <f t="shared" si="1"/>
        <v>1</v>
      </c>
      <c r="T32" s="80" t="s">
        <v>27</v>
      </c>
    </row>
    <row r="33" spans="2:20" ht="21.75" customHeight="1">
      <c r="B33" s="120" t="s">
        <v>79</v>
      </c>
      <c r="C33" s="54" t="s">
        <v>45</v>
      </c>
      <c r="D33" s="53">
        <v>462</v>
      </c>
      <c r="E33" s="76" t="s">
        <v>26</v>
      </c>
      <c r="F33" s="106">
        <v>0</v>
      </c>
      <c r="G33" s="77" t="s">
        <v>27</v>
      </c>
      <c r="H33" s="55">
        <v>491</v>
      </c>
      <c r="I33" s="76" t="s">
        <v>26</v>
      </c>
      <c r="J33" s="55">
        <v>0</v>
      </c>
      <c r="K33" s="77" t="s">
        <v>27</v>
      </c>
      <c r="L33" s="97">
        <v>576</v>
      </c>
      <c r="M33" s="91" t="s">
        <v>26</v>
      </c>
      <c r="N33" s="55">
        <v>3</v>
      </c>
      <c r="O33" s="77" t="s">
        <v>27</v>
      </c>
      <c r="P33" s="76"/>
      <c r="Q33" s="53">
        <f t="shared" si="0"/>
        <v>1067</v>
      </c>
      <c r="R33" s="91" t="s">
        <v>26</v>
      </c>
      <c r="S33" s="112">
        <f t="shared" si="1"/>
        <v>3</v>
      </c>
      <c r="T33" s="77" t="s">
        <v>27</v>
      </c>
    </row>
    <row r="34" spans="2:20" ht="21.75" customHeight="1">
      <c r="B34" s="120"/>
      <c r="C34" s="46" t="s">
        <v>46</v>
      </c>
      <c r="D34" s="47">
        <v>405</v>
      </c>
      <c r="E34" s="51" t="s">
        <v>26</v>
      </c>
      <c r="F34" s="105">
        <v>5</v>
      </c>
      <c r="G34" s="50" t="s">
        <v>27</v>
      </c>
      <c r="H34" s="48">
        <v>416</v>
      </c>
      <c r="I34" s="51" t="s">
        <v>26</v>
      </c>
      <c r="J34" s="48">
        <v>1</v>
      </c>
      <c r="K34" s="50" t="s">
        <v>27</v>
      </c>
      <c r="L34" s="95">
        <v>531</v>
      </c>
      <c r="M34" s="49" t="s">
        <v>26</v>
      </c>
      <c r="N34" s="48">
        <v>5</v>
      </c>
      <c r="O34" s="50" t="s">
        <v>27</v>
      </c>
      <c r="P34" s="51"/>
      <c r="Q34" s="47">
        <f t="shared" si="0"/>
        <v>947</v>
      </c>
      <c r="R34" s="49" t="s">
        <v>26</v>
      </c>
      <c r="S34" s="47">
        <f t="shared" si="1"/>
        <v>6</v>
      </c>
      <c r="T34" s="50" t="s">
        <v>27</v>
      </c>
    </row>
    <row r="35" spans="2:20" ht="21.75" customHeight="1" thickBot="1">
      <c r="B35" s="121"/>
      <c r="C35" s="73" t="s">
        <v>35</v>
      </c>
      <c r="D35" s="83">
        <f>SUM(D33:D34)</f>
        <v>867</v>
      </c>
      <c r="E35" s="84" t="s">
        <v>26</v>
      </c>
      <c r="F35" s="108">
        <f>SUM(F33:F34)</f>
        <v>5</v>
      </c>
      <c r="G35" s="85" t="s">
        <v>27</v>
      </c>
      <c r="H35" s="86">
        <f>SUM(H33:H34)</f>
        <v>907</v>
      </c>
      <c r="I35" s="84" t="s">
        <v>26</v>
      </c>
      <c r="J35" s="86">
        <f>SUM(J33:J34)</f>
        <v>1</v>
      </c>
      <c r="K35" s="85" t="s">
        <v>27</v>
      </c>
      <c r="L35" s="99">
        <f>SUM(L33:L34)</f>
        <v>1107</v>
      </c>
      <c r="M35" s="93" t="s">
        <v>26</v>
      </c>
      <c r="N35" s="86">
        <f>SUM(N33:N34)</f>
        <v>8</v>
      </c>
      <c r="O35" s="85" t="s">
        <v>27</v>
      </c>
      <c r="P35" s="84"/>
      <c r="Q35" s="87">
        <f t="shared" si="0"/>
        <v>2014</v>
      </c>
      <c r="R35" s="93" t="s">
        <v>26</v>
      </c>
      <c r="S35" s="74">
        <f>SUM(J35,N35)</f>
        <v>9</v>
      </c>
      <c r="T35" s="85" t="s">
        <v>27</v>
      </c>
    </row>
    <row r="36" spans="2:20" ht="28.5" customHeight="1" thickTop="1">
      <c r="B36" s="122" t="s">
        <v>71</v>
      </c>
      <c r="C36" s="123"/>
      <c r="D36" s="88">
        <f>SUM(D18,D20,D23,D26,D29,D32,D35)</f>
        <v>24226</v>
      </c>
      <c r="E36" s="76" t="s">
        <v>26</v>
      </c>
      <c r="F36" s="68">
        <f>SUM(F18,F20,F23,F26,F29,F32,F35)</f>
        <v>198</v>
      </c>
      <c r="G36" s="77" t="s">
        <v>27</v>
      </c>
      <c r="H36" s="101">
        <f>SUM(H35,H32,H29,H26,H23,H20,H18)</f>
        <v>24153</v>
      </c>
      <c r="I36" s="102" t="s">
        <v>26</v>
      </c>
      <c r="J36" s="68">
        <f>SUM(J35,J32,J29,J26,J23,J20,J18)</f>
        <v>98</v>
      </c>
      <c r="K36" s="103" t="s">
        <v>27</v>
      </c>
      <c r="L36" s="101">
        <f>SUM(L18,L20,L23,L26,L29,L32,L35)</f>
        <v>28509</v>
      </c>
      <c r="M36" s="104" t="s">
        <v>26</v>
      </c>
      <c r="N36" s="68">
        <f>SUM(N35,N32,N29,N26,N23,N20,N18)</f>
        <v>218</v>
      </c>
      <c r="O36" s="103" t="s">
        <v>27</v>
      </c>
      <c r="P36" s="102"/>
      <c r="Q36" s="113">
        <f t="shared" si="0"/>
        <v>52662</v>
      </c>
      <c r="R36" s="104" t="s">
        <v>26</v>
      </c>
      <c r="S36" s="109">
        <f>SUM(J36,N36)</f>
        <v>316</v>
      </c>
      <c r="T36" s="89" t="s">
        <v>27</v>
      </c>
    </row>
    <row r="37" spans="2:20" ht="20.25" customHeight="1">
      <c r="B37" s="66" t="s">
        <v>88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75"/>
      <c r="R37" s="66"/>
      <c r="S37" s="66"/>
      <c r="T37" s="66"/>
    </row>
    <row r="38" spans="2:19" ht="20.25" customHeight="1">
      <c r="B38" s="75" t="s">
        <v>80</v>
      </c>
      <c r="C38" s="7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20" ht="19.5" customHeight="1">
      <c r="B39" s="124" t="s">
        <v>89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</row>
    <row r="40" spans="2:19" ht="18.75" customHeight="1">
      <c r="B40" s="90" t="s">
        <v>87</v>
      </c>
      <c r="C40" s="90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ht="18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ht="18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18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8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ht="18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ht="18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8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ht="18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ht="18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ht="18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ht="18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ht="18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34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t="34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t="34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ht="34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ht="34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ht="3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ht="34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ht="34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t="34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t="34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34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ht="34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ht="34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34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ht="34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ht="34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ht="34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ht="34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ht="34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ht="34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34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34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ht="34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ht="34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t="34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ht="34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ht="34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ht="34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ht="34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ht="34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ht="34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ht="34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ht="34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ht="34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ht="34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ht="34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ht="34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</sheetData>
  <sheetProtection/>
  <mergeCells count="17">
    <mergeCell ref="B1:T1"/>
    <mergeCell ref="M2:S2"/>
    <mergeCell ref="J3:T3"/>
    <mergeCell ref="B4:C4"/>
    <mergeCell ref="D4:G4"/>
    <mergeCell ref="H4:K4"/>
    <mergeCell ref="L4:O4"/>
    <mergeCell ref="P4:T4"/>
    <mergeCell ref="B33:B35"/>
    <mergeCell ref="B36:C36"/>
    <mergeCell ref="B39:T39"/>
    <mergeCell ref="B5:B18"/>
    <mergeCell ref="B19:B20"/>
    <mergeCell ref="B21:B23"/>
    <mergeCell ref="B24:B26"/>
    <mergeCell ref="B27:B29"/>
    <mergeCell ref="B30:B32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Eyama Yutaka</dc:creator>
  <cp:keywords/>
  <dc:description/>
  <cp:lastModifiedBy>中田 喜代子</cp:lastModifiedBy>
  <cp:lastPrinted>2014-04-04T03:01:50Z</cp:lastPrinted>
  <dcterms:created xsi:type="dcterms:W3CDTF">2002-10-15T05:34:07Z</dcterms:created>
  <dcterms:modified xsi:type="dcterms:W3CDTF">2014-04-08T05:02:34Z</dcterms:modified>
  <cp:category/>
  <cp:version/>
  <cp:contentType/>
  <cp:contentStatus/>
</cp:coreProperties>
</file>