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31.0.206\0101kikaku\620　統計資料・統計その他業務\010　萩市の人口【永久保存】\★★毎月人口（HP（01 地域別人口と世帯数（毎月人口 )）掲載用）\"/>
    </mc:Choice>
  </mc:AlternateContent>
  <xr:revisionPtr revIDLastSave="0" documentId="13_ncr:1_{6BB6BCFE-9F32-484E-9126-45342D09F1F1}" xr6:coauthVersionLast="47" xr6:coauthVersionMax="47" xr10:uidLastSave="{00000000-0000-0000-0000-000000000000}"/>
  <bookViews>
    <workbookView xWindow="-120" yWindow="-120" windowWidth="29040" windowHeight="15720" tabRatio="820" firstSheet="28" activeTab="33" xr2:uid="{0A75A5AF-EE6E-4F66-B443-E2A2EE99D2A4}"/>
  </bookViews>
  <sheets>
    <sheet name="人口と世帯数（４月末）" sheetId="1" r:id="rId1"/>
    <sheet name="年齢人口（４月末）" sheetId="2" r:id="rId2"/>
    <sheet name="男女別人口（４月末）" sheetId="3" r:id="rId3"/>
    <sheet name="人口と世帯数（５月末）" sheetId="4" r:id="rId4"/>
    <sheet name="年齢人口（５月末）" sheetId="5" r:id="rId5"/>
    <sheet name="男女別人口（５月末）" sheetId="6" r:id="rId6"/>
    <sheet name="人口と世帯数（６月末）" sheetId="7" r:id="rId7"/>
    <sheet name="年齢人口（６月末）" sheetId="8" r:id="rId8"/>
    <sheet name="男女別人口（６月末）" sheetId="9" r:id="rId9"/>
    <sheet name="人口と世帯数（７月末）" sheetId="10" r:id="rId10"/>
    <sheet name="年齢人口（７月末）" sheetId="11" r:id="rId11"/>
    <sheet name="男女別人口（７月末）" sheetId="12" r:id="rId12"/>
    <sheet name="人口と世帯数（８月末）" sheetId="13" r:id="rId13"/>
    <sheet name="年齢人口（８月末）" sheetId="14" r:id="rId14"/>
    <sheet name="男女別人口（８月末）" sheetId="15" r:id="rId15"/>
    <sheet name="人口と世帯数（９月末）" sheetId="20" r:id="rId16"/>
    <sheet name="年齢人口（９月末）" sheetId="21" r:id="rId17"/>
    <sheet name="男女別人口（９月末）" sheetId="19" r:id="rId18"/>
    <sheet name="人口と世帯数（１０月末）" sheetId="22" r:id="rId19"/>
    <sheet name="年齢人口（１０月末）" sheetId="23" r:id="rId20"/>
    <sheet name="男女別人口（１０月末）" sheetId="24" r:id="rId21"/>
    <sheet name="人口と世帯数（１１月末）" sheetId="25" r:id="rId22"/>
    <sheet name="年齢人口（１１月末）" sheetId="26" r:id="rId23"/>
    <sheet name="男女別人口（１１月末）" sheetId="27" r:id="rId24"/>
    <sheet name="人口と世帯数(１２月末)" sheetId="28" r:id="rId25"/>
    <sheet name="年齢人口(１２月末)" sheetId="29" r:id="rId26"/>
    <sheet name="男女別人口(１２月末)" sheetId="30" r:id="rId27"/>
    <sheet name="人口と世帯数（1月末）" sheetId="31" r:id="rId28"/>
    <sheet name="年齢人口（1月末）" sheetId="32" r:id="rId29"/>
    <sheet name="男女別人口（1月末）" sheetId="33" r:id="rId30"/>
    <sheet name="人口と世帯数（2月末）" sheetId="34" r:id="rId31"/>
    <sheet name="年齢人口（2月末）" sheetId="35" r:id="rId32"/>
    <sheet name="男女別人口（2月末）" sheetId="36" r:id="rId33"/>
    <sheet name="人口と世帯数（3月末）" sheetId="37" r:id="rId34"/>
    <sheet name="年齢人口（3月末）" sheetId="38" r:id="rId35"/>
    <sheet name="男女別人口（3月末）" sheetId="39" r:id="rId36"/>
  </sheets>
  <externalReferences>
    <externalReference r:id="rId37"/>
    <externalReference r:id="rId38"/>
  </externalReferences>
  <definedNames>
    <definedName name="_xlnm.Print_Area" localSheetId="18">'人口と世帯数（１０月末）'!$A$1:$S$40</definedName>
    <definedName name="_xlnm.Print_Area" localSheetId="21">'人口と世帯数（１１月末）'!$A$1:$S$40</definedName>
    <definedName name="_xlnm.Print_Area" localSheetId="24">'人口と世帯数(１２月末)'!$A$1:$S$40</definedName>
    <definedName name="_xlnm.Print_Area" localSheetId="27">'人口と世帯数（1月末）'!$A$1:$S$40</definedName>
    <definedName name="_xlnm.Print_Area" localSheetId="30">'人口と世帯数（2月末）'!$A$1:$S$40</definedName>
    <definedName name="_xlnm.Print_Area" localSheetId="33">'人口と世帯数（3月末）'!$A$1:$S$40</definedName>
    <definedName name="_xlnm.Print_Area" localSheetId="0">'人口と世帯数（４月末）'!$A$1:$S$40</definedName>
    <definedName name="_xlnm.Print_Area" localSheetId="3">'人口と世帯数（５月末）'!$A$1:$S$40</definedName>
    <definedName name="_xlnm.Print_Area" localSheetId="6">'人口と世帯数（６月末）'!$A$1:$S$40</definedName>
    <definedName name="_xlnm.Print_Area" localSheetId="9">'人口と世帯数（７月末）'!$A$1:$S$40</definedName>
    <definedName name="_xlnm.Print_Area" localSheetId="12">'人口と世帯数（８月末）'!$A$1:$S$40</definedName>
    <definedName name="_xlnm.Print_Area" localSheetId="15">'人口と世帯数（９月末）'!$A$1:$S$40</definedName>
    <definedName name="_xlnm.Print_Area" localSheetId="20">'男女別人口（１０月末）'!$A$1:$Q$39</definedName>
    <definedName name="_xlnm.Print_Area" localSheetId="23">'男女別人口（１１月末）'!$A$1:$Q$39</definedName>
    <definedName name="_xlnm.Print_Area" localSheetId="26">'男女別人口(１２月末)'!$A$1:$Q$39</definedName>
    <definedName name="_xlnm.Print_Area" localSheetId="29">'男女別人口（1月末）'!$A$1:$Q$39</definedName>
    <definedName name="_xlnm.Print_Area" localSheetId="32">'男女別人口（2月末）'!$A$1:$Q$39</definedName>
    <definedName name="_xlnm.Print_Area" localSheetId="35">'男女別人口（3月末）'!$A$1:$Q$39</definedName>
    <definedName name="_xlnm.Print_Area" localSheetId="2">'男女別人口（４月末）'!$A$1:$Q$39</definedName>
    <definedName name="_xlnm.Print_Area" localSheetId="5">'男女別人口（５月末）'!$A$1:$Q$39</definedName>
    <definedName name="_xlnm.Print_Area" localSheetId="8">'男女別人口（６月末）'!$A$1:$Q$39</definedName>
    <definedName name="_xlnm.Print_Area" localSheetId="11">'男女別人口（７月末）'!$A$1:$Q$39</definedName>
    <definedName name="_xlnm.Print_Area" localSheetId="14">'男女別人口（８月末）'!$A$1:$Q$39</definedName>
    <definedName name="_xlnm.Print_Area" localSheetId="17">'男女別人口（９月末）'!$A$1:$Q$39</definedName>
    <definedName name="_xlnm.Print_Area" localSheetId="19">'年齢人口（１０月末）'!$A$1:$L$40</definedName>
    <definedName name="_xlnm.Print_Area" localSheetId="22">'年齢人口（１１月末）'!$A$1:$L$40</definedName>
    <definedName name="_xlnm.Print_Area" localSheetId="25">'年齢人口(１２月末)'!$A$1:$L$40</definedName>
    <definedName name="_xlnm.Print_Area" localSheetId="28">'年齢人口（1月末）'!$A$1:$L$40</definedName>
    <definedName name="_xlnm.Print_Area" localSheetId="31">'年齢人口（2月末）'!$A$1:$L$40</definedName>
    <definedName name="_xlnm.Print_Area" localSheetId="34">'年齢人口（3月末）'!$A$1:$L$40</definedName>
    <definedName name="_xlnm.Print_Area" localSheetId="1">'年齢人口（４月末）'!$A$1:$L$40</definedName>
    <definedName name="_xlnm.Print_Area" localSheetId="4">'年齢人口（５月末）'!$A$1:$L$40</definedName>
    <definedName name="_xlnm.Print_Area" localSheetId="7">'年齢人口（６月末）'!$A$1:$L$40</definedName>
    <definedName name="_xlnm.Print_Area" localSheetId="10">'年齢人口（７月末）'!$A$1:$L$40</definedName>
    <definedName name="_xlnm.Print_Area" localSheetId="13">'年齢人口（８月末）'!$A$1:$L$40</definedName>
    <definedName name="_xlnm.Print_Area" localSheetId="16">'年齢人口（９月末）'!$A$1:$L$40</definedName>
    <definedName name="行政区5歳ごと人口_男女別_" localSheetId="18">#REF!</definedName>
    <definedName name="行政区5歳ごと人口_男女別_" localSheetId="21">#REF!</definedName>
    <definedName name="行政区5歳ごと人口_男女別_" localSheetId="24">#REF!</definedName>
    <definedName name="行政区5歳ごと人口_男女別_" localSheetId="27">#REF!</definedName>
    <definedName name="行政区5歳ごと人口_男女別_" localSheetId="30">#REF!</definedName>
    <definedName name="行政区5歳ごと人口_男女別_" localSheetId="33">#REF!</definedName>
    <definedName name="行政区5歳ごと人口_男女別_" localSheetId="0">#REF!</definedName>
    <definedName name="行政区5歳ごと人口_男女別_" localSheetId="3">#REF!</definedName>
    <definedName name="行政区5歳ごと人口_男女別_" localSheetId="6">#REF!</definedName>
    <definedName name="行政区5歳ごと人口_男女別_" localSheetId="9">#REF!</definedName>
    <definedName name="行政区5歳ごと人口_男女別_" localSheetId="12">#REF!</definedName>
    <definedName name="行政区5歳ごと人口_男女別_" localSheetId="15">#REF!</definedName>
    <definedName name="行政区5歳ごと人口_男女別_" localSheetId="20">#REF!</definedName>
    <definedName name="行政区5歳ごと人口_男女別_" localSheetId="23">#REF!</definedName>
    <definedName name="行政区5歳ごと人口_男女別_" localSheetId="26">#REF!</definedName>
    <definedName name="行政区5歳ごと人口_男女別_" localSheetId="29">#REF!</definedName>
    <definedName name="行政区5歳ごと人口_男女別_" localSheetId="32">#REF!</definedName>
    <definedName name="行政区5歳ごと人口_男女別_" localSheetId="35">#REF!</definedName>
    <definedName name="行政区5歳ごと人口_男女別_" localSheetId="2">#REF!</definedName>
    <definedName name="行政区5歳ごと人口_男女別_" localSheetId="5">#REF!</definedName>
    <definedName name="行政区5歳ごと人口_男女別_" localSheetId="8">#REF!</definedName>
    <definedName name="行政区5歳ごと人口_男女別_" localSheetId="11">#REF!</definedName>
    <definedName name="行政区5歳ごと人口_男女別_" localSheetId="14">#REF!</definedName>
    <definedName name="行政区5歳ごと人口_男女別_" localSheetId="17">#REF!</definedName>
    <definedName name="行政区5歳ごと人口_男女別_" localSheetId="19">#REF!</definedName>
    <definedName name="行政区5歳ごと人口_男女別_" localSheetId="22">#REF!</definedName>
    <definedName name="行政区5歳ごと人口_男女別_" localSheetId="25">#REF!</definedName>
    <definedName name="行政区5歳ごと人口_男女別_" localSheetId="28">#REF!</definedName>
    <definedName name="行政区5歳ごと人口_男女別_" localSheetId="31">#REF!</definedName>
    <definedName name="行政区5歳ごと人口_男女別_" localSheetId="34">#REF!</definedName>
    <definedName name="行政区5歳ごと人口_男女別_" localSheetId="1">#REF!</definedName>
    <definedName name="行政区5歳ごと人口_男女別_" localSheetId="4">#REF!</definedName>
    <definedName name="行政区5歳ごと人口_男女別_" localSheetId="7">#REF!</definedName>
    <definedName name="行政区5歳ごと人口_男女別_" localSheetId="10">#REF!</definedName>
    <definedName name="行政区5歳ごと人口_男女別_" localSheetId="13">#REF!</definedName>
    <definedName name="行政区5歳ごと人口_男女別_" localSheetId="16">#REF!</definedName>
    <definedName name="行政区5歳ごと人口_男女別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1" l="1"/>
  <c r="G35" i="21"/>
  <c r="F35" i="21"/>
  <c r="E35" i="21"/>
  <c r="H34" i="21"/>
  <c r="G34" i="21"/>
  <c r="F34" i="21"/>
  <c r="F36" i="21" s="1"/>
  <c r="E34" i="21"/>
  <c r="H32" i="21"/>
  <c r="G32" i="21"/>
  <c r="F32" i="21"/>
  <c r="E32" i="21"/>
  <c r="H31" i="21"/>
  <c r="G31" i="21"/>
  <c r="F31" i="21"/>
  <c r="E31" i="21"/>
  <c r="H29" i="21"/>
  <c r="G29" i="21"/>
  <c r="F29" i="21"/>
  <c r="E29" i="21"/>
  <c r="H28" i="21"/>
  <c r="H30" i="21" s="1"/>
  <c r="G28" i="21"/>
  <c r="G30" i="21" s="1"/>
  <c r="F28" i="21"/>
  <c r="E28" i="21"/>
  <c r="H26" i="21"/>
  <c r="G26" i="21"/>
  <c r="F26" i="21"/>
  <c r="E26" i="21"/>
  <c r="H25" i="21"/>
  <c r="G25" i="21"/>
  <c r="F25" i="21"/>
  <c r="E25" i="21"/>
  <c r="H23" i="21"/>
  <c r="G23" i="21"/>
  <c r="F23" i="21"/>
  <c r="E23" i="21"/>
  <c r="H22" i="21"/>
  <c r="G22" i="21"/>
  <c r="F22" i="21"/>
  <c r="F24" i="21" s="1"/>
  <c r="E22" i="21"/>
  <c r="H20" i="21"/>
  <c r="G20" i="21"/>
  <c r="G21" i="21" s="1"/>
  <c r="F20" i="21"/>
  <c r="F21" i="21" s="1"/>
  <c r="E20" i="21"/>
  <c r="H18" i="21"/>
  <c r="G18" i="21"/>
  <c r="F18" i="21"/>
  <c r="E18" i="21"/>
  <c r="H17" i="21"/>
  <c r="G17" i="21"/>
  <c r="F17" i="21"/>
  <c r="E17" i="21"/>
  <c r="H16" i="21"/>
  <c r="G16" i="21"/>
  <c r="F16" i="21"/>
  <c r="E16" i="21"/>
  <c r="H15" i="21"/>
  <c r="G15" i="21"/>
  <c r="F15" i="21"/>
  <c r="E15" i="21"/>
  <c r="H14" i="21"/>
  <c r="G14" i="21"/>
  <c r="F14" i="21"/>
  <c r="E14" i="21"/>
  <c r="H13" i="21"/>
  <c r="G13" i="21"/>
  <c r="F13" i="21"/>
  <c r="E13" i="21"/>
  <c r="H12" i="21"/>
  <c r="G12" i="21"/>
  <c r="F12" i="21"/>
  <c r="E12" i="21"/>
  <c r="H11" i="21"/>
  <c r="G11" i="21"/>
  <c r="F11" i="21"/>
  <c r="E11" i="21"/>
  <c r="H10" i="21"/>
  <c r="G10" i="21"/>
  <c r="F10" i="21"/>
  <c r="E10" i="21"/>
  <c r="H9" i="21"/>
  <c r="G9" i="21"/>
  <c r="F9" i="21"/>
  <c r="E9" i="21"/>
  <c r="H8" i="21"/>
  <c r="G8" i="21"/>
  <c r="F8" i="21"/>
  <c r="E8" i="21"/>
  <c r="H7" i="21"/>
  <c r="G7" i="21"/>
  <c r="F7" i="21"/>
  <c r="E7" i="21"/>
  <c r="H6" i="21"/>
  <c r="G6" i="21"/>
  <c r="F6" i="21"/>
  <c r="E6" i="21"/>
  <c r="L2" i="21"/>
  <c r="F36" i="20"/>
  <c r="D36" i="20"/>
  <c r="N35" i="20"/>
  <c r="L35" i="20"/>
  <c r="J35" i="20"/>
  <c r="H35" i="20"/>
  <c r="N34" i="20"/>
  <c r="L34" i="20"/>
  <c r="J34" i="20"/>
  <c r="H34" i="20"/>
  <c r="D33" i="20"/>
  <c r="N32" i="20"/>
  <c r="L32" i="20"/>
  <c r="J32" i="20"/>
  <c r="H32" i="20"/>
  <c r="N31" i="20"/>
  <c r="L31" i="20"/>
  <c r="J31" i="20"/>
  <c r="H31" i="20"/>
  <c r="F30" i="20"/>
  <c r="D30" i="20"/>
  <c r="N29" i="20"/>
  <c r="L29" i="20"/>
  <c r="J29" i="20"/>
  <c r="H29" i="20"/>
  <c r="N28" i="20"/>
  <c r="L28" i="20"/>
  <c r="J28" i="20"/>
  <c r="H28" i="20"/>
  <c r="F27" i="20"/>
  <c r="D27" i="20"/>
  <c r="N26" i="20"/>
  <c r="L26" i="20"/>
  <c r="J26" i="20"/>
  <c r="H26" i="20"/>
  <c r="N25" i="20"/>
  <c r="L25" i="20"/>
  <c r="J25" i="20"/>
  <c r="H25" i="20"/>
  <c r="F24" i="20"/>
  <c r="D24" i="20"/>
  <c r="N23" i="20"/>
  <c r="L23" i="20"/>
  <c r="J23" i="20"/>
  <c r="H23" i="20"/>
  <c r="N22" i="20"/>
  <c r="L22" i="20"/>
  <c r="J22" i="20"/>
  <c r="H22" i="20"/>
  <c r="F21" i="20"/>
  <c r="D21" i="20"/>
  <c r="N20" i="20"/>
  <c r="N21" i="20" s="1"/>
  <c r="L20" i="20"/>
  <c r="L21" i="20" s="1"/>
  <c r="J20" i="20"/>
  <c r="J21" i="20" s="1"/>
  <c r="H20" i="20"/>
  <c r="H21" i="20" s="1"/>
  <c r="F19" i="20"/>
  <c r="F37" i="20" s="1"/>
  <c r="D19" i="20"/>
  <c r="D37" i="20" s="1"/>
  <c r="N18" i="20"/>
  <c r="L18" i="20"/>
  <c r="J18" i="20"/>
  <c r="H18" i="20"/>
  <c r="N17" i="20"/>
  <c r="L17" i="20"/>
  <c r="J17" i="20"/>
  <c r="R17" i="20" s="1"/>
  <c r="H17" i="20"/>
  <c r="N16" i="20"/>
  <c r="L16" i="20"/>
  <c r="J16" i="20"/>
  <c r="H16" i="20"/>
  <c r="N15" i="20"/>
  <c r="L15" i="20"/>
  <c r="J15" i="20"/>
  <c r="H15" i="20"/>
  <c r="N14" i="20"/>
  <c r="L14" i="20"/>
  <c r="J14" i="20"/>
  <c r="R14" i="20" s="1"/>
  <c r="H14" i="20"/>
  <c r="N13" i="20"/>
  <c r="L13" i="20"/>
  <c r="J13" i="20"/>
  <c r="H13" i="20"/>
  <c r="N12" i="20"/>
  <c r="L12" i="20"/>
  <c r="J12" i="20"/>
  <c r="H12" i="20"/>
  <c r="N11" i="20"/>
  <c r="L11" i="20"/>
  <c r="J11" i="20"/>
  <c r="R11" i="20" s="1"/>
  <c r="H11" i="20"/>
  <c r="N10" i="20"/>
  <c r="L10" i="20"/>
  <c r="J10" i="20"/>
  <c r="H10" i="20"/>
  <c r="N9" i="20"/>
  <c r="L9" i="20"/>
  <c r="J9" i="20"/>
  <c r="H9" i="20"/>
  <c r="N8" i="20"/>
  <c r="L8" i="20"/>
  <c r="J8" i="20"/>
  <c r="R8" i="20" s="1"/>
  <c r="H8" i="20"/>
  <c r="N7" i="20"/>
  <c r="L7" i="20"/>
  <c r="J7" i="20"/>
  <c r="H7" i="20"/>
  <c r="N6" i="20"/>
  <c r="L6" i="20"/>
  <c r="J6" i="20"/>
  <c r="H6" i="20"/>
  <c r="D38" i="19"/>
  <c r="D37" i="19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Q35" i="19"/>
  <c r="P35" i="19"/>
  <c r="O35" i="19"/>
  <c r="N35" i="19"/>
  <c r="M35" i="19"/>
  <c r="L35" i="19"/>
  <c r="K35" i="19"/>
  <c r="J35" i="19"/>
  <c r="I35" i="19"/>
  <c r="H35" i="19"/>
  <c r="G35" i="19"/>
  <c r="F35" i="19"/>
  <c r="E35" i="19"/>
  <c r="D35" i="19"/>
  <c r="D34" i="19"/>
  <c r="Q33" i="19"/>
  <c r="P33" i="19"/>
  <c r="O33" i="19"/>
  <c r="N33" i="19"/>
  <c r="M33" i="19"/>
  <c r="L33" i="19"/>
  <c r="K33" i="19"/>
  <c r="J33" i="19"/>
  <c r="I33" i="19"/>
  <c r="H33" i="19"/>
  <c r="G33" i="19"/>
  <c r="F33" i="19"/>
  <c r="E33" i="19"/>
  <c r="D33" i="19"/>
  <c r="Q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D32" i="19"/>
  <c r="D31" i="19"/>
  <c r="Q30" i="19"/>
  <c r="P30" i="19"/>
  <c r="O30" i="19"/>
  <c r="N30" i="19"/>
  <c r="M30" i="19"/>
  <c r="L30" i="19"/>
  <c r="K30" i="19"/>
  <c r="J30" i="19"/>
  <c r="I30" i="19"/>
  <c r="H30" i="19"/>
  <c r="G30" i="19"/>
  <c r="F30" i="19"/>
  <c r="E30" i="19"/>
  <c r="D30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D28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E27" i="19"/>
  <c r="D27" i="19"/>
  <c r="Q26" i="19"/>
  <c r="P26" i="19"/>
  <c r="O26" i="19"/>
  <c r="N26" i="19"/>
  <c r="M26" i="19"/>
  <c r="L26" i="19"/>
  <c r="K26" i="19"/>
  <c r="J26" i="19"/>
  <c r="I26" i="19"/>
  <c r="H26" i="19"/>
  <c r="G26" i="19"/>
  <c r="F26" i="19"/>
  <c r="E26" i="19"/>
  <c r="D26" i="19"/>
  <c r="D25" i="19"/>
  <c r="Q24" i="19"/>
  <c r="P24" i="19"/>
  <c r="O24" i="19"/>
  <c r="N24" i="19"/>
  <c r="M24" i="19"/>
  <c r="L24" i="19"/>
  <c r="K24" i="19"/>
  <c r="J24" i="19"/>
  <c r="I24" i="19"/>
  <c r="H24" i="19"/>
  <c r="G24" i="19"/>
  <c r="F24" i="19"/>
  <c r="E24" i="19"/>
  <c r="D24" i="19"/>
  <c r="Q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D23" i="19"/>
  <c r="D22" i="19"/>
  <c r="Q21" i="19"/>
  <c r="Q22" i="19" s="1"/>
  <c r="P21" i="19"/>
  <c r="P22" i="19" s="1"/>
  <c r="O21" i="19"/>
  <c r="O22" i="19" s="1"/>
  <c r="N21" i="19"/>
  <c r="N22" i="19" s="1"/>
  <c r="M21" i="19"/>
  <c r="M22" i="19" s="1"/>
  <c r="L21" i="19"/>
  <c r="L22" i="19" s="1"/>
  <c r="K21" i="19"/>
  <c r="K22" i="19" s="1"/>
  <c r="J21" i="19"/>
  <c r="J22" i="19" s="1"/>
  <c r="I21" i="19"/>
  <c r="I22" i="19" s="1"/>
  <c r="H21" i="19"/>
  <c r="H22" i="19" s="1"/>
  <c r="G21" i="19"/>
  <c r="G22" i="19" s="1"/>
  <c r="F21" i="19"/>
  <c r="F22" i="19" s="1"/>
  <c r="E21" i="19"/>
  <c r="E22" i="19" s="1"/>
  <c r="D21" i="19"/>
  <c r="D20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Q17" i="19"/>
  <c r="P17" i="19"/>
  <c r="O17" i="19"/>
  <c r="N17" i="19"/>
  <c r="M17" i="19"/>
  <c r="L17" i="19"/>
  <c r="K17" i="19"/>
  <c r="J17" i="19"/>
  <c r="I17" i="19"/>
  <c r="H17" i="19"/>
  <c r="G17" i="19"/>
  <c r="F17" i="19"/>
  <c r="E17" i="19"/>
  <c r="Q16" i="19"/>
  <c r="P16" i="19"/>
  <c r="O16" i="19"/>
  <c r="N16" i="19"/>
  <c r="M16" i="19"/>
  <c r="L16" i="19"/>
  <c r="K16" i="19"/>
  <c r="J16" i="19"/>
  <c r="I16" i="19"/>
  <c r="H16" i="19"/>
  <c r="G16" i="19"/>
  <c r="F16" i="19"/>
  <c r="E16" i="19"/>
  <c r="D16" i="19"/>
  <c r="Q15" i="19"/>
  <c r="P15" i="19"/>
  <c r="O15" i="19"/>
  <c r="N15" i="19"/>
  <c r="M15" i="19"/>
  <c r="L15" i="19"/>
  <c r="K15" i="19"/>
  <c r="J15" i="19"/>
  <c r="I15" i="19"/>
  <c r="H15" i="19"/>
  <c r="G15" i="19"/>
  <c r="F15" i="19"/>
  <c r="E15" i="19"/>
  <c r="D15" i="19"/>
  <c r="Q14" i="19"/>
  <c r="P14" i="19"/>
  <c r="O14" i="19"/>
  <c r="N14" i="19"/>
  <c r="M14" i="19"/>
  <c r="L14" i="19"/>
  <c r="K14" i="19"/>
  <c r="J14" i="19"/>
  <c r="I14" i="19"/>
  <c r="H14" i="19"/>
  <c r="G14" i="19"/>
  <c r="F14" i="19"/>
  <c r="E14" i="19"/>
  <c r="D14" i="19"/>
  <c r="Q13" i="19"/>
  <c r="P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Q12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Q11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D11" i="19"/>
  <c r="Q10" i="19"/>
  <c r="P10" i="19"/>
  <c r="O10" i="19"/>
  <c r="N10" i="19"/>
  <c r="M10" i="19"/>
  <c r="L10" i="19"/>
  <c r="K10" i="19"/>
  <c r="J10" i="19"/>
  <c r="I10" i="19"/>
  <c r="H10" i="19"/>
  <c r="G10" i="19"/>
  <c r="F10" i="19"/>
  <c r="E10" i="19"/>
  <c r="D10" i="19"/>
  <c r="Q9" i="19"/>
  <c r="P9" i="19"/>
  <c r="O9" i="19"/>
  <c r="N9" i="19"/>
  <c r="M9" i="19"/>
  <c r="L9" i="19"/>
  <c r="K9" i="19"/>
  <c r="J9" i="19"/>
  <c r="I9" i="19"/>
  <c r="H9" i="19"/>
  <c r="G9" i="19"/>
  <c r="F9" i="19"/>
  <c r="E9" i="19"/>
  <c r="Q8" i="19"/>
  <c r="P8" i="19"/>
  <c r="O8" i="19"/>
  <c r="N8" i="19"/>
  <c r="M8" i="19"/>
  <c r="L8" i="19"/>
  <c r="K8" i="19"/>
  <c r="J8" i="19"/>
  <c r="I8" i="19"/>
  <c r="H8" i="19"/>
  <c r="G8" i="19"/>
  <c r="F8" i="19"/>
  <c r="E8" i="19"/>
  <c r="Q7" i="19"/>
  <c r="P7" i="19"/>
  <c r="O7" i="19"/>
  <c r="N7" i="19"/>
  <c r="M7" i="19"/>
  <c r="L7" i="19"/>
  <c r="K7" i="19"/>
  <c r="J7" i="19"/>
  <c r="I7" i="19"/>
  <c r="H7" i="19"/>
  <c r="G7" i="19"/>
  <c r="F7" i="19"/>
  <c r="E7" i="19"/>
  <c r="D7" i="19"/>
  <c r="Q2" i="19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Q35" i="15"/>
  <c r="P35" i="15"/>
  <c r="O35" i="15"/>
  <c r="N35" i="15"/>
  <c r="M35" i="15"/>
  <c r="L35" i="15"/>
  <c r="K35" i="15"/>
  <c r="J35" i="15"/>
  <c r="J37" i="15" s="1"/>
  <c r="I35" i="15"/>
  <c r="H35" i="15"/>
  <c r="G35" i="15"/>
  <c r="F35" i="15"/>
  <c r="E35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Q21" i="15"/>
  <c r="Q22" i="15" s="1"/>
  <c r="P21" i="15"/>
  <c r="P22" i="15" s="1"/>
  <c r="O21" i="15"/>
  <c r="O22" i="15" s="1"/>
  <c r="N21" i="15"/>
  <c r="N22" i="15" s="1"/>
  <c r="M21" i="15"/>
  <c r="M22" i="15" s="1"/>
  <c r="L21" i="15"/>
  <c r="L22" i="15" s="1"/>
  <c r="K21" i="15"/>
  <c r="K22" i="15" s="1"/>
  <c r="J21" i="15"/>
  <c r="J22" i="15" s="1"/>
  <c r="I21" i="15"/>
  <c r="I22" i="15" s="1"/>
  <c r="H21" i="15"/>
  <c r="H22" i="15" s="1"/>
  <c r="G21" i="15"/>
  <c r="G22" i="15" s="1"/>
  <c r="F21" i="15"/>
  <c r="F22" i="15" s="1"/>
  <c r="E21" i="15"/>
  <c r="E22" i="15" s="1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Q12" i="15"/>
  <c r="P12" i="15"/>
  <c r="O12" i="15"/>
  <c r="N12" i="15"/>
  <c r="M12" i="15"/>
  <c r="L12" i="15"/>
  <c r="K12" i="15"/>
  <c r="J12" i="15"/>
  <c r="I12" i="15"/>
  <c r="H12" i="15"/>
  <c r="G12" i="15"/>
  <c r="F12" i="15"/>
  <c r="E12" i="15"/>
  <c r="Q11" i="15"/>
  <c r="P11" i="15"/>
  <c r="O11" i="15"/>
  <c r="N11" i="15"/>
  <c r="M11" i="15"/>
  <c r="L11" i="15"/>
  <c r="K11" i="15"/>
  <c r="J11" i="15"/>
  <c r="I11" i="15"/>
  <c r="H11" i="15"/>
  <c r="G11" i="15"/>
  <c r="F11" i="15"/>
  <c r="E11" i="15"/>
  <c r="Q10" i="15"/>
  <c r="P10" i="15"/>
  <c r="O10" i="15"/>
  <c r="N10" i="15"/>
  <c r="M10" i="15"/>
  <c r="L10" i="15"/>
  <c r="K10" i="15"/>
  <c r="J10" i="15"/>
  <c r="I10" i="15"/>
  <c r="H10" i="15"/>
  <c r="G10" i="15"/>
  <c r="F10" i="15"/>
  <c r="E10" i="15"/>
  <c r="Q9" i="15"/>
  <c r="P9" i="15"/>
  <c r="O9" i="15"/>
  <c r="N9" i="15"/>
  <c r="M9" i="15"/>
  <c r="L9" i="15"/>
  <c r="K9" i="15"/>
  <c r="J9" i="15"/>
  <c r="I9" i="15"/>
  <c r="H9" i="15"/>
  <c r="G9" i="15"/>
  <c r="F9" i="15"/>
  <c r="E9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Q7" i="15"/>
  <c r="P7" i="15"/>
  <c r="O7" i="15"/>
  <c r="N7" i="15"/>
  <c r="M7" i="15"/>
  <c r="L7" i="15"/>
  <c r="K7" i="15"/>
  <c r="J7" i="15"/>
  <c r="I7" i="15"/>
  <c r="H7" i="15"/>
  <c r="G7" i="15"/>
  <c r="F7" i="15"/>
  <c r="E7" i="15"/>
  <c r="Q2" i="15"/>
  <c r="H35" i="14"/>
  <c r="G35" i="14"/>
  <c r="F35" i="14"/>
  <c r="E35" i="14"/>
  <c r="H34" i="14"/>
  <c r="G34" i="14"/>
  <c r="F34" i="14"/>
  <c r="E34" i="14"/>
  <c r="H32" i="14"/>
  <c r="G32" i="14"/>
  <c r="F32" i="14"/>
  <c r="E32" i="14"/>
  <c r="H31" i="14"/>
  <c r="G31" i="14"/>
  <c r="F31" i="14"/>
  <c r="E31" i="14"/>
  <c r="H29" i="14"/>
  <c r="G29" i="14"/>
  <c r="F29" i="14"/>
  <c r="E29" i="14"/>
  <c r="H28" i="14"/>
  <c r="G28" i="14"/>
  <c r="F28" i="14"/>
  <c r="E28" i="14"/>
  <c r="H26" i="14"/>
  <c r="G26" i="14"/>
  <c r="F26" i="14"/>
  <c r="E26" i="14"/>
  <c r="H25" i="14"/>
  <c r="G25" i="14"/>
  <c r="F25" i="14"/>
  <c r="E25" i="14"/>
  <c r="H23" i="14"/>
  <c r="G23" i="14"/>
  <c r="F23" i="14"/>
  <c r="E23" i="14"/>
  <c r="H22" i="14"/>
  <c r="G22" i="14"/>
  <c r="F22" i="14"/>
  <c r="E22" i="14"/>
  <c r="H20" i="14"/>
  <c r="G20" i="14"/>
  <c r="G21" i="14" s="1"/>
  <c r="F20" i="14"/>
  <c r="F21" i="14" s="1"/>
  <c r="E20" i="14"/>
  <c r="H18" i="14"/>
  <c r="G18" i="14"/>
  <c r="F18" i="14"/>
  <c r="E18" i="14"/>
  <c r="H17" i="14"/>
  <c r="G17" i="14"/>
  <c r="F17" i="14"/>
  <c r="E17" i="14"/>
  <c r="H16" i="14"/>
  <c r="G16" i="14"/>
  <c r="F16" i="14"/>
  <c r="E16" i="14"/>
  <c r="H15" i="14"/>
  <c r="G15" i="14"/>
  <c r="F15" i="14"/>
  <c r="E15" i="14"/>
  <c r="H14" i="14"/>
  <c r="G14" i="14"/>
  <c r="F14" i="14"/>
  <c r="E14" i="14"/>
  <c r="H13" i="14"/>
  <c r="G13" i="14"/>
  <c r="F13" i="14"/>
  <c r="E13" i="14"/>
  <c r="H12" i="14"/>
  <c r="G12" i="14"/>
  <c r="F12" i="14"/>
  <c r="E12" i="14"/>
  <c r="H11" i="14"/>
  <c r="G11" i="14"/>
  <c r="F11" i="14"/>
  <c r="E11" i="14"/>
  <c r="H10" i="14"/>
  <c r="G10" i="14"/>
  <c r="F10" i="14"/>
  <c r="E10" i="14"/>
  <c r="H9" i="14"/>
  <c r="G9" i="14"/>
  <c r="F9" i="14"/>
  <c r="E9" i="14"/>
  <c r="H8" i="14"/>
  <c r="G8" i="14"/>
  <c r="F8" i="14"/>
  <c r="E8" i="14"/>
  <c r="H7" i="14"/>
  <c r="G7" i="14"/>
  <c r="F7" i="14"/>
  <c r="E7" i="14"/>
  <c r="H6" i="14"/>
  <c r="G6" i="14"/>
  <c r="F6" i="14"/>
  <c r="E6" i="14"/>
  <c r="L2" i="14"/>
  <c r="D37" i="13"/>
  <c r="F36" i="13"/>
  <c r="D36" i="13"/>
  <c r="N35" i="13"/>
  <c r="L35" i="13"/>
  <c r="J35" i="13"/>
  <c r="H35" i="13"/>
  <c r="N34" i="13"/>
  <c r="L34" i="13"/>
  <c r="J34" i="13"/>
  <c r="H34" i="13"/>
  <c r="D33" i="13"/>
  <c r="N32" i="13"/>
  <c r="L32" i="13"/>
  <c r="J32" i="13"/>
  <c r="H32" i="13"/>
  <c r="N31" i="13"/>
  <c r="L31" i="13"/>
  <c r="J31" i="13"/>
  <c r="H31" i="13"/>
  <c r="P31" i="13" s="1"/>
  <c r="F30" i="13"/>
  <c r="D30" i="13"/>
  <c r="N29" i="13"/>
  <c r="L29" i="13"/>
  <c r="J29" i="13"/>
  <c r="H29" i="13"/>
  <c r="N28" i="13"/>
  <c r="L28" i="13"/>
  <c r="L30" i="13" s="1"/>
  <c r="J28" i="13"/>
  <c r="H28" i="13"/>
  <c r="F27" i="13"/>
  <c r="D27" i="13"/>
  <c r="N26" i="13"/>
  <c r="L26" i="13"/>
  <c r="J26" i="13"/>
  <c r="H26" i="13"/>
  <c r="N25" i="13"/>
  <c r="L25" i="13"/>
  <c r="J25" i="13"/>
  <c r="H25" i="13"/>
  <c r="H27" i="13" s="1"/>
  <c r="F24" i="13"/>
  <c r="D24" i="13"/>
  <c r="N23" i="13"/>
  <c r="L23" i="13"/>
  <c r="L24" i="13" s="1"/>
  <c r="J23" i="13"/>
  <c r="H23" i="13"/>
  <c r="N22" i="13"/>
  <c r="L22" i="13"/>
  <c r="J22" i="13"/>
  <c r="H22" i="13"/>
  <c r="P22" i="13" s="1"/>
  <c r="F21" i="13"/>
  <c r="D21" i="13"/>
  <c r="N20" i="13"/>
  <c r="N21" i="13" s="1"/>
  <c r="L20" i="13"/>
  <c r="L21" i="13" s="1"/>
  <c r="J20" i="13"/>
  <c r="H20" i="13"/>
  <c r="H21" i="13" s="1"/>
  <c r="F19" i="13"/>
  <c r="F37" i="13" s="1"/>
  <c r="D19" i="13"/>
  <c r="N18" i="13"/>
  <c r="L18" i="13"/>
  <c r="J18" i="13"/>
  <c r="H18" i="13"/>
  <c r="N17" i="13"/>
  <c r="L17" i="13"/>
  <c r="J17" i="13"/>
  <c r="H17" i="13"/>
  <c r="N16" i="13"/>
  <c r="L16" i="13"/>
  <c r="J16" i="13"/>
  <c r="H16" i="13"/>
  <c r="N15" i="13"/>
  <c r="L15" i="13"/>
  <c r="J15" i="13"/>
  <c r="H15" i="13"/>
  <c r="N14" i="13"/>
  <c r="L14" i="13"/>
  <c r="J14" i="13"/>
  <c r="H14" i="13"/>
  <c r="N13" i="13"/>
  <c r="L13" i="13"/>
  <c r="J13" i="13"/>
  <c r="H13" i="13"/>
  <c r="N12" i="13"/>
  <c r="L12" i="13"/>
  <c r="J12" i="13"/>
  <c r="H12" i="13"/>
  <c r="N11" i="13"/>
  <c r="L11" i="13"/>
  <c r="J11" i="13"/>
  <c r="H11" i="13"/>
  <c r="N10" i="13"/>
  <c r="L10" i="13"/>
  <c r="J10" i="13"/>
  <c r="H10" i="13"/>
  <c r="N9" i="13"/>
  <c r="L9" i="13"/>
  <c r="J9" i="13"/>
  <c r="H9" i="13"/>
  <c r="N8" i="13"/>
  <c r="L8" i="13"/>
  <c r="J8" i="13"/>
  <c r="H8" i="13"/>
  <c r="N7" i="13"/>
  <c r="L7" i="13"/>
  <c r="J7" i="13"/>
  <c r="H7" i="13"/>
  <c r="N6" i="13"/>
  <c r="L6" i="13"/>
  <c r="J6" i="13"/>
  <c r="H6" i="13"/>
  <c r="G30" i="14" l="1"/>
  <c r="P12" i="20"/>
  <c r="D12" i="21" s="1"/>
  <c r="J12" i="21" s="1"/>
  <c r="P15" i="20"/>
  <c r="D15" i="21" s="1"/>
  <c r="J15" i="21" s="1"/>
  <c r="P18" i="20"/>
  <c r="D18" i="21" s="1"/>
  <c r="J18" i="21" s="1"/>
  <c r="G34" i="19"/>
  <c r="M34" i="19"/>
  <c r="H37" i="19"/>
  <c r="N37" i="19"/>
  <c r="P7" i="20"/>
  <c r="D7" i="21" s="1"/>
  <c r="K7" i="21" s="1"/>
  <c r="P10" i="20"/>
  <c r="D10" i="21" s="1"/>
  <c r="J10" i="21" s="1"/>
  <c r="P23" i="20"/>
  <c r="D23" i="21" s="1"/>
  <c r="G25" i="15"/>
  <c r="M25" i="15"/>
  <c r="E28" i="15"/>
  <c r="K28" i="15"/>
  <c r="Q28" i="15"/>
  <c r="I31" i="15"/>
  <c r="O31" i="15"/>
  <c r="G34" i="15"/>
  <c r="M34" i="15"/>
  <c r="E37" i="15"/>
  <c r="K37" i="15"/>
  <c r="H24" i="21"/>
  <c r="H33" i="21"/>
  <c r="I25" i="19"/>
  <c r="P28" i="19"/>
  <c r="P37" i="15"/>
  <c r="O25" i="19"/>
  <c r="J28" i="19"/>
  <c r="L30" i="20"/>
  <c r="R35" i="20"/>
  <c r="J25" i="15"/>
  <c r="P25" i="15"/>
  <c r="H28" i="15"/>
  <c r="N28" i="15"/>
  <c r="F19" i="21"/>
  <c r="H24" i="14"/>
  <c r="F27" i="14"/>
  <c r="F36" i="14"/>
  <c r="G25" i="19"/>
  <c r="M25" i="19"/>
  <c r="H28" i="19"/>
  <c r="N28" i="19"/>
  <c r="J34" i="19"/>
  <c r="E37" i="19"/>
  <c r="F27" i="21"/>
  <c r="R20" i="13"/>
  <c r="N30" i="20"/>
  <c r="R30" i="20" s="1"/>
  <c r="L36" i="20"/>
  <c r="F33" i="21"/>
  <c r="F25" i="19"/>
  <c r="L25" i="19"/>
  <c r="H31" i="19"/>
  <c r="N31" i="19"/>
  <c r="I34" i="19"/>
  <c r="O34" i="19"/>
  <c r="L27" i="20"/>
  <c r="G24" i="21"/>
  <c r="E27" i="21"/>
  <c r="E36" i="21"/>
  <c r="I25" i="15"/>
  <c r="O25" i="15"/>
  <c r="G28" i="15"/>
  <c r="M28" i="15"/>
  <c r="E31" i="15"/>
  <c r="K31" i="15"/>
  <c r="Q31" i="15"/>
  <c r="I34" i="15"/>
  <c r="O34" i="15"/>
  <c r="G37" i="15"/>
  <c r="I31" i="19"/>
  <c r="O31" i="19"/>
  <c r="R18" i="20"/>
  <c r="R22" i="20"/>
  <c r="P35" i="20"/>
  <c r="D35" i="21" s="1"/>
  <c r="J35" i="21" s="1"/>
  <c r="P11" i="20"/>
  <c r="D11" i="21" s="1"/>
  <c r="K11" i="21" s="1"/>
  <c r="P14" i="20"/>
  <c r="D14" i="21" s="1"/>
  <c r="J14" i="21" s="1"/>
  <c r="P17" i="20"/>
  <c r="D17" i="21" s="1"/>
  <c r="J17" i="21" s="1"/>
  <c r="P26" i="20"/>
  <c r="D26" i="21" s="1"/>
  <c r="J26" i="21" s="1"/>
  <c r="F30" i="21"/>
  <c r="F37" i="21" s="1"/>
  <c r="H36" i="21"/>
  <c r="E20" i="15"/>
  <c r="K20" i="15"/>
  <c r="Q20" i="15"/>
  <c r="P34" i="19"/>
  <c r="K37" i="19"/>
  <c r="Q37" i="19"/>
  <c r="J19" i="20"/>
  <c r="R9" i="20"/>
  <c r="R32" i="13"/>
  <c r="G19" i="14"/>
  <c r="E33" i="14"/>
  <c r="H25" i="19"/>
  <c r="I28" i="19"/>
  <c r="O28" i="19"/>
  <c r="F37" i="19"/>
  <c r="L19" i="20"/>
  <c r="P8" i="20"/>
  <c r="D8" i="21" s="1"/>
  <c r="J8" i="21" s="1"/>
  <c r="P9" i="20"/>
  <c r="D9" i="21" s="1"/>
  <c r="K9" i="21" s="1"/>
  <c r="R12" i="20"/>
  <c r="R15" i="20"/>
  <c r="P21" i="20"/>
  <c r="D21" i="21" s="1"/>
  <c r="P22" i="20"/>
  <c r="D22" i="21" s="1"/>
  <c r="J22" i="21" s="1"/>
  <c r="R32" i="20"/>
  <c r="E33" i="21"/>
  <c r="L27" i="13"/>
  <c r="P27" i="13" s="1"/>
  <c r="L33" i="13"/>
  <c r="E25" i="15"/>
  <c r="G31" i="15"/>
  <c r="M31" i="15"/>
  <c r="E34" i="15"/>
  <c r="K34" i="15"/>
  <c r="Q34" i="15"/>
  <c r="I37" i="15"/>
  <c r="O37" i="15"/>
  <c r="N27" i="20"/>
  <c r="R34" i="20"/>
  <c r="I20" i="15"/>
  <c r="O20" i="15"/>
  <c r="E25" i="19"/>
  <c r="K25" i="19"/>
  <c r="Q25" i="19"/>
  <c r="F28" i="19"/>
  <c r="L28" i="19"/>
  <c r="G31" i="19"/>
  <c r="M31" i="19"/>
  <c r="H34" i="19"/>
  <c r="N34" i="19"/>
  <c r="I37" i="19"/>
  <c r="O37" i="19"/>
  <c r="P13" i="20"/>
  <c r="D13" i="21" s="1"/>
  <c r="J13" i="21" s="1"/>
  <c r="P16" i="20"/>
  <c r="D16" i="21" s="1"/>
  <c r="J16" i="21" s="1"/>
  <c r="R26" i="20"/>
  <c r="P28" i="20"/>
  <c r="D28" i="21" s="1"/>
  <c r="J28" i="21" s="1"/>
  <c r="P29" i="20"/>
  <c r="D29" i="21" s="1"/>
  <c r="L29" i="21" s="1"/>
  <c r="L33" i="20"/>
  <c r="N33" i="13"/>
  <c r="G27" i="14"/>
  <c r="G36" i="14"/>
  <c r="H20" i="19"/>
  <c r="N20" i="19"/>
  <c r="H27" i="20"/>
  <c r="J30" i="20"/>
  <c r="N33" i="20"/>
  <c r="P34" i="20"/>
  <c r="D34" i="21" s="1"/>
  <c r="J34" i="21" s="1"/>
  <c r="G36" i="21"/>
  <c r="L19" i="13"/>
  <c r="P17" i="13"/>
  <c r="D17" i="14" s="1"/>
  <c r="J17" i="14" s="1"/>
  <c r="J31" i="19"/>
  <c r="P31" i="19"/>
  <c r="L37" i="19"/>
  <c r="N36" i="20"/>
  <c r="J25" i="19"/>
  <c r="P25" i="19"/>
  <c r="N25" i="19"/>
  <c r="E28" i="19"/>
  <c r="K28" i="19"/>
  <c r="Q28" i="19"/>
  <c r="E31" i="19"/>
  <c r="K31" i="19"/>
  <c r="Q31" i="19"/>
  <c r="F34" i="19"/>
  <c r="L34" i="19"/>
  <c r="N19" i="20"/>
  <c r="R10" i="20"/>
  <c r="R16" i="20"/>
  <c r="R23" i="20"/>
  <c r="J27" i="20"/>
  <c r="H30" i="20"/>
  <c r="P30" i="20" s="1"/>
  <c r="D30" i="21" s="1"/>
  <c r="K30" i="21" s="1"/>
  <c r="P32" i="20"/>
  <c r="D32" i="21" s="1"/>
  <c r="J32" i="21" s="1"/>
  <c r="J36" i="20"/>
  <c r="R26" i="13"/>
  <c r="R28" i="13"/>
  <c r="N30" i="13"/>
  <c r="R35" i="13"/>
  <c r="P6" i="20"/>
  <c r="D6" i="21" s="1"/>
  <c r="J6" i="21" s="1"/>
  <c r="P31" i="20"/>
  <c r="D31" i="21" s="1"/>
  <c r="J31" i="21" s="1"/>
  <c r="L10" i="21"/>
  <c r="I23" i="21"/>
  <c r="H19" i="20"/>
  <c r="R7" i="20"/>
  <c r="R13" i="20"/>
  <c r="L24" i="20"/>
  <c r="P25" i="20"/>
  <c r="D25" i="21" s="1"/>
  <c r="J25" i="21" s="1"/>
  <c r="R29" i="20"/>
  <c r="R31" i="20"/>
  <c r="K15" i="21"/>
  <c r="N24" i="20"/>
  <c r="I11" i="21"/>
  <c r="K12" i="21"/>
  <c r="I14" i="21"/>
  <c r="I17" i="21"/>
  <c r="K18" i="21"/>
  <c r="K21" i="21"/>
  <c r="J23" i="21"/>
  <c r="J11" i="21"/>
  <c r="L12" i="21"/>
  <c r="L15" i="21"/>
  <c r="L18" i="21"/>
  <c r="K23" i="21"/>
  <c r="I26" i="21"/>
  <c r="I34" i="21"/>
  <c r="I7" i="21"/>
  <c r="I10" i="21"/>
  <c r="K14" i="21"/>
  <c r="I16" i="21"/>
  <c r="K17" i="21"/>
  <c r="L23" i="21"/>
  <c r="R21" i="20"/>
  <c r="L11" i="21"/>
  <c r="L14" i="21"/>
  <c r="L17" i="21"/>
  <c r="J21" i="21"/>
  <c r="K10" i="21"/>
  <c r="I12" i="21"/>
  <c r="K13" i="21"/>
  <c r="I15" i="21"/>
  <c r="G19" i="21"/>
  <c r="G27" i="21"/>
  <c r="G33" i="21"/>
  <c r="R6" i="20"/>
  <c r="R25" i="20"/>
  <c r="H33" i="20"/>
  <c r="P33" i="20" s="1"/>
  <c r="D33" i="21" s="1"/>
  <c r="H19" i="21"/>
  <c r="H21" i="21"/>
  <c r="L21" i="21" s="1"/>
  <c r="E24" i="21"/>
  <c r="H27" i="21"/>
  <c r="E30" i="21"/>
  <c r="P20" i="20"/>
  <c r="D20" i="21" s="1"/>
  <c r="J20" i="21" s="1"/>
  <c r="H24" i="20"/>
  <c r="J33" i="20"/>
  <c r="L28" i="21"/>
  <c r="R20" i="20"/>
  <c r="J24" i="20"/>
  <c r="R28" i="20"/>
  <c r="H36" i="20"/>
  <c r="E19" i="21"/>
  <c r="E21" i="21"/>
  <c r="I20" i="19"/>
  <c r="O20" i="19"/>
  <c r="G37" i="19"/>
  <c r="M37" i="19"/>
  <c r="J20" i="19"/>
  <c r="P20" i="19"/>
  <c r="F20" i="19"/>
  <c r="L20" i="19"/>
  <c r="E20" i="19"/>
  <c r="K20" i="19"/>
  <c r="Q20" i="19"/>
  <c r="G28" i="19"/>
  <c r="M28" i="19"/>
  <c r="F31" i="19"/>
  <c r="L31" i="19"/>
  <c r="E34" i="19"/>
  <c r="K34" i="19"/>
  <c r="Q34" i="19"/>
  <c r="J37" i="19"/>
  <c r="P37" i="19"/>
  <c r="G20" i="19"/>
  <c r="M20" i="19"/>
  <c r="F19" i="14"/>
  <c r="M37" i="15"/>
  <c r="F30" i="14"/>
  <c r="H36" i="14"/>
  <c r="F20" i="15"/>
  <c r="L20" i="15"/>
  <c r="J34" i="15"/>
  <c r="P34" i="15"/>
  <c r="H37" i="15"/>
  <c r="N37" i="15"/>
  <c r="J36" i="13"/>
  <c r="R8" i="13"/>
  <c r="R11" i="13"/>
  <c r="N27" i="13"/>
  <c r="R29" i="13"/>
  <c r="N36" i="13"/>
  <c r="F24" i="14"/>
  <c r="G20" i="15"/>
  <c r="M20" i="15"/>
  <c r="K25" i="15"/>
  <c r="K38" i="15" s="1"/>
  <c r="Q25" i="15"/>
  <c r="I28" i="15"/>
  <c r="O28" i="15"/>
  <c r="N19" i="13"/>
  <c r="R14" i="13"/>
  <c r="R17" i="13"/>
  <c r="P7" i="13"/>
  <c r="D7" i="14" s="1"/>
  <c r="J7" i="14" s="1"/>
  <c r="P10" i="13"/>
  <c r="D11" i="15" s="1"/>
  <c r="P13" i="13"/>
  <c r="D13" i="14" s="1"/>
  <c r="J13" i="14" s="1"/>
  <c r="P16" i="13"/>
  <c r="D16" i="14" s="1"/>
  <c r="J16" i="14" s="1"/>
  <c r="P26" i="13"/>
  <c r="D26" i="14" s="1"/>
  <c r="J26" i="14" s="1"/>
  <c r="E27" i="14"/>
  <c r="G33" i="14"/>
  <c r="F25" i="15"/>
  <c r="L25" i="15"/>
  <c r="J28" i="15"/>
  <c r="P28" i="15"/>
  <c r="H31" i="15"/>
  <c r="N31" i="15"/>
  <c r="Q37" i="15"/>
  <c r="J24" i="13"/>
  <c r="P32" i="13"/>
  <c r="D32" i="14" s="1"/>
  <c r="I32" i="14" s="1"/>
  <c r="P34" i="13"/>
  <c r="D34" i="14" s="1"/>
  <c r="J34" i="14" s="1"/>
  <c r="J20" i="15"/>
  <c r="P20" i="15"/>
  <c r="H25" i="15"/>
  <c r="N25" i="15"/>
  <c r="F28" i="15"/>
  <c r="L28" i="15"/>
  <c r="J31" i="15"/>
  <c r="P31" i="15"/>
  <c r="H34" i="15"/>
  <c r="N34" i="15"/>
  <c r="H19" i="13"/>
  <c r="P9" i="13"/>
  <c r="D9" i="14" s="1"/>
  <c r="P12" i="13"/>
  <c r="D12" i="14" s="1"/>
  <c r="P15" i="13"/>
  <c r="D15" i="14" s="1"/>
  <c r="J15" i="14" s="1"/>
  <c r="P18" i="13"/>
  <c r="D19" i="15" s="1"/>
  <c r="P20" i="13"/>
  <c r="D20" i="14" s="1"/>
  <c r="J20" i="14" s="1"/>
  <c r="P29" i="13"/>
  <c r="D29" i="14" s="1"/>
  <c r="R34" i="13"/>
  <c r="R9" i="13"/>
  <c r="R12" i="13"/>
  <c r="R15" i="13"/>
  <c r="R18" i="13"/>
  <c r="P21" i="13"/>
  <c r="D21" i="14" s="1"/>
  <c r="K21" i="14" s="1"/>
  <c r="P28" i="13"/>
  <c r="D28" i="14" s="1"/>
  <c r="H30" i="13"/>
  <c r="P30" i="13" s="1"/>
  <c r="P35" i="13"/>
  <c r="D35" i="14" s="1"/>
  <c r="K35" i="14" s="1"/>
  <c r="F37" i="15"/>
  <c r="L37" i="15"/>
  <c r="P8" i="13"/>
  <c r="D8" i="14" s="1"/>
  <c r="J8" i="14" s="1"/>
  <c r="P11" i="13"/>
  <c r="D11" i="14" s="1"/>
  <c r="J11" i="14" s="1"/>
  <c r="P14" i="13"/>
  <c r="D15" i="15" s="1"/>
  <c r="J21" i="13"/>
  <c r="R21" i="13" s="1"/>
  <c r="P23" i="13"/>
  <c r="D24" i="15" s="1"/>
  <c r="P25" i="13"/>
  <c r="J30" i="13"/>
  <c r="H36" i="13"/>
  <c r="F34" i="15"/>
  <c r="L34" i="15"/>
  <c r="L36" i="13"/>
  <c r="H20" i="15"/>
  <c r="N20" i="15"/>
  <c r="R7" i="13"/>
  <c r="R10" i="13"/>
  <c r="R13" i="13"/>
  <c r="R16" i="13"/>
  <c r="R22" i="13"/>
  <c r="R31" i="13"/>
  <c r="G24" i="14"/>
  <c r="H30" i="14"/>
  <c r="F33" i="14"/>
  <c r="F31" i="15"/>
  <c r="L31" i="15"/>
  <c r="J27" i="13"/>
  <c r="R25" i="13"/>
  <c r="J19" i="13"/>
  <c r="R6" i="13"/>
  <c r="D32" i="15"/>
  <c r="D31" i="14"/>
  <c r="J31" i="14" s="1"/>
  <c r="N24" i="13"/>
  <c r="I16" i="14"/>
  <c r="L11" i="14"/>
  <c r="R23" i="13"/>
  <c r="D22" i="14"/>
  <c r="J22" i="14" s="1"/>
  <c r="D23" i="15"/>
  <c r="L16" i="14"/>
  <c r="P6" i="13"/>
  <c r="H33" i="13"/>
  <c r="P33" i="13" s="1"/>
  <c r="H19" i="14"/>
  <c r="H21" i="14"/>
  <c r="E24" i="14"/>
  <c r="H27" i="14"/>
  <c r="E30" i="14"/>
  <c r="H33" i="14"/>
  <c r="E36" i="14"/>
  <c r="H24" i="13"/>
  <c r="P24" i="13" s="1"/>
  <c r="J33" i="13"/>
  <c r="R33" i="13" s="1"/>
  <c r="E19" i="14"/>
  <c r="E21" i="14"/>
  <c r="I9" i="21" l="1"/>
  <c r="L9" i="21"/>
  <c r="J7" i="21"/>
  <c r="L7" i="21"/>
  <c r="P27" i="20"/>
  <c r="D27" i="21" s="1"/>
  <c r="G38" i="15"/>
  <c r="D14" i="14"/>
  <c r="J14" i="14" s="1"/>
  <c r="I33" i="21"/>
  <c r="I18" i="21"/>
  <c r="L8" i="21"/>
  <c r="I22" i="21"/>
  <c r="L35" i="21"/>
  <c r="L37" i="13"/>
  <c r="D18" i="15"/>
  <c r="D21" i="15"/>
  <c r="O38" i="19"/>
  <c r="I30" i="21"/>
  <c r="D35" i="15"/>
  <c r="D33" i="15"/>
  <c r="I38" i="19"/>
  <c r="K6" i="21"/>
  <c r="K29" i="21"/>
  <c r="J9" i="21"/>
  <c r="N38" i="19"/>
  <c r="P19" i="20"/>
  <c r="D19" i="21" s="1"/>
  <c r="J19" i="21" s="1"/>
  <c r="R19" i="20"/>
  <c r="D10" i="14"/>
  <c r="K10" i="14" s="1"/>
  <c r="I21" i="21"/>
  <c r="I29" i="21"/>
  <c r="I13" i="21"/>
  <c r="I27" i="21"/>
  <c r="J27" i="21"/>
  <c r="I32" i="21"/>
  <c r="D27" i="15"/>
  <c r="P19" i="13"/>
  <c r="D19" i="14" s="1"/>
  <c r="L19" i="14" s="1"/>
  <c r="P36" i="20"/>
  <c r="D36" i="21" s="1"/>
  <c r="I36" i="21" s="1"/>
  <c r="L22" i="21"/>
  <c r="L27" i="21"/>
  <c r="J29" i="21"/>
  <c r="L37" i="20"/>
  <c r="N37" i="20"/>
  <c r="D10" i="15"/>
  <c r="L26" i="14"/>
  <c r="D22" i="15"/>
  <c r="O38" i="15"/>
  <c r="R36" i="13"/>
  <c r="G38" i="19"/>
  <c r="L32" i="21"/>
  <c r="I35" i="21"/>
  <c r="K35" i="21"/>
  <c r="K32" i="21"/>
  <c r="R36" i="20"/>
  <c r="I38" i="15"/>
  <c r="L34" i="21"/>
  <c r="K34" i="21"/>
  <c r="L26" i="21"/>
  <c r="K26" i="21"/>
  <c r="H38" i="19"/>
  <c r="D28" i="15"/>
  <c r="D27" i="14"/>
  <c r="I27" i="14" s="1"/>
  <c r="R27" i="13"/>
  <c r="M38" i="15"/>
  <c r="R24" i="20"/>
  <c r="P24" i="20"/>
  <c r="D24" i="21" s="1"/>
  <c r="L24" i="21" s="1"/>
  <c r="L30" i="21"/>
  <c r="L6" i="21"/>
  <c r="R27" i="20"/>
  <c r="D29" i="15"/>
  <c r="P38" i="19"/>
  <c r="K22" i="21"/>
  <c r="I6" i="21"/>
  <c r="K27" i="21"/>
  <c r="K8" i="21"/>
  <c r="I8" i="21"/>
  <c r="K28" i="21"/>
  <c r="L13" i="21"/>
  <c r="D16" i="15"/>
  <c r="I7" i="14"/>
  <c r="R30" i="13"/>
  <c r="I28" i="21"/>
  <c r="D23" i="14"/>
  <c r="J23" i="14" s="1"/>
  <c r="J38" i="15"/>
  <c r="F38" i="19"/>
  <c r="R33" i="20"/>
  <c r="K31" i="21"/>
  <c r="K16" i="21"/>
  <c r="L31" i="21"/>
  <c r="L16" i="21"/>
  <c r="D14" i="15"/>
  <c r="I31" i="21"/>
  <c r="E38" i="15"/>
  <c r="J21" i="14"/>
  <c r="D36" i="15"/>
  <c r="G37" i="14"/>
  <c r="Q38" i="15"/>
  <c r="F37" i="14"/>
  <c r="K20" i="21"/>
  <c r="L31" i="14"/>
  <c r="D18" i="14"/>
  <c r="J18" i="14" s="1"/>
  <c r="N38" i="15"/>
  <c r="P36" i="13"/>
  <c r="D36" i="14" s="1"/>
  <c r="I36" i="14" s="1"/>
  <c r="L38" i="15"/>
  <c r="L22" i="14"/>
  <c r="R24" i="13"/>
  <c r="H38" i="15"/>
  <c r="P38" i="15"/>
  <c r="I25" i="21"/>
  <c r="K25" i="21"/>
  <c r="L21" i="14"/>
  <c r="I21" i="14"/>
  <c r="Q38" i="19"/>
  <c r="J30" i="21"/>
  <c r="M38" i="19"/>
  <c r="J38" i="19"/>
  <c r="L25" i="21"/>
  <c r="H37" i="21"/>
  <c r="G37" i="21"/>
  <c r="J24" i="21"/>
  <c r="J37" i="20"/>
  <c r="R37" i="20" s="1"/>
  <c r="L33" i="21"/>
  <c r="I20" i="21"/>
  <c r="E37" i="21"/>
  <c r="K33" i="21"/>
  <c r="J33" i="21"/>
  <c r="H37" i="20"/>
  <c r="P37" i="20" s="1"/>
  <c r="D37" i="21" s="1"/>
  <c r="J37" i="21" s="1"/>
  <c r="L20" i="21"/>
  <c r="K38" i="19"/>
  <c r="E38" i="19"/>
  <c r="L38" i="19"/>
  <c r="J12" i="14"/>
  <c r="I12" i="14"/>
  <c r="J28" i="14"/>
  <c r="K28" i="14"/>
  <c r="J9" i="14"/>
  <c r="I9" i="14"/>
  <c r="J29" i="14"/>
  <c r="K29" i="14"/>
  <c r="L13" i="14"/>
  <c r="L7" i="14"/>
  <c r="D13" i="15"/>
  <c r="K7" i="14"/>
  <c r="L8" i="14"/>
  <c r="I26" i="14"/>
  <c r="I8" i="14"/>
  <c r="K16" i="14"/>
  <c r="K15" i="14"/>
  <c r="D30" i="15"/>
  <c r="L15" i="14"/>
  <c r="F38" i="15"/>
  <c r="I15" i="14"/>
  <c r="K26" i="14"/>
  <c r="K8" i="14"/>
  <c r="K13" i="14"/>
  <c r="L34" i="14"/>
  <c r="K11" i="14"/>
  <c r="I11" i="14"/>
  <c r="D26" i="15"/>
  <c r="D25" i="14"/>
  <c r="J27" i="14"/>
  <c r="I31" i="14"/>
  <c r="K9" i="14"/>
  <c r="N37" i="13"/>
  <c r="K14" i="14"/>
  <c r="K31" i="14"/>
  <c r="I22" i="14"/>
  <c r="I14" i="14"/>
  <c r="L28" i="14"/>
  <c r="K34" i="14"/>
  <c r="K22" i="14"/>
  <c r="L9" i="14"/>
  <c r="K17" i="14"/>
  <c r="D37" i="15"/>
  <c r="D6" i="14"/>
  <c r="D7" i="15"/>
  <c r="L20" i="14"/>
  <c r="D30" i="14"/>
  <c r="I30" i="14" s="1"/>
  <c r="D31" i="15"/>
  <c r="D20" i="15"/>
  <c r="L12" i="14"/>
  <c r="D34" i="15"/>
  <c r="D33" i="14"/>
  <c r="L33" i="14" s="1"/>
  <c r="L35" i="14"/>
  <c r="H37" i="13"/>
  <c r="P37" i="13" s="1"/>
  <c r="J37" i="13"/>
  <c r="R19" i="13"/>
  <c r="E37" i="14"/>
  <c r="K20" i="14"/>
  <c r="I34" i="14"/>
  <c r="I13" i="14"/>
  <c r="J35" i="14"/>
  <c r="I35" i="14"/>
  <c r="D24" i="14"/>
  <c r="D25" i="15"/>
  <c r="H37" i="14"/>
  <c r="J32" i="14"/>
  <c r="L32" i="14"/>
  <c r="L17" i="14"/>
  <c r="I17" i="14"/>
  <c r="I28" i="14"/>
  <c r="L29" i="14"/>
  <c r="I29" i="14"/>
  <c r="L14" i="14"/>
  <c r="K12" i="14"/>
  <c r="I20" i="14"/>
  <c r="K32" i="14"/>
  <c r="I19" i="21" l="1"/>
  <c r="L27" i="14"/>
  <c r="L36" i="21"/>
  <c r="L19" i="21"/>
  <c r="K36" i="21"/>
  <c r="L18" i="14"/>
  <c r="I10" i="14"/>
  <c r="K19" i="21"/>
  <c r="K24" i="21"/>
  <c r="J10" i="14"/>
  <c r="L10" i="14"/>
  <c r="I19" i="14"/>
  <c r="K27" i="14"/>
  <c r="I24" i="21"/>
  <c r="I23" i="14"/>
  <c r="K18" i="14"/>
  <c r="L23" i="14"/>
  <c r="J36" i="21"/>
  <c r="K23" i="14"/>
  <c r="I18" i="14"/>
  <c r="I37" i="21"/>
  <c r="K37" i="21"/>
  <c r="L37" i="21"/>
  <c r="J25" i="14"/>
  <c r="I25" i="14"/>
  <c r="K25" i="14"/>
  <c r="L25" i="14"/>
  <c r="R37" i="13"/>
  <c r="D37" i="14"/>
  <c r="L37" i="14" s="1"/>
  <c r="D38" i="15"/>
  <c r="J19" i="14"/>
  <c r="K19" i="14"/>
  <c r="J24" i="14"/>
  <c r="K24" i="14"/>
  <c r="L24" i="14"/>
  <c r="I24" i="14"/>
  <c r="J6" i="14"/>
  <c r="K6" i="14"/>
  <c r="I6" i="14"/>
  <c r="L6" i="14"/>
  <c r="K33" i="14"/>
  <c r="I33" i="14"/>
  <c r="J33" i="14"/>
  <c r="L30" i="14"/>
  <c r="J30" i="14"/>
  <c r="K30" i="14"/>
  <c r="L36" i="14"/>
  <c r="J36" i="14"/>
  <c r="K36" i="14"/>
  <c r="I37" i="14" l="1"/>
  <c r="J37" i="14"/>
  <c r="K37" i="14"/>
</calcChain>
</file>

<file path=xl/sharedStrings.xml><?xml version="1.0" encoding="utf-8"?>
<sst xmlns="http://schemas.openxmlformats.org/spreadsheetml/2006/main" count="5084" uniqueCount="89">
  <si>
    <t>地域別人口 と 世帯数</t>
    <rPh sb="0" eb="2">
      <t>チイキ</t>
    </rPh>
    <rPh sb="2" eb="3">
      <t>ベツ</t>
    </rPh>
    <rPh sb="3" eb="5">
      <t>ジンコウ</t>
    </rPh>
    <rPh sb="8" eb="11">
      <t>セタイスウ</t>
    </rPh>
    <phoneticPr fontId="3"/>
  </si>
  <si>
    <t>令和７年４月末日現在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</si>
  <si>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住民基本台帳より、(　)内は外国人のうち数</t>
    <rPh sb="0" eb="2">
      <t>ジュウミン</t>
    </rPh>
    <rPh sb="2" eb="4">
      <t>キホン</t>
    </rPh>
    <rPh sb="4" eb="6">
      <t>ダイチョウ</t>
    </rPh>
    <rPh sb="12" eb="13">
      <t>ナイ</t>
    </rPh>
    <rPh sb="14" eb="16">
      <t>ガイコク</t>
    </rPh>
    <rPh sb="16" eb="17">
      <t>ジン</t>
    </rPh>
    <rPh sb="20" eb="21">
      <t>スウ</t>
    </rPh>
    <phoneticPr fontId="3"/>
  </si>
  <si>
    <t>地　　域</t>
    <rPh sb="0" eb="1">
      <t>チ</t>
    </rPh>
    <rPh sb="3" eb="4">
      <t>イキ</t>
    </rPh>
    <phoneticPr fontId="3"/>
  </si>
  <si>
    <t>世 帯 数</t>
    <rPh sb="0" eb="1">
      <t>ヨ</t>
    </rPh>
    <rPh sb="2" eb="3">
      <t>オビ</t>
    </rPh>
    <rPh sb="4" eb="5">
      <t>カズ</t>
    </rPh>
    <phoneticPr fontId="3"/>
  </si>
  <si>
    <t>人　　口</t>
    <rPh sb="0" eb="1">
      <t>ヒト</t>
    </rPh>
    <rPh sb="3" eb="4">
      <t>クチ</t>
    </rPh>
    <phoneticPr fontId="3"/>
  </si>
  <si>
    <t>男</t>
  </si>
  <si>
    <t>女</t>
  </si>
  <si>
    <t>計</t>
    <rPh sb="0" eb="1">
      <t>ケイ</t>
    </rPh>
    <phoneticPr fontId="3"/>
  </si>
  <si>
    <t>萩</t>
    <phoneticPr fontId="3"/>
  </si>
  <si>
    <t>川　　　内</t>
    <phoneticPr fontId="3"/>
  </si>
  <si>
    <t>(</t>
    <phoneticPr fontId="3"/>
  </si>
  <si>
    <t>)</t>
    <phoneticPr fontId="3"/>
  </si>
  <si>
    <t>(</t>
  </si>
  <si>
    <t>)</t>
  </si>
  <si>
    <t>椿　　　東</t>
    <phoneticPr fontId="3"/>
  </si>
  <si>
    <t>再掲　小　畑</t>
    <rPh sb="0" eb="2">
      <t>サイケイ</t>
    </rPh>
    <rPh sb="3" eb="4">
      <t>ショウ</t>
    </rPh>
    <rPh sb="5" eb="6">
      <t>ハタケ</t>
    </rPh>
    <phoneticPr fontId="3"/>
  </si>
  <si>
    <t>再掲　越ヶ浜</t>
    <rPh sb="0" eb="2">
      <t>サイケイ</t>
    </rPh>
    <rPh sb="3" eb="6">
      <t>コシガハマ</t>
    </rPh>
    <phoneticPr fontId="3"/>
  </si>
  <si>
    <t>椿</t>
    <phoneticPr fontId="3"/>
  </si>
  <si>
    <t>山　　　田</t>
    <phoneticPr fontId="3"/>
  </si>
  <si>
    <t>再掲 木　間</t>
    <rPh sb="0" eb="2">
      <t>サイケイ</t>
    </rPh>
    <rPh sb="3" eb="4">
      <t>キ</t>
    </rPh>
    <rPh sb="5" eb="6">
      <t>アイダ</t>
    </rPh>
    <phoneticPr fontId="3"/>
  </si>
  <si>
    <t>三　　　見</t>
    <phoneticPr fontId="3"/>
  </si>
  <si>
    <t>大　　　井</t>
    <phoneticPr fontId="3"/>
  </si>
  <si>
    <t>大　　　島</t>
    <phoneticPr fontId="3"/>
  </si>
  <si>
    <t>相　　　島</t>
    <rPh sb="0" eb="1">
      <t>ソウ</t>
    </rPh>
    <phoneticPr fontId="3"/>
  </si>
  <si>
    <t>櫃　　　島</t>
    <rPh sb="0" eb="1">
      <t>ヒツ</t>
    </rPh>
    <phoneticPr fontId="3"/>
  </si>
  <si>
    <t>見　  　島</t>
  </si>
  <si>
    <t>小　　計</t>
    <rPh sb="0" eb="1">
      <t>ショウ</t>
    </rPh>
    <rPh sb="3" eb="4">
      <t>ケイ</t>
    </rPh>
    <phoneticPr fontId="3"/>
  </si>
  <si>
    <t>川　上</t>
    <phoneticPr fontId="3"/>
  </si>
  <si>
    <t>川　　　上</t>
    <phoneticPr fontId="3"/>
  </si>
  <si>
    <t>田万川</t>
    <phoneticPr fontId="3"/>
  </si>
  <si>
    <t>小　　　川</t>
    <phoneticPr fontId="3"/>
  </si>
  <si>
    <t>江　　　崎</t>
    <phoneticPr fontId="3"/>
  </si>
  <si>
    <t>むつみ</t>
    <phoneticPr fontId="3"/>
  </si>
  <si>
    <t>吉　　　部</t>
    <phoneticPr fontId="3"/>
  </si>
  <si>
    <t>高　　　俣</t>
    <phoneticPr fontId="3"/>
  </si>
  <si>
    <t>小　　　計</t>
    <phoneticPr fontId="3"/>
  </si>
  <si>
    <t>須　佐</t>
    <phoneticPr fontId="3"/>
  </si>
  <si>
    <t>須　　　佐</t>
    <phoneticPr fontId="3"/>
  </si>
  <si>
    <t>弥　　　富</t>
    <phoneticPr fontId="3"/>
  </si>
  <si>
    <t>旭</t>
    <phoneticPr fontId="3"/>
  </si>
  <si>
    <t>明　　　木</t>
    <phoneticPr fontId="3"/>
  </si>
  <si>
    <t>佐  々  並</t>
    <phoneticPr fontId="3"/>
  </si>
  <si>
    <t>福　栄</t>
    <phoneticPr fontId="3"/>
  </si>
  <si>
    <t>福　　　川</t>
    <phoneticPr fontId="3"/>
  </si>
  <si>
    <t>紫　　　福</t>
    <phoneticPr fontId="3"/>
  </si>
  <si>
    <t>合　　　計</t>
    <rPh sb="0" eb="1">
      <t>ゴウ</t>
    </rPh>
    <rPh sb="4" eb="5">
      <t>ケイ</t>
    </rPh>
    <phoneticPr fontId="3"/>
  </si>
  <si>
    <t>※　「小畑」及び「越ヶ浜」として再掲した数値は椿東地区に、「木間」として再掲した数値は山田地区に、それぞれ含まれます。</t>
    <rPh sb="3" eb="5">
      <t>オバタ</t>
    </rPh>
    <rPh sb="6" eb="7">
      <t>オヨ</t>
    </rPh>
    <rPh sb="9" eb="12">
      <t>コシガハマ</t>
    </rPh>
    <rPh sb="16" eb="18">
      <t>サイケイ</t>
    </rPh>
    <rPh sb="20" eb="22">
      <t>スウチ</t>
    </rPh>
    <rPh sb="23" eb="24">
      <t>ツバキ</t>
    </rPh>
    <rPh sb="24" eb="25">
      <t>ヒガシ</t>
    </rPh>
    <rPh sb="25" eb="27">
      <t>チク</t>
    </rPh>
    <rPh sb="30" eb="31">
      <t>キ</t>
    </rPh>
    <rPh sb="31" eb="32">
      <t>カン</t>
    </rPh>
    <rPh sb="36" eb="38">
      <t>サイケイ</t>
    </rPh>
    <rPh sb="40" eb="42">
      <t>スウチ</t>
    </rPh>
    <rPh sb="43" eb="45">
      <t>ヤマダ</t>
    </rPh>
    <rPh sb="45" eb="47">
      <t>チク</t>
    </rPh>
    <phoneticPr fontId="1"/>
  </si>
  <si>
    <t>　</t>
    <phoneticPr fontId="1"/>
  </si>
  <si>
    <t>※　「住民基本台帳の一部を改正する法律」が平成２４年７月９日に施行されたことに伴い、外国人数が含まれるようになりました。</t>
    <rPh sb="3" eb="5">
      <t>ジュウミン</t>
    </rPh>
    <rPh sb="5" eb="7">
      <t>キホン</t>
    </rPh>
    <rPh sb="7" eb="9">
      <t>ダイチョウ</t>
    </rPh>
    <rPh sb="10" eb="12">
      <t>イチブ</t>
    </rPh>
    <rPh sb="13" eb="15">
      <t>カイセイ</t>
    </rPh>
    <rPh sb="17" eb="19">
      <t>ホウリツ</t>
    </rPh>
    <rPh sb="21" eb="23">
      <t>ヘイセイ</t>
    </rPh>
    <rPh sb="25" eb="26">
      <t>ネン</t>
    </rPh>
    <rPh sb="27" eb="28">
      <t>ガツ</t>
    </rPh>
    <rPh sb="29" eb="30">
      <t>ニチ</t>
    </rPh>
    <rPh sb="31" eb="33">
      <t>シコウ</t>
    </rPh>
    <rPh sb="39" eb="40">
      <t>トモナ</t>
    </rPh>
    <rPh sb="42" eb="44">
      <t>ガイコク</t>
    </rPh>
    <rPh sb="44" eb="45">
      <t>ジン</t>
    </rPh>
    <rPh sb="45" eb="46">
      <t>スウ</t>
    </rPh>
    <phoneticPr fontId="1"/>
  </si>
  <si>
    <t>（地域別）年齢３区分別人口と割合</t>
    <rPh sb="5" eb="7">
      <t>ネンレイ</t>
    </rPh>
    <rPh sb="8" eb="9">
      <t>ク</t>
    </rPh>
    <rPh sb="9" eb="11">
      <t>ブンベツ</t>
    </rPh>
    <rPh sb="11" eb="13">
      <t>ジンコウ</t>
    </rPh>
    <rPh sb="14" eb="16">
      <t>ワリアイ</t>
    </rPh>
    <phoneticPr fontId="3"/>
  </si>
  <si>
    <t>人口</t>
    <rPh sb="0" eb="2">
      <t>ジンコウ</t>
    </rPh>
    <phoneticPr fontId="3"/>
  </si>
  <si>
    <t>3区分別人口</t>
    <rPh sb="1" eb="3">
      <t>クブン</t>
    </rPh>
    <rPh sb="3" eb="4">
      <t>ベツ</t>
    </rPh>
    <rPh sb="4" eb="6">
      <t>ジンコウ</t>
    </rPh>
    <phoneticPr fontId="3"/>
  </si>
  <si>
    <t>3区分別人口の割合</t>
    <rPh sb="1" eb="3">
      <t>クブン</t>
    </rPh>
    <rPh sb="3" eb="4">
      <t>ベツ</t>
    </rPh>
    <rPh sb="4" eb="6">
      <t>ジンコウ</t>
    </rPh>
    <rPh sb="7" eb="9">
      <t>ワリアイ</t>
    </rPh>
    <phoneticPr fontId="3"/>
  </si>
  <si>
    <t>0～14歳</t>
    <rPh sb="4" eb="5">
      <t>サイ</t>
    </rPh>
    <phoneticPr fontId="3"/>
  </si>
  <si>
    <t>15～64歳</t>
    <rPh sb="5" eb="6">
      <t>サイ</t>
    </rPh>
    <phoneticPr fontId="3"/>
  </si>
  <si>
    <t>65歳
以上</t>
    <rPh sb="2" eb="3">
      <t>サイ</t>
    </rPh>
    <rPh sb="4" eb="6">
      <t>イジョウ</t>
    </rPh>
    <phoneticPr fontId="3"/>
  </si>
  <si>
    <t>内75歳
以上</t>
    <rPh sb="0" eb="1">
      <t>ウチ</t>
    </rPh>
    <rPh sb="3" eb="4">
      <t>サイ</t>
    </rPh>
    <rPh sb="5" eb="7">
      <t>イジョウ</t>
    </rPh>
    <phoneticPr fontId="3"/>
  </si>
  <si>
    <t>川上</t>
    <phoneticPr fontId="3"/>
  </si>
  <si>
    <t>※ 割合は、小数点第２位を四捨五入しているため、合計が100％にならない場合があります。</t>
    <rPh sb="2" eb="4">
      <t>ワリアイ</t>
    </rPh>
    <rPh sb="6" eb="9">
      <t>ショウスウテン</t>
    </rPh>
    <rPh sb="9" eb="10">
      <t>ダイ</t>
    </rPh>
    <rPh sb="11" eb="12">
      <t>イ</t>
    </rPh>
    <rPh sb="13" eb="17">
      <t>シシャゴニュウ</t>
    </rPh>
    <rPh sb="24" eb="26">
      <t>ゴウケイ</t>
    </rPh>
    <rPh sb="36" eb="38">
      <t>バアイ</t>
    </rPh>
    <phoneticPr fontId="3"/>
  </si>
  <si>
    <t>※ 「住民基本台帳の一部を改正する法律」が平成２４年７月９日に施行されたことに伴い、外国人数が含まれるようになりました。</t>
    <phoneticPr fontId="3"/>
  </si>
  <si>
    <t>地域別（年齢）３区分別人口</t>
    <rPh sb="0" eb="2">
      <t>チイキ</t>
    </rPh>
    <rPh sb="2" eb="3">
      <t>ベツ</t>
    </rPh>
    <rPh sb="4" eb="6">
      <t>ネンレイ</t>
    </rPh>
    <rPh sb="8" eb="9">
      <t>ク</t>
    </rPh>
    <rPh sb="9" eb="11">
      <t>ブンベツ</t>
    </rPh>
    <rPh sb="11" eb="13">
      <t>ジンコウ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</si>
  <si>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</si>
  <si>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</si>
  <si>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</si>
  <si>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全体</t>
    <rPh sb="0" eb="2">
      <t>ゼンタイ</t>
    </rPh>
    <phoneticPr fontId="3"/>
  </si>
  <si>
    <t>20～39歳</t>
    <rPh sb="5" eb="6">
      <t>サイ</t>
    </rPh>
    <phoneticPr fontId="3"/>
  </si>
  <si>
    <t>再掲 木 間</t>
    <rPh sb="0" eb="2">
      <t>サイケイ</t>
    </rPh>
    <rPh sb="3" eb="4">
      <t>キ</t>
    </rPh>
    <rPh sb="5" eb="6">
      <t>アイダ</t>
    </rPh>
    <phoneticPr fontId="3"/>
  </si>
  <si>
    <t>令和７年４月末日現在</t>
  </si>
  <si>
    <t>令和７年５月末日現在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</si>
  <si>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令和７年５月末日現在</t>
  </si>
  <si>
    <t>令和７年６月末日現在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</si>
  <si>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令和７年６月末日現在</t>
  </si>
  <si>
    <t>令和７年７月末日現在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</si>
  <si>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令和７年７月末日現在</t>
  </si>
  <si>
    <t>令和７年８月末日現在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</si>
  <si>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令和７年９月末日現在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</si>
  <si>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令和７年１０月末日現在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</si>
  <si>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令和７年１０月末日現在</t>
  </si>
  <si>
    <t>令和７年１１月末日現在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</si>
  <si>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令和７年１１月末日現在</t>
  </si>
  <si>
    <t>令和７年１２月末日現在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3"/>
  </si>
  <si>
    <t>令和７年１２月末日現在</t>
  </si>
  <si>
    <t>令和８年１月末日現在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</si>
  <si>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令和８年１月末日現在</t>
  </si>
  <si>
    <t>令和８年２月末日現在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</si>
  <si>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令和８年２月末日現在</t>
  </si>
  <si>
    <t>令和８年３月末日現在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</si>
  <si>
    <t>令和８年３月末日現在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</si>
</sst>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0.0%"/>
  </numFmts>
  <fonts count="1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theme="1" tint="0.499984740745262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theme="1" tint="0.499984740745262"/>
      </top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 tint="0.499984740745262"/>
      </right>
      <top style="thin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theme="1" tint="0.499984740745262"/>
      </right>
      <top/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theme="1" tint="0.499984740745262"/>
      </right>
      <top style="hair">
        <color indexed="64"/>
      </top>
      <bottom style="hair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double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5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right"/>
    </xf>
    <xf numFmtId="38" fontId="10" fillId="5" borderId="12" xfId="1" applyFont="1" applyFill="1" applyBorder="1" applyAlignment="1" applyProtection="1">
      <alignment horizontal="right" vertical="center"/>
      <protection locked="0"/>
    </xf>
    <xf numFmtId="38" fontId="10" fillId="5" borderId="14" xfId="1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right" vertical="center"/>
      <protection locked="0"/>
    </xf>
    <xf numFmtId="0" fontId="10" fillId="5" borderId="14" xfId="0" applyFont="1" applyFill="1" applyBorder="1" applyAlignment="1" applyProtection="1">
      <alignment horizontal="left" vertical="center"/>
      <protection locked="0"/>
    </xf>
    <xf numFmtId="38" fontId="10" fillId="5" borderId="12" xfId="1" applyFont="1" applyFill="1" applyBorder="1" applyAlignment="1">
      <alignment vertical="center"/>
    </xf>
    <xf numFmtId="38" fontId="10" fillId="5" borderId="14" xfId="1" applyFont="1" applyFill="1" applyBorder="1" applyAlignment="1">
      <alignment horizontal="right" vertical="center"/>
    </xf>
    <xf numFmtId="38" fontId="10" fillId="5" borderId="14" xfId="1" applyFont="1" applyFill="1" applyBorder="1" applyAlignment="1">
      <alignment vertical="center" shrinkToFit="1"/>
    </xf>
    <xf numFmtId="38" fontId="10" fillId="5" borderId="13" xfId="1" applyFont="1" applyFill="1" applyBorder="1" applyAlignment="1">
      <alignment horizontal="left" vertical="center"/>
    </xf>
    <xf numFmtId="38" fontId="10" fillId="5" borderId="17" xfId="1" applyFont="1" applyFill="1" applyBorder="1" applyAlignment="1" applyProtection="1">
      <alignment horizontal="right" vertical="center"/>
      <protection locked="0"/>
    </xf>
    <xf numFmtId="38" fontId="10" fillId="5" borderId="18" xfId="1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right" vertical="center"/>
      <protection locked="0"/>
    </xf>
    <xf numFmtId="0" fontId="10" fillId="5" borderId="18" xfId="0" applyFont="1" applyFill="1" applyBorder="1" applyAlignment="1" applyProtection="1">
      <alignment horizontal="left" vertical="center"/>
      <protection locked="0"/>
    </xf>
    <xf numFmtId="38" fontId="10" fillId="5" borderId="17" xfId="1" applyFont="1" applyFill="1" applyBorder="1" applyAlignment="1">
      <alignment vertical="center"/>
    </xf>
    <xf numFmtId="38" fontId="10" fillId="5" borderId="18" xfId="1" applyFont="1" applyFill="1" applyBorder="1" applyAlignment="1">
      <alignment horizontal="right" vertical="center"/>
    </xf>
    <xf numFmtId="38" fontId="10" fillId="5" borderId="18" xfId="1" applyFont="1" applyFill="1" applyBorder="1" applyAlignment="1">
      <alignment vertical="center" shrinkToFit="1"/>
    </xf>
    <xf numFmtId="38" fontId="10" fillId="5" borderId="16" xfId="1" applyFont="1" applyFill="1" applyBorder="1" applyAlignment="1">
      <alignment horizontal="left" vertical="center"/>
    </xf>
    <xf numFmtId="3" fontId="10" fillId="5" borderId="17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/>
    </xf>
    <xf numFmtId="3" fontId="10" fillId="5" borderId="19" xfId="0" applyNumberFormat="1" applyFont="1" applyFill="1" applyBorder="1" applyAlignment="1">
      <alignment horizontal="right" vertical="center" shrinkToFit="1"/>
    </xf>
    <xf numFmtId="3" fontId="10" fillId="5" borderId="20" xfId="0" applyNumberFormat="1" applyFont="1" applyFill="1" applyBorder="1" applyAlignment="1">
      <alignment horizontal="left" vertical="center"/>
    </xf>
    <xf numFmtId="38" fontId="10" fillId="5" borderId="21" xfId="1" applyFont="1" applyFill="1" applyBorder="1" applyAlignment="1">
      <alignment vertical="center"/>
    </xf>
    <xf numFmtId="38" fontId="10" fillId="5" borderId="19" xfId="1" applyFont="1" applyFill="1" applyBorder="1" applyAlignment="1">
      <alignment horizontal="right" vertical="center"/>
    </xf>
    <xf numFmtId="38" fontId="10" fillId="5" borderId="19" xfId="1" applyFont="1" applyFill="1" applyBorder="1" applyAlignment="1">
      <alignment vertical="center" shrinkToFit="1"/>
    </xf>
    <xf numFmtId="38" fontId="10" fillId="5" borderId="20" xfId="1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 shrinkToFit="1"/>
    </xf>
    <xf numFmtId="38" fontId="10" fillId="5" borderId="21" xfId="1" applyFont="1" applyFill="1" applyBorder="1" applyAlignment="1" applyProtection="1">
      <alignment horizontal="right" vertical="center"/>
      <protection locked="0"/>
    </xf>
    <xf numFmtId="38" fontId="10" fillId="5" borderId="19" xfId="1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right" vertical="center"/>
      <protection locked="0"/>
    </xf>
    <xf numFmtId="0" fontId="10" fillId="5" borderId="19" xfId="0" applyFont="1" applyFill="1" applyBorder="1" applyAlignment="1" applyProtection="1">
      <alignment horizontal="left" vertical="center"/>
      <protection locked="0"/>
    </xf>
    <xf numFmtId="3" fontId="10" fillId="5" borderId="18" xfId="0" applyNumberFormat="1" applyFont="1" applyFill="1" applyBorder="1" applyAlignment="1">
      <alignment horizontal="right" vertical="center"/>
    </xf>
    <xf numFmtId="3" fontId="10" fillId="5" borderId="18" xfId="0" applyNumberFormat="1" applyFont="1" applyFill="1" applyBorder="1" applyAlignment="1">
      <alignment horizontal="right" vertical="center" shrinkToFit="1"/>
    </xf>
    <xf numFmtId="3" fontId="10" fillId="5" borderId="16" xfId="0" applyNumberFormat="1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left" vertical="center"/>
    </xf>
    <xf numFmtId="3" fontId="13" fillId="6" borderId="25" xfId="0" applyNumberFormat="1" applyFont="1" applyFill="1" applyBorder="1" applyAlignment="1">
      <alignment horizontal="right" vertical="center"/>
    </xf>
    <xf numFmtId="3" fontId="10" fillId="6" borderId="27" xfId="0" applyNumberFormat="1" applyFont="1" applyFill="1" applyBorder="1" applyAlignment="1">
      <alignment horizontal="right" vertical="center"/>
    </xf>
    <xf numFmtId="0" fontId="13" fillId="6" borderId="27" xfId="0" applyFont="1" applyFill="1" applyBorder="1" applyAlignment="1">
      <alignment horizontal="right" vertical="center"/>
    </xf>
    <xf numFmtId="0" fontId="10" fillId="6" borderId="27" xfId="0" applyFont="1" applyFill="1" applyBorder="1" applyAlignment="1">
      <alignment horizontal="left" vertical="center"/>
    </xf>
    <xf numFmtId="3" fontId="13" fillId="6" borderId="27" xfId="0" applyNumberFormat="1" applyFont="1" applyFill="1" applyBorder="1" applyAlignment="1">
      <alignment horizontal="right" vertical="center" shrinkToFit="1"/>
    </xf>
    <xf numFmtId="3" fontId="10" fillId="6" borderId="26" xfId="0" applyNumberFormat="1" applyFont="1" applyFill="1" applyBorder="1" applyAlignment="1">
      <alignment horizontal="left" vertical="center"/>
    </xf>
    <xf numFmtId="3" fontId="10" fillId="5" borderId="12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/>
    </xf>
    <xf numFmtId="3" fontId="10" fillId="5" borderId="14" xfId="0" applyNumberFormat="1" applyFont="1" applyFill="1" applyBorder="1" applyAlignment="1">
      <alignment horizontal="right" vertical="center" shrinkToFit="1"/>
    </xf>
    <xf numFmtId="3" fontId="10" fillId="5" borderId="13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horizontal="right" vertical="center"/>
    </xf>
    <xf numFmtId="38" fontId="10" fillId="6" borderId="1" xfId="1" applyFont="1" applyFill="1" applyBorder="1" applyAlignment="1">
      <alignment horizontal="right" vertical="center"/>
    </xf>
    <xf numFmtId="0" fontId="13" fillId="6" borderId="1" xfId="0" applyFont="1" applyFill="1" applyBorder="1" applyAlignment="1">
      <alignment horizontal="right" vertical="center"/>
    </xf>
    <xf numFmtId="0" fontId="10" fillId="6" borderId="1" xfId="0" applyFont="1" applyFill="1" applyBorder="1" applyAlignment="1">
      <alignment horizontal="left" vertical="center"/>
    </xf>
    <xf numFmtId="3" fontId="13" fillId="6" borderId="10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3" fontId="13" fillId="6" borderId="1" xfId="0" applyNumberFormat="1" applyFont="1" applyFill="1" applyBorder="1" applyAlignment="1">
      <alignment horizontal="right" vertical="center" shrinkToFit="1"/>
    </xf>
    <xf numFmtId="3" fontId="10" fillId="6" borderId="11" xfId="0" applyNumberFormat="1" applyFont="1" applyFill="1" applyBorder="1" applyAlignment="1">
      <alignment horizontal="left" vertical="center"/>
    </xf>
    <xf numFmtId="38" fontId="13" fillId="6" borderId="10" xfId="1" applyFont="1" applyFill="1" applyBorder="1" applyAlignment="1">
      <alignment vertical="center"/>
    </xf>
    <xf numFmtId="38" fontId="13" fillId="6" borderId="1" xfId="1" applyFont="1" applyFill="1" applyBorder="1" applyAlignment="1">
      <alignment vertical="center" shrinkToFit="1"/>
    </xf>
    <xf numFmtId="38" fontId="10" fillId="6" borderId="11" xfId="1" applyFont="1" applyFill="1" applyBorder="1" applyAlignment="1">
      <alignment horizontal="left" vertical="center"/>
    </xf>
    <xf numFmtId="3" fontId="10" fillId="5" borderId="21" xfId="0" applyNumberFormat="1" applyFont="1" applyFill="1" applyBorder="1" applyAlignment="1">
      <alignment horizontal="right" vertical="center"/>
    </xf>
    <xf numFmtId="38" fontId="10" fillId="5" borderId="8" xfId="1" applyFont="1" applyFill="1" applyBorder="1" applyAlignment="1">
      <alignment vertical="center"/>
    </xf>
    <xf numFmtId="38" fontId="10" fillId="5" borderId="0" xfId="1" applyFont="1" applyFill="1" applyBorder="1" applyAlignment="1">
      <alignment horizontal="right" vertical="center"/>
    </xf>
    <xf numFmtId="38" fontId="10" fillId="5" borderId="0" xfId="1" applyFont="1" applyFill="1" applyBorder="1" applyAlignment="1">
      <alignment vertical="center" shrinkToFit="1"/>
    </xf>
    <xf numFmtId="38" fontId="10" fillId="5" borderId="9" xfId="1" applyFont="1" applyFill="1" applyBorder="1" applyAlignment="1">
      <alignment horizontal="left" vertical="center"/>
    </xf>
    <xf numFmtId="38" fontId="13" fillId="6" borderId="25" xfId="1" applyFont="1" applyFill="1" applyBorder="1" applyAlignment="1">
      <alignment horizontal="right" vertical="center"/>
    </xf>
    <xf numFmtId="38" fontId="10" fillId="6" borderId="27" xfId="1" applyFont="1" applyFill="1" applyBorder="1" applyAlignment="1">
      <alignment horizontal="right" vertical="center"/>
    </xf>
    <xf numFmtId="38" fontId="13" fillId="6" borderId="25" xfId="1" applyFont="1" applyFill="1" applyBorder="1" applyAlignment="1">
      <alignment vertical="center"/>
    </xf>
    <xf numFmtId="38" fontId="13" fillId="6" borderId="27" xfId="1" applyFont="1" applyFill="1" applyBorder="1" applyAlignment="1">
      <alignment vertical="center" shrinkToFit="1"/>
    </xf>
    <xf numFmtId="38" fontId="10" fillId="6" borderId="26" xfId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horizontal="right" vertical="center"/>
    </xf>
    <xf numFmtId="38" fontId="10" fillId="5" borderId="1" xfId="1" applyFont="1" applyFill="1" applyBorder="1" applyAlignment="1">
      <alignment horizontal="right" vertical="center"/>
    </xf>
    <xf numFmtId="0" fontId="13" fillId="5" borderId="1" xfId="0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left" vertical="center"/>
    </xf>
    <xf numFmtId="3" fontId="13" fillId="5" borderId="10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3" fontId="13" fillId="5" borderId="1" xfId="0" applyNumberFormat="1" applyFont="1" applyFill="1" applyBorder="1" applyAlignment="1">
      <alignment horizontal="right" vertical="center" shrinkToFit="1"/>
    </xf>
    <xf numFmtId="3" fontId="10" fillId="5" borderId="11" xfId="0" applyNumberFormat="1" applyFont="1" applyFill="1" applyBorder="1" applyAlignment="1">
      <alignment horizontal="left" vertical="center"/>
    </xf>
    <xf numFmtId="38" fontId="13" fillId="5" borderId="10" xfId="1" applyFont="1" applyFill="1" applyBorder="1" applyAlignment="1">
      <alignment vertical="center"/>
    </xf>
    <xf numFmtId="38" fontId="13" fillId="5" borderId="1" xfId="1" applyFont="1" applyFill="1" applyBorder="1" applyAlignment="1">
      <alignment vertical="center" shrinkToFit="1"/>
    </xf>
    <xf numFmtId="38" fontId="10" fillId="5" borderId="11" xfId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9" fillId="0" borderId="1" xfId="0" applyFon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76" fontId="12" fillId="5" borderId="38" xfId="0" applyNumberFormat="1" applyFont="1" applyFill="1" applyBorder="1" applyAlignment="1" applyProtection="1">
      <alignment horizontal="center" vertical="center"/>
      <protection locked="0"/>
    </xf>
    <xf numFmtId="176" fontId="12" fillId="5" borderId="40" xfId="0" applyNumberFormat="1" applyFont="1" applyFill="1" applyBorder="1" applyAlignment="1" applyProtection="1">
      <alignment horizontal="center" vertical="center"/>
      <protection locked="0"/>
    </xf>
    <xf numFmtId="176" fontId="12" fillId="0" borderId="43" xfId="0" applyNumberFormat="1" applyFont="1" applyBorder="1" applyAlignment="1" applyProtection="1">
      <alignment horizontal="center" vertical="center" wrapText="1"/>
      <protection locked="0"/>
    </xf>
    <xf numFmtId="176" fontId="12" fillId="0" borderId="45" xfId="0" applyNumberFormat="1" applyFont="1" applyBorder="1" applyAlignment="1" applyProtection="1">
      <alignment horizontal="center" vertical="center" wrapText="1"/>
      <protection locked="0"/>
    </xf>
    <xf numFmtId="38" fontId="10" fillId="0" borderId="14" xfId="0" applyNumberFormat="1" applyFont="1" applyBorder="1" applyAlignment="1">
      <alignment horizontal="right" vertical="center"/>
    </xf>
    <xf numFmtId="38" fontId="10" fillId="0" borderId="46" xfId="1" applyFont="1" applyFill="1" applyBorder="1" applyAlignment="1" applyProtection="1">
      <alignment vertical="center"/>
    </xf>
    <xf numFmtId="38" fontId="10" fillId="0" borderId="47" xfId="1" applyFont="1" applyFill="1" applyBorder="1" applyAlignment="1" applyProtection="1">
      <alignment vertical="center"/>
    </xf>
    <xf numFmtId="38" fontId="10" fillId="0" borderId="48" xfId="1" applyFont="1" applyFill="1" applyBorder="1" applyAlignment="1" applyProtection="1">
      <alignment vertical="center"/>
    </xf>
    <xf numFmtId="177" fontId="11" fillId="0" borderId="49" xfId="1" applyNumberFormat="1" applyFont="1" applyFill="1" applyBorder="1" applyAlignment="1" applyProtection="1">
      <alignment vertical="center"/>
    </xf>
    <xf numFmtId="177" fontId="11" fillId="0" borderId="47" xfId="1" applyNumberFormat="1" applyFont="1" applyFill="1" applyBorder="1" applyAlignment="1" applyProtection="1">
      <alignment vertical="center"/>
    </xf>
    <xf numFmtId="177" fontId="11" fillId="0" borderId="50" xfId="1" applyNumberFormat="1" applyFont="1" applyFill="1" applyBorder="1" applyAlignment="1" applyProtection="1">
      <alignment vertical="center"/>
    </xf>
    <xf numFmtId="38" fontId="10" fillId="0" borderId="19" xfId="1" applyFont="1" applyFill="1" applyBorder="1" applyAlignment="1" applyProtection="1">
      <alignment horizontal="right" vertical="center"/>
    </xf>
    <xf numFmtId="38" fontId="10" fillId="0" borderId="51" xfId="1" applyFont="1" applyFill="1" applyBorder="1" applyAlignment="1" applyProtection="1">
      <alignment vertical="center"/>
    </xf>
    <xf numFmtId="38" fontId="10" fillId="0" borderId="52" xfId="1" applyFont="1" applyFill="1" applyBorder="1" applyAlignment="1" applyProtection="1">
      <alignment vertical="center"/>
    </xf>
    <xf numFmtId="38" fontId="10" fillId="0" borderId="53" xfId="1" applyFont="1" applyFill="1" applyBorder="1" applyAlignment="1" applyProtection="1">
      <alignment vertical="center"/>
    </xf>
    <xf numFmtId="177" fontId="11" fillId="0" borderId="54" xfId="1" applyNumberFormat="1" applyFont="1" applyFill="1" applyBorder="1" applyAlignment="1" applyProtection="1">
      <alignment vertical="center"/>
    </xf>
    <xf numFmtId="177" fontId="11" fillId="0" borderId="52" xfId="1" applyNumberFormat="1" applyFont="1" applyFill="1" applyBorder="1" applyAlignment="1" applyProtection="1">
      <alignment vertical="center"/>
    </xf>
    <xf numFmtId="177" fontId="11" fillId="0" borderId="55" xfId="1" applyNumberFormat="1" applyFont="1" applyFill="1" applyBorder="1" applyAlignment="1" applyProtection="1">
      <alignment vertical="center"/>
    </xf>
    <xf numFmtId="0" fontId="10" fillId="5" borderId="22" xfId="0" applyFont="1" applyFill="1" applyBorder="1" applyAlignment="1" applyProtection="1">
      <alignment horizontal="center" vertical="center"/>
      <protection locked="0"/>
    </xf>
    <xf numFmtId="0" fontId="12" fillId="6" borderId="23" xfId="0" applyFont="1" applyFill="1" applyBorder="1" applyAlignment="1" applyProtection="1">
      <alignment horizontal="left" vertical="center" shrinkToFit="1"/>
      <protection locked="0"/>
    </xf>
    <xf numFmtId="38" fontId="11" fillId="0" borderId="18" xfId="1" applyFont="1" applyFill="1" applyBorder="1" applyAlignment="1" applyProtection="1">
      <alignment horizontal="right" vertical="center"/>
    </xf>
    <xf numFmtId="38" fontId="10" fillId="0" borderId="35" xfId="1" applyFont="1" applyFill="1" applyBorder="1" applyAlignment="1" applyProtection="1">
      <alignment vertical="center"/>
    </xf>
    <xf numFmtId="38" fontId="10" fillId="0" borderId="36" xfId="1" applyFont="1" applyFill="1" applyBorder="1" applyAlignment="1" applyProtection="1">
      <alignment vertical="center"/>
    </xf>
    <xf numFmtId="38" fontId="10" fillId="0" borderId="56" xfId="1" applyFont="1" applyFill="1" applyBorder="1" applyAlignment="1" applyProtection="1">
      <alignment vertical="center"/>
    </xf>
    <xf numFmtId="177" fontId="11" fillId="0" borderId="39" xfId="1" applyNumberFormat="1" applyFont="1" applyFill="1" applyBorder="1" applyAlignment="1" applyProtection="1">
      <alignment vertical="center"/>
    </xf>
    <xf numFmtId="177" fontId="11" fillId="0" borderId="36" xfId="1" applyNumberFormat="1" applyFont="1" applyFill="1" applyBorder="1" applyAlignment="1" applyProtection="1">
      <alignment vertical="center"/>
    </xf>
    <xf numFmtId="177" fontId="11" fillId="0" borderId="57" xfId="1" applyNumberFormat="1" applyFont="1" applyFill="1" applyBorder="1" applyAlignment="1" applyProtection="1">
      <alignment vertical="center"/>
    </xf>
    <xf numFmtId="0" fontId="10" fillId="5" borderId="24" xfId="0" applyFont="1" applyFill="1" applyBorder="1" applyAlignment="1" applyProtection="1">
      <alignment horizontal="center" vertical="center"/>
      <protection locked="0"/>
    </xf>
    <xf numFmtId="38" fontId="10" fillId="0" borderId="18" xfId="1" applyFont="1" applyFill="1" applyBorder="1" applyAlignment="1" applyProtection="1">
      <alignment horizontal="right" vertical="center"/>
    </xf>
    <xf numFmtId="0" fontId="10" fillId="0" borderId="24" xfId="0" applyFont="1" applyBorder="1" applyAlignment="1" applyProtection="1">
      <alignment horizontal="center" vertical="center"/>
      <protection locked="0"/>
    </xf>
    <xf numFmtId="0" fontId="12" fillId="7" borderId="23" xfId="0" applyFont="1" applyFill="1" applyBorder="1" applyAlignment="1" applyProtection="1">
      <alignment horizontal="left" vertical="center"/>
      <protection locked="0"/>
    </xf>
    <xf numFmtId="38" fontId="13" fillId="7" borderId="27" xfId="1" applyFont="1" applyFill="1" applyBorder="1" applyAlignment="1" applyProtection="1">
      <alignment horizontal="right" vertical="center"/>
    </xf>
    <xf numFmtId="3" fontId="13" fillId="7" borderId="41" xfId="0" applyNumberFormat="1" applyFont="1" applyFill="1" applyBorder="1" applyAlignment="1">
      <alignment horizontal="right" vertical="center"/>
    </xf>
    <xf numFmtId="3" fontId="13" fillId="7" borderId="42" xfId="0" applyNumberFormat="1" applyFont="1" applyFill="1" applyBorder="1" applyAlignment="1">
      <alignment horizontal="right" vertical="center"/>
    </xf>
    <xf numFmtId="3" fontId="13" fillId="7" borderId="58" xfId="0" applyNumberFormat="1" applyFont="1" applyFill="1" applyBorder="1" applyAlignment="1">
      <alignment horizontal="right" vertical="center"/>
    </xf>
    <xf numFmtId="177" fontId="14" fillId="7" borderId="44" xfId="0" applyNumberFormat="1" applyFont="1" applyFill="1" applyBorder="1" applyAlignment="1">
      <alignment horizontal="right" vertical="center"/>
    </xf>
    <xf numFmtId="177" fontId="14" fillId="7" borderId="42" xfId="0" applyNumberFormat="1" applyFont="1" applyFill="1" applyBorder="1" applyAlignment="1">
      <alignment horizontal="right" vertical="center"/>
    </xf>
    <xf numFmtId="177" fontId="14" fillId="7" borderId="59" xfId="0" applyNumberFormat="1" applyFont="1" applyFill="1" applyBorder="1" applyAlignment="1">
      <alignment horizontal="right" vertical="center"/>
    </xf>
    <xf numFmtId="38" fontId="10" fillId="0" borderId="14" xfId="1" applyFont="1" applyFill="1" applyBorder="1" applyAlignment="1" applyProtection="1">
      <alignment horizontal="right" vertical="center"/>
    </xf>
    <xf numFmtId="38" fontId="13" fillId="7" borderId="1" xfId="1" applyFont="1" applyFill="1" applyBorder="1" applyAlignment="1" applyProtection="1">
      <alignment horizontal="right" vertical="center"/>
    </xf>
    <xf numFmtId="38" fontId="13" fillId="7" borderId="60" xfId="1" applyFont="1" applyFill="1" applyBorder="1" applyAlignment="1" applyProtection="1">
      <alignment vertical="center"/>
    </xf>
    <xf numFmtId="38" fontId="13" fillId="7" borderId="61" xfId="1" applyFont="1" applyFill="1" applyBorder="1" applyAlignment="1" applyProtection="1">
      <alignment vertical="center"/>
    </xf>
    <xf numFmtId="38" fontId="13" fillId="7" borderId="62" xfId="1" applyFont="1" applyFill="1" applyBorder="1" applyAlignment="1" applyProtection="1">
      <alignment vertical="center"/>
    </xf>
    <xf numFmtId="177" fontId="14" fillId="7" borderId="63" xfId="1" applyNumberFormat="1" applyFont="1" applyFill="1" applyBorder="1" applyAlignment="1" applyProtection="1">
      <alignment vertical="center"/>
    </xf>
    <xf numFmtId="177" fontId="14" fillId="7" borderId="61" xfId="1" applyNumberFormat="1" applyFont="1" applyFill="1" applyBorder="1" applyAlignment="1" applyProtection="1">
      <alignment vertical="center"/>
    </xf>
    <xf numFmtId="177" fontId="14" fillId="7" borderId="64" xfId="1" applyNumberFormat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 vertical="center"/>
    </xf>
    <xf numFmtId="38" fontId="10" fillId="0" borderId="65" xfId="1" applyFont="1" applyFill="1" applyBorder="1" applyAlignment="1" applyProtection="1">
      <alignment vertical="center"/>
    </xf>
    <xf numFmtId="38" fontId="10" fillId="0" borderId="66" xfId="1" applyFont="1" applyFill="1" applyBorder="1" applyAlignment="1" applyProtection="1">
      <alignment vertical="center"/>
    </xf>
    <xf numFmtId="38" fontId="10" fillId="0" borderId="67" xfId="1" applyFont="1" applyFill="1" applyBorder="1" applyAlignment="1" applyProtection="1">
      <alignment vertical="center"/>
    </xf>
    <xf numFmtId="177" fontId="11" fillId="0" borderId="68" xfId="1" applyNumberFormat="1" applyFont="1" applyFill="1" applyBorder="1" applyAlignment="1" applyProtection="1">
      <alignment vertical="center"/>
    </xf>
    <xf numFmtId="177" fontId="11" fillId="0" borderId="66" xfId="1" applyNumberFormat="1" applyFont="1" applyFill="1" applyBorder="1" applyAlignment="1" applyProtection="1">
      <alignment vertical="center"/>
    </xf>
    <xf numFmtId="177" fontId="11" fillId="0" borderId="69" xfId="1" applyNumberFormat="1" applyFont="1" applyFill="1" applyBorder="1" applyAlignment="1" applyProtection="1">
      <alignment vertical="center"/>
    </xf>
    <xf numFmtId="38" fontId="13" fillId="7" borderId="41" xfId="1" applyFont="1" applyFill="1" applyBorder="1" applyAlignment="1" applyProtection="1">
      <alignment vertical="center"/>
    </xf>
    <xf numFmtId="38" fontId="13" fillId="7" borderId="42" xfId="1" applyFont="1" applyFill="1" applyBorder="1" applyAlignment="1" applyProtection="1">
      <alignment vertical="center"/>
    </xf>
    <xf numFmtId="38" fontId="13" fillId="7" borderId="58" xfId="1" applyFont="1" applyFill="1" applyBorder="1" applyAlignment="1" applyProtection="1">
      <alignment vertical="center"/>
    </xf>
    <xf numFmtId="177" fontId="14" fillId="7" borderId="44" xfId="1" applyNumberFormat="1" applyFont="1" applyFill="1" applyBorder="1" applyAlignment="1" applyProtection="1">
      <alignment vertical="center"/>
    </xf>
    <xf numFmtId="177" fontId="14" fillId="7" borderId="42" xfId="1" applyNumberFormat="1" applyFont="1" applyFill="1" applyBorder="1" applyAlignment="1" applyProtection="1">
      <alignment vertical="center"/>
    </xf>
    <xf numFmtId="177" fontId="14" fillId="7" borderId="59" xfId="1" applyNumberFormat="1" applyFont="1" applyFill="1" applyBorder="1" applyAlignment="1" applyProtection="1">
      <alignment vertical="center"/>
    </xf>
    <xf numFmtId="38" fontId="13" fillId="0" borderId="1" xfId="1" applyFont="1" applyFill="1" applyBorder="1" applyAlignment="1" applyProtection="1">
      <alignment horizontal="right" vertical="center"/>
    </xf>
    <xf numFmtId="38" fontId="13" fillId="0" borderId="60" xfId="1" applyFont="1" applyFill="1" applyBorder="1" applyAlignment="1" applyProtection="1">
      <alignment vertical="center"/>
    </xf>
    <xf numFmtId="38" fontId="13" fillId="0" borderId="61" xfId="1" applyFont="1" applyFill="1" applyBorder="1" applyAlignment="1" applyProtection="1">
      <alignment vertical="center"/>
    </xf>
    <xf numFmtId="38" fontId="13" fillId="0" borderId="62" xfId="1" applyFont="1" applyFill="1" applyBorder="1" applyAlignment="1" applyProtection="1">
      <alignment vertical="center"/>
    </xf>
    <xf numFmtId="177" fontId="14" fillId="0" borderId="63" xfId="1" applyNumberFormat="1" applyFont="1" applyFill="1" applyBorder="1" applyAlignment="1" applyProtection="1">
      <alignment vertical="center"/>
    </xf>
    <xf numFmtId="177" fontId="14" fillId="0" borderId="61" xfId="1" applyNumberFormat="1" applyFont="1" applyFill="1" applyBorder="1" applyAlignment="1" applyProtection="1">
      <alignment vertical="center"/>
    </xf>
    <xf numFmtId="177" fontId="14" fillId="0" borderId="64" xfId="1" applyNumberFormat="1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  <protection locked="0"/>
    </xf>
    <xf numFmtId="0" fontId="7" fillId="0" borderId="70" xfId="0" applyFont="1" applyBorder="1" applyAlignment="1">
      <alignment horizontal="center" vertical="center"/>
    </xf>
    <xf numFmtId="0" fontId="7" fillId="0" borderId="70" xfId="0" applyFont="1" applyBorder="1" applyAlignment="1">
      <alignment horizontal="right" vertical="center"/>
    </xf>
    <xf numFmtId="176" fontId="12" fillId="5" borderId="84" xfId="0" applyNumberFormat="1" applyFont="1" applyFill="1" applyBorder="1" applyAlignment="1">
      <alignment horizontal="center" vertical="center"/>
    </xf>
    <xf numFmtId="176" fontId="12" fillId="0" borderId="86" xfId="0" applyNumberFormat="1" applyFont="1" applyBorder="1" applyAlignment="1">
      <alignment horizontal="center" vertical="center" wrapText="1"/>
    </xf>
    <xf numFmtId="176" fontId="12" fillId="5" borderId="90" xfId="0" applyNumberFormat="1" applyFont="1" applyFill="1" applyBorder="1" applyAlignment="1">
      <alignment horizontal="center" vertical="center"/>
    </xf>
    <xf numFmtId="176" fontId="12" fillId="0" borderId="43" xfId="0" applyNumberFormat="1" applyFont="1" applyBorder="1" applyAlignment="1">
      <alignment horizontal="center" vertical="center" wrapText="1"/>
    </xf>
    <xf numFmtId="176" fontId="12" fillId="0" borderId="93" xfId="0" applyNumberFormat="1" applyFont="1" applyBorder="1" applyAlignment="1">
      <alignment horizontal="center" vertical="center" wrapText="1"/>
    </xf>
    <xf numFmtId="176" fontId="12" fillId="0" borderId="95" xfId="0" applyNumberFormat="1" applyFont="1" applyBorder="1" applyAlignment="1">
      <alignment horizontal="center" vertical="center" wrapText="1"/>
    </xf>
    <xf numFmtId="38" fontId="10" fillId="0" borderId="31" xfId="1" applyFont="1" applyFill="1" applyBorder="1" applyAlignment="1" applyProtection="1">
      <alignment vertical="center"/>
    </xf>
    <xf numFmtId="38" fontId="10" fillId="0" borderId="97" xfId="1" applyFont="1" applyFill="1" applyBorder="1" applyAlignment="1" applyProtection="1">
      <alignment vertical="center"/>
    </xf>
    <xf numFmtId="38" fontId="10" fillId="0" borderId="98" xfId="1" applyFont="1" applyFill="1" applyBorder="1" applyAlignment="1" applyProtection="1">
      <alignment vertical="center"/>
    </xf>
    <xf numFmtId="38" fontId="10" fillId="0" borderId="24" xfId="1" applyFont="1" applyFill="1" applyBorder="1" applyAlignment="1" applyProtection="1">
      <alignment vertical="center"/>
    </xf>
    <xf numFmtId="38" fontId="10" fillId="0" borderId="101" xfId="1" applyFont="1" applyFill="1" applyBorder="1" applyAlignment="1" applyProtection="1">
      <alignment vertical="center"/>
    </xf>
    <xf numFmtId="38" fontId="10" fillId="0" borderId="102" xfId="1" applyFont="1" applyFill="1" applyBorder="1" applyAlignment="1" applyProtection="1">
      <alignment vertical="center"/>
    </xf>
    <xf numFmtId="38" fontId="10" fillId="0" borderId="103" xfId="1" applyFont="1" applyFill="1" applyBorder="1" applyAlignment="1" applyProtection="1">
      <alignment vertical="center"/>
    </xf>
    <xf numFmtId="38" fontId="10" fillId="0" borderId="104" xfId="1" applyFont="1" applyFill="1" applyBorder="1" applyAlignment="1" applyProtection="1">
      <alignment vertical="center"/>
    </xf>
    <xf numFmtId="38" fontId="10" fillId="0" borderId="105" xfId="1" applyFont="1" applyFill="1" applyBorder="1" applyAlignment="1" applyProtection="1">
      <alignment vertical="center"/>
    </xf>
    <xf numFmtId="0" fontId="10" fillId="0" borderId="24" xfId="0" applyFont="1" applyBorder="1" applyAlignment="1">
      <alignment horizontal="center" vertical="center"/>
    </xf>
    <xf numFmtId="0" fontId="15" fillId="7" borderId="23" xfId="0" applyFont="1" applyFill="1" applyBorder="1" applyAlignment="1">
      <alignment horizontal="left" vertical="center"/>
    </xf>
    <xf numFmtId="3" fontId="13" fillId="8" borderId="42" xfId="0" applyNumberFormat="1" applyFont="1" applyFill="1" applyBorder="1" applyAlignment="1">
      <alignment horizontal="right" vertical="center"/>
    </xf>
    <xf numFmtId="3" fontId="13" fillId="7" borderId="107" xfId="0" applyNumberFormat="1" applyFont="1" applyFill="1" applyBorder="1" applyAlignment="1">
      <alignment horizontal="right" vertical="center"/>
    </xf>
    <xf numFmtId="38" fontId="13" fillId="7" borderId="108" xfId="1" applyFont="1" applyFill="1" applyBorder="1" applyAlignment="1" applyProtection="1">
      <alignment vertical="center"/>
    </xf>
    <xf numFmtId="38" fontId="10" fillId="0" borderId="109" xfId="1" applyFont="1" applyFill="1" applyBorder="1" applyAlignment="1" applyProtection="1">
      <alignment vertical="center"/>
    </xf>
    <xf numFmtId="38" fontId="13" fillId="7" borderId="107" xfId="1" applyFont="1" applyFill="1" applyBorder="1" applyAlignment="1" applyProtection="1">
      <alignment vertical="center"/>
    </xf>
    <xf numFmtId="38" fontId="13" fillId="0" borderId="70" xfId="1" applyFont="1" applyFill="1" applyBorder="1" applyAlignment="1" applyProtection="1">
      <alignment horizontal="right" vertical="center"/>
    </xf>
    <xf numFmtId="38" fontId="13" fillId="0" borderId="113" xfId="1" applyFont="1" applyFill="1" applyBorder="1" applyAlignment="1" applyProtection="1">
      <alignment vertical="center"/>
    </xf>
    <xf numFmtId="38" fontId="13" fillId="0" borderId="114" xfId="1" applyFont="1" applyFill="1" applyBorder="1" applyAlignment="1" applyProtection="1">
      <alignment vertical="center"/>
    </xf>
    <xf numFmtId="38" fontId="13" fillId="0" borderId="115" xfId="1" applyFont="1" applyFill="1" applyBorder="1" applyAlignment="1" applyProtection="1">
      <alignment vertical="center"/>
    </xf>
    <xf numFmtId="38" fontId="13" fillId="0" borderId="116" xfId="1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10" fillId="0" borderId="17" xfId="1" applyFont="1" applyFill="1" applyBorder="1" applyAlignment="1" applyProtection="1">
      <alignment vertical="center"/>
    </xf>
    <xf numFmtId="38" fontId="10" fillId="0" borderId="88" xfId="1" applyFont="1" applyFill="1" applyBorder="1" applyAlignment="1" applyProtection="1">
      <alignment vertical="center"/>
    </xf>
    <xf numFmtId="38" fontId="10" fillId="0" borderId="87" xfId="1" applyFont="1" applyFill="1" applyBorder="1" applyAlignment="1" applyProtection="1">
      <alignment vertical="center"/>
    </xf>
    <xf numFmtId="38" fontId="10" fillId="0" borderId="117" xfId="1" applyFont="1" applyFill="1" applyBorder="1" applyAlignment="1" applyProtection="1">
      <alignment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5" borderId="28" xfId="0" applyFont="1" applyFill="1" applyBorder="1" applyAlignment="1">
      <alignment horizontal="distributed" vertical="center"/>
    </xf>
    <xf numFmtId="0" fontId="10" fillId="5" borderId="30" xfId="0" applyFont="1" applyFill="1" applyBorder="1" applyAlignment="1">
      <alignment horizontal="distributed" vertical="center"/>
    </xf>
    <xf numFmtId="0" fontId="10" fillId="5" borderId="29" xfId="0" applyFont="1" applyFill="1" applyBorder="1" applyAlignment="1">
      <alignment horizontal="distributed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  <xf numFmtId="0" fontId="13" fillId="6" borderId="26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176" fontId="13" fillId="0" borderId="31" xfId="0" applyNumberFormat="1" applyFont="1" applyBorder="1" applyAlignment="1" applyProtection="1">
      <alignment horizontal="center" vertical="center"/>
      <protection locked="0"/>
    </xf>
    <xf numFmtId="176" fontId="13" fillId="0" borderId="32" xfId="0" applyNumberFormat="1" applyFont="1" applyBorder="1" applyAlignment="1" applyProtection="1">
      <alignment horizontal="center" vertical="center"/>
      <protection locked="0"/>
    </xf>
    <xf numFmtId="176" fontId="13" fillId="0" borderId="33" xfId="0" applyNumberFormat="1" applyFont="1" applyBorder="1" applyAlignment="1" applyProtection="1">
      <alignment horizontal="center" vertical="center"/>
      <protection locked="0"/>
    </xf>
    <xf numFmtId="176" fontId="13" fillId="0" borderId="34" xfId="0" applyNumberFormat="1" applyFont="1" applyBorder="1" applyAlignment="1" applyProtection="1">
      <alignment horizontal="center" vertical="center"/>
      <protection locked="0"/>
    </xf>
    <xf numFmtId="176" fontId="13" fillId="0" borderId="14" xfId="0" applyNumberFormat="1" applyFont="1" applyBorder="1" applyAlignment="1" applyProtection="1">
      <alignment horizontal="center" vertical="center"/>
      <protection locked="0"/>
    </xf>
    <xf numFmtId="176" fontId="13" fillId="0" borderId="13" xfId="0" applyNumberFormat="1" applyFont="1" applyBorder="1" applyAlignment="1" applyProtection="1">
      <alignment horizontal="center" vertical="center"/>
      <protection locked="0"/>
    </xf>
    <xf numFmtId="176" fontId="12" fillId="0" borderId="35" xfId="0" applyNumberFormat="1" applyFont="1" applyBorder="1" applyAlignment="1" applyProtection="1">
      <alignment horizontal="center" vertical="center" wrapText="1"/>
      <protection locked="0"/>
    </xf>
    <xf numFmtId="176" fontId="12" fillId="0" borderId="41" xfId="0" applyNumberFormat="1" applyFont="1" applyBorder="1" applyAlignment="1" applyProtection="1">
      <alignment horizontal="center" vertical="center" wrapText="1"/>
      <protection locked="0"/>
    </xf>
    <xf numFmtId="176" fontId="12" fillId="0" borderId="36" xfId="0" applyNumberFormat="1" applyFont="1" applyBorder="1" applyAlignment="1" applyProtection="1">
      <alignment horizontal="center" vertical="center" wrapText="1"/>
      <protection locked="0"/>
    </xf>
    <xf numFmtId="176" fontId="12" fillId="0" borderId="42" xfId="0" applyNumberFormat="1" applyFont="1" applyBorder="1" applyAlignment="1" applyProtection="1">
      <alignment horizontal="center" vertical="center" wrapText="1"/>
      <protection locked="0"/>
    </xf>
    <xf numFmtId="176" fontId="12" fillId="0" borderId="37" xfId="0" applyNumberFormat="1" applyFont="1" applyBorder="1" applyAlignment="1" applyProtection="1">
      <alignment horizontal="center" vertical="center" wrapText="1"/>
      <protection locked="0"/>
    </xf>
    <xf numFmtId="176" fontId="12" fillId="0" borderId="39" xfId="0" applyNumberFormat="1" applyFont="1" applyBorder="1" applyAlignment="1" applyProtection="1">
      <alignment horizontal="center" vertical="center" wrapText="1"/>
      <protection locked="0"/>
    </xf>
    <xf numFmtId="176" fontId="12" fillId="0" borderId="44" xfId="0" applyNumberFormat="1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3" fillId="7" borderId="25" xfId="0" applyFont="1" applyFill="1" applyBorder="1" applyAlignment="1" applyProtection="1">
      <alignment horizontal="center" vertical="center"/>
      <protection locked="0"/>
    </xf>
    <xf numFmtId="0" fontId="13" fillId="7" borderId="26" xfId="0" applyFont="1" applyFill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3" fillId="7" borderId="10" xfId="0" applyFont="1" applyFill="1" applyBorder="1" applyAlignment="1" applyProtection="1">
      <alignment horizontal="center" vertical="center"/>
      <protection locked="0"/>
    </xf>
    <xf numFmtId="0" fontId="13" fillId="7" borderId="11" xfId="0" applyFont="1" applyFill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5" borderId="28" xfId="0" applyFont="1" applyFill="1" applyBorder="1" applyAlignment="1" applyProtection="1">
      <alignment horizontal="center" vertical="center"/>
      <protection locked="0"/>
    </xf>
    <xf numFmtId="0" fontId="10" fillId="5" borderId="30" xfId="0" applyFont="1" applyFill="1" applyBorder="1" applyAlignment="1" applyProtection="1">
      <alignment horizontal="center" vertical="center"/>
      <protection locked="0"/>
    </xf>
    <xf numFmtId="0" fontId="10" fillId="5" borderId="29" xfId="0" applyFont="1" applyFill="1" applyBorder="1" applyAlignment="1" applyProtection="1">
      <alignment horizontal="center" vertical="center"/>
      <protection locked="0"/>
    </xf>
    <xf numFmtId="0" fontId="10" fillId="5" borderId="28" xfId="0" applyFont="1" applyFill="1" applyBorder="1" applyAlignment="1" applyProtection="1">
      <alignment horizontal="distributed" vertical="center"/>
      <protection locked="0"/>
    </xf>
    <xf numFmtId="0" fontId="10" fillId="5" borderId="30" xfId="0" applyFont="1" applyFill="1" applyBorder="1" applyAlignment="1" applyProtection="1">
      <alignment horizontal="distributed" vertical="center"/>
      <protection locked="0"/>
    </xf>
    <xf numFmtId="0" fontId="10" fillId="5" borderId="29" xfId="0" applyFont="1" applyFill="1" applyBorder="1" applyAlignment="1" applyProtection="1">
      <alignment horizontal="distributed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176" fontId="12" fillId="0" borderId="89" xfId="0" applyNumberFormat="1" applyFont="1" applyBorder="1" applyAlignment="1">
      <alignment horizontal="center" vertical="center" wrapText="1"/>
    </xf>
    <xf numFmtId="176" fontId="12" fillId="0" borderId="94" xfId="0" applyNumberFormat="1" applyFont="1" applyBorder="1" applyAlignment="1">
      <alignment horizontal="center" vertical="center" wrapText="1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13" fillId="0" borderId="75" xfId="0" applyNumberFormat="1" applyFont="1" applyBorder="1" applyAlignment="1">
      <alignment horizontal="center" vertical="center"/>
    </xf>
    <xf numFmtId="176" fontId="13" fillId="0" borderId="76" xfId="0" applyNumberFormat="1" applyFont="1" applyBorder="1" applyAlignment="1">
      <alignment horizontal="center" vertical="center"/>
    </xf>
    <xf numFmtId="176" fontId="13" fillId="0" borderId="77" xfId="0" applyNumberFormat="1" applyFont="1" applyBorder="1" applyAlignment="1">
      <alignment horizontal="center" vertical="center"/>
    </xf>
    <xf numFmtId="176" fontId="13" fillId="0" borderId="79" xfId="0" applyNumberFormat="1" applyFont="1" applyBorder="1" applyAlignment="1">
      <alignment horizontal="center" vertical="center"/>
    </xf>
    <xf numFmtId="176" fontId="13" fillId="0" borderId="80" xfId="0" applyNumberFormat="1" applyFont="1" applyBorder="1" applyAlignment="1">
      <alignment horizontal="center" vertical="center"/>
    </xf>
    <xf numFmtId="176" fontId="13" fillId="0" borderId="8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82" xfId="0" applyNumberFormat="1" applyFont="1" applyBorder="1" applyAlignment="1">
      <alignment horizontal="center" vertical="center"/>
    </xf>
    <xf numFmtId="176" fontId="12" fillId="0" borderId="51" xfId="0" applyNumberFormat="1" applyFont="1" applyBorder="1" applyAlignment="1">
      <alignment horizontal="center" vertical="center" wrapText="1"/>
    </xf>
    <xf numFmtId="176" fontId="12" fillId="0" borderId="41" xfId="0" applyNumberFormat="1" applyFont="1" applyBorder="1" applyAlignment="1">
      <alignment horizontal="center" vertical="center" wrapText="1"/>
    </xf>
    <xf numFmtId="176" fontId="12" fillId="0" borderId="52" xfId="0" applyNumberFormat="1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176" fontId="12" fillId="0" borderId="83" xfId="0" applyNumberFormat="1" applyFont="1" applyBorder="1" applyAlignment="1">
      <alignment horizontal="center" vertical="center" wrapText="1"/>
    </xf>
    <xf numFmtId="176" fontId="12" fillId="0" borderId="85" xfId="0" applyNumberFormat="1" applyFont="1" applyBorder="1" applyAlignment="1">
      <alignment horizontal="center" vertical="center" wrapText="1"/>
    </xf>
    <xf numFmtId="176" fontId="12" fillId="0" borderId="92" xfId="0" applyNumberFormat="1" applyFont="1" applyBorder="1" applyAlignment="1">
      <alignment horizontal="center" vertical="center" wrapText="1"/>
    </xf>
    <xf numFmtId="176" fontId="12" fillId="0" borderId="87" xfId="0" applyNumberFormat="1" applyFont="1" applyBorder="1" applyAlignment="1">
      <alignment horizontal="center" vertical="center" wrapText="1"/>
    </xf>
    <xf numFmtId="176" fontId="12" fillId="0" borderId="60" xfId="0" applyNumberFormat="1" applyFont="1" applyBorder="1" applyAlignment="1">
      <alignment horizontal="center" vertical="center" wrapText="1"/>
    </xf>
    <xf numFmtId="176" fontId="12" fillId="0" borderId="88" xfId="0" applyNumberFormat="1" applyFont="1" applyBorder="1" applyAlignment="1">
      <alignment horizontal="center" vertical="center" wrapText="1"/>
    </xf>
    <xf numFmtId="176" fontId="12" fillId="0" borderId="61" xfId="0" applyNumberFormat="1" applyFont="1" applyBorder="1" applyAlignment="1">
      <alignment horizontal="center" vertical="center" wrapText="1"/>
    </xf>
    <xf numFmtId="0" fontId="10" fillId="0" borderId="96" xfId="0" applyFont="1" applyBorder="1" applyAlignment="1">
      <alignment horizontal="center" vertical="center" textRotation="255"/>
    </xf>
    <xf numFmtId="0" fontId="10" fillId="0" borderId="99" xfId="0" applyFont="1" applyBorder="1" applyAlignment="1">
      <alignment horizontal="center" vertical="center" textRotation="255"/>
    </xf>
    <xf numFmtId="0" fontId="10" fillId="0" borderId="106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5" borderId="10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0" fillId="5" borderId="96" xfId="0" applyFont="1" applyFill="1" applyBorder="1" applyAlignment="1">
      <alignment horizontal="center" vertical="center" textRotation="255"/>
    </xf>
    <xf numFmtId="0" fontId="10" fillId="5" borderId="99" xfId="0" applyFont="1" applyFill="1" applyBorder="1" applyAlignment="1">
      <alignment horizontal="center" vertical="center" textRotation="255"/>
    </xf>
    <xf numFmtId="0" fontId="10" fillId="5" borderId="106" xfId="0" applyFont="1" applyFill="1" applyBorder="1" applyAlignment="1">
      <alignment horizontal="center" vertical="center" textRotation="255"/>
    </xf>
    <xf numFmtId="0" fontId="13" fillId="0" borderId="110" xfId="0" applyFont="1" applyBorder="1" applyAlignment="1">
      <alignment horizontal="center" vertical="center"/>
    </xf>
    <xf numFmtId="0" fontId="13" fillId="0" borderId="111" xfId="0" applyFont="1" applyBorder="1" applyAlignment="1">
      <alignment horizontal="center" vertical="center"/>
    </xf>
    <xf numFmtId="0" fontId="13" fillId="0" borderId="112" xfId="0" applyFont="1" applyBorder="1" applyAlignment="1">
      <alignment horizontal="center" vertical="center"/>
    </xf>
    <xf numFmtId="0" fontId="10" fillId="5" borderId="96" xfId="0" applyFont="1" applyFill="1" applyBorder="1" applyAlignment="1">
      <alignment horizontal="distributed" vertical="center" textRotation="255"/>
    </xf>
    <xf numFmtId="0" fontId="10" fillId="5" borderId="99" xfId="0" applyFont="1" applyFill="1" applyBorder="1" applyAlignment="1">
      <alignment horizontal="distributed" vertical="center" textRotation="255"/>
    </xf>
    <xf numFmtId="0" fontId="10" fillId="5" borderId="106" xfId="0" applyFont="1" applyFill="1" applyBorder="1" applyAlignment="1">
      <alignment horizontal="distributed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8&#26376;&#26411;&#12288;&#65301;&#27507;&#38542;&#32026;&#21029;&#20154;&#21475;&#38598;&#35336;&#65288;&#25913;).xlsx" TargetMode="External"/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8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8&#26376;&#26411;&#12288;&#65301;&#27507;&#38542;&#32026;&#21029;&#20154;&#21475;&#38598;&#35336;&#65288;&#25913;)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9&#26376;&#26411;&#12288;&#65301;&#27507;&#38542;&#32026;&#21029;&#20154;&#21475;&#38598;&#35336;&#65288;&#25913;).xlsx" TargetMode="External"/><Relationship Id="rId2" Type="http://schemas.openxmlformats.org/officeDocument/2006/relationships/externalLinkPath" Target="file:///\\172.31.0.206\0101kikaku\620&#12288;&#32113;&#35336;&#36039;&#26009;&#12539;&#32113;&#35336;&#12381;&#12398;&#20182;&#26989;&#21209;\011&#12288;&#33833;&#24066;&#12398;&#20154;&#21475;&#21205;&#24907;&#31561;&#65288;&#37096;&#38263;&#20250;&#35696;&#22577;&#21578;&#20182;&#65289;&#12304;&#27704;&#20037;&#20445;&#23384;&#12305;\10&#12288;&#37096;&#38263;&#20250;&#35696;&#22577;&#21578;&#29992;\10&#12288;&#38598;&#35336;\2025&#24180;&#24230;&#65288;R07&#65289;\R7.9&#26376;&#26411;&#12288;&#65301;&#27507;&#38542;&#32026;&#21029;&#20154;&#21475;&#38598;&#35336;&#65288;&#25913;).xlsx" TargetMode="External"/><Relationship Id="rId1" Type="http://schemas.openxmlformats.org/officeDocument/2006/relationships/externalLinkPath" Target="/620&#12288;&#32113;&#35336;&#36039;&#26009;&#12539;&#32113;&#35336;&#12381;&#12398;&#20182;&#26989;&#21209;/011&#12288;&#33833;&#24066;&#12398;&#20154;&#21475;&#21205;&#24907;&#31561;&#65288;&#37096;&#38263;&#20250;&#35696;&#22577;&#21578;&#20182;&#65289;&#12304;&#27704;&#20037;&#20445;&#23384;&#12305;/10&#12288;&#37096;&#38263;&#20250;&#35696;&#22577;&#21578;&#29992;/10&#12288;&#38598;&#35336;/2025&#24180;&#24230;&#65288;R07&#65289;/R7.9&#26376;&#26411;&#12288;&#65301;&#27507;&#38542;&#32026;&#21029;&#20154;&#21475;&#38598;&#35336;&#65288;&#25913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98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98</v>
          </cell>
          <cell r="L4">
            <v>84</v>
          </cell>
          <cell r="M4">
            <v>51</v>
          </cell>
          <cell r="O4">
            <v>10</v>
          </cell>
          <cell r="P4">
            <v>49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138</v>
          </cell>
          <cell r="E5">
            <v>147</v>
          </cell>
          <cell r="G5">
            <v>0</v>
          </cell>
          <cell r="H5">
            <v>1</v>
          </cell>
          <cell r="J5">
            <v>31</v>
          </cell>
          <cell r="K5">
            <v>149</v>
          </cell>
          <cell r="L5">
            <v>105</v>
          </cell>
          <cell r="M5">
            <v>65</v>
          </cell>
          <cell r="O5">
            <v>20</v>
          </cell>
          <cell r="P5">
            <v>75</v>
          </cell>
          <cell r="Q5">
            <v>43</v>
          </cell>
          <cell r="R5">
            <v>24</v>
          </cell>
          <cell r="S5">
            <v>11</v>
          </cell>
          <cell r="T5">
            <v>74</v>
          </cell>
          <cell r="U5">
            <v>26</v>
          </cell>
          <cell r="V5">
            <v>62</v>
          </cell>
          <cell r="W5">
            <v>41</v>
          </cell>
        </row>
        <row r="6">
          <cell r="D6">
            <v>58</v>
          </cell>
          <cell r="E6">
            <v>63</v>
          </cell>
          <cell r="G6">
            <v>2</v>
          </cell>
          <cell r="H6">
            <v>1</v>
          </cell>
          <cell r="J6">
            <v>16</v>
          </cell>
          <cell r="K6">
            <v>61</v>
          </cell>
          <cell r="L6">
            <v>44</v>
          </cell>
          <cell r="M6">
            <v>26</v>
          </cell>
          <cell r="O6">
            <v>9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125</v>
          </cell>
          <cell r="L7">
            <v>59</v>
          </cell>
          <cell r="M7">
            <v>31</v>
          </cell>
          <cell r="O7">
            <v>12</v>
          </cell>
          <cell r="P7">
            <v>57</v>
          </cell>
          <cell r="Q7">
            <v>23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117</v>
          </cell>
          <cell r="E8">
            <v>124</v>
          </cell>
          <cell r="G8">
            <v>4</v>
          </cell>
          <cell r="H8">
            <v>3</v>
          </cell>
          <cell r="J8">
            <v>22</v>
          </cell>
          <cell r="K8">
            <v>135</v>
          </cell>
          <cell r="L8">
            <v>84</v>
          </cell>
          <cell r="M8">
            <v>39</v>
          </cell>
          <cell r="O8">
            <v>7</v>
          </cell>
          <cell r="P8">
            <v>71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190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239</v>
          </cell>
          <cell r="L9">
            <v>116</v>
          </cell>
          <cell r="M9">
            <v>80</v>
          </cell>
          <cell r="O9">
            <v>27</v>
          </cell>
          <cell r="P9">
            <v>119</v>
          </cell>
          <cell r="Q9">
            <v>44</v>
          </cell>
          <cell r="R9">
            <v>26</v>
          </cell>
          <cell r="S9">
            <v>22</v>
          </cell>
          <cell r="T9">
            <v>120</v>
          </cell>
          <cell r="U9">
            <v>41</v>
          </cell>
          <cell r="V9">
            <v>72</v>
          </cell>
          <cell r="W9">
            <v>54</v>
          </cell>
        </row>
        <row r="10">
          <cell r="D10">
            <v>205</v>
          </cell>
          <cell r="E10">
            <v>247</v>
          </cell>
          <cell r="G10">
            <v>0</v>
          </cell>
          <cell r="H10">
            <v>0</v>
          </cell>
          <cell r="J10">
            <v>66</v>
          </cell>
          <cell r="K10">
            <v>273</v>
          </cell>
          <cell r="L10">
            <v>113</v>
          </cell>
          <cell r="M10">
            <v>60</v>
          </cell>
          <cell r="O10">
            <v>30</v>
          </cell>
          <cell r="P10">
            <v>127</v>
          </cell>
          <cell r="Q10">
            <v>48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65</v>
          </cell>
          <cell r="W10">
            <v>36</v>
          </cell>
        </row>
        <row r="11">
          <cell r="D11">
            <v>143</v>
          </cell>
          <cell r="E11">
            <v>163</v>
          </cell>
          <cell r="G11">
            <v>0</v>
          </cell>
          <cell r="H11">
            <v>4</v>
          </cell>
          <cell r="J11">
            <v>35</v>
          </cell>
          <cell r="K11">
            <v>174</v>
          </cell>
          <cell r="L11">
            <v>97</v>
          </cell>
          <cell r="M11">
            <v>62</v>
          </cell>
          <cell r="O11">
            <v>15</v>
          </cell>
          <cell r="P11">
            <v>92</v>
          </cell>
          <cell r="Q11">
            <v>36</v>
          </cell>
          <cell r="R11">
            <v>19</v>
          </cell>
          <cell r="S11">
            <v>20</v>
          </cell>
          <cell r="T11">
            <v>82</v>
          </cell>
          <cell r="U11">
            <v>25</v>
          </cell>
          <cell r="V11">
            <v>61</v>
          </cell>
          <cell r="W11">
            <v>43</v>
          </cell>
        </row>
        <row r="12">
          <cell r="D12">
            <v>150</v>
          </cell>
          <cell r="E12">
            <v>175</v>
          </cell>
          <cell r="G12">
            <v>1</v>
          </cell>
          <cell r="H12">
            <v>0</v>
          </cell>
          <cell r="J12">
            <v>33</v>
          </cell>
          <cell r="K12">
            <v>202</v>
          </cell>
          <cell r="L12">
            <v>90</v>
          </cell>
          <cell r="M12">
            <v>53</v>
          </cell>
          <cell r="O12">
            <v>15</v>
          </cell>
          <cell r="P12">
            <v>94</v>
          </cell>
          <cell r="Q12">
            <v>41</v>
          </cell>
          <cell r="R12">
            <v>22</v>
          </cell>
          <cell r="S12">
            <v>18</v>
          </cell>
          <cell r="T12">
            <v>108</v>
          </cell>
          <cell r="U12">
            <v>24</v>
          </cell>
          <cell r="V12">
            <v>49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39</v>
          </cell>
          <cell r="E14">
            <v>44</v>
          </cell>
          <cell r="G14">
            <v>3</v>
          </cell>
          <cell r="H14">
            <v>1</v>
          </cell>
          <cell r="J14">
            <v>12</v>
          </cell>
          <cell r="K14">
            <v>49</v>
          </cell>
          <cell r="L14">
            <v>22</v>
          </cell>
          <cell r="M14">
            <v>14</v>
          </cell>
          <cell r="O14">
            <v>6</v>
          </cell>
          <cell r="P14">
            <v>24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66</v>
          </cell>
          <cell r="E17">
            <v>76</v>
          </cell>
          <cell r="G17">
            <v>1</v>
          </cell>
          <cell r="H17">
            <v>9</v>
          </cell>
          <cell r="J17">
            <v>9</v>
          </cell>
          <cell r="K17">
            <v>89</v>
          </cell>
          <cell r="L17">
            <v>44</v>
          </cell>
          <cell r="M17">
            <v>26</v>
          </cell>
          <cell r="O17">
            <v>5</v>
          </cell>
          <cell r="P17">
            <v>39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22</v>
          </cell>
          <cell r="W17">
            <v>13</v>
          </cell>
        </row>
        <row r="18">
          <cell r="D18">
            <v>56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47</v>
          </cell>
          <cell r="M18">
            <v>30</v>
          </cell>
          <cell r="O18">
            <v>3</v>
          </cell>
          <cell r="P18">
            <v>30</v>
          </cell>
          <cell r="Q18">
            <v>23</v>
          </cell>
          <cell r="R18">
            <v>10</v>
          </cell>
          <cell r="S18">
            <v>6</v>
          </cell>
          <cell r="T18">
            <v>35</v>
          </cell>
          <cell r="U18">
            <v>13</v>
          </cell>
          <cell r="V18">
            <v>24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32</v>
          </cell>
          <cell r="E23">
            <v>25</v>
          </cell>
          <cell r="G23">
            <v>5</v>
          </cell>
          <cell r="H23">
            <v>0</v>
          </cell>
          <cell r="J23">
            <v>2</v>
          </cell>
          <cell r="K23">
            <v>27</v>
          </cell>
          <cell r="L23">
            <v>28</v>
          </cell>
          <cell r="M23">
            <v>15</v>
          </cell>
          <cell r="O23">
            <v>1</v>
          </cell>
          <cell r="P23">
            <v>18</v>
          </cell>
          <cell r="Q23">
            <v>13</v>
          </cell>
          <cell r="R23">
            <v>7</v>
          </cell>
          <cell r="S23">
            <v>1</v>
          </cell>
          <cell r="T23">
            <v>9</v>
          </cell>
          <cell r="U23">
            <v>1</v>
          </cell>
          <cell r="V23">
            <v>15</v>
          </cell>
          <cell r="W23">
            <v>8</v>
          </cell>
        </row>
        <row r="24">
          <cell r="D24">
            <v>40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38</v>
          </cell>
          <cell r="L24">
            <v>42</v>
          </cell>
          <cell r="M24">
            <v>20</v>
          </cell>
          <cell r="O24">
            <v>0</v>
          </cell>
          <cell r="P24">
            <v>21</v>
          </cell>
          <cell r="Q24">
            <v>19</v>
          </cell>
          <cell r="R24">
            <v>7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43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39</v>
          </cell>
          <cell r="L25">
            <v>40</v>
          </cell>
          <cell r="M25">
            <v>27</v>
          </cell>
          <cell r="O25">
            <v>2</v>
          </cell>
          <cell r="P25">
            <v>25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1</v>
          </cell>
          <cell r="K27">
            <v>5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1</v>
          </cell>
          <cell r="T27">
            <v>2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48</v>
          </cell>
          <cell r="E29">
            <v>63</v>
          </cell>
          <cell r="G29">
            <v>0</v>
          </cell>
          <cell r="H29">
            <v>2</v>
          </cell>
          <cell r="J29">
            <v>9</v>
          </cell>
          <cell r="K29">
            <v>61</v>
          </cell>
          <cell r="L29">
            <v>41</v>
          </cell>
          <cell r="M29">
            <v>22</v>
          </cell>
          <cell r="O29">
            <v>4</v>
          </cell>
          <cell r="P29">
            <v>30</v>
          </cell>
          <cell r="Q29">
            <v>14</v>
          </cell>
          <cell r="R29">
            <v>6</v>
          </cell>
          <cell r="S29">
            <v>5</v>
          </cell>
          <cell r="T29">
            <v>31</v>
          </cell>
          <cell r="U29">
            <v>7</v>
          </cell>
          <cell r="V29">
            <v>27</v>
          </cell>
          <cell r="W29">
            <v>16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47</v>
          </cell>
          <cell r="E32">
            <v>62</v>
          </cell>
          <cell r="G32">
            <v>0</v>
          </cell>
          <cell r="H32">
            <v>0</v>
          </cell>
          <cell r="J32">
            <v>3</v>
          </cell>
          <cell r="K32">
            <v>66</v>
          </cell>
          <cell r="L32">
            <v>40</v>
          </cell>
          <cell r="M32">
            <v>23</v>
          </cell>
          <cell r="O32">
            <v>2</v>
          </cell>
          <cell r="P32">
            <v>30</v>
          </cell>
          <cell r="Q32">
            <v>15</v>
          </cell>
          <cell r="R32">
            <v>7</v>
          </cell>
          <cell r="S32">
            <v>1</v>
          </cell>
          <cell r="T32">
            <v>36</v>
          </cell>
          <cell r="U32">
            <v>10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63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24</v>
          </cell>
          <cell r="V34">
            <v>68</v>
          </cell>
          <cell r="W34">
            <v>45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39</v>
          </cell>
          <cell r="O35">
            <v>23</v>
          </cell>
          <cell r="P35">
            <v>75</v>
          </cell>
          <cell r="Q35">
            <v>32</v>
          </cell>
          <cell r="R35">
            <v>14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40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47</v>
          </cell>
          <cell r="L36">
            <v>28</v>
          </cell>
          <cell r="M36">
            <v>16</v>
          </cell>
          <cell r="O36">
            <v>5</v>
          </cell>
          <cell r="P36">
            <v>22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61</v>
          </cell>
          <cell r="G38">
            <v>0</v>
          </cell>
          <cell r="H38">
            <v>0</v>
          </cell>
          <cell r="J38">
            <v>14</v>
          </cell>
          <cell r="K38">
            <v>58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32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11</v>
          </cell>
          <cell r="K39">
            <v>35</v>
          </cell>
          <cell r="L39">
            <v>28</v>
          </cell>
          <cell r="M39">
            <v>16</v>
          </cell>
          <cell r="O39">
            <v>6</v>
          </cell>
          <cell r="P39">
            <v>17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189</v>
          </cell>
          <cell r="E41">
            <v>215</v>
          </cell>
          <cell r="G41">
            <v>0</v>
          </cell>
          <cell r="H41">
            <v>6</v>
          </cell>
          <cell r="J41">
            <v>46</v>
          </cell>
          <cell r="K41">
            <v>220</v>
          </cell>
          <cell r="L41">
            <v>138</v>
          </cell>
          <cell r="M41">
            <v>83</v>
          </cell>
          <cell r="O41">
            <v>26</v>
          </cell>
          <cell r="P41">
            <v>105</v>
          </cell>
          <cell r="Q41">
            <v>58</v>
          </cell>
          <cell r="R41">
            <v>32</v>
          </cell>
          <cell r="S41">
            <v>20</v>
          </cell>
          <cell r="T41">
            <v>115</v>
          </cell>
          <cell r="U41">
            <v>47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166</v>
          </cell>
          <cell r="L42">
            <v>127</v>
          </cell>
          <cell r="M42">
            <v>81</v>
          </cell>
          <cell r="O42">
            <v>14</v>
          </cell>
          <cell r="P42">
            <v>73</v>
          </cell>
          <cell r="Q42">
            <v>53</v>
          </cell>
          <cell r="R42">
            <v>31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114</v>
          </cell>
          <cell r="G43">
            <v>1</v>
          </cell>
          <cell r="H43">
            <v>0</v>
          </cell>
          <cell r="J43">
            <v>26</v>
          </cell>
          <cell r="K43">
            <v>116</v>
          </cell>
          <cell r="L43">
            <v>79</v>
          </cell>
          <cell r="M43">
            <v>46</v>
          </cell>
          <cell r="O43">
            <v>17</v>
          </cell>
          <cell r="P43">
            <v>58</v>
          </cell>
          <cell r="Q43">
            <v>32</v>
          </cell>
          <cell r="R43">
            <v>16</v>
          </cell>
          <cell r="S43">
            <v>9</v>
          </cell>
          <cell r="T43">
            <v>58</v>
          </cell>
          <cell r="U43">
            <v>17</v>
          </cell>
          <cell r="V43">
            <v>47</v>
          </cell>
          <cell r="W43">
            <v>30</v>
          </cell>
        </row>
        <row r="44">
          <cell r="D44">
            <v>83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80</v>
          </cell>
          <cell r="M44">
            <v>44</v>
          </cell>
          <cell r="O44">
            <v>15</v>
          </cell>
          <cell r="P44">
            <v>34</v>
          </cell>
          <cell r="Q44">
            <v>34</v>
          </cell>
          <cell r="R44">
            <v>20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244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205</v>
          </cell>
          <cell r="M47">
            <v>120</v>
          </cell>
          <cell r="O47">
            <v>36</v>
          </cell>
          <cell r="P47">
            <v>118</v>
          </cell>
          <cell r="Q47">
            <v>90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71</v>
          </cell>
        </row>
        <row r="48">
          <cell r="D48">
            <v>195</v>
          </cell>
          <cell r="E48">
            <v>222</v>
          </cell>
          <cell r="G48">
            <v>5</v>
          </cell>
          <cell r="H48">
            <v>5</v>
          </cell>
          <cell r="J48">
            <v>45</v>
          </cell>
          <cell r="K48">
            <v>207</v>
          </cell>
          <cell r="L48">
            <v>165</v>
          </cell>
          <cell r="M48">
            <v>103</v>
          </cell>
          <cell r="O48">
            <v>25</v>
          </cell>
          <cell r="P48">
            <v>100</v>
          </cell>
          <cell r="Q48">
            <v>70</v>
          </cell>
          <cell r="R48">
            <v>44</v>
          </cell>
          <cell r="S48">
            <v>20</v>
          </cell>
          <cell r="T48">
            <v>107</v>
          </cell>
          <cell r="U48">
            <v>37</v>
          </cell>
          <cell r="V48">
            <v>95</v>
          </cell>
          <cell r="W48">
            <v>59</v>
          </cell>
        </row>
        <row r="49">
          <cell r="D49">
            <v>80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106</v>
          </cell>
          <cell r="L49">
            <v>67</v>
          </cell>
          <cell r="M49">
            <v>36</v>
          </cell>
          <cell r="O49">
            <v>5</v>
          </cell>
          <cell r="P49">
            <v>50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151</v>
          </cell>
          <cell r="E50">
            <v>170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117</v>
          </cell>
          <cell r="M50">
            <v>71</v>
          </cell>
          <cell r="O50">
            <v>18</v>
          </cell>
          <cell r="P50">
            <v>83</v>
          </cell>
          <cell r="Q50">
            <v>50</v>
          </cell>
          <cell r="R50">
            <v>28</v>
          </cell>
          <cell r="S50">
            <v>18</v>
          </cell>
          <cell r="T50">
            <v>85</v>
          </cell>
          <cell r="U50">
            <v>19</v>
          </cell>
          <cell r="V50">
            <v>67</v>
          </cell>
          <cell r="W50">
            <v>43</v>
          </cell>
        </row>
        <row r="51">
          <cell r="D51">
            <v>103</v>
          </cell>
          <cell r="E51">
            <v>114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78</v>
          </cell>
          <cell r="M51">
            <v>44</v>
          </cell>
          <cell r="O51">
            <v>10</v>
          </cell>
          <cell r="P51">
            <v>64</v>
          </cell>
          <cell r="Q51">
            <v>29</v>
          </cell>
          <cell r="R51">
            <v>15</v>
          </cell>
          <cell r="S51">
            <v>9</v>
          </cell>
          <cell r="T51">
            <v>56</v>
          </cell>
          <cell r="U51">
            <v>24</v>
          </cell>
          <cell r="V51">
            <v>49</v>
          </cell>
          <cell r="W51">
            <v>29</v>
          </cell>
        </row>
        <row r="52">
          <cell r="D52">
            <v>199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218</v>
          </cell>
          <cell r="L52">
            <v>174</v>
          </cell>
          <cell r="M52">
            <v>99</v>
          </cell>
          <cell r="O52">
            <v>13</v>
          </cell>
          <cell r="P52">
            <v>111</v>
          </cell>
          <cell r="Q52">
            <v>75</v>
          </cell>
          <cell r="R52">
            <v>42</v>
          </cell>
          <cell r="S52">
            <v>22</v>
          </cell>
          <cell r="T52">
            <v>107</v>
          </cell>
          <cell r="U52">
            <v>20</v>
          </cell>
          <cell r="V52">
            <v>99</v>
          </cell>
          <cell r="W52">
            <v>57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8</v>
          </cell>
          <cell r="K53">
            <v>49</v>
          </cell>
          <cell r="L53">
            <v>58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2</v>
          </cell>
          <cell r="T53">
            <v>20</v>
          </cell>
          <cell r="U53">
            <v>4</v>
          </cell>
          <cell r="V53">
            <v>34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98</v>
          </cell>
          <cell r="G55">
            <v>0</v>
          </cell>
          <cell r="H55">
            <v>1</v>
          </cell>
          <cell r="J55">
            <v>14</v>
          </cell>
          <cell r="K55">
            <v>89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58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41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6</v>
          </cell>
          <cell r="V56">
            <v>39</v>
          </cell>
          <cell r="W56">
            <v>24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28</v>
          </cell>
          <cell r="E58">
            <v>32</v>
          </cell>
          <cell r="G58">
            <v>0</v>
          </cell>
          <cell r="H58">
            <v>0</v>
          </cell>
          <cell r="J58">
            <v>8</v>
          </cell>
          <cell r="K58">
            <v>37</v>
          </cell>
          <cell r="L58">
            <v>15</v>
          </cell>
          <cell r="M58">
            <v>12</v>
          </cell>
          <cell r="O58">
            <v>6</v>
          </cell>
          <cell r="P58">
            <v>14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105</v>
          </cell>
          <cell r="L63">
            <v>84</v>
          </cell>
          <cell r="M63">
            <v>51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55</v>
          </cell>
          <cell r="U63">
            <v>14</v>
          </cell>
          <cell r="V63">
            <v>52</v>
          </cell>
          <cell r="W63">
            <v>37</v>
          </cell>
        </row>
        <row r="64">
          <cell r="D64">
            <v>65</v>
          </cell>
          <cell r="E64">
            <v>79</v>
          </cell>
          <cell r="G64">
            <v>0</v>
          </cell>
          <cell r="H64">
            <v>0</v>
          </cell>
          <cell r="J64">
            <v>9</v>
          </cell>
          <cell r="K64">
            <v>85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46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23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13</v>
          </cell>
        </row>
        <row r="67">
          <cell r="D67">
            <v>33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25</v>
          </cell>
          <cell r="M67">
            <v>17</v>
          </cell>
          <cell r="O67">
            <v>5</v>
          </cell>
          <cell r="P67">
            <v>13</v>
          </cell>
          <cell r="Q67">
            <v>15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25</v>
          </cell>
          <cell r="E68">
            <v>33</v>
          </cell>
          <cell r="G68">
            <v>0</v>
          </cell>
          <cell r="H68">
            <v>0</v>
          </cell>
          <cell r="J68">
            <v>5</v>
          </cell>
          <cell r="K68">
            <v>31</v>
          </cell>
          <cell r="L68">
            <v>22</v>
          </cell>
          <cell r="M68">
            <v>11</v>
          </cell>
          <cell r="O68">
            <v>1</v>
          </cell>
          <cell r="P68">
            <v>16</v>
          </cell>
          <cell r="Q68">
            <v>8</v>
          </cell>
          <cell r="R68">
            <v>3</v>
          </cell>
          <cell r="S68">
            <v>4</v>
          </cell>
          <cell r="T68">
            <v>15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53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60</v>
          </cell>
          <cell r="L70">
            <v>40</v>
          </cell>
          <cell r="M70">
            <v>28</v>
          </cell>
          <cell r="O70">
            <v>7</v>
          </cell>
          <cell r="P70">
            <v>30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31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21</v>
          </cell>
          <cell r="M71">
            <v>10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11</v>
          </cell>
          <cell r="W71">
            <v>4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10</v>
          </cell>
          <cell r="K72">
            <v>46</v>
          </cell>
          <cell r="L72">
            <v>28</v>
          </cell>
          <cell r="M72">
            <v>11</v>
          </cell>
          <cell r="O72">
            <v>3</v>
          </cell>
          <cell r="P72">
            <v>23</v>
          </cell>
          <cell r="Q72">
            <v>9</v>
          </cell>
          <cell r="R72">
            <v>1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17</v>
          </cell>
          <cell r="E74">
            <v>30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10</v>
          </cell>
          <cell r="R74">
            <v>6</v>
          </cell>
          <cell r="S74">
            <v>2</v>
          </cell>
          <cell r="T74">
            <v>11</v>
          </cell>
          <cell r="U74">
            <v>5</v>
          </cell>
          <cell r="V74">
            <v>17</v>
          </cell>
          <cell r="W74">
            <v>12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3</v>
          </cell>
          <cell r="K77">
            <v>41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3</v>
          </cell>
          <cell r="T77">
            <v>22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28</v>
          </cell>
          <cell r="G78">
            <v>0</v>
          </cell>
          <cell r="H78">
            <v>1</v>
          </cell>
          <cell r="J78">
            <v>5</v>
          </cell>
          <cell r="K78">
            <v>24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15</v>
          </cell>
          <cell r="U78">
            <v>10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26</v>
          </cell>
          <cell r="G81">
            <v>0</v>
          </cell>
          <cell r="H81">
            <v>0</v>
          </cell>
          <cell r="J81">
            <v>4</v>
          </cell>
          <cell r="K81">
            <v>20</v>
          </cell>
          <cell r="L81">
            <v>19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2</v>
          </cell>
          <cell r="T81">
            <v>10</v>
          </cell>
          <cell r="U81">
            <v>1</v>
          </cell>
          <cell r="V81">
            <v>14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12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56</v>
          </cell>
          <cell r="L86">
            <v>20</v>
          </cell>
          <cell r="M86">
            <v>11</v>
          </cell>
          <cell r="O86">
            <v>1</v>
          </cell>
          <cell r="P86">
            <v>3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69</v>
          </cell>
          <cell r="E90">
            <v>82</v>
          </cell>
          <cell r="G90">
            <v>1</v>
          </cell>
          <cell r="H90">
            <v>0</v>
          </cell>
          <cell r="J90">
            <v>14</v>
          </cell>
          <cell r="K90">
            <v>67</v>
          </cell>
          <cell r="L90">
            <v>70</v>
          </cell>
          <cell r="M90">
            <v>60</v>
          </cell>
          <cell r="O90">
            <v>6</v>
          </cell>
          <cell r="P90">
            <v>36</v>
          </cell>
          <cell r="Q90">
            <v>27</v>
          </cell>
          <cell r="R90">
            <v>22</v>
          </cell>
          <cell r="S90">
            <v>8</v>
          </cell>
          <cell r="T90">
            <v>31</v>
          </cell>
          <cell r="U90">
            <v>8</v>
          </cell>
          <cell r="V90">
            <v>43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77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44</v>
          </cell>
          <cell r="M92">
            <v>27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30</v>
          </cell>
          <cell r="W92">
            <v>19</v>
          </cell>
        </row>
        <row r="93">
          <cell r="D93">
            <v>49</v>
          </cell>
          <cell r="E93">
            <v>59</v>
          </cell>
          <cell r="G93">
            <v>0</v>
          </cell>
          <cell r="H93">
            <v>2</v>
          </cell>
          <cell r="J93">
            <v>12</v>
          </cell>
          <cell r="K93">
            <v>60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33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16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11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32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26</v>
          </cell>
          <cell r="M97">
            <v>12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15</v>
          </cell>
          <cell r="W97">
            <v>9</v>
          </cell>
        </row>
        <row r="98">
          <cell r="D98">
            <v>55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58</v>
          </cell>
          <cell r="L98">
            <v>38</v>
          </cell>
          <cell r="M98">
            <v>25</v>
          </cell>
          <cell r="O98">
            <v>7</v>
          </cell>
          <cell r="P98">
            <v>31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3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41</v>
          </cell>
          <cell r="G103">
            <v>0</v>
          </cell>
          <cell r="H103">
            <v>1</v>
          </cell>
          <cell r="J103">
            <v>10</v>
          </cell>
          <cell r="K103">
            <v>26</v>
          </cell>
          <cell r="L103">
            <v>33</v>
          </cell>
          <cell r="M103">
            <v>18</v>
          </cell>
          <cell r="O103">
            <v>7</v>
          </cell>
          <cell r="P103">
            <v>9</v>
          </cell>
          <cell r="Q103">
            <v>12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21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353</v>
          </cell>
          <cell r="E112">
            <v>372</v>
          </cell>
          <cell r="G112">
            <v>1</v>
          </cell>
          <cell r="H112">
            <v>3</v>
          </cell>
          <cell r="J112">
            <v>63</v>
          </cell>
          <cell r="K112">
            <v>375</v>
          </cell>
          <cell r="L112">
            <v>287</v>
          </cell>
          <cell r="M112">
            <v>156</v>
          </cell>
          <cell r="O112">
            <v>29</v>
          </cell>
          <cell r="P112">
            <v>192</v>
          </cell>
          <cell r="Q112">
            <v>132</v>
          </cell>
          <cell r="R112">
            <v>71</v>
          </cell>
          <cell r="S112">
            <v>34</v>
          </cell>
          <cell r="T112">
            <v>183</v>
          </cell>
          <cell r="U112">
            <v>44</v>
          </cell>
          <cell r="V112">
            <v>155</v>
          </cell>
          <cell r="W112">
            <v>85</v>
          </cell>
        </row>
        <row r="113">
          <cell r="D113">
            <v>113</v>
          </cell>
          <cell r="E113">
            <v>188</v>
          </cell>
          <cell r="G113">
            <v>2</v>
          </cell>
          <cell r="H113">
            <v>3</v>
          </cell>
          <cell r="J113">
            <v>20</v>
          </cell>
          <cell r="K113">
            <v>118</v>
          </cell>
          <cell r="L113">
            <v>163</v>
          </cell>
          <cell r="M113">
            <v>110</v>
          </cell>
          <cell r="O113">
            <v>9</v>
          </cell>
          <cell r="P113">
            <v>48</v>
          </cell>
          <cell r="Q113">
            <v>56</v>
          </cell>
          <cell r="R113">
            <v>39</v>
          </cell>
          <cell r="S113">
            <v>11</v>
          </cell>
          <cell r="T113">
            <v>70</v>
          </cell>
          <cell r="U113">
            <v>18</v>
          </cell>
          <cell r="V113">
            <v>107</v>
          </cell>
          <cell r="W113">
            <v>71</v>
          </cell>
        </row>
        <row r="114">
          <cell r="D114">
            <v>296</v>
          </cell>
          <cell r="E114">
            <v>336</v>
          </cell>
          <cell r="G114">
            <v>0</v>
          </cell>
          <cell r="H114">
            <v>3</v>
          </cell>
          <cell r="J114">
            <v>72</v>
          </cell>
          <cell r="K114">
            <v>324</v>
          </cell>
          <cell r="L114">
            <v>236</v>
          </cell>
          <cell r="M114">
            <v>125</v>
          </cell>
          <cell r="O114">
            <v>44</v>
          </cell>
          <cell r="P114">
            <v>149</v>
          </cell>
          <cell r="Q114">
            <v>103</v>
          </cell>
          <cell r="R114">
            <v>47</v>
          </cell>
          <cell r="S114">
            <v>28</v>
          </cell>
          <cell r="T114">
            <v>175</v>
          </cell>
          <cell r="U114">
            <v>40</v>
          </cell>
          <cell r="V114">
            <v>133</v>
          </cell>
          <cell r="W114">
            <v>78</v>
          </cell>
        </row>
        <row r="115">
          <cell r="D115">
            <v>223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244</v>
          </cell>
          <cell r="L115">
            <v>179</v>
          </cell>
          <cell r="M115">
            <v>110</v>
          </cell>
          <cell r="O115">
            <v>19</v>
          </cell>
          <cell r="P115">
            <v>127</v>
          </cell>
          <cell r="Q115">
            <v>77</v>
          </cell>
          <cell r="R115">
            <v>45</v>
          </cell>
          <cell r="S115">
            <v>17</v>
          </cell>
          <cell r="T115">
            <v>117</v>
          </cell>
          <cell r="U115">
            <v>17</v>
          </cell>
          <cell r="V115">
            <v>102</v>
          </cell>
          <cell r="W115">
            <v>65</v>
          </cell>
        </row>
        <row r="116">
          <cell r="D116">
            <v>113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110</v>
          </cell>
          <cell r="L116">
            <v>121</v>
          </cell>
          <cell r="M116">
            <v>67</v>
          </cell>
          <cell r="O116">
            <v>8</v>
          </cell>
          <cell r="P116">
            <v>54</v>
          </cell>
          <cell r="Q116">
            <v>51</v>
          </cell>
          <cell r="R116">
            <v>26</v>
          </cell>
          <cell r="S116">
            <v>15</v>
          </cell>
          <cell r="T116">
            <v>56</v>
          </cell>
          <cell r="U116">
            <v>16</v>
          </cell>
          <cell r="V116">
            <v>70</v>
          </cell>
          <cell r="W116">
            <v>41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14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9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138</v>
          </cell>
          <cell r="L119">
            <v>111</v>
          </cell>
          <cell r="M119">
            <v>68</v>
          </cell>
          <cell r="O119">
            <v>8</v>
          </cell>
          <cell r="P119">
            <v>81</v>
          </cell>
          <cell r="Q119">
            <v>47</v>
          </cell>
          <cell r="R119">
            <v>29</v>
          </cell>
          <cell r="S119">
            <v>8</v>
          </cell>
          <cell r="T119">
            <v>57</v>
          </cell>
          <cell r="U119">
            <v>12</v>
          </cell>
          <cell r="V119">
            <v>64</v>
          </cell>
          <cell r="W119">
            <v>39</v>
          </cell>
        </row>
        <row r="120">
          <cell r="D120">
            <v>77</v>
          </cell>
          <cell r="E120">
            <v>70</v>
          </cell>
          <cell r="G120">
            <v>1</v>
          </cell>
          <cell r="H120">
            <v>1</v>
          </cell>
          <cell r="J120">
            <v>6</v>
          </cell>
          <cell r="K120">
            <v>73</v>
          </cell>
          <cell r="L120">
            <v>68</v>
          </cell>
          <cell r="M120">
            <v>39</v>
          </cell>
          <cell r="O120">
            <v>4</v>
          </cell>
          <cell r="P120">
            <v>43</v>
          </cell>
          <cell r="Q120">
            <v>30</v>
          </cell>
          <cell r="R120">
            <v>15</v>
          </cell>
          <cell r="S120">
            <v>2</v>
          </cell>
          <cell r="T120">
            <v>30</v>
          </cell>
          <cell r="U120">
            <v>5</v>
          </cell>
          <cell r="V120">
            <v>38</v>
          </cell>
          <cell r="W120">
            <v>24</v>
          </cell>
        </row>
        <row r="121">
          <cell r="D121">
            <v>90</v>
          </cell>
          <cell r="E121">
            <v>100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109</v>
          </cell>
          <cell r="M121">
            <v>69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62</v>
          </cell>
          <cell r="W121">
            <v>41</v>
          </cell>
        </row>
        <row r="122">
          <cell r="D122">
            <v>64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72</v>
          </cell>
          <cell r="L122">
            <v>56</v>
          </cell>
          <cell r="M122">
            <v>33</v>
          </cell>
          <cell r="O122">
            <v>8</v>
          </cell>
          <cell r="P122">
            <v>36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52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28</v>
          </cell>
          <cell r="M123">
            <v>19</v>
          </cell>
          <cell r="O123">
            <v>9</v>
          </cell>
          <cell r="P123">
            <v>30</v>
          </cell>
          <cell r="Q123">
            <v>13</v>
          </cell>
          <cell r="R123">
            <v>9</v>
          </cell>
          <cell r="S123">
            <v>10</v>
          </cell>
          <cell r="T123">
            <v>35</v>
          </cell>
          <cell r="U123">
            <v>14</v>
          </cell>
          <cell r="V123">
            <v>15</v>
          </cell>
          <cell r="W123">
            <v>10</v>
          </cell>
        </row>
        <row r="124">
          <cell r="D124">
            <v>66</v>
          </cell>
          <cell r="E124">
            <v>85</v>
          </cell>
          <cell r="G124">
            <v>0</v>
          </cell>
          <cell r="H124">
            <v>0</v>
          </cell>
          <cell r="J124">
            <v>18</v>
          </cell>
          <cell r="K124">
            <v>79</v>
          </cell>
          <cell r="L124">
            <v>54</v>
          </cell>
          <cell r="M124">
            <v>29</v>
          </cell>
          <cell r="O124">
            <v>6</v>
          </cell>
          <cell r="P124">
            <v>35</v>
          </cell>
          <cell r="Q124">
            <v>25</v>
          </cell>
          <cell r="R124">
            <v>11</v>
          </cell>
          <cell r="S124">
            <v>12</v>
          </cell>
          <cell r="T124">
            <v>44</v>
          </cell>
          <cell r="U124">
            <v>12</v>
          </cell>
          <cell r="V124">
            <v>29</v>
          </cell>
          <cell r="W124">
            <v>18</v>
          </cell>
        </row>
        <row r="125">
          <cell r="D125">
            <v>128</v>
          </cell>
          <cell r="E125">
            <v>143</v>
          </cell>
          <cell r="G125">
            <v>2</v>
          </cell>
          <cell r="H125">
            <v>1</v>
          </cell>
          <cell r="J125">
            <v>14</v>
          </cell>
          <cell r="K125">
            <v>139</v>
          </cell>
          <cell r="L125">
            <v>118</v>
          </cell>
          <cell r="M125">
            <v>61</v>
          </cell>
          <cell r="O125">
            <v>4</v>
          </cell>
          <cell r="P125">
            <v>80</v>
          </cell>
          <cell r="Q125">
            <v>44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302</v>
          </cell>
          <cell r="E126">
            <v>352</v>
          </cell>
          <cell r="G126">
            <v>2</v>
          </cell>
          <cell r="H126">
            <v>1</v>
          </cell>
          <cell r="J126">
            <v>80</v>
          </cell>
          <cell r="K126">
            <v>381</v>
          </cell>
          <cell r="L126">
            <v>193</v>
          </cell>
          <cell r="M126">
            <v>104</v>
          </cell>
          <cell r="O126">
            <v>40</v>
          </cell>
          <cell r="P126">
            <v>185</v>
          </cell>
          <cell r="Q126">
            <v>77</v>
          </cell>
          <cell r="R126">
            <v>39</v>
          </cell>
          <cell r="S126">
            <v>40</v>
          </cell>
          <cell r="T126">
            <v>196</v>
          </cell>
          <cell r="U126">
            <v>61</v>
          </cell>
          <cell r="V126">
            <v>116</v>
          </cell>
          <cell r="W126">
            <v>65</v>
          </cell>
        </row>
        <row r="127">
          <cell r="D127">
            <v>102</v>
          </cell>
          <cell r="E127">
            <v>104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84</v>
          </cell>
          <cell r="M127">
            <v>47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49</v>
          </cell>
          <cell r="W127">
            <v>30</v>
          </cell>
        </row>
        <row r="128">
          <cell r="D128">
            <v>109</v>
          </cell>
          <cell r="E128">
            <v>166</v>
          </cell>
          <cell r="G128">
            <v>2</v>
          </cell>
          <cell r="H128">
            <v>0</v>
          </cell>
          <cell r="J128">
            <v>27</v>
          </cell>
          <cell r="K128">
            <v>141</v>
          </cell>
          <cell r="L128">
            <v>107</v>
          </cell>
          <cell r="M128">
            <v>54</v>
          </cell>
          <cell r="O128">
            <v>10</v>
          </cell>
          <cell r="P128">
            <v>58</v>
          </cell>
          <cell r="Q128">
            <v>41</v>
          </cell>
          <cell r="R128">
            <v>21</v>
          </cell>
          <cell r="S128">
            <v>17</v>
          </cell>
          <cell r="T128">
            <v>83</v>
          </cell>
          <cell r="U128">
            <v>25</v>
          </cell>
          <cell r="V128">
            <v>66</v>
          </cell>
          <cell r="W128">
            <v>33</v>
          </cell>
        </row>
        <row r="129">
          <cell r="D129">
            <v>214</v>
          </cell>
          <cell r="E129">
            <v>232</v>
          </cell>
          <cell r="G129">
            <v>2</v>
          </cell>
          <cell r="H129">
            <v>3</v>
          </cell>
          <cell r="J129">
            <v>58</v>
          </cell>
          <cell r="K129">
            <v>302</v>
          </cell>
          <cell r="L129">
            <v>86</v>
          </cell>
          <cell r="M129">
            <v>44</v>
          </cell>
          <cell r="O129">
            <v>23</v>
          </cell>
          <cell r="P129">
            <v>155</v>
          </cell>
          <cell r="Q129">
            <v>36</v>
          </cell>
          <cell r="R129">
            <v>15</v>
          </cell>
          <cell r="S129">
            <v>35</v>
          </cell>
          <cell r="T129">
            <v>147</v>
          </cell>
          <cell r="U129">
            <v>30</v>
          </cell>
          <cell r="V129">
            <v>50</v>
          </cell>
          <cell r="W129">
            <v>29</v>
          </cell>
        </row>
        <row r="130">
          <cell r="D130">
            <v>70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115</v>
          </cell>
          <cell r="M130">
            <v>73</v>
          </cell>
          <cell r="O130">
            <v>7</v>
          </cell>
          <cell r="P130">
            <v>26</v>
          </cell>
          <cell r="Q130">
            <v>37</v>
          </cell>
          <cell r="R130">
            <v>18</v>
          </cell>
          <cell r="S130">
            <v>8</v>
          </cell>
          <cell r="T130">
            <v>30</v>
          </cell>
          <cell r="U130">
            <v>6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36</v>
          </cell>
          <cell r="L133">
            <v>39</v>
          </cell>
          <cell r="M133">
            <v>22</v>
          </cell>
          <cell r="O133">
            <v>2</v>
          </cell>
          <cell r="P133">
            <v>17</v>
          </cell>
          <cell r="Q133">
            <v>15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30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34</v>
          </cell>
          <cell r="M135">
            <v>26</v>
          </cell>
          <cell r="O135">
            <v>1</v>
          </cell>
          <cell r="P135">
            <v>19</v>
          </cell>
          <cell r="Q135">
            <v>10</v>
          </cell>
          <cell r="R135">
            <v>7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149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44</v>
          </cell>
          <cell r="M137">
            <v>22</v>
          </cell>
          <cell r="O137">
            <v>6</v>
          </cell>
          <cell r="P137">
            <v>125</v>
          </cell>
          <cell r="Q137">
            <v>18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26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20</v>
          </cell>
          <cell r="L138">
            <v>40</v>
          </cell>
          <cell r="M138">
            <v>27</v>
          </cell>
          <cell r="O138">
            <v>0</v>
          </cell>
          <cell r="P138">
            <v>8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16</v>
          </cell>
        </row>
        <row r="139">
          <cell r="D139">
            <v>18</v>
          </cell>
          <cell r="E139">
            <v>21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25</v>
          </cell>
          <cell r="M139">
            <v>17</v>
          </cell>
          <cell r="O139">
            <v>0</v>
          </cell>
          <cell r="P139">
            <v>8</v>
          </cell>
          <cell r="Q139">
            <v>10</v>
          </cell>
          <cell r="R139">
            <v>7</v>
          </cell>
          <cell r="S139">
            <v>1</v>
          </cell>
          <cell r="T139">
            <v>5</v>
          </cell>
          <cell r="U139">
            <v>0</v>
          </cell>
          <cell r="V139">
            <v>15</v>
          </cell>
          <cell r="W139">
            <v>10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99</v>
          </cell>
          <cell r="E144">
            <v>150</v>
          </cell>
          <cell r="G144">
            <v>0</v>
          </cell>
          <cell r="H144">
            <v>2</v>
          </cell>
          <cell r="J144">
            <v>16</v>
          </cell>
          <cell r="K144">
            <v>127</v>
          </cell>
          <cell r="L144">
            <v>106</v>
          </cell>
          <cell r="M144">
            <v>65</v>
          </cell>
          <cell r="O144">
            <v>11</v>
          </cell>
          <cell r="P144">
            <v>46</v>
          </cell>
          <cell r="Q144">
            <v>42</v>
          </cell>
          <cell r="R144">
            <v>25</v>
          </cell>
          <cell r="S144">
            <v>5</v>
          </cell>
          <cell r="T144">
            <v>81</v>
          </cell>
          <cell r="U144">
            <v>39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41</v>
          </cell>
          <cell r="G146">
            <v>0</v>
          </cell>
          <cell r="H146">
            <v>0</v>
          </cell>
          <cell r="J146">
            <v>8</v>
          </cell>
          <cell r="K146">
            <v>42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21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24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19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31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27</v>
          </cell>
          <cell r="L149">
            <v>40</v>
          </cell>
          <cell r="M149">
            <v>24</v>
          </cell>
          <cell r="O149">
            <v>3</v>
          </cell>
          <cell r="P149">
            <v>13</v>
          </cell>
          <cell r="Q149">
            <v>15</v>
          </cell>
          <cell r="R149">
            <v>9</v>
          </cell>
          <cell r="S149">
            <v>3</v>
          </cell>
          <cell r="T149">
            <v>14</v>
          </cell>
          <cell r="U149">
            <v>3</v>
          </cell>
          <cell r="V149">
            <v>25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62</v>
          </cell>
          <cell r="E151">
            <v>75</v>
          </cell>
          <cell r="G151">
            <v>0</v>
          </cell>
          <cell r="H151">
            <v>1</v>
          </cell>
          <cell r="J151">
            <v>10</v>
          </cell>
          <cell r="K151">
            <v>51</v>
          </cell>
          <cell r="L151">
            <v>76</v>
          </cell>
          <cell r="M151">
            <v>41</v>
          </cell>
          <cell r="O151">
            <v>3</v>
          </cell>
          <cell r="P151">
            <v>26</v>
          </cell>
          <cell r="Q151">
            <v>33</v>
          </cell>
          <cell r="R151">
            <v>19</v>
          </cell>
          <cell r="S151">
            <v>7</v>
          </cell>
          <cell r="T151">
            <v>25</v>
          </cell>
          <cell r="U151">
            <v>5</v>
          </cell>
          <cell r="V151">
            <v>43</v>
          </cell>
          <cell r="W151">
            <v>22</v>
          </cell>
        </row>
        <row r="152">
          <cell r="D152">
            <v>213</v>
          </cell>
          <cell r="E152">
            <v>142</v>
          </cell>
          <cell r="G152">
            <v>1</v>
          </cell>
          <cell r="H152">
            <v>6</v>
          </cell>
          <cell r="J152">
            <v>15</v>
          </cell>
          <cell r="K152">
            <v>181</v>
          </cell>
          <cell r="L152">
            <v>159</v>
          </cell>
          <cell r="M152">
            <v>80</v>
          </cell>
          <cell r="O152">
            <v>6</v>
          </cell>
          <cell r="P152">
            <v>140</v>
          </cell>
          <cell r="Q152">
            <v>67</v>
          </cell>
          <cell r="R152">
            <v>34</v>
          </cell>
          <cell r="S152">
            <v>9</v>
          </cell>
          <cell r="T152">
            <v>41</v>
          </cell>
          <cell r="U152">
            <v>11</v>
          </cell>
          <cell r="V152">
            <v>92</v>
          </cell>
          <cell r="W152">
            <v>46</v>
          </cell>
        </row>
        <row r="153">
          <cell r="D153">
            <v>123</v>
          </cell>
          <cell r="E153">
            <v>108</v>
          </cell>
          <cell r="G153">
            <v>2</v>
          </cell>
          <cell r="H153">
            <v>2</v>
          </cell>
          <cell r="J153">
            <v>8</v>
          </cell>
          <cell r="K153">
            <v>127</v>
          </cell>
          <cell r="L153">
            <v>96</v>
          </cell>
          <cell r="M153">
            <v>56</v>
          </cell>
          <cell r="O153">
            <v>5</v>
          </cell>
          <cell r="P153">
            <v>76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54</v>
          </cell>
          <cell r="W153">
            <v>36</v>
          </cell>
        </row>
        <row r="154">
          <cell r="D154">
            <v>139</v>
          </cell>
          <cell r="E154">
            <v>168</v>
          </cell>
          <cell r="G154">
            <v>0</v>
          </cell>
          <cell r="H154">
            <v>0</v>
          </cell>
          <cell r="J154">
            <v>26</v>
          </cell>
          <cell r="K154">
            <v>132</v>
          </cell>
          <cell r="L154">
            <v>149</v>
          </cell>
          <cell r="M154">
            <v>79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64</v>
          </cell>
          <cell r="U154">
            <v>16</v>
          </cell>
          <cell r="V154">
            <v>90</v>
          </cell>
          <cell r="W154">
            <v>49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19</v>
          </cell>
          <cell r="E157">
            <v>24</v>
          </cell>
          <cell r="G157">
            <v>3</v>
          </cell>
          <cell r="H157">
            <v>7</v>
          </cell>
          <cell r="J157">
            <v>0</v>
          </cell>
          <cell r="K157">
            <v>27</v>
          </cell>
          <cell r="L157">
            <v>16</v>
          </cell>
          <cell r="M157">
            <v>9</v>
          </cell>
          <cell r="O157">
            <v>0</v>
          </cell>
          <cell r="P157">
            <v>12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9</v>
          </cell>
          <cell r="W157">
            <v>8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26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14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22</v>
          </cell>
          <cell r="L160">
            <v>46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13</v>
          </cell>
          <cell r="U160">
            <v>1</v>
          </cell>
          <cell r="V160">
            <v>29</v>
          </cell>
          <cell r="W160">
            <v>21</v>
          </cell>
        </row>
        <row r="161">
          <cell r="D161">
            <v>48</v>
          </cell>
          <cell r="E161">
            <v>57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60</v>
          </cell>
          <cell r="M161">
            <v>37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37</v>
          </cell>
          <cell r="W161">
            <v>24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38</v>
          </cell>
          <cell r="E163">
            <v>45</v>
          </cell>
          <cell r="G163">
            <v>1</v>
          </cell>
          <cell r="H163">
            <v>5</v>
          </cell>
          <cell r="J163">
            <v>2</v>
          </cell>
          <cell r="K163">
            <v>35</v>
          </cell>
          <cell r="L163">
            <v>46</v>
          </cell>
          <cell r="M163">
            <v>28</v>
          </cell>
          <cell r="O163">
            <v>1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48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34</v>
          </cell>
          <cell r="L165">
            <v>66</v>
          </cell>
          <cell r="M165">
            <v>45</v>
          </cell>
          <cell r="O165">
            <v>3</v>
          </cell>
          <cell r="P165">
            <v>21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62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56</v>
          </cell>
          <cell r="L168">
            <v>60</v>
          </cell>
          <cell r="M168">
            <v>32</v>
          </cell>
          <cell r="O168">
            <v>5</v>
          </cell>
          <cell r="P168">
            <v>32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21</v>
          </cell>
        </row>
        <row r="169">
          <cell r="D169">
            <v>265</v>
          </cell>
          <cell r="E169">
            <v>322</v>
          </cell>
          <cell r="G169">
            <v>4</v>
          </cell>
          <cell r="H169">
            <v>10</v>
          </cell>
          <cell r="J169">
            <v>59</v>
          </cell>
          <cell r="K169">
            <v>360</v>
          </cell>
          <cell r="L169">
            <v>168</v>
          </cell>
          <cell r="M169">
            <v>88</v>
          </cell>
          <cell r="O169">
            <v>31</v>
          </cell>
          <cell r="P169">
            <v>162</v>
          </cell>
          <cell r="Q169">
            <v>72</v>
          </cell>
          <cell r="R169">
            <v>36</v>
          </cell>
          <cell r="S169">
            <v>28</v>
          </cell>
          <cell r="T169">
            <v>198</v>
          </cell>
          <cell r="U169">
            <v>68</v>
          </cell>
          <cell r="V169">
            <v>96</v>
          </cell>
          <cell r="W169">
            <v>52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39</v>
          </cell>
          <cell r="L170">
            <v>26</v>
          </cell>
          <cell r="M170">
            <v>16</v>
          </cell>
          <cell r="O170">
            <v>0</v>
          </cell>
          <cell r="P170">
            <v>20</v>
          </cell>
          <cell r="Q170">
            <v>9</v>
          </cell>
          <cell r="R170">
            <v>3</v>
          </cell>
          <cell r="S170">
            <v>3</v>
          </cell>
          <cell r="T170">
            <v>19</v>
          </cell>
          <cell r="U170">
            <v>7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40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31</v>
          </cell>
          <cell r="M172">
            <v>23</v>
          </cell>
          <cell r="O172">
            <v>2</v>
          </cell>
          <cell r="P172">
            <v>27</v>
          </cell>
          <cell r="Q172">
            <v>11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102</v>
          </cell>
          <cell r="E174">
            <v>125</v>
          </cell>
          <cell r="G174">
            <v>0</v>
          </cell>
          <cell r="H174">
            <v>4</v>
          </cell>
          <cell r="J174">
            <v>14</v>
          </cell>
          <cell r="K174">
            <v>110</v>
          </cell>
          <cell r="L174">
            <v>103</v>
          </cell>
          <cell r="M174">
            <v>50</v>
          </cell>
          <cell r="O174">
            <v>6</v>
          </cell>
          <cell r="P174">
            <v>52</v>
          </cell>
          <cell r="Q174">
            <v>44</v>
          </cell>
          <cell r="R174">
            <v>21</v>
          </cell>
          <cell r="S174">
            <v>8</v>
          </cell>
          <cell r="T174">
            <v>58</v>
          </cell>
          <cell r="U174">
            <v>16</v>
          </cell>
          <cell r="V174">
            <v>59</v>
          </cell>
          <cell r="W174">
            <v>29</v>
          </cell>
        </row>
        <row r="175">
          <cell r="D175">
            <v>156</v>
          </cell>
          <cell r="E175">
            <v>208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186</v>
          </cell>
          <cell r="M175">
            <v>138</v>
          </cell>
          <cell r="O175">
            <v>9</v>
          </cell>
          <cell r="P175">
            <v>80</v>
          </cell>
          <cell r="Q175">
            <v>67</v>
          </cell>
          <cell r="R175">
            <v>37</v>
          </cell>
          <cell r="S175">
            <v>6</v>
          </cell>
          <cell r="T175">
            <v>83</v>
          </cell>
          <cell r="U175">
            <v>28</v>
          </cell>
          <cell r="V175">
            <v>119</v>
          </cell>
          <cell r="W175">
            <v>101</v>
          </cell>
        </row>
        <row r="176">
          <cell r="D176">
            <v>211</v>
          </cell>
          <cell r="E176">
            <v>283</v>
          </cell>
          <cell r="G176">
            <v>0</v>
          </cell>
          <cell r="H176">
            <v>5</v>
          </cell>
          <cell r="J176">
            <v>76</v>
          </cell>
          <cell r="K176">
            <v>263</v>
          </cell>
          <cell r="L176">
            <v>155</v>
          </cell>
          <cell r="M176">
            <v>81</v>
          </cell>
          <cell r="O176">
            <v>43</v>
          </cell>
          <cell r="P176">
            <v>113</v>
          </cell>
          <cell r="Q176">
            <v>55</v>
          </cell>
          <cell r="R176">
            <v>27</v>
          </cell>
          <cell r="S176">
            <v>33</v>
          </cell>
          <cell r="T176">
            <v>150</v>
          </cell>
          <cell r="U176">
            <v>45</v>
          </cell>
          <cell r="V176">
            <v>100</v>
          </cell>
          <cell r="W176">
            <v>54</v>
          </cell>
        </row>
        <row r="177">
          <cell r="D177">
            <v>139</v>
          </cell>
          <cell r="E177">
            <v>145</v>
          </cell>
          <cell r="G177">
            <v>2</v>
          </cell>
          <cell r="H177">
            <v>0</v>
          </cell>
          <cell r="J177">
            <v>29</v>
          </cell>
          <cell r="K177">
            <v>150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13</v>
          </cell>
          <cell r="T177">
            <v>72</v>
          </cell>
          <cell r="U177">
            <v>16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56</v>
          </cell>
          <cell r="E179">
            <v>61</v>
          </cell>
          <cell r="G179">
            <v>0</v>
          </cell>
          <cell r="H179">
            <v>0</v>
          </cell>
          <cell r="J179">
            <v>17</v>
          </cell>
          <cell r="K179">
            <v>67</v>
          </cell>
          <cell r="L179">
            <v>33</v>
          </cell>
          <cell r="M179">
            <v>17</v>
          </cell>
          <cell r="O179">
            <v>8</v>
          </cell>
          <cell r="P179">
            <v>35</v>
          </cell>
          <cell r="Q179">
            <v>13</v>
          </cell>
          <cell r="R179">
            <v>6</v>
          </cell>
          <cell r="S179">
            <v>9</v>
          </cell>
          <cell r="T179">
            <v>32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278</v>
          </cell>
          <cell r="E180">
            <v>350</v>
          </cell>
          <cell r="G180">
            <v>2</v>
          </cell>
          <cell r="H180">
            <v>2</v>
          </cell>
          <cell r="J180">
            <v>83</v>
          </cell>
          <cell r="K180">
            <v>307</v>
          </cell>
          <cell r="L180">
            <v>238</v>
          </cell>
          <cell r="M180">
            <v>118</v>
          </cell>
          <cell r="O180">
            <v>37</v>
          </cell>
          <cell r="P180">
            <v>143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49</v>
          </cell>
          <cell r="V180">
            <v>140</v>
          </cell>
          <cell r="W180">
            <v>71</v>
          </cell>
        </row>
        <row r="181">
          <cell r="D181">
            <v>126</v>
          </cell>
          <cell r="E181">
            <v>161</v>
          </cell>
          <cell r="G181">
            <v>3</v>
          </cell>
          <cell r="H181">
            <v>0</v>
          </cell>
          <cell r="J181">
            <v>19</v>
          </cell>
          <cell r="K181">
            <v>110</v>
          </cell>
          <cell r="L181">
            <v>158</v>
          </cell>
          <cell r="M181">
            <v>101</v>
          </cell>
          <cell r="O181">
            <v>13</v>
          </cell>
          <cell r="P181">
            <v>58</v>
          </cell>
          <cell r="Q181">
            <v>55</v>
          </cell>
          <cell r="R181">
            <v>27</v>
          </cell>
          <cell r="S181">
            <v>6</v>
          </cell>
          <cell r="T181">
            <v>52</v>
          </cell>
          <cell r="U181">
            <v>14</v>
          </cell>
          <cell r="V181">
            <v>103</v>
          </cell>
          <cell r="W181">
            <v>74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34</v>
          </cell>
          <cell r="L186">
            <v>45</v>
          </cell>
          <cell r="M186">
            <v>28</v>
          </cell>
          <cell r="O186">
            <v>3</v>
          </cell>
          <cell r="P186">
            <v>15</v>
          </cell>
          <cell r="Q186">
            <v>15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28</v>
          </cell>
          <cell r="L187">
            <v>32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15</v>
          </cell>
          <cell r="U187">
            <v>4</v>
          </cell>
          <cell r="V187">
            <v>21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78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87</v>
          </cell>
          <cell r="L189">
            <v>88</v>
          </cell>
          <cell r="M189">
            <v>62</v>
          </cell>
          <cell r="O189">
            <v>3</v>
          </cell>
          <cell r="P189">
            <v>45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50</v>
          </cell>
          <cell r="E190">
            <v>61</v>
          </cell>
          <cell r="G190">
            <v>0</v>
          </cell>
          <cell r="H190">
            <v>1</v>
          </cell>
          <cell r="J190">
            <v>6</v>
          </cell>
          <cell r="K190">
            <v>43</v>
          </cell>
          <cell r="L190">
            <v>62</v>
          </cell>
          <cell r="M190">
            <v>35</v>
          </cell>
          <cell r="O190">
            <v>2</v>
          </cell>
          <cell r="P190">
            <v>24</v>
          </cell>
          <cell r="Q190">
            <v>24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59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44</v>
          </cell>
          <cell r="M191">
            <v>23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25</v>
          </cell>
          <cell r="W191">
            <v>11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40</v>
          </cell>
          <cell r="E193">
            <v>62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60</v>
          </cell>
          <cell r="M193">
            <v>35</v>
          </cell>
          <cell r="O193">
            <v>2</v>
          </cell>
          <cell r="P193">
            <v>18</v>
          </cell>
          <cell r="Q193">
            <v>20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40</v>
          </cell>
          <cell r="W193">
            <v>25</v>
          </cell>
        </row>
        <row r="194">
          <cell r="D194">
            <v>251</v>
          </cell>
          <cell r="E194">
            <v>255</v>
          </cell>
          <cell r="G194">
            <v>5</v>
          </cell>
          <cell r="H194">
            <v>0</v>
          </cell>
          <cell r="J194">
            <v>43</v>
          </cell>
          <cell r="K194">
            <v>277</v>
          </cell>
          <cell r="L194">
            <v>186</v>
          </cell>
          <cell r="M194">
            <v>92</v>
          </cell>
          <cell r="O194">
            <v>22</v>
          </cell>
          <cell r="P194">
            <v>139</v>
          </cell>
          <cell r="Q194">
            <v>90</v>
          </cell>
          <cell r="R194">
            <v>43</v>
          </cell>
          <cell r="S194">
            <v>21</v>
          </cell>
          <cell r="T194">
            <v>138</v>
          </cell>
          <cell r="U194">
            <v>47</v>
          </cell>
          <cell r="V194">
            <v>96</v>
          </cell>
          <cell r="W194">
            <v>49</v>
          </cell>
        </row>
        <row r="195">
          <cell r="D195">
            <v>22</v>
          </cell>
          <cell r="E195">
            <v>23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30</v>
          </cell>
          <cell r="M195">
            <v>23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17</v>
          </cell>
          <cell r="W195">
            <v>14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21</v>
          </cell>
          <cell r="L196">
            <v>33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8</v>
          </cell>
          <cell r="U196">
            <v>1</v>
          </cell>
          <cell r="V196">
            <v>24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67</v>
          </cell>
          <cell r="L198">
            <v>74</v>
          </cell>
          <cell r="M198">
            <v>48</v>
          </cell>
          <cell r="O198">
            <v>1</v>
          </cell>
          <cell r="P198">
            <v>34</v>
          </cell>
          <cell r="Q198">
            <v>30</v>
          </cell>
          <cell r="R198">
            <v>17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59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66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34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18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11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2</v>
          </cell>
          <cell r="V206">
            <v>2</v>
          </cell>
          <cell r="W206">
            <v>1</v>
          </cell>
        </row>
        <row r="207">
          <cell r="D207">
            <v>9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9</v>
          </cell>
          <cell r="M207">
            <v>7</v>
          </cell>
          <cell r="O207">
            <v>0</v>
          </cell>
          <cell r="P207">
            <v>6</v>
          </cell>
          <cell r="Q207">
            <v>3</v>
          </cell>
          <cell r="R207">
            <v>3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20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14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34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42</v>
          </cell>
          <cell r="M211">
            <v>24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25</v>
          </cell>
          <cell r="W211">
            <v>15</v>
          </cell>
        </row>
        <row r="212">
          <cell r="D212">
            <v>25</v>
          </cell>
          <cell r="E212">
            <v>30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28</v>
          </cell>
          <cell r="M212">
            <v>13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18</v>
          </cell>
          <cell r="W212">
            <v>9</v>
          </cell>
        </row>
        <row r="213">
          <cell r="D213">
            <v>32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47</v>
          </cell>
          <cell r="M213">
            <v>35</v>
          </cell>
          <cell r="O213">
            <v>0</v>
          </cell>
          <cell r="P213">
            <v>9</v>
          </cell>
          <cell r="Q213">
            <v>23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47</v>
          </cell>
          <cell r="L214">
            <v>72</v>
          </cell>
          <cell r="M214">
            <v>49</v>
          </cell>
          <cell r="O214">
            <v>2</v>
          </cell>
          <cell r="P214">
            <v>23</v>
          </cell>
          <cell r="Q214">
            <v>28</v>
          </cell>
          <cell r="R214">
            <v>18</v>
          </cell>
          <cell r="S214">
            <v>3</v>
          </cell>
          <cell r="T214">
            <v>24</v>
          </cell>
          <cell r="U214">
            <v>6</v>
          </cell>
          <cell r="V214">
            <v>44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13</v>
          </cell>
          <cell r="L215">
            <v>16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7</v>
          </cell>
          <cell r="U215">
            <v>0</v>
          </cell>
          <cell r="V215">
            <v>10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31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44</v>
          </cell>
          <cell r="M218">
            <v>23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25</v>
          </cell>
          <cell r="W218">
            <v>15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17</v>
          </cell>
          <cell r="O220">
            <v>1</v>
          </cell>
          <cell r="P220">
            <v>14</v>
          </cell>
          <cell r="Q220">
            <v>22</v>
          </cell>
          <cell r="R220">
            <v>5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61</v>
          </cell>
          <cell r="E223">
            <v>90</v>
          </cell>
          <cell r="G223">
            <v>0</v>
          </cell>
          <cell r="H223">
            <v>7</v>
          </cell>
          <cell r="J223">
            <v>2</v>
          </cell>
          <cell r="K223">
            <v>57</v>
          </cell>
          <cell r="L223">
            <v>92</v>
          </cell>
          <cell r="M223">
            <v>72</v>
          </cell>
          <cell r="O223">
            <v>1</v>
          </cell>
          <cell r="P223">
            <v>29</v>
          </cell>
          <cell r="Q223">
            <v>31</v>
          </cell>
          <cell r="R223">
            <v>22</v>
          </cell>
          <cell r="S223">
            <v>1</v>
          </cell>
          <cell r="T223">
            <v>28</v>
          </cell>
          <cell r="U223">
            <v>8</v>
          </cell>
          <cell r="V223">
            <v>61</v>
          </cell>
          <cell r="W223">
            <v>50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2</v>
          </cell>
          <cell r="K225">
            <v>11</v>
          </cell>
          <cell r="L225">
            <v>16</v>
          </cell>
          <cell r="M225">
            <v>10</v>
          </cell>
          <cell r="O225">
            <v>2</v>
          </cell>
          <cell r="P225">
            <v>5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23</v>
          </cell>
          <cell r="O228">
            <v>0</v>
          </cell>
          <cell r="P228">
            <v>6</v>
          </cell>
          <cell r="Q228">
            <v>16</v>
          </cell>
          <cell r="R228">
            <v>9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35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44</v>
          </cell>
          <cell r="M233">
            <v>22</v>
          </cell>
          <cell r="O233">
            <v>1</v>
          </cell>
          <cell r="P233">
            <v>12</v>
          </cell>
          <cell r="Q233">
            <v>22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39</v>
          </cell>
          <cell r="O234">
            <v>0</v>
          </cell>
          <cell r="P234">
            <v>22</v>
          </cell>
          <cell r="Q234">
            <v>28</v>
          </cell>
          <cell r="R234">
            <v>13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39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67</v>
          </cell>
          <cell r="M235">
            <v>41</v>
          </cell>
          <cell r="O235">
            <v>0</v>
          </cell>
          <cell r="P235">
            <v>12</v>
          </cell>
          <cell r="Q235">
            <v>27</v>
          </cell>
          <cell r="R235">
            <v>18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18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15</v>
          </cell>
          <cell r="L237">
            <v>28</v>
          </cell>
          <cell r="M237">
            <v>18</v>
          </cell>
          <cell r="O237">
            <v>0</v>
          </cell>
          <cell r="P237">
            <v>9</v>
          </cell>
          <cell r="Q237">
            <v>9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25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34</v>
          </cell>
          <cell r="M239">
            <v>18</v>
          </cell>
          <cell r="O239">
            <v>0</v>
          </cell>
          <cell r="P239">
            <v>8</v>
          </cell>
          <cell r="Q239">
            <v>17</v>
          </cell>
          <cell r="R239">
            <v>9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9</v>
          </cell>
        </row>
        <row r="240">
          <cell r="D240">
            <v>77</v>
          </cell>
          <cell r="E240">
            <v>88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66</v>
          </cell>
          <cell r="M240">
            <v>32</v>
          </cell>
          <cell r="O240">
            <v>10</v>
          </cell>
          <cell r="P240">
            <v>39</v>
          </cell>
          <cell r="Q240">
            <v>28</v>
          </cell>
          <cell r="R240">
            <v>12</v>
          </cell>
          <cell r="S240">
            <v>10</v>
          </cell>
          <cell r="T240">
            <v>40</v>
          </cell>
          <cell r="U240">
            <v>13</v>
          </cell>
          <cell r="V240">
            <v>38</v>
          </cell>
          <cell r="W240">
            <v>20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60</v>
          </cell>
          <cell r="L241">
            <v>40</v>
          </cell>
          <cell r="M241">
            <v>16</v>
          </cell>
          <cell r="O241">
            <v>0</v>
          </cell>
          <cell r="P241">
            <v>31</v>
          </cell>
          <cell r="Q241">
            <v>18</v>
          </cell>
          <cell r="R241">
            <v>3</v>
          </cell>
          <cell r="S241">
            <v>0</v>
          </cell>
          <cell r="T241">
            <v>29</v>
          </cell>
          <cell r="U241">
            <v>4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7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3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18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11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8</v>
          </cell>
          <cell r="L255">
            <v>11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2</v>
          </cell>
          <cell r="U255">
            <v>1</v>
          </cell>
          <cell r="V255">
            <v>6</v>
          </cell>
          <cell r="W255">
            <v>3</v>
          </cell>
        </row>
        <row r="256">
          <cell r="D256">
            <v>72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69</v>
          </cell>
          <cell r="L256">
            <v>32</v>
          </cell>
          <cell r="M256">
            <v>17</v>
          </cell>
          <cell r="O256">
            <v>4</v>
          </cell>
          <cell r="P256">
            <v>56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10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87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86</v>
          </cell>
          <cell r="L258">
            <v>25</v>
          </cell>
          <cell r="M258">
            <v>13</v>
          </cell>
          <cell r="O258">
            <v>1</v>
          </cell>
          <cell r="P258">
            <v>76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21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7</v>
          </cell>
          <cell r="L263">
            <v>31</v>
          </cell>
          <cell r="M263">
            <v>17</v>
          </cell>
          <cell r="O263">
            <v>0</v>
          </cell>
          <cell r="P263">
            <v>6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23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9</v>
          </cell>
          <cell r="L265">
            <v>41</v>
          </cell>
          <cell r="M265">
            <v>25</v>
          </cell>
          <cell r="O265">
            <v>0</v>
          </cell>
          <cell r="P265">
            <v>7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57</v>
          </cell>
          <cell r="E268">
            <v>42</v>
          </cell>
          <cell r="G268">
            <v>28</v>
          </cell>
          <cell r="H268">
            <v>6</v>
          </cell>
          <cell r="J268">
            <v>5</v>
          </cell>
          <cell r="K268">
            <v>56</v>
          </cell>
          <cell r="L268">
            <v>38</v>
          </cell>
          <cell r="M268">
            <v>24</v>
          </cell>
          <cell r="O268">
            <v>3</v>
          </cell>
          <cell r="P268">
            <v>39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15</v>
          </cell>
          <cell r="G271">
            <v>0</v>
          </cell>
          <cell r="H271">
            <v>0</v>
          </cell>
          <cell r="J271">
            <v>2</v>
          </cell>
          <cell r="K271">
            <v>12</v>
          </cell>
          <cell r="L271">
            <v>16</v>
          </cell>
          <cell r="M271">
            <v>9</v>
          </cell>
          <cell r="O271">
            <v>1</v>
          </cell>
          <cell r="P271">
            <v>9</v>
          </cell>
          <cell r="Q271">
            <v>5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11</v>
          </cell>
          <cell r="W271">
            <v>7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66</v>
          </cell>
          <cell r="E273">
            <v>68</v>
          </cell>
          <cell r="G273">
            <v>0</v>
          </cell>
          <cell r="H273">
            <v>0</v>
          </cell>
          <cell r="J273">
            <v>3</v>
          </cell>
          <cell r="K273">
            <v>63</v>
          </cell>
          <cell r="L273">
            <v>68</v>
          </cell>
          <cell r="M273">
            <v>41</v>
          </cell>
          <cell r="O273">
            <v>1</v>
          </cell>
          <cell r="P273">
            <v>31</v>
          </cell>
          <cell r="Q273">
            <v>34</v>
          </cell>
          <cell r="R273">
            <v>19</v>
          </cell>
          <cell r="S273">
            <v>2</v>
          </cell>
          <cell r="T273">
            <v>32</v>
          </cell>
          <cell r="U273">
            <v>2</v>
          </cell>
          <cell r="V273">
            <v>34</v>
          </cell>
          <cell r="W273">
            <v>22</v>
          </cell>
        </row>
        <row r="274">
          <cell r="D274">
            <v>46</v>
          </cell>
          <cell r="E274">
            <v>77</v>
          </cell>
          <cell r="G274">
            <v>0</v>
          </cell>
          <cell r="H274">
            <v>0</v>
          </cell>
          <cell r="J274">
            <v>1</v>
          </cell>
          <cell r="K274">
            <v>35</v>
          </cell>
          <cell r="L274">
            <v>87</v>
          </cell>
          <cell r="M274">
            <v>64</v>
          </cell>
          <cell r="O274">
            <v>0</v>
          </cell>
          <cell r="P274">
            <v>17</v>
          </cell>
          <cell r="Q274">
            <v>29</v>
          </cell>
          <cell r="R274">
            <v>15</v>
          </cell>
          <cell r="S274">
            <v>1</v>
          </cell>
          <cell r="T274">
            <v>18</v>
          </cell>
          <cell r="U274">
            <v>4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3</v>
          </cell>
          <cell r="O278">
            <v>0</v>
          </cell>
          <cell r="P278">
            <v>1</v>
          </cell>
          <cell r="Q278">
            <v>2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3</v>
          </cell>
          <cell r="K279">
            <v>3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2</v>
          </cell>
          <cell r="T279">
            <v>2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15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22</v>
          </cell>
          <cell r="M282">
            <v>12</v>
          </cell>
          <cell r="O282">
            <v>0</v>
          </cell>
          <cell r="P282">
            <v>6</v>
          </cell>
          <cell r="Q282">
            <v>9</v>
          </cell>
          <cell r="R282">
            <v>4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12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15</v>
          </cell>
          <cell r="M283">
            <v>7</v>
          </cell>
          <cell r="O283">
            <v>0</v>
          </cell>
          <cell r="P283">
            <v>4</v>
          </cell>
          <cell r="Q283">
            <v>8</v>
          </cell>
          <cell r="R283">
            <v>5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12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13</v>
          </cell>
          <cell r="M284">
            <v>12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5</v>
          </cell>
          <cell r="W284">
            <v>4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4</v>
          </cell>
          <cell r="E286">
            <v>4</v>
          </cell>
          <cell r="G286">
            <v>0</v>
          </cell>
          <cell r="H286">
            <v>0</v>
          </cell>
          <cell r="J286">
            <v>0</v>
          </cell>
          <cell r="K286">
            <v>0</v>
          </cell>
          <cell r="L286">
            <v>8</v>
          </cell>
          <cell r="M286">
            <v>3</v>
          </cell>
          <cell r="O286">
            <v>0</v>
          </cell>
          <cell r="P286">
            <v>0</v>
          </cell>
          <cell r="Q286">
            <v>4</v>
          </cell>
          <cell r="R286">
            <v>1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9</v>
          </cell>
          <cell r="L291">
            <v>21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5</v>
          </cell>
          <cell r="U291">
            <v>0</v>
          </cell>
          <cell r="V291">
            <v>11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22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17</v>
          </cell>
          <cell r="L301">
            <v>17</v>
          </cell>
          <cell r="M301">
            <v>8</v>
          </cell>
          <cell r="O301">
            <v>1</v>
          </cell>
          <cell r="P301">
            <v>11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21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27</v>
          </cell>
          <cell r="L303">
            <v>16</v>
          </cell>
          <cell r="M303">
            <v>10</v>
          </cell>
          <cell r="O303">
            <v>1</v>
          </cell>
          <cell r="P303">
            <v>12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21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13</v>
          </cell>
          <cell r="M305">
            <v>12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12</v>
          </cell>
          <cell r="W305">
            <v>11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3</v>
          </cell>
          <cell r="K309">
            <v>15</v>
          </cell>
          <cell r="L309">
            <v>25</v>
          </cell>
          <cell r="M309">
            <v>20</v>
          </cell>
          <cell r="O309">
            <v>2</v>
          </cell>
          <cell r="P309">
            <v>10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13</v>
          </cell>
          <cell r="O310">
            <v>3</v>
          </cell>
          <cell r="P310">
            <v>6</v>
          </cell>
          <cell r="Q310">
            <v>8</v>
          </cell>
          <cell r="R310">
            <v>4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14</v>
          </cell>
          <cell r="L311">
            <v>24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5</v>
          </cell>
          <cell r="U311">
            <v>1</v>
          </cell>
          <cell r="V311">
            <v>14</v>
          </cell>
          <cell r="W311">
            <v>11</v>
          </cell>
        </row>
        <row r="312">
          <cell r="D312">
            <v>24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24</v>
          </cell>
          <cell r="M312">
            <v>11</v>
          </cell>
          <cell r="O312">
            <v>2</v>
          </cell>
          <cell r="P312">
            <v>11</v>
          </cell>
          <cell r="Q312">
            <v>11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54</v>
          </cell>
          <cell r="L321">
            <v>42</v>
          </cell>
          <cell r="M321">
            <v>22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25</v>
          </cell>
          <cell r="U321">
            <v>2</v>
          </cell>
          <cell r="V321">
            <v>24</v>
          </cell>
          <cell r="W321">
            <v>12</v>
          </cell>
        </row>
        <row r="322">
          <cell r="D322">
            <v>19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34</v>
          </cell>
          <cell r="M322">
            <v>22</v>
          </cell>
          <cell r="O322">
            <v>0</v>
          </cell>
          <cell r="P322">
            <v>6</v>
          </cell>
          <cell r="Q322">
            <v>13</v>
          </cell>
          <cell r="R322">
            <v>5</v>
          </cell>
          <cell r="S322">
            <v>0</v>
          </cell>
          <cell r="T322">
            <v>6</v>
          </cell>
          <cell r="U322">
            <v>0</v>
          </cell>
          <cell r="V322">
            <v>21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39</v>
          </cell>
          <cell r="E324">
            <v>47</v>
          </cell>
          <cell r="G324">
            <v>5</v>
          </cell>
          <cell r="H324">
            <v>3</v>
          </cell>
          <cell r="J324">
            <v>1</v>
          </cell>
          <cell r="K324">
            <v>45</v>
          </cell>
          <cell r="L324">
            <v>40</v>
          </cell>
          <cell r="M324">
            <v>21</v>
          </cell>
          <cell r="O324">
            <v>0</v>
          </cell>
          <cell r="P324">
            <v>23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6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20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12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22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16</v>
          </cell>
          <cell r="L334">
            <v>26</v>
          </cell>
          <cell r="M334">
            <v>18</v>
          </cell>
          <cell r="O334">
            <v>0</v>
          </cell>
          <cell r="P334">
            <v>7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12</v>
          </cell>
          <cell r="G339">
            <v>0</v>
          </cell>
          <cell r="H339">
            <v>0</v>
          </cell>
          <cell r="J339">
            <v>1</v>
          </cell>
          <cell r="K339">
            <v>6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3</v>
          </cell>
          <cell r="U339">
            <v>0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3</v>
          </cell>
          <cell r="L343">
            <v>6</v>
          </cell>
          <cell r="M343">
            <v>3</v>
          </cell>
          <cell r="O343">
            <v>0</v>
          </cell>
          <cell r="P343">
            <v>1</v>
          </cell>
          <cell r="Q343">
            <v>3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5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3</v>
          </cell>
        </row>
        <row r="346">
          <cell r="D346">
            <v>12</v>
          </cell>
          <cell r="E346">
            <v>9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12</v>
          </cell>
          <cell r="M346">
            <v>6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5</v>
          </cell>
          <cell r="W346">
            <v>3</v>
          </cell>
        </row>
        <row r="347">
          <cell r="D347">
            <v>29</v>
          </cell>
          <cell r="E347">
            <v>61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73</v>
          </cell>
          <cell r="M347">
            <v>61</v>
          </cell>
          <cell r="O347">
            <v>0</v>
          </cell>
          <cell r="P347">
            <v>7</v>
          </cell>
          <cell r="Q347">
            <v>22</v>
          </cell>
          <cell r="R347">
            <v>14</v>
          </cell>
          <cell r="S347">
            <v>2</v>
          </cell>
          <cell r="T347">
            <v>8</v>
          </cell>
          <cell r="U347">
            <v>1</v>
          </cell>
          <cell r="V347">
            <v>51</v>
          </cell>
          <cell r="W347">
            <v>47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19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25</v>
          </cell>
          <cell r="M349">
            <v>13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13</v>
          </cell>
          <cell r="W349">
            <v>8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6</v>
          </cell>
          <cell r="O354">
            <v>3</v>
          </cell>
          <cell r="P354">
            <v>3</v>
          </cell>
          <cell r="Q354">
            <v>7</v>
          </cell>
          <cell r="R354">
            <v>3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7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7</v>
          </cell>
          <cell r="M366">
            <v>5</v>
          </cell>
          <cell r="O366">
            <v>0</v>
          </cell>
          <cell r="P366">
            <v>3</v>
          </cell>
          <cell r="Q366">
            <v>4</v>
          </cell>
          <cell r="R366">
            <v>3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7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10</v>
          </cell>
          <cell r="M367">
            <v>4</v>
          </cell>
          <cell r="O367">
            <v>0</v>
          </cell>
          <cell r="P367">
            <v>3</v>
          </cell>
          <cell r="Q367">
            <v>4</v>
          </cell>
          <cell r="R367">
            <v>3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4</v>
          </cell>
          <cell r="L369">
            <v>8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1</v>
          </cell>
          <cell r="U369">
            <v>0</v>
          </cell>
          <cell r="V369">
            <v>4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20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12</v>
          </cell>
          <cell r="L372">
            <v>24</v>
          </cell>
          <cell r="M372">
            <v>17</v>
          </cell>
          <cell r="O372">
            <v>0</v>
          </cell>
          <cell r="P372">
            <v>9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10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15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15</v>
          </cell>
          <cell r="L378">
            <v>11</v>
          </cell>
          <cell r="M378">
            <v>6</v>
          </cell>
          <cell r="O378">
            <v>0</v>
          </cell>
          <cell r="P378">
            <v>10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11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16</v>
          </cell>
          <cell r="M383">
            <v>9</v>
          </cell>
          <cell r="O383">
            <v>0</v>
          </cell>
          <cell r="P383">
            <v>4</v>
          </cell>
          <cell r="Q383">
            <v>7</v>
          </cell>
          <cell r="R383">
            <v>3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23</v>
          </cell>
          <cell r="E386">
            <v>24</v>
          </cell>
          <cell r="G386">
            <v>0</v>
          </cell>
          <cell r="H386">
            <v>0</v>
          </cell>
          <cell r="J386">
            <v>1</v>
          </cell>
          <cell r="K386">
            <v>27</v>
          </cell>
          <cell r="L386">
            <v>19</v>
          </cell>
          <cell r="M386">
            <v>10</v>
          </cell>
          <cell r="O386">
            <v>1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33</v>
          </cell>
          <cell r="L388">
            <v>90</v>
          </cell>
          <cell r="M388">
            <v>70</v>
          </cell>
          <cell r="O388">
            <v>1</v>
          </cell>
          <cell r="P388">
            <v>17</v>
          </cell>
          <cell r="Q388">
            <v>31</v>
          </cell>
          <cell r="R388">
            <v>19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4</v>
          </cell>
          <cell r="L390">
            <v>12</v>
          </cell>
          <cell r="M390">
            <v>7</v>
          </cell>
          <cell r="O390">
            <v>0</v>
          </cell>
          <cell r="P390">
            <v>2</v>
          </cell>
          <cell r="Q390">
            <v>7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29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17</v>
          </cell>
          <cell r="M394">
            <v>12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13</v>
          </cell>
          <cell r="W394">
            <v>8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39</v>
          </cell>
          <cell r="E397">
            <v>46</v>
          </cell>
          <cell r="G397">
            <v>0</v>
          </cell>
          <cell r="H397">
            <v>0</v>
          </cell>
          <cell r="J397">
            <v>4</v>
          </cell>
          <cell r="K397">
            <v>29</v>
          </cell>
          <cell r="L397">
            <v>52</v>
          </cell>
          <cell r="M397">
            <v>23</v>
          </cell>
          <cell r="O397">
            <v>3</v>
          </cell>
          <cell r="P397">
            <v>14</v>
          </cell>
          <cell r="Q397">
            <v>22</v>
          </cell>
          <cell r="R397">
            <v>8</v>
          </cell>
          <cell r="S397">
            <v>1</v>
          </cell>
          <cell r="T397">
            <v>15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17</v>
          </cell>
          <cell r="L399">
            <v>28</v>
          </cell>
          <cell r="M399">
            <v>18</v>
          </cell>
          <cell r="O399">
            <v>0</v>
          </cell>
          <cell r="P399">
            <v>6</v>
          </cell>
          <cell r="Q399">
            <v>13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98</v>
          </cell>
          <cell r="E400">
            <v>80</v>
          </cell>
          <cell r="G400">
            <v>2</v>
          </cell>
          <cell r="H400">
            <v>1</v>
          </cell>
          <cell r="J400">
            <v>6</v>
          </cell>
          <cell r="K400">
            <v>90</v>
          </cell>
          <cell r="L400">
            <v>82</v>
          </cell>
          <cell r="M400">
            <v>48</v>
          </cell>
          <cell r="O400">
            <v>3</v>
          </cell>
          <cell r="P400">
            <v>49</v>
          </cell>
          <cell r="Q400">
            <v>46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43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44</v>
          </cell>
          <cell r="L401">
            <v>42</v>
          </cell>
          <cell r="M401">
            <v>31</v>
          </cell>
          <cell r="O401">
            <v>1</v>
          </cell>
          <cell r="P401">
            <v>26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95</v>
          </cell>
          <cell r="E402">
            <v>103</v>
          </cell>
          <cell r="G402">
            <v>3</v>
          </cell>
          <cell r="H402">
            <v>0</v>
          </cell>
          <cell r="J402">
            <v>29</v>
          </cell>
          <cell r="K402">
            <v>97</v>
          </cell>
          <cell r="L402">
            <v>72</v>
          </cell>
          <cell r="M402">
            <v>44</v>
          </cell>
          <cell r="O402">
            <v>15</v>
          </cell>
          <cell r="P402">
            <v>50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23</v>
          </cell>
          <cell r="G415">
            <v>0</v>
          </cell>
          <cell r="H415">
            <v>0</v>
          </cell>
          <cell r="J415">
            <v>0</v>
          </cell>
          <cell r="K415">
            <v>21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10</v>
          </cell>
          <cell r="U415">
            <v>3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8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13</v>
          </cell>
          <cell r="M418">
            <v>10</v>
          </cell>
          <cell r="O418">
            <v>0</v>
          </cell>
          <cell r="P418">
            <v>1</v>
          </cell>
          <cell r="Q418">
            <v>7</v>
          </cell>
          <cell r="R418">
            <v>5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15</v>
          </cell>
          <cell r="O419">
            <v>0</v>
          </cell>
          <cell r="P419">
            <v>1</v>
          </cell>
          <cell r="Q419">
            <v>11</v>
          </cell>
          <cell r="R419">
            <v>4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15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9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16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9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8</v>
          </cell>
          <cell r="O427">
            <v>0</v>
          </cell>
          <cell r="P427">
            <v>4</v>
          </cell>
          <cell r="Q427">
            <v>9</v>
          </cell>
          <cell r="R427">
            <v>4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7</v>
          </cell>
          <cell r="L429">
            <v>13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2</v>
          </cell>
          <cell r="U429">
            <v>1</v>
          </cell>
          <cell r="V429">
            <v>6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30</v>
          </cell>
          <cell r="G435">
            <v>0</v>
          </cell>
          <cell r="H435">
            <v>0</v>
          </cell>
          <cell r="J435">
            <v>2</v>
          </cell>
          <cell r="K435">
            <v>18</v>
          </cell>
          <cell r="L435">
            <v>38</v>
          </cell>
          <cell r="M435">
            <v>24</v>
          </cell>
          <cell r="O435">
            <v>1</v>
          </cell>
          <cell r="P435">
            <v>11</v>
          </cell>
          <cell r="Q435">
            <v>16</v>
          </cell>
          <cell r="R435">
            <v>8</v>
          </cell>
          <cell r="S435">
            <v>1</v>
          </cell>
          <cell r="T435">
            <v>7</v>
          </cell>
          <cell r="U435">
            <v>1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33</v>
          </cell>
          <cell r="E441">
            <v>41</v>
          </cell>
          <cell r="G441">
            <v>0</v>
          </cell>
          <cell r="H441">
            <v>0</v>
          </cell>
          <cell r="J441">
            <v>3</v>
          </cell>
          <cell r="K441">
            <v>32</v>
          </cell>
          <cell r="L441">
            <v>39</v>
          </cell>
          <cell r="M441">
            <v>25</v>
          </cell>
          <cell r="O441">
            <v>2</v>
          </cell>
          <cell r="P441">
            <v>15</v>
          </cell>
          <cell r="Q441">
            <v>16</v>
          </cell>
          <cell r="R441">
            <v>10</v>
          </cell>
          <cell r="S441">
            <v>1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29</v>
          </cell>
          <cell r="L446">
            <v>28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12</v>
          </cell>
          <cell r="U446">
            <v>3</v>
          </cell>
          <cell r="V446">
            <v>16</v>
          </cell>
          <cell r="W446">
            <v>11</v>
          </cell>
        </row>
        <row r="447">
          <cell r="D447">
            <v>27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27</v>
          </cell>
          <cell r="L447">
            <v>32</v>
          </cell>
          <cell r="M447">
            <v>19</v>
          </cell>
          <cell r="O447">
            <v>1</v>
          </cell>
          <cell r="P447">
            <v>14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22</v>
          </cell>
          <cell r="O448">
            <v>0</v>
          </cell>
          <cell r="P448">
            <v>11</v>
          </cell>
          <cell r="Q448">
            <v>17</v>
          </cell>
          <cell r="R448">
            <v>9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26</v>
          </cell>
          <cell r="E449">
            <v>20</v>
          </cell>
          <cell r="G449">
            <v>0</v>
          </cell>
          <cell r="H449">
            <v>0</v>
          </cell>
          <cell r="J449">
            <v>0</v>
          </cell>
          <cell r="K449">
            <v>25</v>
          </cell>
          <cell r="L449">
            <v>21</v>
          </cell>
          <cell r="M449">
            <v>16</v>
          </cell>
          <cell r="O449">
            <v>0</v>
          </cell>
          <cell r="P449">
            <v>15</v>
          </cell>
          <cell r="Q449">
            <v>11</v>
          </cell>
          <cell r="R449">
            <v>8</v>
          </cell>
          <cell r="S449">
            <v>0</v>
          </cell>
          <cell r="T449">
            <v>10</v>
          </cell>
          <cell r="U449">
            <v>2</v>
          </cell>
          <cell r="V449">
            <v>10</v>
          </cell>
          <cell r="W449">
            <v>8</v>
          </cell>
        </row>
        <row r="450">
          <cell r="D450">
            <v>28</v>
          </cell>
          <cell r="E450">
            <v>52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66</v>
          </cell>
          <cell r="M450">
            <v>51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45</v>
          </cell>
          <cell r="W450">
            <v>40</v>
          </cell>
        </row>
        <row r="451">
          <cell r="D451">
            <v>25</v>
          </cell>
          <cell r="E451">
            <v>27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29</v>
          </cell>
          <cell r="M451">
            <v>18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17</v>
          </cell>
          <cell r="W451">
            <v>13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18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23</v>
          </cell>
          <cell r="M453">
            <v>17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11</v>
          </cell>
          <cell r="W453">
            <v>6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27</v>
          </cell>
          <cell r="O454">
            <v>6</v>
          </cell>
          <cell r="P454">
            <v>19</v>
          </cell>
          <cell r="Q454">
            <v>21</v>
          </cell>
          <cell r="R454">
            <v>8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14</v>
          </cell>
          <cell r="O456">
            <v>1</v>
          </cell>
          <cell r="P456">
            <v>7</v>
          </cell>
          <cell r="Q456">
            <v>6</v>
          </cell>
          <cell r="R456">
            <v>4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45</v>
          </cell>
          <cell r="E460">
            <v>40</v>
          </cell>
          <cell r="G460">
            <v>0</v>
          </cell>
          <cell r="H460">
            <v>0</v>
          </cell>
          <cell r="J460">
            <v>2</v>
          </cell>
          <cell r="K460">
            <v>24</v>
          </cell>
          <cell r="L460">
            <v>59</v>
          </cell>
          <cell r="M460">
            <v>36</v>
          </cell>
          <cell r="O460">
            <v>0</v>
          </cell>
          <cell r="P460">
            <v>13</v>
          </cell>
          <cell r="Q460">
            <v>32</v>
          </cell>
          <cell r="R460">
            <v>21</v>
          </cell>
          <cell r="S460">
            <v>2</v>
          </cell>
          <cell r="T460">
            <v>11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28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36</v>
          </cell>
          <cell r="M489">
            <v>22</v>
          </cell>
          <cell r="O489">
            <v>0</v>
          </cell>
          <cell r="P489">
            <v>11</v>
          </cell>
          <cell r="Q489">
            <v>17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21</v>
          </cell>
          <cell r="E499">
            <v>39</v>
          </cell>
          <cell r="G499">
            <v>1</v>
          </cell>
          <cell r="H499">
            <v>2</v>
          </cell>
          <cell r="J499">
            <v>4</v>
          </cell>
          <cell r="K499">
            <v>12</v>
          </cell>
          <cell r="L499">
            <v>44</v>
          </cell>
          <cell r="M499">
            <v>34</v>
          </cell>
          <cell r="O499">
            <v>2</v>
          </cell>
          <cell r="P499">
            <v>7</v>
          </cell>
          <cell r="Q499">
            <v>12</v>
          </cell>
          <cell r="R499">
            <v>7</v>
          </cell>
          <cell r="S499">
            <v>2</v>
          </cell>
          <cell r="T499">
            <v>5</v>
          </cell>
          <cell r="U499">
            <v>2</v>
          </cell>
          <cell r="V499">
            <v>32</v>
          </cell>
          <cell r="W499">
            <v>27</v>
          </cell>
        </row>
        <row r="500">
          <cell r="D500">
            <v>17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24</v>
          </cell>
          <cell r="M500">
            <v>13</v>
          </cell>
          <cell r="O500">
            <v>0</v>
          </cell>
          <cell r="P500">
            <v>4</v>
          </cell>
          <cell r="Q500">
            <v>13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36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41</v>
          </cell>
          <cell r="L502">
            <v>24</v>
          </cell>
          <cell r="M502">
            <v>16</v>
          </cell>
          <cell r="O502">
            <v>4</v>
          </cell>
          <cell r="P502">
            <v>20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7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 地域別人口と世帯数"/>
      <sheetName val="② 3区分別人口と割合"/>
      <sheetName val="➂3区分男女別人口"/>
      <sheetName val="３区分男女別人口と割合"/>
      <sheetName val="5歳階級別人口"/>
      <sheetName val="集計表（リンク）"/>
      <sheetName val="行政区5歳ごと人口_全体"/>
      <sheetName val="行政区5歳ごと人口_男"/>
      <sheetName val="行政区5歳ごと人口_女"/>
      <sheetName val=" (外国人)男"/>
      <sheetName val=" (外国人)女"/>
    </sheetNames>
    <sheetDataSet>
      <sheetData sheetId="0">
        <row r="2">
          <cell r="R2" t="str">
            <v>令和７年９月末日現在</v>
          </cell>
        </row>
        <row r="6">
          <cell r="P6">
            <v>13469</v>
          </cell>
        </row>
        <row r="9">
          <cell r="P9">
            <v>1040</v>
          </cell>
        </row>
        <row r="10">
          <cell r="P10">
            <v>3645</v>
          </cell>
        </row>
        <row r="12">
          <cell r="P12">
            <v>87</v>
          </cell>
        </row>
        <row r="13">
          <cell r="P13">
            <v>908</v>
          </cell>
        </row>
        <row r="14">
          <cell r="P14">
            <v>1480</v>
          </cell>
        </row>
        <row r="15">
          <cell r="P15">
            <v>521</v>
          </cell>
        </row>
        <row r="17">
          <cell r="P17">
            <v>2</v>
          </cell>
        </row>
        <row r="18">
          <cell r="P18">
            <v>569</v>
          </cell>
        </row>
        <row r="19">
          <cell r="P19">
            <v>32280</v>
          </cell>
        </row>
        <row r="20">
          <cell r="P20">
            <v>686</v>
          </cell>
        </row>
        <row r="21">
          <cell r="P21">
            <v>686</v>
          </cell>
        </row>
        <row r="22">
          <cell r="P22">
            <v>700</v>
          </cell>
        </row>
        <row r="23">
          <cell r="P23">
            <v>1402</v>
          </cell>
        </row>
        <row r="24">
          <cell r="P24">
            <v>2102</v>
          </cell>
        </row>
        <row r="25">
          <cell r="P25">
            <v>707</v>
          </cell>
        </row>
        <row r="26">
          <cell r="P26">
            <v>400</v>
          </cell>
        </row>
        <row r="27">
          <cell r="P27">
            <v>1107</v>
          </cell>
        </row>
        <row r="28">
          <cell r="P28">
            <v>1604</v>
          </cell>
        </row>
        <row r="29">
          <cell r="P29">
            <v>383</v>
          </cell>
        </row>
        <row r="30">
          <cell r="P30">
            <v>1987</v>
          </cell>
        </row>
        <row r="31">
          <cell r="P31">
            <v>775</v>
          </cell>
        </row>
        <row r="32">
          <cell r="P32">
            <v>514</v>
          </cell>
        </row>
        <row r="33">
          <cell r="P33">
            <v>1289</v>
          </cell>
        </row>
        <row r="34">
          <cell r="P34">
            <v>662</v>
          </cell>
        </row>
        <row r="35">
          <cell r="P35">
            <v>596</v>
          </cell>
        </row>
        <row r="36">
          <cell r="P36">
            <v>1258</v>
          </cell>
        </row>
        <row r="37">
          <cell r="P37">
            <v>40709</v>
          </cell>
        </row>
      </sheetData>
      <sheetData sheetId="1"/>
      <sheetData sheetId="2"/>
      <sheetData sheetId="3"/>
      <sheetData sheetId="4"/>
      <sheetData sheetId="5">
        <row r="4">
          <cell r="D4">
            <v>99</v>
          </cell>
          <cell r="E4">
            <v>97</v>
          </cell>
          <cell r="G4">
            <v>0</v>
          </cell>
          <cell r="H4">
            <v>0</v>
          </cell>
          <cell r="J4">
            <v>13</v>
          </cell>
          <cell r="K4">
            <v>99</v>
          </cell>
          <cell r="L4">
            <v>84</v>
          </cell>
          <cell r="M4">
            <v>51</v>
          </cell>
          <cell r="O4">
            <v>10</v>
          </cell>
          <cell r="P4">
            <v>50</v>
          </cell>
          <cell r="Q4">
            <v>39</v>
          </cell>
          <cell r="R4">
            <v>26</v>
          </cell>
          <cell r="S4">
            <v>3</v>
          </cell>
          <cell r="T4">
            <v>49</v>
          </cell>
          <cell r="U4">
            <v>10</v>
          </cell>
          <cell r="V4">
            <v>45</v>
          </cell>
          <cell r="W4">
            <v>25</v>
          </cell>
        </row>
        <row r="5">
          <cell r="D5">
            <v>137</v>
          </cell>
          <cell r="E5">
            <v>144</v>
          </cell>
          <cell r="G5">
            <v>0</v>
          </cell>
          <cell r="H5">
            <v>1</v>
          </cell>
          <cell r="J5">
            <v>30</v>
          </cell>
          <cell r="K5">
            <v>147</v>
          </cell>
          <cell r="L5">
            <v>104</v>
          </cell>
          <cell r="M5">
            <v>64</v>
          </cell>
          <cell r="O5">
            <v>20</v>
          </cell>
          <cell r="P5">
            <v>74</v>
          </cell>
          <cell r="Q5">
            <v>43</v>
          </cell>
          <cell r="R5">
            <v>24</v>
          </cell>
          <cell r="S5">
            <v>10</v>
          </cell>
          <cell r="T5">
            <v>73</v>
          </cell>
          <cell r="U5">
            <v>24</v>
          </cell>
          <cell r="V5">
            <v>61</v>
          </cell>
          <cell r="W5">
            <v>40</v>
          </cell>
        </row>
        <row r="6">
          <cell r="D6">
            <v>57</v>
          </cell>
          <cell r="E6">
            <v>63</v>
          </cell>
          <cell r="G6">
            <v>2</v>
          </cell>
          <cell r="H6">
            <v>1</v>
          </cell>
          <cell r="J6">
            <v>15</v>
          </cell>
          <cell r="K6">
            <v>61</v>
          </cell>
          <cell r="L6">
            <v>44</v>
          </cell>
          <cell r="M6">
            <v>26</v>
          </cell>
          <cell r="O6">
            <v>8</v>
          </cell>
          <cell r="P6">
            <v>32</v>
          </cell>
          <cell r="Q6">
            <v>17</v>
          </cell>
          <cell r="R6">
            <v>9</v>
          </cell>
          <cell r="S6">
            <v>7</v>
          </cell>
          <cell r="T6">
            <v>29</v>
          </cell>
          <cell r="U6">
            <v>8</v>
          </cell>
          <cell r="V6">
            <v>27</v>
          </cell>
          <cell r="W6">
            <v>17</v>
          </cell>
        </row>
        <row r="7">
          <cell r="D7">
            <v>92</v>
          </cell>
          <cell r="E7">
            <v>118</v>
          </cell>
          <cell r="G7">
            <v>1</v>
          </cell>
          <cell r="H7">
            <v>1</v>
          </cell>
          <cell r="J7">
            <v>26</v>
          </cell>
          <cell r="K7">
            <v>123</v>
          </cell>
          <cell r="L7">
            <v>61</v>
          </cell>
          <cell r="M7">
            <v>31</v>
          </cell>
          <cell r="O7">
            <v>12</v>
          </cell>
          <cell r="P7">
            <v>55</v>
          </cell>
          <cell r="Q7">
            <v>25</v>
          </cell>
          <cell r="R7">
            <v>11</v>
          </cell>
          <cell r="S7">
            <v>14</v>
          </cell>
          <cell r="T7">
            <v>68</v>
          </cell>
          <cell r="U7">
            <v>33</v>
          </cell>
          <cell r="V7">
            <v>36</v>
          </cell>
          <cell r="W7">
            <v>20</v>
          </cell>
        </row>
        <row r="8">
          <cell r="D8">
            <v>118</v>
          </cell>
          <cell r="E8">
            <v>124</v>
          </cell>
          <cell r="G8">
            <v>4</v>
          </cell>
          <cell r="H8">
            <v>4</v>
          </cell>
          <cell r="J8">
            <v>22</v>
          </cell>
          <cell r="K8">
            <v>136</v>
          </cell>
          <cell r="L8">
            <v>84</v>
          </cell>
          <cell r="M8">
            <v>39</v>
          </cell>
          <cell r="O8">
            <v>7</v>
          </cell>
          <cell r="P8">
            <v>72</v>
          </cell>
          <cell r="Q8">
            <v>39</v>
          </cell>
          <cell r="R8">
            <v>13</v>
          </cell>
          <cell r="S8">
            <v>15</v>
          </cell>
          <cell r="T8">
            <v>64</v>
          </cell>
          <cell r="U8">
            <v>20</v>
          </cell>
          <cell r="V8">
            <v>45</v>
          </cell>
          <cell r="W8">
            <v>26</v>
          </cell>
        </row>
        <row r="9">
          <cell r="D9">
            <v>188</v>
          </cell>
          <cell r="E9">
            <v>214</v>
          </cell>
          <cell r="G9">
            <v>1</v>
          </cell>
          <cell r="H9">
            <v>1</v>
          </cell>
          <cell r="J9">
            <v>49</v>
          </cell>
          <cell r="K9">
            <v>237</v>
          </cell>
          <cell r="L9">
            <v>116</v>
          </cell>
          <cell r="M9">
            <v>81</v>
          </cell>
          <cell r="O9">
            <v>27</v>
          </cell>
          <cell r="P9">
            <v>117</v>
          </cell>
          <cell r="Q9">
            <v>44</v>
          </cell>
          <cell r="R9">
            <v>27</v>
          </cell>
          <cell r="S9">
            <v>22</v>
          </cell>
          <cell r="T9">
            <v>120</v>
          </cell>
          <cell r="U9">
            <v>40</v>
          </cell>
          <cell r="V9">
            <v>72</v>
          </cell>
          <cell r="W9">
            <v>54</v>
          </cell>
        </row>
        <row r="10">
          <cell r="D10">
            <v>203</v>
          </cell>
          <cell r="E10">
            <v>249</v>
          </cell>
          <cell r="G10">
            <v>0</v>
          </cell>
          <cell r="H10">
            <v>0</v>
          </cell>
          <cell r="J10">
            <v>64</v>
          </cell>
          <cell r="K10">
            <v>272</v>
          </cell>
          <cell r="L10">
            <v>116</v>
          </cell>
          <cell r="M10">
            <v>60</v>
          </cell>
          <cell r="O10">
            <v>28</v>
          </cell>
          <cell r="P10">
            <v>126</v>
          </cell>
          <cell r="Q10">
            <v>49</v>
          </cell>
          <cell r="R10">
            <v>24</v>
          </cell>
          <cell r="S10">
            <v>36</v>
          </cell>
          <cell r="T10">
            <v>146</v>
          </cell>
          <cell r="U10">
            <v>55</v>
          </cell>
          <cell r="V10">
            <v>67</v>
          </cell>
          <cell r="W10">
            <v>36</v>
          </cell>
        </row>
        <row r="11">
          <cell r="D11">
            <v>142</v>
          </cell>
          <cell r="E11">
            <v>164</v>
          </cell>
          <cell r="G11">
            <v>0</v>
          </cell>
          <cell r="H11">
            <v>4</v>
          </cell>
          <cell r="J11">
            <v>35</v>
          </cell>
          <cell r="K11">
            <v>175</v>
          </cell>
          <cell r="L11">
            <v>96</v>
          </cell>
          <cell r="M11">
            <v>61</v>
          </cell>
          <cell r="O11">
            <v>15</v>
          </cell>
          <cell r="P11">
            <v>91</v>
          </cell>
          <cell r="Q11">
            <v>36</v>
          </cell>
          <cell r="R11">
            <v>19</v>
          </cell>
          <cell r="S11">
            <v>20</v>
          </cell>
          <cell r="T11">
            <v>84</v>
          </cell>
          <cell r="U11">
            <v>27</v>
          </cell>
          <cell r="V11">
            <v>60</v>
          </cell>
          <cell r="W11">
            <v>42</v>
          </cell>
        </row>
        <row r="12">
          <cell r="D12">
            <v>152</v>
          </cell>
          <cell r="E12">
            <v>175</v>
          </cell>
          <cell r="G12">
            <v>1</v>
          </cell>
          <cell r="H12">
            <v>0</v>
          </cell>
          <cell r="J12">
            <v>35</v>
          </cell>
          <cell r="K12">
            <v>202</v>
          </cell>
          <cell r="L12">
            <v>90</v>
          </cell>
          <cell r="M12">
            <v>52</v>
          </cell>
          <cell r="O12">
            <v>17</v>
          </cell>
          <cell r="P12">
            <v>95</v>
          </cell>
          <cell r="Q12">
            <v>40</v>
          </cell>
          <cell r="R12">
            <v>21</v>
          </cell>
          <cell r="S12">
            <v>18</v>
          </cell>
          <cell r="T12">
            <v>107</v>
          </cell>
          <cell r="U12">
            <v>24</v>
          </cell>
          <cell r="V12">
            <v>50</v>
          </cell>
          <cell r="W12">
            <v>31</v>
          </cell>
        </row>
        <row r="13">
          <cell r="D13">
            <v>24</v>
          </cell>
          <cell r="E13">
            <v>33</v>
          </cell>
          <cell r="G13">
            <v>0</v>
          </cell>
          <cell r="H13">
            <v>2</v>
          </cell>
          <cell r="J13">
            <v>2</v>
          </cell>
          <cell r="K13">
            <v>23</v>
          </cell>
          <cell r="L13">
            <v>32</v>
          </cell>
          <cell r="M13">
            <v>22</v>
          </cell>
          <cell r="O13">
            <v>1</v>
          </cell>
          <cell r="P13">
            <v>10</v>
          </cell>
          <cell r="Q13">
            <v>13</v>
          </cell>
          <cell r="R13">
            <v>8</v>
          </cell>
          <cell r="S13">
            <v>1</v>
          </cell>
          <cell r="T13">
            <v>13</v>
          </cell>
          <cell r="U13">
            <v>2</v>
          </cell>
          <cell r="V13">
            <v>19</v>
          </cell>
          <cell r="W13">
            <v>14</v>
          </cell>
        </row>
        <row r="14">
          <cell r="D14">
            <v>40</v>
          </cell>
          <cell r="E14">
            <v>44</v>
          </cell>
          <cell r="G14">
            <v>4</v>
          </cell>
          <cell r="H14">
            <v>1</v>
          </cell>
          <cell r="J14">
            <v>12</v>
          </cell>
          <cell r="K14">
            <v>50</v>
          </cell>
          <cell r="L14">
            <v>22</v>
          </cell>
          <cell r="M14">
            <v>14</v>
          </cell>
          <cell r="O14">
            <v>6</v>
          </cell>
          <cell r="P14">
            <v>25</v>
          </cell>
          <cell r="Q14">
            <v>9</v>
          </cell>
          <cell r="R14">
            <v>5</v>
          </cell>
          <cell r="S14">
            <v>6</v>
          </cell>
          <cell r="T14">
            <v>25</v>
          </cell>
          <cell r="U14">
            <v>10</v>
          </cell>
          <cell r="V14">
            <v>13</v>
          </cell>
          <cell r="W14">
            <v>9</v>
          </cell>
        </row>
        <row r="15">
          <cell r="D15">
            <v>55</v>
          </cell>
          <cell r="E15">
            <v>63</v>
          </cell>
          <cell r="G15">
            <v>0</v>
          </cell>
          <cell r="H15">
            <v>2</v>
          </cell>
          <cell r="J15">
            <v>23</v>
          </cell>
          <cell r="K15">
            <v>70</v>
          </cell>
          <cell r="L15">
            <v>25</v>
          </cell>
          <cell r="M15">
            <v>17</v>
          </cell>
          <cell r="O15">
            <v>12</v>
          </cell>
          <cell r="P15">
            <v>35</v>
          </cell>
          <cell r="Q15">
            <v>8</v>
          </cell>
          <cell r="R15">
            <v>5</v>
          </cell>
          <cell r="S15">
            <v>11</v>
          </cell>
          <cell r="T15">
            <v>35</v>
          </cell>
          <cell r="U15">
            <v>6</v>
          </cell>
          <cell r="V15">
            <v>17</v>
          </cell>
          <cell r="W15">
            <v>12</v>
          </cell>
        </row>
        <row r="16">
          <cell r="D16">
            <v>28</v>
          </cell>
          <cell r="E16">
            <v>27</v>
          </cell>
          <cell r="G16">
            <v>0</v>
          </cell>
          <cell r="H16">
            <v>0</v>
          </cell>
          <cell r="J16">
            <v>2</v>
          </cell>
          <cell r="K16">
            <v>30</v>
          </cell>
          <cell r="L16">
            <v>23</v>
          </cell>
          <cell r="M16">
            <v>8</v>
          </cell>
          <cell r="O16">
            <v>1</v>
          </cell>
          <cell r="P16">
            <v>17</v>
          </cell>
          <cell r="Q16">
            <v>10</v>
          </cell>
          <cell r="R16">
            <v>2</v>
          </cell>
          <cell r="S16">
            <v>1</v>
          </cell>
          <cell r="T16">
            <v>13</v>
          </cell>
          <cell r="U16">
            <v>4</v>
          </cell>
          <cell r="V16">
            <v>13</v>
          </cell>
          <cell r="W16">
            <v>6</v>
          </cell>
        </row>
        <row r="17">
          <cell r="D17">
            <v>65</v>
          </cell>
          <cell r="E17">
            <v>75</v>
          </cell>
          <cell r="G17">
            <v>1</v>
          </cell>
          <cell r="H17">
            <v>9</v>
          </cell>
          <cell r="J17">
            <v>9</v>
          </cell>
          <cell r="K17">
            <v>88</v>
          </cell>
          <cell r="L17">
            <v>43</v>
          </cell>
          <cell r="M17">
            <v>25</v>
          </cell>
          <cell r="O17">
            <v>5</v>
          </cell>
          <cell r="P17">
            <v>38</v>
          </cell>
          <cell r="Q17">
            <v>22</v>
          </cell>
          <cell r="R17">
            <v>13</v>
          </cell>
          <cell r="S17">
            <v>4</v>
          </cell>
          <cell r="T17">
            <v>50</v>
          </cell>
          <cell r="U17">
            <v>21</v>
          </cell>
          <cell r="V17">
            <v>21</v>
          </cell>
          <cell r="W17">
            <v>12</v>
          </cell>
        </row>
        <row r="18">
          <cell r="D18">
            <v>57</v>
          </cell>
          <cell r="E18">
            <v>65</v>
          </cell>
          <cell r="G18">
            <v>0</v>
          </cell>
          <cell r="H18">
            <v>0</v>
          </cell>
          <cell r="J18">
            <v>9</v>
          </cell>
          <cell r="K18">
            <v>65</v>
          </cell>
          <cell r="L18">
            <v>48</v>
          </cell>
          <cell r="M18">
            <v>30</v>
          </cell>
          <cell r="O18">
            <v>3</v>
          </cell>
          <cell r="P18">
            <v>31</v>
          </cell>
          <cell r="Q18">
            <v>23</v>
          </cell>
          <cell r="R18">
            <v>10</v>
          </cell>
          <cell r="S18">
            <v>6</v>
          </cell>
          <cell r="T18">
            <v>34</v>
          </cell>
          <cell r="U18">
            <v>13</v>
          </cell>
          <cell r="V18">
            <v>25</v>
          </cell>
          <cell r="W18">
            <v>20</v>
          </cell>
        </row>
        <row r="19">
          <cell r="D19">
            <v>73</v>
          </cell>
          <cell r="E19">
            <v>77</v>
          </cell>
          <cell r="G19">
            <v>1</v>
          </cell>
          <cell r="H19">
            <v>0</v>
          </cell>
          <cell r="J19">
            <v>11</v>
          </cell>
          <cell r="K19">
            <v>86</v>
          </cell>
          <cell r="L19">
            <v>53</v>
          </cell>
          <cell r="M19">
            <v>32</v>
          </cell>
          <cell r="O19">
            <v>8</v>
          </cell>
          <cell r="P19">
            <v>43</v>
          </cell>
          <cell r="Q19">
            <v>22</v>
          </cell>
          <cell r="R19">
            <v>11</v>
          </cell>
          <cell r="S19">
            <v>3</v>
          </cell>
          <cell r="T19">
            <v>43</v>
          </cell>
          <cell r="U19">
            <v>15</v>
          </cell>
          <cell r="V19">
            <v>31</v>
          </cell>
          <cell r="W19">
            <v>21</v>
          </cell>
        </row>
        <row r="20">
          <cell r="D20">
            <v>27</v>
          </cell>
          <cell r="E20">
            <v>27</v>
          </cell>
          <cell r="G20">
            <v>0</v>
          </cell>
          <cell r="H20">
            <v>1</v>
          </cell>
          <cell r="J20">
            <v>13</v>
          </cell>
          <cell r="K20">
            <v>33</v>
          </cell>
          <cell r="L20">
            <v>8</v>
          </cell>
          <cell r="M20">
            <v>4</v>
          </cell>
          <cell r="O20">
            <v>7</v>
          </cell>
          <cell r="P20">
            <v>18</v>
          </cell>
          <cell r="Q20">
            <v>2</v>
          </cell>
          <cell r="R20">
            <v>1</v>
          </cell>
          <cell r="S20">
            <v>6</v>
          </cell>
          <cell r="T20">
            <v>15</v>
          </cell>
          <cell r="U20">
            <v>6</v>
          </cell>
          <cell r="V20">
            <v>6</v>
          </cell>
          <cell r="W20">
            <v>3</v>
          </cell>
        </row>
        <row r="21">
          <cell r="D21">
            <v>10</v>
          </cell>
          <cell r="E21">
            <v>14</v>
          </cell>
          <cell r="G21">
            <v>0</v>
          </cell>
          <cell r="H21">
            <v>0</v>
          </cell>
          <cell r="J21">
            <v>1</v>
          </cell>
          <cell r="K21">
            <v>11</v>
          </cell>
          <cell r="L21">
            <v>12</v>
          </cell>
          <cell r="M21">
            <v>10</v>
          </cell>
          <cell r="O21">
            <v>1</v>
          </cell>
          <cell r="P21">
            <v>5</v>
          </cell>
          <cell r="Q21">
            <v>4</v>
          </cell>
          <cell r="R21">
            <v>3</v>
          </cell>
          <cell r="S21">
            <v>0</v>
          </cell>
          <cell r="T21">
            <v>6</v>
          </cell>
          <cell r="U21">
            <v>3</v>
          </cell>
          <cell r="V21">
            <v>8</v>
          </cell>
          <cell r="W21">
            <v>7</v>
          </cell>
        </row>
        <row r="22">
          <cell r="D22">
            <v>28</v>
          </cell>
          <cell r="E22">
            <v>36</v>
          </cell>
          <cell r="G22">
            <v>0</v>
          </cell>
          <cell r="H22">
            <v>0</v>
          </cell>
          <cell r="J22">
            <v>3</v>
          </cell>
          <cell r="K22">
            <v>33</v>
          </cell>
          <cell r="L22">
            <v>28</v>
          </cell>
          <cell r="M22">
            <v>16</v>
          </cell>
          <cell r="O22">
            <v>0</v>
          </cell>
          <cell r="P22">
            <v>16</v>
          </cell>
          <cell r="Q22">
            <v>12</v>
          </cell>
          <cell r="R22">
            <v>4</v>
          </cell>
          <cell r="S22">
            <v>3</v>
          </cell>
          <cell r="T22">
            <v>17</v>
          </cell>
          <cell r="U22">
            <v>5</v>
          </cell>
          <cell r="V22">
            <v>16</v>
          </cell>
          <cell r="W22">
            <v>12</v>
          </cell>
        </row>
        <row r="23">
          <cell r="D23">
            <v>30</v>
          </cell>
          <cell r="E23">
            <v>27</v>
          </cell>
          <cell r="G23">
            <v>5</v>
          </cell>
          <cell r="H23">
            <v>0</v>
          </cell>
          <cell r="J23">
            <v>2</v>
          </cell>
          <cell r="K23">
            <v>26</v>
          </cell>
          <cell r="L23">
            <v>29</v>
          </cell>
          <cell r="M23">
            <v>16</v>
          </cell>
          <cell r="O23">
            <v>1</v>
          </cell>
          <cell r="P23">
            <v>17</v>
          </cell>
          <cell r="Q23">
            <v>12</v>
          </cell>
          <cell r="R23">
            <v>6</v>
          </cell>
          <cell r="S23">
            <v>1</v>
          </cell>
          <cell r="T23">
            <v>9</v>
          </cell>
          <cell r="U23">
            <v>1</v>
          </cell>
          <cell r="V23">
            <v>17</v>
          </cell>
          <cell r="W23">
            <v>10</v>
          </cell>
        </row>
        <row r="24">
          <cell r="D24">
            <v>41</v>
          </cell>
          <cell r="E24">
            <v>42</v>
          </cell>
          <cell r="G24">
            <v>0</v>
          </cell>
          <cell r="H24">
            <v>0</v>
          </cell>
          <cell r="J24">
            <v>2</v>
          </cell>
          <cell r="K24">
            <v>39</v>
          </cell>
          <cell r="L24">
            <v>42</v>
          </cell>
          <cell r="M24">
            <v>21</v>
          </cell>
          <cell r="O24">
            <v>0</v>
          </cell>
          <cell r="P24">
            <v>22</v>
          </cell>
          <cell r="Q24">
            <v>19</v>
          </cell>
          <cell r="R24">
            <v>8</v>
          </cell>
          <cell r="S24">
            <v>2</v>
          </cell>
          <cell r="T24">
            <v>17</v>
          </cell>
          <cell r="U24">
            <v>2</v>
          </cell>
          <cell r="V24">
            <v>23</v>
          </cell>
          <cell r="W24">
            <v>13</v>
          </cell>
        </row>
        <row r="25">
          <cell r="D25">
            <v>44</v>
          </cell>
          <cell r="E25">
            <v>42</v>
          </cell>
          <cell r="G25">
            <v>1</v>
          </cell>
          <cell r="H25">
            <v>0</v>
          </cell>
          <cell r="J25">
            <v>6</v>
          </cell>
          <cell r="K25">
            <v>40</v>
          </cell>
          <cell r="L25">
            <v>40</v>
          </cell>
          <cell r="M25">
            <v>27</v>
          </cell>
          <cell r="O25">
            <v>2</v>
          </cell>
          <cell r="P25">
            <v>26</v>
          </cell>
          <cell r="Q25">
            <v>16</v>
          </cell>
          <cell r="R25">
            <v>9</v>
          </cell>
          <cell r="S25">
            <v>4</v>
          </cell>
          <cell r="T25">
            <v>14</v>
          </cell>
          <cell r="U25">
            <v>1</v>
          </cell>
          <cell r="V25">
            <v>24</v>
          </cell>
          <cell r="W25">
            <v>18</v>
          </cell>
        </row>
        <row r="26">
          <cell r="D26">
            <v>11</v>
          </cell>
          <cell r="E26">
            <v>13</v>
          </cell>
          <cell r="G26">
            <v>2</v>
          </cell>
          <cell r="H26">
            <v>1</v>
          </cell>
          <cell r="J26">
            <v>1</v>
          </cell>
          <cell r="K26">
            <v>9</v>
          </cell>
          <cell r="L26">
            <v>14</v>
          </cell>
          <cell r="M26">
            <v>9</v>
          </cell>
          <cell r="O26">
            <v>1</v>
          </cell>
          <cell r="P26">
            <v>4</v>
          </cell>
          <cell r="Q26">
            <v>6</v>
          </cell>
          <cell r="R26">
            <v>4</v>
          </cell>
          <cell r="S26">
            <v>0</v>
          </cell>
          <cell r="T26">
            <v>5</v>
          </cell>
          <cell r="U26">
            <v>2</v>
          </cell>
          <cell r="V26">
            <v>8</v>
          </cell>
          <cell r="W26">
            <v>5</v>
          </cell>
        </row>
        <row r="27">
          <cell r="D27">
            <v>6</v>
          </cell>
          <cell r="E27">
            <v>7</v>
          </cell>
          <cell r="G27">
            <v>0</v>
          </cell>
          <cell r="H27">
            <v>0</v>
          </cell>
          <cell r="J27">
            <v>0</v>
          </cell>
          <cell r="K27">
            <v>6</v>
          </cell>
          <cell r="L27">
            <v>7</v>
          </cell>
          <cell r="M27">
            <v>2</v>
          </cell>
          <cell r="O27">
            <v>0</v>
          </cell>
          <cell r="P27">
            <v>3</v>
          </cell>
          <cell r="Q27">
            <v>3</v>
          </cell>
          <cell r="R27">
            <v>0</v>
          </cell>
          <cell r="S27">
            <v>0</v>
          </cell>
          <cell r="T27">
            <v>3</v>
          </cell>
          <cell r="U27">
            <v>0</v>
          </cell>
          <cell r="V27">
            <v>4</v>
          </cell>
          <cell r="W27">
            <v>2</v>
          </cell>
        </row>
        <row r="28">
          <cell r="D28">
            <v>21</v>
          </cell>
          <cell r="E28">
            <v>35</v>
          </cell>
          <cell r="G28">
            <v>0</v>
          </cell>
          <cell r="H28">
            <v>0</v>
          </cell>
          <cell r="J28">
            <v>7</v>
          </cell>
          <cell r="K28">
            <v>29</v>
          </cell>
          <cell r="L28">
            <v>20</v>
          </cell>
          <cell r="M28">
            <v>15</v>
          </cell>
          <cell r="O28">
            <v>3</v>
          </cell>
          <cell r="P28">
            <v>11</v>
          </cell>
          <cell r="Q28">
            <v>7</v>
          </cell>
          <cell r="R28">
            <v>5</v>
          </cell>
          <cell r="S28">
            <v>4</v>
          </cell>
          <cell r="T28">
            <v>18</v>
          </cell>
          <cell r="U28">
            <v>5</v>
          </cell>
          <cell r="V28">
            <v>13</v>
          </cell>
          <cell r="W28">
            <v>10</v>
          </cell>
        </row>
        <row r="29">
          <cell r="D29">
            <v>46</v>
          </cell>
          <cell r="E29">
            <v>58</v>
          </cell>
          <cell r="G29">
            <v>0</v>
          </cell>
          <cell r="H29">
            <v>2</v>
          </cell>
          <cell r="J29">
            <v>9</v>
          </cell>
          <cell r="K29">
            <v>57</v>
          </cell>
          <cell r="L29">
            <v>38</v>
          </cell>
          <cell r="M29">
            <v>19</v>
          </cell>
          <cell r="O29">
            <v>4</v>
          </cell>
          <cell r="P29">
            <v>28</v>
          </cell>
          <cell r="Q29">
            <v>14</v>
          </cell>
          <cell r="R29">
            <v>6</v>
          </cell>
          <cell r="S29">
            <v>5</v>
          </cell>
          <cell r="T29">
            <v>29</v>
          </cell>
          <cell r="U29">
            <v>7</v>
          </cell>
          <cell r="V29">
            <v>24</v>
          </cell>
          <cell r="W29">
            <v>13</v>
          </cell>
        </row>
        <row r="30">
          <cell r="D30">
            <v>54</v>
          </cell>
          <cell r="E30">
            <v>69</v>
          </cell>
          <cell r="G30">
            <v>0</v>
          </cell>
          <cell r="H30">
            <v>1</v>
          </cell>
          <cell r="J30">
            <v>11</v>
          </cell>
          <cell r="K30">
            <v>69</v>
          </cell>
          <cell r="L30">
            <v>43</v>
          </cell>
          <cell r="M30">
            <v>23</v>
          </cell>
          <cell r="O30">
            <v>6</v>
          </cell>
          <cell r="P30">
            <v>29</v>
          </cell>
          <cell r="Q30">
            <v>19</v>
          </cell>
          <cell r="R30">
            <v>9</v>
          </cell>
          <cell r="S30">
            <v>5</v>
          </cell>
          <cell r="T30">
            <v>40</v>
          </cell>
          <cell r="U30">
            <v>10</v>
          </cell>
          <cell r="V30">
            <v>24</v>
          </cell>
          <cell r="W30">
            <v>14</v>
          </cell>
        </row>
        <row r="31">
          <cell r="D31">
            <v>57</v>
          </cell>
          <cell r="E31">
            <v>80</v>
          </cell>
          <cell r="G31">
            <v>0</v>
          </cell>
          <cell r="H31">
            <v>0</v>
          </cell>
          <cell r="J31">
            <v>19</v>
          </cell>
          <cell r="K31">
            <v>65</v>
          </cell>
          <cell r="L31">
            <v>53</v>
          </cell>
          <cell r="M31">
            <v>36</v>
          </cell>
          <cell r="O31">
            <v>7</v>
          </cell>
          <cell r="P31">
            <v>29</v>
          </cell>
          <cell r="Q31">
            <v>21</v>
          </cell>
          <cell r="R31">
            <v>12</v>
          </cell>
          <cell r="S31">
            <v>12</v>
          </cell>
          <cell r="T31">
            <v>36</v>
          </cell>
          <cell r="U31">
            <v>10</v>
          </cell>
          <cell r="V31">
            <v>32</v>
          </cell>
          <cell r="W31">
            <v>24</v>
          </cell>
        </row>
        <row r="32">
          <cell r="D32">
            <v>46</v>
          </cell>
          <cell r="E32">
            <v>61</v>
          </cell>
          <cell r="G32">
            <v>0</v>
          </cell>
          <cell r="H32">
            <v>0</v>
          </cell>
          <cell r="J32">
            <v>3</v>
          </cell>
          <cell r="K32">
            <v>64</v>
          </cell>
          <cell r="L32">
            <v>40</v>
          </cell>
          <cell r="M32">
            <v>23</v>
          </cell>
          <cell r="O32">
            <v>2</v>
          </cell>
          <cell r="P32">
            <v>29</v>
          </cell>
          <cell r="Q32">
            <v>15</v>
          </cell>
          <cell r="R32">
            <v>7</v>
          </cell>
          <cell r="S32">
            <v>1</v>
          </cell>
          <cell r="T32">
            <v>35</v>
          </cell>
          <cell r="U32">
            <v>9</v>
          </cell>
          <cell r="V32">
            <v>25</v>
          </cell>
          <cell r="W32">
            <v>16</v>
          </cell>
        </row>
        <row r="33">
          <cell r="D33">
            <v>42</v>
          </cell>
          <cell r="E33">
            <v>46</v>
          </cell>
          <cell r="G33">
            <v>0</v>
          </cell>
          <cell r="H33">
            <v>0</v>
          </cell>
          <cell r="J33">
            <v>13</v>
          </cell>
          <cell r="K33">
            <v>41</v>
          </cell>
          <cell r="L33">
            <v>34</v>
          </cell>
          <cell r="M33">
            <v>19</v>
          </cell>
          <cell r="O33">
            <v>7</v>
          </cell>
          <cell r="P33">
            <v>23</v>
          </cell>
          <cell r="Q33">
            <v>12</v>
          </cell>
          <cell r="R33">
            <v>5</v>
          </cell>
          <cell r="S33">
            <v>6</v>
          </cell>
          <cell r="T33">
            <v>18</v>
          </cell>
          <cell r="U33">
            <v>10</v>
          </cell>
          <cell r="V33">
            <v>22</v>
          </cell>
          <cell r="W33">
            <v>14</v>
          </cell>
        </row>
        <row r="34">
          <cell r="D34">
            <v>126</v>
          </cell>
          <cell r="E34">
            <v>173</v>
          </cell>
          <cell r="G34">
            <v>0</v>
          </cell>
          <cell r="H34">
            <v>0</v>
          </cell>
          <cell r="J34">
            <v>38</v>
          </cell>
          <cell r="K34">
            <v>153</v>
          </cell>
          <cell r="L34">
            <v>108</v>
          </cell>
          <cell r="M34">
            <v>64</v>
          </cell>
          <cell r="O34">
            <v>17</v>
          </cell>
          <cell r="P34">
            <v>69</v>
          </cell>
          <cell r="Q34">
            <v>40</v>
          </cell>
          <cell r="R34">
            <v>18</v>
          </cell>
          <cell r="S34">
            <v>21</v>
          </cell>
          <cell r="T34">
            <v>84</v>
          </cell>
          <cell r="U34">
            <v>25</v>
          </cell>
          <cell r="V34">
            <v>68</v>
          </cell>
          <cell r="W34">
            <v>46</v>
          </cell>
        </row>
        <row r="35">
          <cell r="D35">
            <v>130</v>
          </cell>
          <cell r="E35">
            <v>145</v>
          </cell>
          <cell r="G35">
            <v>1</v>
          </cell>
          <cell r="H35">
            <v>4</v>
          </cell>
          <cell r="J35">
            <v>34</v>
          </cell>
          <cell r="K35">
            <v>162</v>
          </cell>
          <cell r="L35">
            <v>79</v>
          </cell>
          <cell r="M35">
            <v>40</v>
          </cell>
          <cell r="O35">
            <v>23</v>
          </cell>
          <cell r="P35">
            <v>75</v>
          </cell>
          <cell r="Q35">
            <v>32</v>
          </cell>
          <cell r="R35">
            <v>15</v>
          </cell>
          <cell r="S35">
            <v>11</v>
          </cell>
          <cell r="T35">
            <v>87</v>
          </cell>
          <cell r="U35">
            <v>28</v>
          </cell>
          <cell r="V35">
            <v>47</v>
          </cell>
          <cell r="W35">
            <v>25</v>
          </cell>
        </row>
        <row r="36">
          <cell r="D36">
            <v>41</v>
          </cell>
          <cell r="E36">
            <v>44</v>
          </cell>
          <cell r="G36">
            <v>0</v>
          </cell>
          <cell r="H36">
            <v>0</v>
          </cell>
          <cell r="J36">
            <v>9</v>
          </cell>
          <cell r="K36">
            <v>48</v>
          </cell>
          <cell r="L36">
            <v>28</v>
          </cell>
          <cell r="M36">
            <v>16</v>
          </cell>
          <cell r="O36">
            <v>5</v>
          </cell>
          <cell r="P36">
            <v>23</v>
          </cell>
          <cell r="Q36">
            <v>13</v>
          </cell>
          <cell r="R36">
            <v>7</v>
          </cell>
          <cell r="S36">
            <v>4</v>
          </cell>
          <cell r="T36">
            <v>25</v>
          </cell>
          <cell r="U36">
            <v>5</v>
          </cell>
          <cell r="V36">
            <v>15</v>
          </cell>
          <cell r="W36">
            <v>9</v>
          </cell>
        </row>
        <row r="37">
          <cell r="D37">
            <v>78</v>
          </cell>
          <cell r="E37">
            <v>94</v>
          </cell>
          <cell r="G37">
            <v>0</v>
          </cell>
          <cell r="H37">
            <v>0</v>
          </cell>
          <cell r="J37">
            <v>11</v>
          </cell>
          <cell r="K37">
            <v>97</v>
          </cell>
          <cell r="L37">
            <v>64</v>
          </cell>
          <cell r="M37">
            <v>44</v>
          </cell>
          <cell r="O37">
            <v>5</v>
          </cell>
          <cell r="P37">
            <v>48</v>
          </cell>
          <cell r="Q37">
            <v>25</v>
          </cell>
          <cell r="R37">
            <v>15</v>
          </cell>
          <cell r="S37">
            <v>6</v>
          </cell>
          <cell r="T37">
            <v>49</v>
          </cell>
          <cell r="U37">
            <v>16</v>
          </cell>
          <cell r="V37">
            <v>39</v>
          </cell>
          <cell r="W37">
            <v>29</v>
          </cell>
        </row>
        <row r="38">
          <cell r="D38">
            <v>47</v>
          </cell>
          <cell r="E38">
            <v>63</v>
          </cell>
          <cell r="G38">
            <v>0</v>
          </cell>
          <cell r="H38">
            <v>0</v>
          </cell>
          <cell r="J38">
            <v>14</v>
          </cell>
          <cell r="K38">
            <v>60</v>
          </cell>
          <cell r="L38">
            <v>36</v>
          </cell>
          <cell r="M38">
            <v>24</v>
          </cell>
          <cell r="O38">
            <v>5</v>
          </cell>
          <cell r="P38">
            <v>26</v>
          </cell>
          <cell r="Q38">
            <v>16</v>
          </cell>
          <cell r="R38">
            <v>12</v>
          </cell>
          <cell r="S38">
            <v>9</v>
          </cell>
          <cell r="T38">
            <v>34</v>
          </cell>
          <cell r="U38">
            <v>10</v>
          </cell>
          <cell r="V38">
            <v>20</v>
          </cell>
          <cell r="W38">
            <v>12</v>
          </cell>
        </row>
        <row r="39">
          <cell r="D39">
            <v>34</v>
          </cell>
          <cell r="E39">
            <v>40</v>
          </cell>
          <cell r="G39">
            <v>0</v>
          </cell>
          <cell r="H39">
            <v>0</v>
          </cell>
          <cell r="J39">
            <v>10</v>
          </cell>
          <cell r="K39">
            <v>36</v>
          </cell>
          <cell r="L39">
            <v>28</v>
          </cell>
          <cell r="M39">
            <v>16</v>
          </cell>
          <cell r="O39">
            <v>5</v>
          </cell>
          <cell r="P39">
            <v>18</v>
          </cell>
          <cell r="Q39">
            <v>11</v>
          </cell>
          <cell r="R39">
            <v>5</v>
          </cell>
          <cell r="S39">
            <v>5</v>
          </cell>
          <cell r="T39">
            <v>18</v>
          </cell>
          <cell r="U39">
            <v>5</v>
          </cell>
          <cell r="V39">
            <v>17</v>
          </cell>
          <cell r="W39">
            <v>11</v>
          </cell>
        </row>
        <row r="40">
          <cell r="D40">
            <v>87</v>
          </cell>
          <cell r="E40">
            <v>109</v>
          </cell>
          <cell r="G40">
            <v>0</v>
          </cell>
          <cell r="H40">
            <v>0</v>
          </cell>
          <cell r="J40">
            <v>25</v>
          </cell>
          <cell r="K40">
            <v>102</v>
          </cell>
          <cell r="L40">
            <v>69</v>
          </cell>
          <cell r="M40">
            <v>46</v>
          </cell>
          <cell r="O40">
            <v>11</v>
          </cell>
          <cell r="P40">
            <v>47</v>
          </cell>
          <cell r="Q40">
            <v>29</v>
          </cell>
          <cell r="R40">
            <v>19</v>
          </cell>
          <cell r="S40">
            <v>14</v>
          </cell>
          <cell r="T40">
            <v>55</v>
          </cell>
          <cell r="U40">
            <v>14</v>
          </cell>
          <cell r="V40">
            <v>40</v>
          </cell>
          <cell r="W40">
            <v>27</v>
          </cell>
        </row>
        <row r="41">
          <cell r="D41">
            <v>188</v>
          </cell>
          <cell r="E41">
            <v>211</v>
          </cell>
          <cell r="G41">
            <v>0</v>
          </cell>
          <cell r="H41">
            <v>2</v>
          </cell>
          <cell r="J41">
            <v>46</v>
          </cell>
          <cell r="K41">
            <v>216</v>
          </cell>
          <cell r="L41">
            <v>137</v>
          </cell>
          <cell r="M41">
            <v>83</v>
          </cell>
          <cell r="O41">
            <v>26</v>
          </cell>
          <cell r="P41">
            <v>105</v>
          </cell>
          <cell r="Q41">
            <v>57</v>
          </cell>
          <cell r="R41">
            <v>32</v>
          </cell>
          <cell r="S41">
            <v>20</v>
          </cell>
          <cell r="T41">
            <v>111</v>
          </cell>
          <cell r="U41">
            <v>45</v>
          </cell>
          <cell r="V41">
            <v>80</v>
          </cell>
          <cell r="W41">
            <v>51</v>
          </cell>
        </row>
        <row r="42">
          <cell r="D42">
            <v>140</v>
          </cell>
          <cell r="E42">
            <v>180</v>
          </cell>
          <cell r="G42">
            <v>0</v>
          </cell>
          <cell r="H42">
            <v>1</v>
          </cell>
          <cell r="J42">
            <v>27</v>
          </cell>
          <cell r="K42">
            <v>165</v>
          </cell>
          <cell r="L42">
            <v>128</v>
          </cell>
          <cell r="M42">
            <v>82</v>
          </cell>
          <cell r="O42">
            <v>14</v>
          </cell>
          <cell r="P42">
            <v>72</v>
          </cell>
          <cell r="Q42">
            <v>54</v>
          </cell>
          <cell r="R42">
            <v>32</v>
          </cell>
          <cell r="S42">
            <v>13</v>
          </cell>
          <cell r="T42">
            <v>93</v>
          </cell>
          <cell r="U42">
            <v>18</v>
          </cell>
          <cell r="V42">
            <v>74</v>
          </cell>
          <cell r="W42">
            <v>50</v>
          </cell>
        </row>
        <row r="43">
          <cell r="D43">
            <v>107</v>
          </cell>
          <cell r="E43">
            <v>112</v>
          </cell>
          <cell r="G43">
            <v>1</v>
          </cell>
          <cell r="H43">
            <v>0</v>
          </cell>
          <cell r="J43">
            <v>25</v>
          </cell>
          <cell r="K43">
            <v>117</v>
          </cell>
          <cell r="L43">
            <v>77</v>
          </cell>
          <cell r="M43">
            <v>43</v>
          </cell>
          <cell r="O43">
            <v>16</v>
          </cell>
          <cell r="P43">
            <v>59</v>
          </cell>
          <cell r="Q43">
            <v>32</v>
          </cell>
          <cell r="R43">
            <v>15</v>
          </cell>
          <cell r="S43">
            <v>9</v>
          </cell>
          <cell r="T43">
            <v>58</v>
          </cell>
          <cell r="U43">
            <v>17</v>
          </cell>
          <cell r="V43">
            <v>45</v>
          </cell>
          <cell r="W43">
            <v>28</v>
          </cell>
        </row>
        <row r="44">
          <cell r="D44">
            <v>82</v>
          </cell>
          <cell r="E44">
            <v>92</v>
          </cell>
          <cell r="G44">
            <v>0</v>
          </cell>
          <cell r="H44">
            <v>0</v>
          </cell>
          <cell r="J44">
            <v>23</v>
          </cell>
          <cell r="K44">
            <v>72</v>
          </cell>
          <cell r="L44">
            <v>79</v>
          </cell>
          <cell r="M44">
            <v>43</v>
          </cell>
          <cell r="O44">
            <v>15</v>
          </cell>
          <cell r="P44">
            <v>34</v>
          </cell>
          <cell r="Q44">
            <v>33</v>
          </cell>
          <cell r="R44">
            <v>19</v>
          </cell>
          <cell r="S44">
            <v>8</v>
          </cell>
          <cell r="T44">
            <v>38</v>
          </cell>
          <cell r="U44">
            <v>9</v>
          </cell>
          <cell r="V44">
            <v>46</v>
          </cell>
          <cell r="W44">
            <v>24</v>
          </cell>
        </row>
        <row r="45">
          <cell r="D45">
            <v>79</v>
          </cell>
          <cell r="E45">
            <v>89</v>
          </cell>
          <cell r="G45">
            <v>1</v>
          </cell>
          <cell r="H45">
            <v>0</v>
          </cell>
          <cell r="J45">
            <v>14</v>
          </cell>
          <cell r="K45">
            <v>96</v>
          </cell>
          <cell r="L45">
            <v>58</v>
          </cell>
          <cell r="M45">
            <v>31</v>
          </cell>
          <cell r="O45">
            <v>10</v>
          </cell>
          <cell r="P45">
            <v>45</v>
          </cell>
          <cell r="Q45">
            <v>24</v>
          </cell>
          <cell r="R45">
            <v>13</v>
          </cell>
          <cell r="S45">
            <v>4</v>
          </cell>
          <cell r="T45">
            <v>51</v>
          </cell>
          <cell r="U45">
            <v>14</v>
          </cell>
          <cell r="V45">
            <v>34</v>
          </cell>
          <cell r="W45">
            <v>18</v>
          </cell>
        </row>
        <row r="46">
          <cell r="D46">
            <v>52</v>
          </cell>
          <cell r="E46">
            <v>60</v>
          </cell>
          <cell r="G46">
            <v>0</v>
          </cell>
          <cell r="H46">
            <v>0</v>
          </cell>
          <cell r="J46">
            <v>9</v>
          </cell>
          <cell r="K46">
            <v>61</v>
          </cell>
          <cell r="L46">
            <v>42</v>
          </cell>
          <cell r="M46">
            <v>27</v>
          </cell>
          <cell r="O46">
            <v>6</v>
          </cell>
          <cell r="P46">
            <v>33</v>
          </cell>
          <cell r="Q46">
            <v>13</v>
          </cell>
          <cell r="R46">
            <v>6</v>
          </cell>
          <cell r="S46">
            <v>3</v>
          </cell>
          <cell r="T46">
            <v>28</v>
          </cell>
          <cell r="U46">
            <v>4</v>
          </cell>
          <cell r="V46">
            <v>29</v>
          </cell>
          <cell r="W46">
            <v>21</v>
          </cell>
        </row>
        <row r="47">
          <cell r="D47">
            <v>243</v>
          </cell>
          <cell r="E47">
            <v>255</v>
          </cell>
          <cell r="G47">
            <v>2</v>
          </cell>
          <cell r="H47">
            <v>0</v>
          </cell>
          <cell r="J47">
            <v>68</v>
          </cell>
          <cell r="K47">
            <v>226</v>
          </cell>
          <cell r="L47">
            <v>204</v>
          </cell>
          <cell r="M47">
            <v>121</v>
          </cell>
          <cell r="O47">
            <v>36</v>
          </cell>
          <cell r="P47">
            <v>118</v>
          </cell>
          <cell r="Q47">
            <v>89</v>
          </cell>
          <cell r="R47">
            <v>49</v>
          </cell>
          <cell r="S47">
            <v>32</v>
          </cell>
          <cell r="T47">
            <v>108</v>
          </cell>
          <cell r="U47">
            <v>30</v>
          </cell>
          <cell r="V47">
            <v>115</v>
          </cell>
          <cell r="W47">
            <v>72</v>
          </cell>
        </row>
        <row r="48">
          <cell r="D48">
            <v>195</v>
          </cell>
          <cell r="E48">
            <v>217</v>
          </cell>
          <cell r="G48">
            <v>5</v>
          </cell>
          <cell r="H48">
            <v>1</v>
          </cell>
          <cell r="J48">
            <v>45</v>
          </cell>
          <cell r="K48">
            <v>202</v>
          </cell>
          <cell r="L48">
            <v>165</v>
          </cell>
          <cell r="M48">
            <v>103</v>
          </cell>
          <cell r="O48">
            <v>25</v>
          </cell>
          <cell r="P48">
            <v>99</v>
          </cell>
          <cell r="Q48">
            <v>71</v>
          </cell>
          <cell r="R48">
            <v>45</v>
          </cell>
          <cell r="S48">
            <v>20</v>
          </cell>
          <cell r="T48">
            <v>103</v>
          </cell>
          <cell r="U48">
            <v>34</v>
          </cell>
          <cell r="V48">
            <v>94</v>
          </cell>
          <cell r="W48">
            <v>58</v>
          </cell>
        </row>
        <row r="49">
          <cell r="D49">
            <v>82</v>
          </cell>
          <cell r="E49">
            <v>103</v>
          </cell>
          <cell r="G49">
            <v>0</v>
          </cell>
          <cell r="H49">
            <v>0</v>
          </cell>
          <cell r="J49">
            <v>10</v>
          </cell>
          <cell r="K49">
            <v>108</v>
          </cell>
          <cell r="L49">
            <v>67</v>
          </cell>
          <cell r="M49">
            <v>36</v>
          </cell>
          <cell r="O49">
            <v>5</v>
          </cell>
          <cell r="P49">
            <v>52</v>
          </cell>
          <cell r="Q49">
            <v>25</v>
          </cell>
          <cell r="R49">
            <v>12</v>
          </cell>
          <cell r="S49">
            <v>5</v>
          </cell>
          <cell r="T49">
            <v>56</v>
          </cell>
          <cell r="U49">
            <v>21</v>
          </cell>
          <cell r="V49">
            <v>42</v>
          </cell>
          <cell r="W49">
            <v>24</v>
          </cell>
        </row>
        <row r="50">
          <cell r="D50">
            <v>153</v>
          </cell>
          <cell r="E50">
            <v>169</v>
          </cell>
          <cell r="G50">
            <v>0</v>
          </cell>
          <cell r="H50">
            <v>0</v>
          </cell>
          <cell r="J50">
            <v>36</v>
          </cell>
          <cell r="K50">
            <v>168</v>
          </cell>
          <cell r="L50">
            <v>118</v>
          </cell>
          <cell r="M50">
            <v>71</v>
          </cell>
          <cell r="O50">
            <v>18</v>
          </cell>
          <cell r="P50">
            <v>83</v>
          </cell>
          <cell r="Q50">
            <v>52</v>
          </cell>
          <cell r="R50">
            <v>29</v>
          </cell>
          <cell r="S50">
            <v>18</v>
          </cell>
          <cell r="T50">
            <v>85</v>
          </cell>
          <cell r="U50">
            <v>19</v>
          </cell>
          <cell r="V50">
            <v>66</v>
          </cell>
          <cell r="W50">
            <v>42</v>
          </cell>
        </row>
        <row r="51">
          <cell r="D51">
            <v>103</v>
          </cell>
          <cell r="E51">
            <v>115</v>
          </cell>
          <cell r="G51">
            <v>1</v>
          </cell>
          <cell r="H51">
            <v>0</v>
          </cell>
          <cell r="J51">
            <v>19</v>
          </cell>
          <cell r="K51">
            <v>120</v>
          </cell>
          <cell r="L51">
            <v>79</v>
          </cell>
          <cell r="M51">
            <v>46</v>
          </cell>
          <cell r="O51">
            <v>10</v>
          </cell>
          <cell r="P51">
            <v>63</v>
          </cell>
          <cell r="Q51">
            <v>30</v>
          </cell>
          <cell r="R51">
            <v>16</v>
          </cell>
          <cell r="S51">
            <v>9</v>
          </cell>
          <cell r="T51">
            <v>57</v>
          </cell>
          <cell r="U51">
            <v>25</v>
          </cell>
          <cell r="V51">
            <v>49</v>
          </cell>
          <cell r="W51">
            <v>30</v>
          </cell>
        </row>
        <row r="52">
          <cell r="D52">
            <v>197</v>
          </cell>
          <cell r="E52">
            <v>228</v>
          </cell>
          <cell r="G52">
            <v>2</v>
          </cell>
          <cell r="H52">
            <v>2</v>
          </cell>
          <cell r="J52">
            <v>35</v>
          </cell>
          <cell r="K52">
            <v>219</v>
          </cell>
          <cell r="L52">
            <v>171</v>
          </cell>
          <cell r="M52">
            <v>97</v>
          </cell>
          <cell r="O52">
            <v>13</v>
          </cell>
          <cell r="P52">
            <v>111</v>
          </cell>
          <cell r="Q52">
            <v>73</v>
          </cell>
          <cell r="R52">
            <v>41</v>
          </cell>
          <cell r="S52">
            <v>22</v>
          </cell>
          <cell r="T52">
            <v>108</v>
          </cell>
          <cell r="U52">
            <v>20</v>
          </cell>
          <cell r="V52">
            <v>98</v>
          </cell>
          <cell r="W52">
            <v>56</v>
          </cell>
        </row>
        <row r="53">
          <cell r="D53">
            <v>59</v>
          </cell>
          <cell r="E53">
            <v>56</v>
          </cell>
          <cell r="G53">
            <v>0</v>
          </cell>
          <cell r="H53">
            <v>0</v>
          </cell>
          <cell r="J53">
            <v>9</v>
          </cell>
          <cell r="K53">
            <v>49</v>
          </cell>
          <cell r="L53">
            <v>57</v>
          </cell>
          <cell r="M53">
            <v>41</v>
          </cell>
          <cell r="O53">
            <v>6</v>
          </cell>
          <cell r="P53">
            <v>29</v>
          </cell>
          <cell r="Q53">
            <v>24</v>
          </cell>
          <cell r="R53">
            <v>17</v>
          </cell>
          <cell r="S53">
            <v>3</v>
          </cell>
          <cell r="T53">
            <v>20</v>
          </cell>
          <cell r="U53">
            <v>4</v>
          </cell>
          <cell r="V53">
            <v>33</v>
          </cell>
          <cell r="W53">
            <v>24</v>
          </cell>
        </row>
        <row r="54">
          <cell r="D54">
            <v>55</v>
          </cell>
          <cell r="E54">
            <v>63</v>
          </cell>
          <cell r="G54">
            <v>2</v>
          </cell>
          <cell r="H54">
            <v>8</v>
          </cell>
          <cell r="J54">
            <v>2</v>
          </cell>
          <cell r="K54">
            <v>54</v>
          </cell>
          <cell r="L54">
            <v>62</v>
          </cell>
          <cell r="M54">
            <v>31</v>
          </cell>
          <cell r="O54">
            <v>1</v>
          </cell>
          <cell r="P54">
            <v>26</v>
          </cell>
          <cell r="Q54">
            <v>28</v>
          </cell>
          <cell r="R54">
            <v>14</v>
          </cell>
          <cell r="S54">
            <v>1</v>
          </cell>
          <cell r="T54">
            <v>28</v>
          </cell>
          <cell r="U54">
            <v>16</v>
          </cell>
          <cell r="V54">
            <v>34</v>
          </cell>
          <cell r="W54">
            <v>17</v>
          </cell>
        </row>
        <row r="55">
          <cell r="D55">
            <v>61</v>
          </cell>
          <cell r="E55">
            <v>97</v>
          </cell>
          <cell r="G55">
            <v>0</v>
          </cell>
          <cell r="H55">
            <v>1</v>
          </cell>
          <cell r="J55">
            <v>14</v>
          </cell>
          <cell r="K55">
            <v>88</v>
          </cell>
          <cell r="L55">
            <v>56</v>
          </cell>
          <cell r="M55">
            <v>36</v>
          </cell>
          <cell r="O55">
            <v>9</v>
          </cell>
          <cell r="P55">
            <v>31</v>
          </cell>
          <cell r="Q55">
            <v>21</v>
          </cell>
          <cell r="R55">
            <v>14</v>
          </cell>
          <cell r="S55">
            <v>5</v>
          </cell>
          <cell r="T55">
            <v>57</v>
          </cell>
          <cell r="U55">
            <v>18</v>
          </cell>
          <cell r="V55">
            <v>35</v>
          </cell>
          <cell r="W55">
            <v>22</v>
          </cell>
        </row>
        <row r="56">
          <cell r="D56">
            <v>62</v>
          </cell>
          <cell r="E56">
            <v>79</v>
          </cell>
          <cell r="G56">
            <v>1</v>
          </cell>
          <cell r="H56">
            <v>0</v>
          </cell>
          <cell r="J56">
            <v>8</v>
          </cell>
          <cell r="K56">
            <v>63</v>
          </cell>
          <cell r="L56">
            <v>70</v>
          </cell>
          <cell r="M56">
            <v>42</v>
          </cell>
          <cell r="O56">
            <v>5</v>
          </cell>
          <cell r="P56">
            <v>26</v>
          </cell>
          <cell r="Q56">
            <v>31</v>
          </cell>
          <cell r="R56">
            <v>17</v>
          </cell>
          <cell r="S56">
            <v>3</v>
          </cell>
          <cell r="T56">
            <v>37</v>
          </cell>
          <cell r="U56">
            <v>5</v>
          </cell>
          <cell r="V56">
            <v>39</v>
          </cell>
          <cell r="W56">
            <v>25</v>
          </cell>
        </row>
        <row r="57">
          <cell r="D57">
            <v>60</v>
          </cell>
          <cell r="E57">
            <v>74</v>
          </cell>
          <cell r="G57">
            <v>0</v>
          </cell>
          <cell r="H57">
            <v>0</v>
          </cell>
          <cell r="J57">
            <v>14</v>
          </cell>
          <cell r="K57">
            <v>55</v>
          </cell>
          <cell r="L57">
            <v>65</v>
          </cell>
          <cell r="M57">
            <v>42</v>
          </cell>
          <cell r="O57">
            <v>7</v>
          </cell>
          <cell r="P57">
            <v>23</v>
          </cell>
          <cell r="Q57">
            <v>30</v>
          </cell>
          <cell r="R57">
            <v>19</v>
          </cell>
          <cell r="S57">
            <v>7</v>
          </cell>
          <cell r="T57">
            <v>32</v>
          </cell>
          <cell r="U57">
            <v>5</v>
          </cell>
          <cell r="V57">
            <v>35</v>
          </cell>
          <cell r="W57">
            <v>23</v>
          </cell>
        </row>
        <row r="58">
          <cell r="D58">
            <v>25</v>
          </cell>
          <cell r="E58">
            <v>32</v>
          </cell>
          <cell r="G58">
            <v>0</v>
          </cell>
          <cell r="H58">
            <v>0</v>
          </cell>
          <cell r="J58">
            <v>6</v>
          </cell>
          <cell r="K58">
            <v>36</v>
          </cell>
          <cell r="L58">
            <v>15</v>
          </cell>
          <cell r="M58">
            <v>12</v>
          </cell>
          <cell r="O58">
            <v>4</v>
          </cell>
          <cell r="P58">
            <v>13</v>
          </cell>
          <cell r="Q58">
            <v>8</v>
          </cell>
          <cell r="R58">
            <v>6</v>
          </cell>
          <cell r="S58">
            <v>2</v>
          </cell>
          <cell r="T58">
            <v>23</v>
          </cell>
          <cell r="U58">
            <v>14</v>
          </cell>
          <cell r="V58">
            <v>7</v>
          </cell>
          <cell r="W58">
            <v>6</v>
          </cell>
        </row>
        <row r="59">
          <cell r="D59">
            <v>29</v>
          </cell>
          <cell r="E59">
            <v>37</v>
          </cell>
          <cell r="G59">
            <v>0</v>
          </cell>
          <cell r="H59">
            <v>2</v>
          </cell>
          <cell r="J59">
            <v>1</v>
          </cell>
          <cell r="K59">
            <v>34</v>
          </cell>
          <cell r="L59">
            <v>31</v>
          </cell>
          <cell r="M59">
            <v>17</v>
          </cell>
          <cell r="O59">
            <v>1</v>
          </cell>
          <cell r="P59">
            <v>15</v>
          </cell>
          <cell r="Q59">
            <v>13</v>
          </cell>
          <cell r="R59">
            <v>7</v>
          </cell>
          <cell r="S59">
            <v>0</v>
          </cell>
          <cell r="T59">
            <v>19</v>
          </cell>
          <cell r="U59">
            <v>2</v>
          </cell>
          <cell r="V59">
            <v>18</v>
          </cell>
          <cell r="W59">
            <v>10</v>
          </cell>
        </row>
        <row r="60">
          <cell r="D60">
            <v>22</v>
          </cell>
          <cell r="E60">
            <v>32</v>
          </cell>
          <cell r="G60">
            <v>0</v>
          </cell>
          <cell r="H60">
            <v>0</v>
          </cell>
          <cell r="J60">
            <v>5</v>
          </cell>
          <cell r="K60">
            <v>25</v>
          </cell>
          <cell r="L60">
            <v>24</v>
          </cell>
          <cell r="M60">
            <v>13</v>
          </cell>
          <cell r="O60">
            <v>3</v>
          </cell>
          <cell r="P60">
            <v>10</v>
          </cell>
          <cell r="Q60">
            <v>9</v>
          </cell>
          <cell r="R60">
            <v>3</v>
          </cell>
          <cell r="S60">
            <v>2</v>
          </cell>
          <cell r="T60">
            <v>15</v>
          </cell>
          <cell r="U60">
            <v>1</v>
          </cell>
          <cell r="V60">
            <v>15</v>
          </cell>
          <cell r="W60">
            <v>10</v>
          </cell>
        </row>
        <row r="61">
          <cell r="D61">
            <v>44</v>
          </cell>
          <cell r="E61">
            <v>47</v>
          </cell>
          <cell r="G61">
            <v>0</v>
          </cell>
          <cell r="H61">
            <v>0</v>
          </cell>
          <cell r="J61">
            <v>15</v>
          </cell>
          <cell r="K61">
            <v>57</v>
          </cell>
          <cell r="L61">
            <v>19</v>
          </cell>
          <cell r="M61">
            <v>10</v>
          </cell>
          <cell r="O61">
            <v>6</v>
          </cell>
          <cell r="P61">
            <v>29</v>
          </cell>
          <cell r="Q61">
            <v>9</v>
          </cell>
          <cell r="R61">
            <v>3</v>
          </cell>
          <cell r="S61">
            <v>9</v>
          </cell>
          <cell r="T61">
            <v>28</v>
          </cell>
          <cell r="U61">
            <v>11</v>
          </cell>
          <cell r="V61">
            <v>10</v>
          </cell>
          <cell r="W61">
            <v>7</v>
          </cell>
        </row>
        <row r="62">
          <cell r="D62">
            <v>36</v>
          </cell>
          <cell r="E62">
            <v>48</v>
          </cell>
          <cell r="G62">
            <v>0</v>
          </cell>
          <cell r="H62">
            <v>0</v>
          </cell>
          <cell r="J62">
            <v>17</v>
          </cell>
          <cell r="K62">
            <v>48</v>
          </cell>
          <cell r="L62">
            <v>19</v>
          </cell>
          <cell r="M62">
            <v>12</v>
          </cell>
          <cell r="O62">
            <v>11</v>
          </cell>
          <cell r="P62">
            <v>20</v>
          </cell>
          <cell r="Q62">
            <v>5</v>
          </cell>
          <cell r="R62">
            <v>2</v>
          </cell>
          <cell r="S62">
            <v>6</v>
          </cell>
          <cell r="T62">
            <v>28</v>
          </cell>
          <cell r="U62">
            <v>13</v>
          </cell>
          <cell r="V62">
            <v>14</v>
          </cell>
          <cell r="W62">
            <v>10</v>
          </cell>
        </row>
        <row r="63">
          <cell r="D63">
            <v>96</v>
          </cell>
          <cell r="E63">
            <v>123</v>
          </cell>
          <cell r="G63">
            <v>0</v>
          </cell>
          <cell r="H63">
            <v>0</v>
          </cell>
          <cell r="J63">
            <v>30</v>
          </cell>
          <cell r="K63">
            <v>106</v>
          </cell>
          <cell r="L63">
            <v>83</v>
          </cell>
          <cell r="M63">
            <v>50</v>
          </cell>
          <cell r="O63">
            <v>14</v>
          </cell>
          <cell r="P63">
            <v>50</v>
          </cell>
          <cell r="Q63">
            <v>32</v>
          </cell>
          <cell r="R63">
            <v>14</v>
          </cell>
          <cell r="S63">
            <v>16</v>
          </cell>
          <cell r="T63">
            <v>56</v>
          </cell>
          <cell r="U63">
            <v>15</v>
          </cell>
          <cell r="V63">
            <v>51</v>
          </cell>
          <cell r="W63">
            <v>36</v>
          </cell>
        </row>
        <row r="64">
          <cell r="D64">
            <v>65</v>
          </cell>
          <cell r="E64">
            <v>80</v>
          </cell>
          <cell r="G64">
            <v>0</v>
          </cell>
          <cell r="H64">
            <v>0</v>
          </cell>
          <cell r="J64">
            <v>9</v>
          </cell>
          <cell r="K64">
            <v>86</v>
          </cell>
          <cell r="L64">
            <v>50</v>
          </cell>
          <cell r="M64">
            <v>25</v>
          </cell>
          <cell r="O64">
            <v>5</v>
          </cell>
          <cell r="P64">
            <v>39</v>
          </cell>
          <cell r="Q64">
            <v>21</v>
          </cell>
          <cell r="R64">
            <v>10</v>
          </cell>
          <cell r="S64">
            <v>4</v>
          </cell>
          <cell r="T64">
            <v>47</v>
          </cell>
          <cell r="U64">
            <v>20</v>
          </cell>
          <cell r="V64">
            <v>29</v>
          </cell>
          <cell r="W64">
            <v>15</v>
          </cell>
        </row>
        <row r="65">
          <cell r="D65">
            <v>52</v>
          </cell>
          <cell r="E65">
            <v>62</v>
          </cell>
          <cell r="G65">
            <v>0</v>
          </cell>
          <cell r="H65">
            <v>0</v>
          </cell>
          <cell r="J65">
            <v>9</v>
          </cell>
          <cell r="K65">
            <v>54</v>
          </cell>
          <cell r="L65">
            <v>51</v>
          </cell>
          <cell r="M65">
            <v>27</v>
          </cell>
          <cell r="O65">
            <v>5</v>
          </cell>
          <cell r="P65">
            <v>28</v>
          </cell>
          <cell r="Q65">
            <v>19</v>
          </cell>
          <cell r="R65">
            <v>8</v>
          </cell>
          <cell r="S65">
            <v>4</v>
          </cell>
          <cell r="T65">
            <v>26</v>
          </cell>
          <cell r="U65">
            <v>6</v>
          </cell>
          <cell r="V65">
            <v>32</v>
          </cell>
          <cell r="W65">
            <v>19</v>
          </cell>
        </row>
        <row r="66">
          <cell r="D66">
            <v>46</v>
          </cell>
          <cell r="E66">
            <v>52</v>
          </cell>
          <cell r="G66">
            <v>0</v>
          </cell>
          <cell r="H66">
            <v>0</v>
          </cell>
          <cell r="J66">
            <v>17</v>
          </cell>
          <cell r="K66">
            <v>42</v>
          </cell>
          <cell r="L66">
            <v>39</v>
          </cell>
          <cell r="M66">
            <v>24</v>
          </cell>
          <cell r="O66">
            <v>8</v>
          </cell>
          <cell r="P66">
            <v>23</v>
          </cell>
          <cell r="Q66">
            <v>15</v>
          </cell>
          <cell r="R66">
            <v>10</v>
          </cell>
          <cell r="S66">
            <v>9</v>
          </cell>
          <cell r="T66">
            <v>19</v>
          </cell>
          <cell r="U66">
            <v>4</v>
          </cell>
          <cell r="V66">
            <v>24</v>
          </cell>
          <cell r="W66">
            <v>14</v>
          </cell>
        </row>
        <row r="67">
          <cell r="D67">
            <v>32</v>
          </cell>
          <cell r="E67">
            <v>21</v>
          </cell>
          <cell r="G67">
            <v>3</v>
          </cell>
          <cell r="H67">
            <v>1</v>
          </cell>
          <cell r="J67">
            <v>6</v>
          </cell>
          <cell r="K67">
            <v>23</v>
          </cell>
          <cell r="L67">
            <v>24</v>
          </cell>
          <cell r="M67">
            <v>17</v>
          </cell>
          <cell r="O67">
            <v>5</v>
          </cell>
          <cell r="P67">
            <v>13</v>
          </cell>
          <cell r="Q67">
            <v>14</v>
          </cell>
          <cell r="R67">
            <v>10</v>
          </cell>
          <cell r="S67">
            <v>1</v>
          </cell>
          <cell r="T67">
            <v>10</v>
          </cell>
          <cell r="U67">
            <v>2</v>
          </cell>
          <cell r="V67">
            <v>10</v>
          </cell>
          <cell r="W67">
            <v>7</v>
          </cell>
        </row>
        <row r="68">
          <cell r="D68">
            <v>26</v>
          </cell>
          <cell r="E68">
            <v>34</v>
          </cell>
          <cell r="G68">
            <v>0</v>
          </cell>
          <cell r="H68">
            <v>0</v>
          </cell>
          <cell r="J68">
            <v>5</v>
          </cell>
          <cell r="K68">
            <v>33</v>
          </cell>
          <cell r="L68">
            <v>22</v>
          </cell>
          <cell r="M68">
            <v>11</v>
          </cell>
          <cell r="O68">
            <v>1</v>
          </cell>
          <cell r="P68">
            <v>17</v>
          </cell>
          <cell r="Q68">
            <v>8</v>
          </cell>
          <cell r="R68">
            <v>3</v>
          </cell>
          <cell r="S68">
            <v>4</v>
          </cell>
          <cell r="T68">
            <v>16</v>
          </cell>
          <cell r="U68">
            <v>9</v>
          </cell>
          <cell r="V68">
            <v>14</v>
          </cell>
          <cell r="W68">
            <v>8</v>
          </cell>
        </row>
        <row r="69">
          <cell r="D69">
            <v>3</v>
          </cell>
          <cell r="E69">
            <v>6</v>
          </cell>
          <cell r="G69">
            <v>0</v>
          </cell>
          <cell r="H69">
            <v>0</v>
          </cell>
          <cell r="J69">
            <v>0</v>
          </cell>
          <cell r="K69">
            <v>0</v>
          </cell>
          <cell r="L69">
            <v>9</v>
          </cell>
          <cell r="M69">
            <v>7</v>
          </cell>
          <cell r="O69">
            <v>0</v>
          </cell>
          <cell r="P69">
            <v>0</v>
          </cell>
          <cell r="Q69">
            <v>3</v>
          </cell>
          <cell r="R69">
            <v>2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  <cell r="W69">
            <v>5</v>
          </cell>
        </row>
        <row r="70">
          <cell r="D70">
            <v>51</v>
          </cell>
          <cell r="E70">
            <v>61</v>
          </cell>
          <cell r="G70">
            <v>0</v>
          </cell>
          <cell r="H70">
            <v>0</v>
          </cell>
          <cell r="J70">
            <v>14</v>
          </cell>
          <cell r="K70">
            <v>58</v>
          </cell>
          <cell r="L70">
            <v>40</v>
          </cell>
          <cell r="M70">
            <v>28</v>
          </cell>
          <cell r="O70">
            <v>7</v>
          </cell>
          <cell r="P70">
            <v>28</v>
          </cell>
          <cell r="Q70">
            <v>16</v>
          </cell>
          <cell r="R70">
            <v>11</v>
          </cell>
          <cell r="S70">
            <v>7</v>
          </cell>
          <cell r="T70">
            <v>30</v>
          </cell>
          <cell r="U70">
            <v>5</v>
          </cell>
          <cell r="V70">
            <v>24</v>
          </cell>
          <cell r="W70">
            <v>17</v>
          </cell>
        </row>
        <row r="71">
          <cell r="D71">
            <v>32</v>
          </cell>
          <cell r="E71">
            <v>32</v>
          </cell>
          <cell r="G71">
            <v>0</v>
          </cell>
          <cell r="H71">
            <v>0</v>
          </cell>
          <cell r="J71">
            <v>6</v>
          </cell>
          <cell r="K71">
            <v>36</v>
          </cell>
          <cell r="L71">
            <v>22</v>
          </cell>
          <cell r="M71">
            <v>11</v>
          </cell>
          <cell r="O71">
            <v>5</v>
          </cell>
          <cell r="P71">
            <v>17</v>
          </cell>
          <cell r="Q71">
            <v>10</v>
          </cell>
          <cell r="R71">
            <v>6</v>
          </cell>
          <cell r="S71">
            <v>1</v>
          </cell>
          <cell r="T71">
            <v>19</v>
          </cell>
          <cell r="U71">
            <v>6</v>
          </cell>
          <cell r="V71">
            <v>12</v>
          </cell>
          <cell r="W71">
            <v>5</v>
          </cell>
        </row>
        <row r="72">
          <cell r="D72">
            <v>35</v>
          </cell>
          <cell r="E72">
            <v>49</v>
          </cell>
          <cell r="G72">
            <v>0</v>
          </cell>
          <cell r="H72">
            <v>0</v>
          </cell>
          <cell r="J72">
            <v>9</v>
          </cell>
          <cell r="K72">
            <v>47</v>
          </cell>
          <cell r="L72">
            <v>28</v>
          </cell>
          <cell r="M72">
            <v>12</v>
          </cell>
          <cell r="O72">
            <v>2</v>
          </cell>
          <cell r="P72">
            <v>24</v>
          </cell>
          <cell r="Q72">
            <v>9</v>
          </cell>
          <cell r="R72">
            <v>2</v>
          </cell>
          <cell r="S72">
            <v>7</v>
          </cell>
          <cell r="T72">
            <v>23</v>
          </cell>
          <cell r="U72">
            <v>6</v>
          </cell>
          <cell r="V72">
            <v>19</v>
          </cell>
          <cell r="W72">
            <v>10</v>
          </cell>
        </row>
        <row r="73">
          <cell r="D73">
            <v>25</v>
          </cell>
          <cell r="E73">
            <v>35</v>
          </cell>
          <cell r="G73">
            <v>2</v>
          </cell>
          <cell r="H73">
            <v>0</v>
          </cell>
          <cell r="J73">
            <v>5</v>
          </cell>
          <cell r="K73">
            <v>29</v>
          </cell>
          <cell r="L73">
            <v>26</v>
          </cell>
          <cell r="M73">
            <v>14</v>
          </cell>
          <cell r="O73">
            <v>1</v>
          </cell>
          <cell r="P73">
            <v>12</v>
          </cell>
          <cell r="Q73">
            <v>12</v>
          </cell>
          <cell r="R73">
            <v>5</v>
          </cell>
          <cell r="S73">
            <v>4</v>
          </cell>
          <cell r="T73">
            <v>17</v>
          </cell>
          <cell r="U73">
            <v>5</v>
          </cell>
          <cell r="V73">
            <v>14</v>
          </cell>
          <cell r="W73">
            <v>9</v>
          </cell>
        </row>
        <row r="74">
          <cell r="D74">
            <v>16</v>
          </cell>
          <cell r="E74">
            <v>31</v>
          </cell>
          <cell r="G74">
            <v>0</v>
          </cell>
          <cell r="H74">
            <v>0</v>
          </cell>
          <cell r="J74">
            <v>4</v>
          </cell>
          <cell r="K74">
            <v>16</v>
          </cell>
          <cell r="L74">
            <v>27</v>
          </cell>
          <cell r="M74">
            <v>18</v>
          </cell>
          <cell r="O74">
            <v>2</v>
          </cell>
          <cell r="P74">
            <v>5</v>
          </cell>
          <cell r="Q74">
            <v>9</v>
          </cell>
          <cell r="R74">
            <v>5</v>
          </cell>
          <cell r="S74">
            <v>2</v>
          </cell>
          <cell r="T74">
            <v>11</v>
          </cell>
          <cell r="U74">
            <v>4</v>
          </cell>
          <cell r="V74">
            <v>18</v>
          </cell>
          <cell r="W74">
            <v>13</v>
          </cell>
        </row>
        <row r="75">
          <cell r="D75">
            <v>17</v>
          </cell>
          <cell r="E75">
            <v>35</v>
          </cell>
          <cell r="G75">
            <v>0</v>
          </cell>
          <cell r="H75">
            <v>1</v>
          </cell>
          <cell r="J75">
            <v>6</v>
          </cell>
          <cell r="K75">
            <v>26</v>
          </cell>
          <cell r="L75">
            <v>20</v>
          </cell>
          <cell r="M75">
            <v>14</v>
          </cell>
          <cell r="O75">
            <v>3</v>
          </cell>
          <cell r="P75">
            <v>8</v>
          </cell>
          <cell r="Q75">
            <v>6</v>
          </cell>
          <cell r="R75">
            <v>4</v>
          </cell>
          <cell r="S75">
            <v>3</v>
          </cell>
          <cell r="T75">
            <v>18</v>
          </cell>
          <cell r="U75">
            <v>4</v>
          </cell>
          <cell r="V75">
            <v>14</v>
          </cell>
          <cell r="W75">
            <v>10</v>
          </cell>
        </row>
        <row r="76">
          <cell r="D76">
            <v>11</v>
          </cell>
          <cell r="E76">
            <v>24</v>
          </cell>
          <cell r="G76">
            <v>0</v>
          </cell>
          <cell r="H76">
            <v>0</v>
          </cell>
          <cell r="J76">
            <v>2</v>
          </cell>
          <cell r="K76">
            <v>14</v>
          </cell>
          <cell r="L76">
            <v>19</v>
          </cell>
          <cell r="M76">
            <v>11</v>
          </cell>
          <cell r="O76">
            <v>1</v>
          </cell>
          <cell r="P76">
            <v>5</v>
          </cell>
          <cell r="Q76">
            <v>5</v>
          </cell>
          <cell r="R76">
            <v>2</v>
          </cell>
          <cell r="S76">
            <v>1</v>
          </cell>
          <cell r="T76">
            <v>9</v>
          </cell>
          <cell r="U76">
            <v>2</v>
          </cell>
          <cell r="V76">
            <v>14</v>
          </cell>
          <cell r="W76">
            <v>9</v>
          </cell>
        </row>
        <row r="77">
          <cell r="D77">
            <v>23</v>
          </cell>
          <cell r="E77">
            <v>37</v>
          </cell>
          <cell r="G77">
            <v>0</v>
          </cell>
          <cell r="H77">
            <v>0</v>
          </cell>
          <cell r="J77">
            <v>2</v>
          </cell>
          <cell r="K77">
            <v>42</v>
          </cell>
          <cell r="L77">
            <v>16</v>
          </cell>
          <cell r="M77">
            <v>13</v>
          </cell>
          <cell r="O77">
            <v>0</v>
          </cell>
          <cell r="P77">
            <v>19</v>
          </cell>
          <cell r="Q77">
            <v>4</v>
          </cell>
          <cell r="R77">
            <v>4</v>
          </cell>
          <cell r="S77">
            <v>2</v>
          </cell>
          <cell r="T77">
            <v>23</v>
          </cell>
          <cell r="U77">
            <v>6</v>
          </cell>
          <cell r="V77">
            <v>12</v>
          </cell>
          <cell r="W77">
            <v>9</v>
          </cell>
        </row>
        <row r="78">
          <cell r="D78">
            <v>19</v>
          </cell>
          <cell r="E78">
            <v>27</v>
          </cell>
          <cell r="G78">
            <v>0</v>
          </cell>
          <cell r="H78">
            <v>1</v>
          </cell>
          <cell r="J78">
            <v>5</v>
          </cell>
          <cell r="K78">
            <v>23</v>
          </cell>
          <cell r="L78">
            <v>18</v>
          </cell>
          <cell r="M78">
            <v>6</v>
          </cell>
          <cell r="O78">
            <v>4</v>
          </cell>
          <cell r="P78">
            <v>9</v>
          </cell>
          <cell r="Q78">
            <v>6</v>
          </cell>
          <cell r="R78">
            <v>1</v>
          </cell>
          <cell r="S78">
            <v>1</v>
          </cell>
          <cell r="T78">
            <v>14</v>
          </cell>
          <cell r="U78">
            <v>9</v>
          </cell>
          <cell r="V78">
            <v>12</v>
          </cell>
          <cell r="W78">
            <v>5</v>
          </cell>
        </row>
        <row r="79">
          <cell r="D79">
            <v>15</v>
          </cell>
          <cell r="E79">
            <v>23</v>
          </cell>
          <cell r="G79">
            <v>3</v>
          </cell>
          <cell r="H79">
            <v>1</v>
          </cell>
          <cell r="J79">
            <v>0</v>
          </cell>
          <cell r="K79">
            <v>16</v>
          </cell>
          <cell r="L79">
            <v>22</v>
          </cell>
          <cell r="M79">
            <v>15</v>
          </cell>
          <cell r="O79">
            <v>0</v>
          </cell>
          <cell r="P79">
            <v>9</v>
          </cell>
          <cell r="Q79">
            <v>6</v>
          </cell>
          <cell r="R79">
            <v>2</v>
          </cell>
          <cell r="S79">
            <v>0</v>
          </cell>
          <cell r="T79">
            <v>7</v>
          </cell>
          <cell r="U79">
            <v>2</v>
          </cell>
          <cell r="V79">
            <v>16</v>
          </cell>
          <cell r="W79">
            <v>13</v>
          </cell>
        </row>
        <row r="80">
          <cell r="D80">
            <v>35</v>
          </cell>
          <cell r="E80">
            <v>48</v>
          </cell>
          <cell r="G80">
            <v>0</v>
          </cell>
          <cell r="H80">
            <v>3</v>
          </cell>
          <cell r="J80">
            <v>4</v>
          </cell>
          <cell r="K80">
            <v>43</v>
          </cell>
          <cell r="L80">
            <v>36</v>
          </cell>
          <cell r="M80">
            <v>33</v>
          </cell>
          <cell r="O80">
            <v>3</v>
          </cell>
          <cell r="P80">
            <v>20</v>
          </cell>
          <cell r="Q80">
            <v>12</v>
          </cell>
          <cell r="R80">
            <v>11</v>
          </cell>
          <cell r="S80">
            <v>1</v>
          </cell>
          <cell r="T80">
            <v>23</v>
          </cell>
          <cell r="U80">
            <v>4</v>
          </cell>
          <cell r="V80">
            <v>24</v>
          </cell>
          <cell r="W80">
            <v>22</v>
          </cell>
        </row>
        <row r="81">
          <cell r="D81">
            <v>17</v>
          </cell>
          <cell r="E81">
            <v>27</v>
          </cell>
          <cell r="G81">
            <v>0</v>
          </cell>
          <cell r="H81">
            <v>0</v>
          </cell>
          <cell r="J81">
            <v>3</v>
          </cell>
          <cell r="K81">
            <v>21</v>
          </cell>
          <cell r="L81">
            <v>20</v>
          </cell>
          <cell r="M81">
            <v>12</v>
          </cell>
          <cell r="O81">
            <v>2</v>
          </cell>
          <cell r="P81">
            <v>10</v>
          </cell>
          <cell r="Q81">
            <v>5</v>
          </cell>
          <cell r="R81">
            <v>3</v>
          </cell>
          <cell r="S81">
            <v>1</v>
          </cell>
          <cell r="T81">
            <v>11</v>
          </cell>
          <cell r="U81">
            <v>1</v>
          </cell>
          <cell r="V81">
            <v>15</v>
          </cell>
          <cell r="W81">
            <v>9</v>
          </cell>
        </row>
        <row r="82">
          <cell r="D82">
            <v>40</v>
          </cell>
          <cell r="E82">
            <v>63</v>
          </cell>
          <cell r="G82">
            <v>1</v>
          </cell>
          <cell r="H82">
            <v>0</v>
          </cell>
          <cell r="J82">
            <v>10</v>
          </cell>
          <cell r="K82">
            <v>47</v>
          </cell>
          <cell r="L82">
            <v>46</v>
          </cell>
          <cell r="M82">
            <v>32</v>
          </cell>
          <cell r="O82">
            <v>6</v>
          </cell>
          <cell r="P82">
            <v>18</v>
          </cell>
          <cell r="Q82">
            <v>16</v>
          </cell>
          <cell r="R82">
            <v>9</v>
          </cell>
          <cell r="S82">
            <v>4</v>
          </cell>
          <cell r="T82">
            <v>29</v>
          </cell>
          <cell r="U82">
            <v>5</v>
          </cell>
          <cell r="V82">
            <v>30</v>
          </cell>
          <cell r="W82">
            <v>23</v>
          </cell>
        </row>
        <row r="83">
          <cell r="D83">
            <v>25</v>
          </cell>
          <cell r="E83">
            <v>36</v>
          </cell>
          <cell r="G83">
            <v>0</v>
          </cell>
          <cell r="H83">
            <v>0</v>
          </cell>
          <cell r="J83">
            <v>6</v>
          </cell>
          <cell r="K83">
            <v>25</v>
          </cell>
          <cell r="L83">
            <v>30</v>
          </cell>
          <cell r="M83">
            <v>23</v>
          </cell>
          <cell r="O83">
            <v>3</v>
          </cell>
          <cell r="P83">
            <v>12</v>
          </cell>
          <cell r="Q83">
            <v>10</v>
          </cell>
          <cell r="R83">
            <v>7</v>
          </cell>
          <cell r="S83">
            <v>3</v>
          </cell>
          <cell r="T83">
            <v>13</v>
          </cell>
          <cell r="U83">
            <v>4</v>
          </cell>
          <cell r="V83">
            <v>20</v>
          </cell>
          <cell r="W83">
            <v>16</v>
          </cell>
        </row>
        <row r="84">
          <cell r="D84">
            <v>40</v>
          </cell>
          <cell r="E84">
            <v>47</v>
          </cell>
          <cell r="G84">
            <v>1</v>
          </cell>
          <cell r="H84">
            <v>0</v>
          </cell>
          <cell r="J84">
            <v>6</v>
          </cell>
          <cell r="K84">
            <v>46</v>
          </cell>
          <cell r="L84">
            <v>35</v>
          </cell>
          <cell r="M84">
            <v>21</v>
          </cell>
          <cell r="O84">
            <v>4</v>
          </cell>
          <cell r="P84">
            <v>21</v>
          </cell>
          <cell r="Q84">
            <v>15</v>
          </cell>
          <cell r="R84">
            <v>7</v>
          </cell>
          <cell r="S84">
            <v>2</v>
          </cell>
          <cell r="T84">
            <v>25</v>
          </cell>
          <cell r="U84">
            <v>5</v>
          </cell>
          <cell r="V84">
            <v>20</v>
          </cell>
          <cell r="W84">
            <v>14</v>
          </cell>
        </row>
        <row r="85">
          <cell r="D85">
            <v>26</v>
          </cell>
          <cell r="E85">
            <v>35</v>
          </cell>
          <cell r="G85">
            <v>0</v>
          </cell>
          <cell r="H85">
            <v>0</v>
          </cell>
          <cell r="J85">
            <v>5</v>
          </cell>
          <cell r="K85">
            <v>29</v>
          </cell>
          <cell r="L85">
            <v>27</v>
          </cell>
          <cell r="M85">
            <v>16</v>
          </cell>
          <cell r="O85">
            <v>1</v>
          </cell>
          <cell r="P85">
            <v>13</v>
          </cell>
          <cell r="Q85">
            <v>12</v>
          </cell>
          <cell r="R85">
            <v>5</v>
          </cell>
          <cell r="S85">
            <v>4</v>
          </cell>
          <cell r="T85">
            <v>16</v>
          </cell>
          <cell r="U85">
            <v>3</v>
          </cell>
          <cell r="V85">
            <v>15</v>
          </cell>
          <cell r="W85">
            <v>11</v>
          </cell>
        </row>
        <row r="86">
          <cell r="D86">
            <v>13</v>
          </cell>
          <cell r="E86">
            <v>67</v>
          </cell>
          <cell r="G86">
            <v>1</v>
          </cell>
          <cell r="H86">
            <v>41</v>
          </cell>
          <cell r="J86">
            <v>3</v>
          </cell>
          <cell r="K86">
            <v>57</v>
          </cell>
          <cell r="L86">
            <v>20</v>
          </cell>
          <cell r="M86">
            <v>11</v>
          </cell>
          <cell r="O86">
            <v>1</v>
          </cell>
          <cell r="P86">
            <v>4</v>
          </cell>
          <cell r="Q86">
            <v>8</v>
          </cell>
          <cell r="R86">
            <v>2</v>
          </cell>
          <cell r="S86">
            <v>2</v>
          </cell>
          <cell r="T86">
            <v>53</v>
          </cell>
          <cell r="U86">
            <v>36</v>
          </cell>
          <cell r="V86">
            <v>12</v>
          </cell>
          <cell r="W86">
            <v>9</v>
          </cell>
        </row>
        <row r="87">
          <cell r="D87">
            <v>8</v>
          </cell>
          <cell r="E87">
            <v>17</v>
          </cell>
          <cell r="G87">
            <v>0</v>
          </cell>
          <cell r="H87">
            <v>3</v>
          </cell>
          <cell r="J87">
            <v>2</v>
          </cell>
          <cell r="K87">
            <v>13</v>
          </cell>
          <cell r="L87">
            <v>10</v>
          </cell>
          <cell r="M87">
            <v>9</v>
          </cell>
          <cell r="O87">
            <v>1</v>
          </cell>
          <cell r="P87">
            <v>3</v>
          </cell>
          <cell r="Q87">
            <v>4</v>
          </cell>
          <cell r="R87">
            <v>3</v>
          </cell>
          <cell r="S87">
            <v>1</v>
          </cell>
          <cell r="T87">
            <v>10</v>
          </cell>
          <cell r="U87">
            <v>3</v>
          </cell>
          <cell r="V87">
            <v>6</v>
          </cell>
          <cell r="W87">
            <v>6</v>
          </cell>
        </row>
        <row r="88">
          <cell r="D88">
            <v>24</v>
          </cell>
          <cell r="E88">
            <v>21</v>
          </cell>
          <cell r="G88">
            <v>0</v>
          </cell>
          <cell r="H88">
            <v>0</v>
          </cell>
          <cell r="J88">
            <v>3</v>
          </cell>
          <cell r="K88">
            <v>30</v>
          </cell>
          <cell r="L88">
            <v>12</v>
          </cell>
          <cell r="M88">
            <v>10</v>
          </cell>
          <cell r="O88">
            <v>1</v>
          </cell>
          <cell r="P88">
            <v>17</v>
          </cell>
          <cell r="Q88">
            <v>6</v>
          </cell>
          <cell r="R88">
            <v>5</v>
          </cell>
          <cell r="S88">
            <v>2</v>
          </cell>
          <cell r="T88">
            <v>13</v>
          </cell>
          <cell r="U88">
            <v>7</v>
          </cell>
          <cell r="V88">
            <v>6</v>
          </cell>
          <cell r="W88">
            <v>5</v>
          </cell>
        </row>
        <row r="89">
          <cell r="D89">
            <v>72</v>
          </cell>
          <cell r="E89">
            <v>72</v>
          </cell>
          <cell r="G89">
            <v>0</v>
          </cell>
          <cell r="H89">
            <v>1</v>
          </cell>
          <cell r="J89">
            <v>10</v>
          </cell>
          <cell r="K89">
            <v>89</v>
          </cell>
          <cell r="L89">
            <v>45</v>
          </cell>
          <cell r="M89">
            <v>15</v>
          </cell>
          <cell r="O89">
            <v>7</v>
          </cell>
          <cell r="P89">
            <v>47</v>
          </cell>
          <cell r="Q89">
            <v>18</v>
          </cell>
          <cell r="R89">
            <v>5</v>
          </cell>
          <cell r="S89">
            <v>3</v>
          </cell>
          <cell r="T89">
            <v>42</v>
          </cell>
          <cell r="U89">
            <v>16</v>
          </cell>
          <cell r="V89">
            <v>27</v>
          </cell>
          <cell r="W89">
            <v>10</v>
          </cell>
        </row>
        <row r="90">
          <cell r="D90">
            <v>70</v>
          </cell>
          <cell r="E90">
            <v>81</v>
          </cell>
          <cell r="G90">
            <v>1</v>
          </cell>
          <cell r="H90">
            <v>0</v>
          </cell>
          <cell r="J90">
            <v>14</v>
          </cell>
          <cell r="K90">
            <v>68</v>
          </cell>
          <cell r="L90">
            <v>69</v>
          </cell>
          <cell r="M90">
            <v>61</v>
          </cell>
          <cell r="O90">
            <v>6</v>
          </cell>
          <cell r="P90">
            <v>37</v>
          </cell>
          <cell r="Q90">
            <v>27</v>
          </cell>
          <cell r="R90">
            <v>23</v>
          </cell>
          <cell r="S90">
            <v>8</v>
          </cell>
          <cell r="T90">
            <v>31</v>
          </cell>
          <cell r="U90">
            <v>8</v>
          </cell>
          <cell r="V90">
            <v>42</v>
          </cell>
          <cell r="W90">
            <v>38</v>
          </cell>
        </row>
        <row r="91">
          <cell r="D91">
            <v>48</v>
          </cell>
          <cell r="E91">
            <v>57</v>
          </cell>
          <cell r="G91">
            <v>0</v>
          </cell>
          <cell r="H91">
            <v>0</v>
          </cell>
          <cell r="J91">
            <v>18</v>
          </cell>
          <cell r="K91">
            <v>50</v>
          </cell>
          <cell r="L91">
            <v>37</v>
          </cell>
          <cell r="M91">
            <v>23</v>
          </cell>
          <cell r="O91">
            <v>7</v>
          </cell>
          <cell r="P91">
            <v>26</v>
          </cell>
          <cell r="Q91">
            <v>15</v>
          </cell>
          <cell r="R91">
            <v>9</v>
          </cell>
          <cell r="S91">
            <v>11</v>
          </cell>
          <cell r="T91">
            <v>24</v>
          </cell>
          <cell r="U91">
            <v>3</v>
          </cell>
          <cell r="V91">
            <v>22</v>
          </cell>
          <cell r="W91">
            <v>14</v>
          </cell>
        </row>
        <row r="92">
          <cell r="D92">
            <v>49</v>
          </cell>
          <cell r="E92">
            <v>78</v>
          </cell>
          <cell r="G92">
            <v>0</v>
          </cell>
          <cell r="H92">
            <v>2</v>
          </cell>
          <cell r="J92">
            <v>19</v>
          </cell>
          <cell r="K92">
            <v>63</v>
          </cell>
          <cell r="L92">
            <v>45</v>
          </cell>
          <cell r="M92">
            <v>28</v>
          </cell>
          <cell r="O92">
            <v>8</v>
          </cell>
          <cell r="P92">
            <v>27</v>
          </cell>
          <cell r="Q92">
            <v>14</v>
          </cell>
          <cell r="R92">
            <v>8</v>
          </cell>
          <cell r="S92">
            <v>11</v>
          </cell>
          <cell r="T92">
            <v>36</v>
          </cell>
          <cell r="U92">
            <v>7</v>
          </cell>
          <cell r="V92">
            <v>31</v>
          </cell>
          <cell r="W92">
            <v>20</v>
          </cell>
        </row>
        <row r="93">
          <cell r="D93">
            <v>49</v>
          </cell>
          <cell r="E93">
            <v>60</v>
          </cell>
          <cell r="G93">
            <v>0</v>
          </cell>
          <cell r="H93">
            <v>2</v>
          </cell>
          <cell r="J93">
            <v>12</v>
          </cell>
          <cell r="K93">
            <v>61</v>
          </cell>
          <cell r="L93">
            <v>36</v>
          </cell>
          <cell r="M93">
            <v>20</v>
          </cell>
          <cell r="O93">
            <v>8</v>
          </cell>
          <cell r="P93">
            <v>27</v>
          </cell>
          <cell r="Q93">
            <v>14</v>
          </cell>
          <cell r="R93">
            <v>6</v>
          </cell>
          <cell r="S93">
            <v>4</v>
          </cell>
          <cell r="T93">
            <v>34</v>
          </cell>
          <cell r="U93">
            <v>9</v>
          </cell>
          <cell r="V93">
            <v>22</v>
          </cell>
          <cell r="W93">
            <v>14</v>
          </cell>
        </row>
        <row r="94">
          <cell r="D94">
            <v>30</v>
          </cell>
          <cell r="E94">
            <v>39</v>
          </cell>
          <cell r="G94">
            <v>1</v>
          </cell>
          <cell r="H94">
            <v>0</v>
          </cell>
          <cell r="J94">
            <v>11</v>
          </cell>
          <cell r="K94">
            <v>32</v>
          </cell>
          <cell r="L94">
            <v>26</v>
          </cell>
          <cell r="M94">
            <v>21</v>
          </cell>
          <cell r="O94">
            <v>7</v>
          </cell>
          <cell r="P94">
            <v>13</v>
          </cell>
          <cell r="Q94">
            <v>10</v>
          </cell>
          <cell r="R94">
            <v>7</v>
          </cell>
          <cell r="S94">
            <v>4</v>
          </cell>
          <cell r="T94">
            <v>19</v>
          </cell>
          <cell r="U94">
            <v>6</v>
          </cell>
          <cell r="V94">
            <v>16</v>
          </cell>
          <cell r="W94">
            <v>14</v>
          </cell>
        </row>
        <row r="95">
          <cell r="D95">
            <v>23</v>
          </cell>
          <cell r="E95">
            <v>32</v>
          </cell>
          <cell r="G95">
            <v>0</v>
          </cell>
          <cell r="H95">
            <v>0</v>
          </cell>
          <cell r="J95">
            <v>2</v>
          </cell>
          <cell r="K95">
            <v>25</v>
          </cell>
          <cell r="L95">
            <v>28</v>
          </cell>
          <cell r="M95">
            <v>17</v>
          </cell>
          <cell r="O95">
            <v>0</v>
          </cell>
          <cell r="P95">
            <v>12</v>
          </cell>
          <cell r="Q95">
            <v>11</v>
          </cell>
          <cell r="R95">
            <v>5</v>
          </cell>
          <cell r="S95">
            <v>2</v>
          </cell>
          <cell r="T95">
            <v>13</v>
          </cell>
          <cell r="U95">
            <v>2</v>
          </cell>
          <cell r="V95">
            <v>17</v>
          </cell>
          <cell r="W95">
            <v>12</v>
          </cell>
        </row>
        <row r="96">
          <cell r="D96">
            <v>30</v>
          </cell>
          <cell r="E96">
            <v>38</v>
          </cell>
          <cell r="G96">
            <v>0</v>
          </cell>
          <cell r="H96">
            <v>0</v>
          </cell>
          <cell r="J96">
            <v>4</v>
          </cell>
          <cell r="K96">
            <v>35</v>
          </cell>
          <cell r="L96">
            <v>29</v>
          </cell>
          <cell r="M96">
            <v>18</v>
          </cell>
          <cell r="O96">
            <v>1</v>
          </cell>
          <cell r="P96">
            <v>17</v>
          </cell>
          <cell r="Q96">
            <v>12</v>
          </cell>
          <cell r="R96">
            <v>6</v>
          </cell>
          <cell r="S96">
            <v>3</v>
          </cell>
          <cell r="T96">
            <v>18</v>
          </cell>
          <cell r="U96">
            <v>5</v>
          </cell>
          <cell r="V96">
            <v>17</v>
          </cell>
          <cell r="W96">
            <v>12</v>
          </cell>
        </row>
        <row r="97">
          <cell r="D97">
            <v>28</v>
          </cell>
          <cell r="E97">
            <v>31</v>
          </cell>
          <cell r="G97">
            <v>0</v>
          </cell>
          <cell r="H97">
            <v>0</v>
          </cell>
          <cell r="J97">
            <v>9</v>
          </cell>
          <cell r="K97">
            <v>25</v>
          </cell>
          <cell r="L97">
            <v>25</v>
          </cell>
          <cell r="M97">
            <v>11</v>
          </cell>
          <cell r="O97">
            <v>4</v>
          </cell>
          <cell r="P97">
            <v>13</v>
          </cell>
          <cell r="Q97">
            <v>11</v>
          </cell>
          <cell r="R97">
            <v>3</v>
          </cell>
          <cell r="S97">
            <v>5</v>
          </cell>
          <cell r="T97">
            <v>12</v>
          </cell>
          <cell r="U97">
            <v>3</v>
          </cell>
          <cell r="V97">
            <v>14</v>
          </cell>
          <cell r="W97">
            <v>8</v>
          </cell>
        </row>
        <row r="98">
          <cell r="D98">
            <v>54</v>
          </cell>
          <cell r="E98">
            <v>52</v>
          </cell>
          <cell r="G98">
            <v>0</v>
          </cell>
          <cell r="H98">
            <v>0</v>
          </cell>
          <cell r="J98">
            <v>11</v>
          </cell>
          <cell r="K98">
            <v>57</v>
          </cell>
          <cell r="L98">
            <v>38</v>
          </cell>
          <cell r="M98">
            <v>25</v>
          </cell>
          <cell r="O98">
            <v>7</v>
          </cell>
          <cell r="P98">
            <v>30</v>
          </cell>
          <cell r="Q98">
            <v>17</v>
          </cell>
          <cell r="R98">
            <v>11</v>
          </cell>
          <cell r="S98">
            <v>4</v>
          </cell>
          <cell r="T98">
            <v>27</v>
          </cell>
          <cell r="U98">
            <v>6</v>
          </cell>
          <cell r="V98">
            <v>21</v>
          </cell>
          <cell r="W98">
            <v>14</v>
          </cell>
        </row>
        <row r="99">
          <cell r="D99">
            <v>20</v>
          </cell>
          <cell r="E99">
            <v>22</v>
          </cell>
          <cell r="G99">
            <v>0</v>
          </cell>
          <cell r="H99">
            <v>0</v>
          </cell>
          <cell r="J99">
            <v>3</v>
          </cell>
          <cell r="K99">
            <v>13</v>
          </cell>
          <cell r="L99">
            <v>26</v>
          </cell>
          <cell r="M99">
            <v>18</v>
          </cell>
          <cell r="O99">
            <v>2</v>
          </cell>
          <cell r="P99">
            <v>7</v>
          </cell>
          <cell r="Q99">
            <v>11</v>
          </cell>
          <cell r="R99">
            <v>8</v>
          </cell>
          <cell r="S99">
            <v>1</v>
          </cell>
          <cell r="T99">
            <v>6</v>
          </cell>
          <cell r="U99">
            <v>2</v>
          </cell>
          <cell r="V99">
            <v>15</v>
          </cell>
          <cell r="W99">
            <v>10</v>
          </cell>
        </row>
        <row r="100">
          <cell r="D100">
            <v>24</v>
          </cell>
          <cell r="E100">
            <v>24</v>
          </cell>
          <cell r="G100">
            <v>0</v>
          </cell>
          <cell r="H100">
            <v>1</v>
          </cell>
          <cell r="J100">
            <v>2</v>
          </cell>
          <cell r="K100">
            <v>20</v>
          </cell>
          <cell r="L100">
            <v>26</v>
          </cell>
          <cell r="M100">
            <v>16</v>
          </cell>
          <cell r="O100">
            <v>1</v>
          </cell>
          <cell r="P100">
            <v>12</v>
          </cell>
          <cell r="Q100">
            <v>11</v>
          </cell>
          <cell r="R100">
            <v>6</v>
          </cell>
          <cell r="S100">
            <v>1</v>
          </cell>
          <cell r="T100">
            <v>8</v>
          </cell>
          <cell r="U100">
            <v>1</v>
          </cell>
          <cell r="V100">
            <v>15</v>
          </cell>
          <cell r="W100">
            <v>10</v>
          </cell>
        </row>
        <row r="101">
          <cell r="D101">
            <v>13</v>
          </cell>
          <cell r="E101">
            <v>23</v>
          </cell>
          <cell r="G101">
            <v>0</v>
          </cell>
          <cell r="H101">
            <v>0</v>
          </cell>
          <cell r="J101">
            <v>3</v>
          </cell>
          <cell r="K101">
            <v>17</v>
          </cell>
          <cell r="L101">
            <v>16</v>
          </cell>
          <cell r="M101">
            <v>10</v>
          </cell>
          <cell r="O101">
            <v>2</v>
          </cell>
          <cell r="P101">
            <v>5</v>
          </cell>
          <cell r="Q101">
            <v>6</v>
          </cell>
          <cell r="R101">
            <v>4</v>
          </cell>
          <cell r="S101">
            <v>1</v>
          </cell>
          <cell r="T101">
            <v>12</v>
          </cell>
          <cell r="U101">
            <v>3</v>
          </cell>
          <cell r="V101">
            <v>10</v>
          </cell>
          <cell r="W101">
            <v>6</v>
          </cell>
        </row>
        <row r="102">
          <cell r="D102">
            <v>24</v>
          </cell>
          <cell r="E102">
            <v>25</v>
          </cell>
          <cell r="G102">
            <v>0</v>
          </cell>
          <cell r="H102">
            <v>0</v>
          </cell>
          <cell r="J102">
            <v>5</v>
          </cell>
          <cell r="K102">
            <v>18</v>
          </cell>
          <cell r="L102">
            <v>26</v>
          </cell>
          <cell r="M102">
            <v>15</v>
          </cell>
          <cell r="O102">
            <v>3</v>
          </cell>
          <cell r="P102">
            <v>11</v>
          </cell>
          <cell r="Q102">
            <v>10</v>
          </cell>
          <cell r="R102">
            <v>4</v>
          </cell>
          <cell r="S102">
            <v>2</v>
          </cell>
          <cell r="T102">
            <v>7</v>
          </cell>
          <cell r="U102">
            <v>2</v>
          </cell>
          <cell r="V102">
            <v>16</v>
          </cell>
          <cell r="W102">
            <v>11</v>
          </cell>
        </row>
        <row r="103">
          <cell r="D103">
            <v>28</v>
          </cell>
          <cell r="E103">
            <v>40</v>
          </cell>
          <cell r="G103">
            <v>0</v>
          </cell>
          <cell r="H103">
            <v>1</v>
          </cell>
          <cell r="J103">
            <v>10</v>
          </cell>
          <cell r="K103">
            <v>25</v>
          </cell>
          <cell r="L103">
            <v>33</v>
          </cell>
          <cell r="M103">
            <v>18</v>
          </cell>
          <cell r="O103">
            <v>7</v>
          </cell>
          <cell r="P103">
            <v>8</v>
          </cell>
          <cell r="Q103">
            <v>13</v>
          </cell>
          <cell r="R103">
            <v>7</v>
          </cell>
          <cell r="S103">
            <v>3</v>
          </cell>
          <cell r="T103">
            <v>17</v>
          </cell>
          <cell r="U103">
            <v>3</v>
          </cell>
          <cell r="V103">
            <v>20</v>
          </cell>
          <cell r="W103">
            <v>11</v>
          </cell>
        </row>
        <row r="104">
          <cell r="D104">
            <v>40</v>
          </cell>
          <cell r="E104">
            <v>45</v>
          </cell>
          <cell r="G104">
            <v>0</v>
          </cell>
          <cell r="H104">
            <v>1</v>
          </cell>
          <cell r="J104">
            <v>1</v>
          </cell>
          <cell r="K104">
            <v>45</v>
          </cell>
          <cell r="L104">
            <v>39</v>
          </cell>
          <cell r="M104">
            <v>28</v>
          </cell>
          <cell r="O104">
            <v>0</v>
          </cell>
          <cell r="P104">
            <v>26</v>
          </cell>
          <cell r="Q104">
            <v>14</v>
          </cell>
          <cell r="R104">
            <v>10</v>
          </cell>
          <cell r="S104">
            <v>1</v>
          </cell>
          <cell r="T104">
            <v>19</v>
          </cell>
          <cell r="U104">
            <v>5</v>
          </cell>
          <cell r="V104">
            <v>25</v>
          </cell>
          <cell r="W104">
            <v>18</v>
          </cell>
        </row>
        <row r="105">
          <cell r="D105">
            <v>32</v>
          </cell>
          <cell r="E105">
            <v>22</v>
          </cell>
          <cell r="G105">
            <v>0</v>
          </cell>
          <cell r="H105">
            <v>0</v>
          </cell>
          <cell r="J105">
            <v>5</v>
          </cell>
          <cell r="K105">
            <v>31</v>
          </cell>
          <cell r="L105">
            <v>18</v>
          </cell>
          <cell r="M105">
            <v>15</v>
          </cell>
          <cell r="O105">
            <v>3</v>
          </cell>
          <cell r="P105">
            <v>20</v>
          </cell>
          <cell r="Q105">
            <v>9</v>
          </cell>
          <cell r="R105">
            <v>6</v>
          </cell>
          <cell r="S105">
            <v>2</v>
          </cell>
          <cell r="T105">
            <v>11</v>
          </cell>
          <cell r="U105">
            <v>3</v>
          </cell>
          <cell r="V105">
            <v>9</v>
          </cell>
          <cell r="W105">
            <v>9</v>
          </cell>
        </row>
        <row r="106">
          <cell r="D106">
            <v>10</v>
          </cell>
          <cell r="E106">
            <v>15</v>
          </cell>
          <cell r="G106">
            <v>0</v>
          </cell>
          <cell r="H106">
            <v>0</v>
          </cell>
          <cell r="J106">
            <v>1</v>
          </cell>
          <cell r="K106">
            <v>11</v>
          </cell>
          <cell r="L106">
            <v>13</v>
          </cell>
          <cell r="M106">
            <v>6</v>
          </cell>
          <cell r="O106">
            <v>0</v>
          </cell>
          <cell r="P106">
            <v>4</v>
          </cell>
          <cell r="Q106">
            <v>6</v>
          </cell>
          <cell r="R106">
            <v>3</v>
          </cell>
          <cell r="S106">
            <v>1</v>
          </cell>
          <cell r="T106">
            <v>7</v>
          </cell>
          <cell r="U106">
            <v>0</v>
          </cell>
          <cell r="V106">
            <v>7</v>
          </cell>
          <cell r="W106">
            <v>3</v>
          </cell>
        </row>
        <row r="107">
          <cell r="D107">
            <v>36</v>
          </cell>
          <cell r="E107">
            <v>29</v>
          </cell>
          <cell r="G107">
            <v>0</v>
          </cell>
          <cell r="H107">
            <v>0</v>
          </cell>
          <cell r="J107">
            <v>2</v>
          </cell>
          <cell r="K107">
            <v>22</v>
          </cell>
          <cell r="L107">
            <v>41</v>
          </cell>
          <cell r="M107">
            <v>31</v>
          </cell>
          <cell r="O107">
            <v>1</v>
          </cell>
          <cell r="P107">
            <v>12</v>
          </cell>
          <cell r="Q107">
            <v>23</v>
          </cell>
          <cell r="R107">
            <v>16</v>
          </cell>
          <cell r="S107">
            <v>1</v>
          </cell>
          <cell r="T107">
            <v>10</v>
          </cell>
          <cell r="U107">
            <v>1</v>
          </cell>
          <cell r="V107">
            <v>18</v>
          </cell>
          <cell r="W107">
            <v>15</v>
          </cell>
        </row>
        <row r="108">
          <cell r="D108">
            <v>23</v>
          </cell>
          <cell r="E108">
            <v>28</v>
          </cell>
          <cell r="G108">
            <v>0</v>
          </cell>
          <cell r="H108">
            <v>2</v>
          </cell>
          <cell r="J108">
            <v>1</v>
          </cell>
          <cell r="K108">
            <v>25</v>
          </cell>
          <cell r="L108">
            <v>25</v>
          </cell>
          <cell r="M108">
            <v>18</v>
          </cell>
          <cell r="O108">
            <v>1</v>
          </cell>
          <cell r="P108">
            <v>10</v>
          </cell>
          <cell r="Q108">
            <v>12</v>
          </cell>
          <cell r="R108">
            <v>8</v>
          </cell>
          <cell r="S108">
            <v>0</v>
          </cell>
          <cell r="T108">
            <v>15</v>
          </cell>
          <cell r="U108">
            <v>1</v>
          </cell>
          <cell r="V108">
            <v>13</v>
          </cell>
          <cell r="W108">
            <v>10</v>
          </cell>
        </row>
        <row r="109">
          <cell r="D109">
            <v>26</v>
          </cell>
          <cell r="E109">
            <v>28</v>
          </cell>
          <cell r="G109">
            <v>0</v>
          </cell>
          <cell r="H109">
            <v>0</v>
          </cell>
          <cell r="J109">
            <v>6</v>
          </cell>
          <cell r="K109">
            <v>30</v>
          </cell>
          <cell r="L109">
            <v>18</v>
          </cell>
          <cell r="M109">
            <v>8</v>
          </cell>
          <cell r="O109">
            <v>4</v>
          </cell>
          <cell r="P109">
            <v>15</v>
          </cell>
          <cell r="Q109">
            <v>7</v>
          </cell>
          <cell r="R109">
            <v>3</v>
          </cell>
          <cell r="S109">
            <v>2</v>
          </cell>
          <cell r="T109">
            <v>15</v>
          </cell>
          <cell r="U109">
            <v>5</v>
          </cell>
          <cell r="V109">
            <v>11</v>
          </cell>
          <cell r="W109">
            <v>5</v>
          </cell>
        </row>
        <row r="110">
          <cell r="D110">
            <v>25</v>
          </cell>
          <cell r="E110">
            <v>26</v>
          </cell>
          <cell r="G110">
            <v>0</v>
          </cell>
          <cell r="H110">
            <v>0</v>
          </cell>
          <cell r="J110">
            <v>4</v>
          </cell>
          <cell r="K110">
            <v>24</v>
          </cell>
          <cell r="L110">
            <v>23</v>
          </cell>
          <cell r="M110">
            <v>12</v>
          </cell>
          <cell r="O110">
            <v>1</v>
          </cell>
          <cell r="P110">
            <v>14</v>
          </cell>
          <cell r="Q110">
            <v>10</v>
          </cell>
          <cell r="R110">
            <v>4</v>
          </cell>
          <cell r="S110">
            <v>3</v>
          </cell>
          <cell r="T110">
            <v>10</v>
          </cell>
          <cell r="U110">
            <v>2</v>
          </cell>
          <cell r="V110">
            <v>13</v>
          </cell>
          <cell r="W110">
            <v>8</v>
          </cell>
        </row>
        <row r="111">
          <cell r="D111">
            <v>22</v>
          </cell>
          <cell r="E111">
            <v>25</v>
          </cell>
          <cell r="G111">
            <v>0</v>
          </cell>
          <cell r="H111">
            <v>0</v>
          </cell>
          <cell r="J111">
            <v>0</v>
          </cell>
          <cell r="K111">
            <v>5</v>
          </cell>
          <cell r="L111">
            <v>42</v>
          </cell>
          <cell r="M111">
            <v>21</v>
          </cell>
          <cell r="O111">
            <v>0</v>
          </cell>
          <cell r="P111">
            <v>3</v>
          </cell>
          <cell r="Q111">
            <v>19</v>
          </cell>
          <cell r="R111">
            <v>5</v>
          </cell>
          <cell r="S111">
            <v>0</v>
          </cell>
          <cell r="T111">
            <v>2</v>
          </cell>
          <cell r="U111">
            <v>1</v>
          </cell>
          <cell r="V111">
            <v>23</v>
          </cell>
          <cell r="W111">
            <v>16</v>
          </cell>
        </row>
        <row r="112">
          <cell r="D112">
            <v>352</v>
          </cell>
          <cell r="E112">
            <v>372</v>
          </cell>
          <cell r="G112">
            <v>1</v>
          </cell>
          <cell r="H112">
            <v>3</v>
          </cell>
          <cell r="J112">
            <v>62</v>
          </cell>
          <cell r="K112">
            <v>374</v>
          </cell>
          <cell r="L112">
            <v>288</v>
          </cell>
          <cell r="M112">
            <v>155</v>
          </cell>
          <cell r="O112">
            <v>28</v>
          </cell>
          <cell r="P112">
            <v>192</v>
          </cell>
          <cell r="Q112">
            <v>132</v>
          </cell>
          <cell r="R112">
            <v>70</v>
          </cell>
          <cell r="S112">
            <v>34</v>
          </cell>
          <cell r="T112">
            <v>182</v>
          </cell>
          <cell r="U112">
            <v>44</v>
          </cell>
          <cell r="V112">
            <v>156</v>
          </cell>
          <cell r="W112">
            <v>85</v>
          </cell>
        </row>
        <row r="113">
          <cell r="D113">
            <v>112</v>
          </cell>
          <cell r="E113">
            <v>188</v>
          </cell>
          <cell r="G113">
            <v>2</v>
          </cell>
          <cell r="H113">
            <v>3</v>
          </cell>
          <cell r="J113">
            <v>22</v>
          </cell>
          <cell r="K113">
            <v>115</v>
          </cell>
          <cell r="L113">
            <v>163</v>
          </cell>
          <cell r="M113">
            <v>108</v>
          </cell>
          <cell r="O113">
            <v>9</v>
          </cell>
          <cell r="P113">
            <v>47</v>
          </cell>
          <cell r="Q113">
            <v>56</v>
          </cell>
          <cell r="R113">
            <v>38</v>
          </cell>
          <cell r="S113">
            <v>13</v>
          </cell>
          <cell r="T113">
            <v>68</v>
          </cell>
          <cell r="U113">
            <v>18</v>
          </cell>
          <cell r="V113">
            <v>107</v>
          </cell>
          <cell r="W113">
            <v>70</v>
          </cell>
        </row>
        <row r="114">
          <cell r="D114">
            <v>295</v>
          </cell>
          <cell r="E114">
            <v>336</v>
          </cell>
          <cell r="G114">
            <v>0</v>
          </cell>
          <cell r="H114">
            <v>3</v>
          </cell>
          <cell r="J114">
            <v>71</v>
          </cell>
          <cell r="K114">
            <v>324</v>
          </cell>
          <cell r="L114">
            <v>236</v>
          </cell>
          <cell r="M114">
            <v>126</v>
          </cell>
          <cell r="O114">
            <v>44</v>
          </cell>
          <cell r="P114">
            <v>148</v>
          </cell>
          <cell r="Q114">
            <v>103</v>
          </cell>
          <cell r="R114">
            <v>47</v>
          </cell>
          <cell r="S114">
            <v>27</v>
          </cell>
          <cell r="T114">
            <v>176</v>
          </cell>
          <cell r="U114">
            <v>39</v>
          </cell>
          <cell r="V114">
            <v>133</v>
          </cell>
          <cell r="W114">
            <v>79</v>
          </cell>
        </row>
        <row r="115">
          <cell r="D115">
            <v>224</v>
          </cell>
          <cell r="E115">
            <v>236</v>
          </cell>
          <cell r="G115">
            <v>0</v>
          </cell>
          <cell r="H115">
            <v>0</v>
          </cell>
          <cell r="J115">
            <v>36</v>
          </cell>
          <cell r="K115">
            <v>243</v>
          </cell>
          <cell r="L115">
            <v>181</v>
          </cell>
          <cell r="M115">
            <v>110</v>
          </cell>
          <cell r="O115">
            <v>19</v>
          </cell>
          <cell r="P115">
            <v>127</v>
          </cell>
          <cell r="Q115">
            <v>78</v>
          </cell>
          <cell r="R115">
            <v>45</v>
          </cell>
          <cell r="S115">
            <v>17</v>
          </cell>
          <cell r="T115">
            <v>116</v>
          </cell>
          <cell r="U115">
            <v>17</v>
          </cell>
          <cell r="V115">
            <v>103</v>
          </cell>
          <cell r="W115">
            <v>65</v>
          </cell>
        </row>
        <row r="116">
          <cell r="D116">
            <v>114</v>
          </cell>
          <cell r="E116">
            <v>141</v>
          </cell>
          <cell r="G116">
            <v>0</v>
          </cell>
          <cell r="H116">
            <v>0</v>
          </cell>
          <cell r="J116">
            <v>23</v>
          </cell>
          <cell r="K116">
            <v>111</v>
          </cell>
          <cell r="L116">
            <v>121</v>
          </cell>
          <cell r="M116">
            <v>68</v>
          </cell>
          <cell r="O116">
            <v>9</v>
          </cell>
          <cell r="P116">
            <v>54</v>
          </cell>
          <cell r="Q116">
            <v>51</v>
          </cell>
          <cell r="R116">
            <v>26</v>
          </cell>
          <cell r="S116">
            <v>14</v>
          </cell>
          <cell r="T116">
            <v>57</v>
          </cell>
          <cell r="U116">
            <v>16</v>
          </cell>
          <cell r="V116">
            <v>70</v>
          </cell>
          <cell r="W116">
            <v>42</v>
          </cell>
        </row>
        <row r="117">
          <cell r="D117">
            <v>103</v>
          </cell>
          <cell r="E117">
            <v>124</v>
          </cell>
          <cell r="G117">
            <v>0</v>
          </cell>
          <cell r="H117">
            <v>1</v>
          </cell>
          <cell r="J117">
            <v>35</v>
          </cell>
          <cell r="K117">
            <v>117</v>
          </cell>
          <cell r="L117">
            <v>75</v>
          </cell>
          <cell r="M117">
            <v>43</v>
          </cell>
          <cell r="O117">
            <v>13</v>
          </cell>
          <cell r="P117">
            <v>58</v>
          </cell>
          <cell r="Q117">
            <v>32</v>
          </cell>
          <cell r="R117">
            <v>19</v>
          </cell>
          <cell r="S117">
            <v>22</v>
          </cell>
          <cell r="T117">
            <v>59</v>
          </cell>
          <cell r="U117">
            <v>16</v>
          </cell>
          <cell r="V117">
            <v>43</v>
          </cell>
          <cell r="W117">
            <v>24</v>
          </cell>
        </row>
        <row r="118">
          <cell r="D118">
            <v>33</v>
          </cell>
          <cell r="E118">
            <v>32</v>
          </cell>
          <cell r="G118">
            <v>2</v>
          </cell>
          <cell r="H118">
            <v>1</v>
          </cell>
          <cell r="J118">
            <v>7</v>
          </cell>
          <cell r="K118">
            <v>26</v>
          </cell>
          <cell r="L118">
            <v>32</v>
          </cell>
          <cell r="M118">
            <v>15</v>
          </cell>
          <cell r="O118">
            <v>3</v>
          </cell>
          <cell r="P118">
            <v>16</v>
          </cell>
          <cell r="Q118">
            <v>14</v>
          </cell>
          <cell r="R118">
            <v>5</v>
          </cell>
          <cell r="S118">
            <v>4</v>
          </cell>
          <cell r="T118">
            <v>10</v>
          </cell>
          <cell r="U118">
            <v>2</v>
          </cell>
          <cell r="V118">
            <v>18</v>
          </cell>
          <cell r="W118">
            <v>10</v>
          </cell>
        </row>
        <row r="119">
          <cell r="D119">
            <v>136</v>
          </cell>
          <cell r="E119">
            <v>129</v>
          </cell>
          <cell r="G119">
            <v>0</v>
          </cell>
          <cell r="H119">
            <v>0</v>
          </cell>
          <cell r="J119">
            <v>16</v>
          </cell>
          <cell r="K119">
            <v>139</v>
          </cell>
          <cell r="L119">
            <v>110</v>
          </cell>
          <cell r="M119">
            <v>68</v>
          </cell>
          <cell r="O119">
            <v>8</v>
          </cell>
          <cell r="P119">
            <v>82</v>
          </cell>
          <cell r="Q119">
            <v>46</v>
          </cell>
          <cell r="R119">
            <v>29</v>
          </cell>
          <cell r="S119">
            <v>8</v>
          </cell>
          <cell r="T119">
            <v>57</v>
          </cell>
          <cell r="U119">
            <v>11</v>
          </cell>
          <cell r="V119">
            <v>64</v>
          </cell>
          <cell r="W119">
            <v>39</v>
          </cell>
        </row>
        <row r="120">
          <cell r="D120">
            <v>78</v>
          </cell>
          <cell r="E120">
            <v>69</v>
          </cell>
          <cell r="G120">
            <v>2</v>
          </cell>
          <cell r="H120">
            <v>1</v>
          </cell>
          <cell r="J120">
            <v>5</v>
          </cell>
          <cell r="K120">
            <v>75</v>
          </cell>
          <cell r="L120">
            <v>67</v>
          </cell>
          <cell r="M120">
            <v>38</v>
          </cell>
          <cell r="O120">
            <v>4</v>
          </cell>
          <cell r="P120">
            <v>44</v>
          </cell>
          <cell r="Q120">
            <v>30</v>
          </cell>
          <cell r="R120">
            <v>15</v>
          </cell>
          <cell r="S120">
            <v>1</v>
          </cell>
          <cell r="T120">
            <v>31</v>
          </cell>
          <cell r="U120">
            <v>5</v>
          </cell>
          <cell r="V120">
            <v>37</v>
          </cell>
          <cell r="W120">
            <v>23</v>
          </cell>
        </row>
        <row r="121">
          <cell r="D121">
            <v>90</v>
          </cell>
          <cell r="E121">
            <v>99</v>
          </cell>
          <cell r="G121">
            <v>0</v>
          </cell>
          <cell r="H121">
            <v>0</v>
          </cell>
          <cell r="J121">
            <v>5</v>
          </cell>
          <cell r="K121">
            <v>76</v>
          </cell>
          <cell r="L121">
            <v>108</v>
          </cell>
          <cell r="M121">
            <v>68</v>
          </cell>
          <cell r="O121">
            <v>4</v>
          </cell>
          <cell r="P121">
            <v>39</v>
          </cell>
          <cell r="Q121">
            <v>47</v>
          </cell>
          <cell r="R121">
            <v>28</v>
          </cell>
          <cell r="S121">
            <v>1</v>
          </cell>
          <cell r="T121">
            <v>37</v>
          </cell>
          <cell r="U121">
            <v>7</v>
          </cell>
          <cell r="V121">
            <v>61</v>
          </cell>
          <cell r="W121">
            <v>40</v>
          </cell>
        </row>
        <row r="122">
          <cell r="D122">
            <v>63</v>
          </cell>
          <cell r="E122">
            <v>75</v>
          </cell>
          <cell r="G122">
            <v>0</v>
          </cell>
          <cell r="H122">
            <v>0</v>
          </cell>
          <cell r="J122">
            <v>11</v>
          </cell>
          <cell r="K122">
            <v>71</v>
          </cell>
          <cell r="L122">
            <v>56</v>
          </cell>
          <cell r="M122">
            <v>33</v>
          </cell>
          <cell r="O122">
            <v>8</v>
          </cell>
          <cell r="P122">
            <v>35</v>
          </cell>
          <cell r="Q122">
            <v>20</v>
          </cell>
          <cell r="R122">
            <v>10</v>
          </cell>
          <cell r="S122">
            <v>3</v>
          </cell>
          <cell r="T122">
            <v>36</v>
          </cell>
          <cell r="U122">
            <v>14</v>
          </cell>
          <cell r="V122">
            <v>36</v>
          </cell>
          <cell r="W122">
            <v>23</v>
          </cell>
        </row>
        <row r="123">
          <cell r="D123">
            <v>53</v>
          </cell>
          <cell r="E123">
            <v>60</v>
          </cell>
          <cell r="G123">
            <v>0</v>
          </cell>
          <cell r="H123">
            <v>0</v>
          </cell>
          <cell r="J123">
            <v>19</v>
          </cell>
          <cell r="K123">
            <v>65</v>
          </cell>
          <cell r="L123">
            <v>29</v>
          </cell>
          <cell r="M123">
            <v>19</v>
          </cell>
          <cell r="O123">
            <v>9</v>
          </cell>
          <cell r="P123">
            <v>31</v>
          </cell>
          <cell r="Q123">
            <v>13</v>
          </cell>
          <cell r="R123">
            <v>9</v>
          </cell>
          <cell r="S123">
            <v>10</v>
          </cell>
          <cell r="T123">
            <v>34</v>
          </cell>
          <cell r="U123">
            <v>14</v>
          </cell>
          <cell r="V123">
            <v>16</v>
          </cell>
          <cell r="W123">
            <v>10</v>
          </cell>
        </row>
        <row r="124">
          <cell r="D124">
            <v>68</v>
          </cell>
          <cell r="E124">
            <v>88</v>
          </cell>
          <cell r="G124">
            <v>0</v>
          </cell>
          <cell r="H124">
            <v>0</v>
          </cell>
          <cell r="J124">
            <v>19</v>
          </cell>
          <cell r="K124">
            <v>81</v>
          </cell>
          <cell r="L124">
            <v>56</v>
          </cell>
          <cell r="M124">
            <v>30</v>
          </cell>
          <cell r="O124">
            <v>7</v>
          </cell>
          <cell r="P124">
            <v>36</v>
          </cell>
          <cell r="Q124">
            <v>25</v>
          </cell>
          <cell r="R124">
            <v>11</v>
          </cell>
          <cell r="S124">
            <v>12</v>
          </cell>
          <cell r="T124">
            <v>45</v>
          </cell>
          <cell r="U124">
            <v>13</v>
          </cell>
          <cell r="V124">
            <v>31</v>
          </cell>
          <cell r="W124">
            <v>19</v>
          </cell>
        </row>
        <row r="125">
          <cell r="D125">
            <v>128</v>
          </cell>
          <cell r="E125">
            <v>143</v>
          </cell>
          <cell r="G125">
            <v>1</v>
          </cell>
          <cell r="H125">
            <v>1</v>
          </cell>
          <cell r="J125">
            <v>14</v>
          </cell>
          <cell r="K125">
            <v>138</v>
          </cell>
          <cell r="L125">
            <v>119</v>
          </cell>
          <cell r="M125">
            <v>61</v>
          </cell>
          <cell r="O125">
            <v>4</v>
          </cell>
          <cell r="P125">
            <v>79</v>
          </cell>
          <cell r="Q125">
            <v>45</v>
          </cell>
          <cell r="R125">
            <v>22</v>
          </cell>
          <cell r="S125">
            <v>10</v>
          </cell>
          <cell r="T125">
            <v>59</v>
          </cell>
          <cell r="U125">
            <v>11</v>
          </cell>
          <cell r="V125">
            <v>74</v>
          </cell>
          <cell r="W125">
            <v>39</v>
          </cell>
        </row>
        <row r="126">
          <cell r="D126">
            <v>304</v>
          </cell>
          <cell r="E126">
            <v>354</v>
          </cell>
          <cell r="G126">
            <v>2</v>
          </cell>
          <cell r="H126">
            <v>1</v>
          </cell>
          <cell r="J126">
            <v>81</v>
          </cell>
          <cell r="K126">
            <v>384</v>
          </cell>
          <cell r="L126">
            <v>193</v>
          </cell>
          <cell r="M126">
            <v>105</v>
          </cell>
          <cell r="O126">
            <v>41</v>
          </cell>
          <cell r="P126">
            <v>186</v>
          </cell>
          <cell r="Q126">
            <v>77</v>
          </cell>
          <cell r="R126">
            <v>39</v>
          </cell>
          <cell r="S126">
            <v>40</v>
          </cell>
          <cell r="T126">
            <v>198</v>
          </cell>
          <cell r="U126">
            <v>62</v>
          </cell>
          <cell r="V126">
            <v>116</v>
          </cell>
          <cell r="W126">
            <v>66</v>
          </cell>
        </row>
        <row r="127">
          <cell r="D127">
            <v>102</v>
          </cell>
          <cell r="E127">
            <v>103</v>
          </cell>
          <cell r="G127">
            <v>0</v>
          </cell>
          <cell r="H127">
            <v>0</v>
          </cell>
          <cell r="J127">
            <v>17</v>
          </cell>
          <cell r="K127">
            <v>105</v>
          </cell>
          <cell r="L127">
            <v>83</v>
          </cell>
          <cell r="M127">
            <v>46</v>
          </cell>
          <cell r="O127">
            <v>6</v>
          </cell>
          <cell r="P127">
            <v>61</v>
          </cell>
          <cell r="Q127">
            <v>35</v>
          </cell>
          <cell r="R127">
            <v>17</v>
          </cell>
          <cell r="S127">
            <v>11</v>
          </cell>
          <cell r="T127">
            <v>44</v>
          </cell>
          <cell r="U127">
            <v>5</v>
          </cell>
          <cell r="V127">
            <v>48</v>
          </cell>
          <cell r="W127">
            <v>29</v>
          </cell>
        </row>
        <row r="128">
          <cell r="D128">
            <v>112</v>
          </cell>
          <cell r="E128">
            <v>166</v>
          </cell>
          <cell r="G128">
            <v>4</v>
          </cell>
          <cell r="H128">
            <v>0</v>
          </cell>
          <cell r="J128">
            <v>27</v>
          </cell>
          <cell r="K128">
            <v>145</v>
          </cell>
          <cell r="L128">
            <v>106</v>
          </cell>
          <cell r="M128">
            <v>54</v>
          </cell>
          <cell r="O128">
            <v>10</v>
          </cell>
          <cell r="P128">
            <v>61</v>
          </cell>
          <cell r="Q128">
            <v>41</v>
          </cell>
          <cell r="R128">
            <v>21</v>
          </cell>
          <cell r="S128">
            <v>17</v>
          </cell>
          <cell r="T128">
            <v>84</v>
          </cell>
          <cell r="U128">
            <v>26</v>
          </cell>
          <cell r="V128">
            <v>65</v>
          </cell>
          <cell r="W128">
            <v>33</v>
          </cell>
        </row>
        <row r="129">
          <cell r="D129">
            <v>214</v>
          </cell>
          <cell r="E129">
            <v>233</v>
          </cell>
          <cell r="G129">
            <v>2</v>
          </cell>
          <cell r="H129">
            <v>3</v>
          </cell>
          <cell r="J129">
            <v>57</v>
          </cell>
          <cell r="K129">
            <v>304</v>
          </cell>
          <cell r="L129">
            <v>86</v>
          </cell>
          <cell r="M129">
            <v>45</v>
          </cell>
          <cell r="O129">
            <v>23</v>
          </cell>
          <cell r="P129">
            <v>155</v>
          </cell>
          <cell r="Q129">
            <v>36</v>
          </cell>
          <cell r="R129">
            <v>16</v>
          </cell>
          <cell r="S129">
            <v>34</v>
          </cell>
          <cell r="T129">
            <v>149</v>
          </cell>
          <cell r="U129">
            <v>31</v>
          </cell>
          <cell r="V129">
            <v>50</v>
          </cell>
          <cell r="W129">
            <v>29</v>
          </cell>
        </row>
        <row r="130">
          <cell r="D130">
            <v>69</v>
          </cell>
          <cell r="E130">
            <v>116</v>
          </cell>
          <cell r="G130">
            <v>0</v>
          </cell>
          <cell r="H130">
            <v>0</v>
          </cell>
          <cell r="J130">
            <v>15</v>
          </cell>
          <cell r="K130">
            <v>56</v>
          </cell>
          <cell r="L130">
            <v>114</v>
          </cell>
          <cell r="M130">
            <v>73</v>
          </cell>
          <cell r="O130">
            <v>7</v>
          </cell>
          <cell r="P130">
            <v>26</v>
          </cell>
          <cell r="Q130">
            <v>36</v>
          </cell>
          <cell r="R130">
            <v>18</v>
          </cell>
          <cell r="S130">
            <v>8</v>
          </cell>
          <cell r="T130">
            <v>30</v>
          </cell>
          <cell r="U130">
            <v>5</v>
          </cell>
          <cell r="V130">
            <v>78</v>
          </cell>
          <cell r="W130">
            <v>55</v>
          </cell>
        </row>
        <row r="131">
          <cell r="D131">
            <v>33</v>
          </cell>
          <cell r="E131">
            <v>34</v>
          </cell>
          <cell r="G131">
            <v>0</v>
          </cell>
          <cell r="H131">
            <v>0</v>
          </cell>
          <cell r="J131">
            <v>2</v>
          </cell>
          <cell r="K131">
            <v>31</v>
          </cell>
          <cell r="L131">
            <v>34</v>
          </cell>
          <cell r="M131">
            <v>17</v>
          </cell>
          <cell r="O131">
            <v>2</v>
          </cell>
          <cell r="P131">
            <v>15</v>
          </cell>
          <cell r="Q131">
            <v>16</v>
          </cell>
          <cell r="R131">
            <v>9</v>
          </cell>
          <cell r="S131">
            <v>0</v>
          </cell>
          <cell r="T131">
            <v>16</v>
          </cell>
          <cell r="U131">
            <v>4</v>
          </cell>
          <cell r="V131">
            <v>18</v>
          </cell>
          <cell r="W131">
            <v>8</v>
          </cell>
        </row>
        <row r="132">
          <cell r="D132">
            <v>40</v>
          </cell>
          <cell r="E132">
            <v>40</v>
          </cell>
          <cell r="G132">
            <v>0</v>
          </cell>
          <cell r="H132">
            <v>0</v>
          </cell>
          <cell r="J132">
            <v>3</v>
          </cell>
          <cell r="K132">
            <v>34</v>
          </cell>
          <cell r="L132">
            <v>43</v>
          </cell>
          <cell r="M132">
            <v>23</v>
          </cell>
          <cell r="O132">
            <v>1</v>
          </cell>
          <cell r="P132">
            <v>20</v>
          </cell>
          <cell r="Q132">
            <v>19</v>
          </cell>
          <cell r="R132">
            <v>10</v>
          </cell>
          <cell r="S132">
            <v>2</v>
          </cell>
          <cell r="T132">
            <v>14</v>
          </cell>
          <cell r="U132">
            <v>2</v>
          </cell>
          <cell r="V132">
            <v>24</v>
          </cell>
          <cell r="W132">
            <v>13</v>
          </cell>
        </row>
        <row r="133">
          <cell r="D133">
            <v>34</v>
          </cell>
          <cell r="E133">
            <v>47</v>
          </cell>
          <cell r="G133">
            <v>1</v>
          </cell>
          <cell r="H133">
            <v>0</v>
          </cell>
          <cell r="J133">
            <v>6</v>
          </cell>
          <cell r="K133">
            <v>35</v>
          </cell>
          <cell r="L133">
            <v>40</v>
          </cell>
          <cell r="M133">
            <v>22</v>
          </cell>
          <cell r="O133">
            <v>2</v>
          </cell>
          <cell r="P133">
            <v>16</v>
          </cell>
          <cell r="Q133">
            <v>16</v>
          </cell>
          <cell r="R133">
            <v>7</v>
          </cell>
          <cell r="S133">
            <v>4</v>
          </cell>
          <cell r="T133">
            <v>19</v>
          </cell>
          <cell r="U133">
            <v>3</v>
          </cell>
          <cell r="V133">
            <v>24</v>
          </cell>
          <cell r="W133">
            <v>15</v>
          </cell>
        </row>
        <row r="134">
          <cell r="D134">
            <v>44</v>
          </cell>
          <cell r="E134">
            <v>42</v>
          </cell>
          <cell r="G134">
            <v>2</v>
          </cell>
          <cell r="H134">
            <v>0</v>
          </cell>
          <cell r="J134">
            <v>14</v>
          </cell>
          <cell r="K134">
            <v>38</v>
          </cell>
          <cell r="L134">
            <v>34</v>
          </cell>
          <cell r="M134">
            <v>22</v>
          </cell>
          <cell r="O134">
            <v>10</v>
          </cell>
          <cell r="P134">
            <v>19</v>
          </cell>
          <cell r="Q134">
            <v>15</v>
          </cell>
          <cell r="R134">
            <v>10</v>
          </cell>
          <cell r="S134">
            <v>4</v>
          </cell>
          <cell r="T134">
            <v>19</v>
          </cell>
          <cell r="U134">
            <v>4</v>
          </cell>
          <cell r="V134">
            <v>19</v>
          </cell>
          <cell r="W134">
            <v>12</v>
          </cell>
        </row>
        <row r="135">
          <cell r="D135">
            <v>29</v>
          </cell>
          <cell r="E135">
            <v>43</v>
          </cell>
          <cell r="G135">
            <v>0</v>
          </cell>
          <cell r="H135">
            <v>1</v>
          </cell>
          <cell r="J135">
            <v>3</v>
          </cell>
          <cell r="K135">
            <v>36</v>
          </cell>
          <cell r="L135">
            <v>33</v>
          </cell>
          <cell r="M135">
            <v>25</v>
          </cell>
          <cell r="O135">
            <v>1</v>
          </cell>
          <cell r="P135">
            <v>19</v>
          </cell>
          <cell r="Q135">
            <v>9</v>
          </cell>
          <cell r="R135">
            <v>6</v>
          </cell>
          <cell r="S135">
            <v>2</v>
          </cell>
          <cell r="T135">
            <v>17</v>
          </cell>
          <cell r="U135">
            <v>4</v>
          </cell>
          <cell r="V135">
            <v>24</v>
          </cell>
          <cell r="W135">
            <v>19</v>
          </cell>
        </row>
        <row r="136">
          <cell r="D136">
            <v>13</v>
          </cell>
          <cell r="E136">
            <v>14</v>
          </cell>
          <cell r="G136">
            <v>0</v>
          </cell>
          <cell r="H136">
            <v>0</v>
          </cell>
          <cell r="J136">
            <v>3</v>
          </cell>
          <cell r="K136">
            <v>11</v>
          </cell>
          <cell r="L136">
            <v>13</v>
          </cell>
          <cell r="M136">
            <v>10</v>
          </cell>
          <cell r="O136">
            <v>1</v>
          </cell>
          <cell r="P136">
            <v>7</v>
          </cell>
          <cell r="Q136">
            <v>5</v>
          </cell>
          <cell r="R136">
            <v>4</v>
          </cell>
          <cell r="S136">
            <v>2</v>
          </cell>
          <cell r="T136">
            <v>4</v>
          </cell>
          <cell r="U136">
            <v>1</v>
          </cell>
          <cell r="V136">
            <v>8</v>
          </cell>
          <cell r="W136">
            <v>6</v>
          </cell>
        </row>
        <row r="137">
          <cell r="D137">
            <v>150</v>
          </cell>
          <cell r="E137">
            <v>112</v>
          </cell>
          <cell r="G137">
            <v>56</v>
          </cell>
          <cell r="H137">
            <v>0</v>
          </cell>
          <cell r="J137">
            <v>15</v>
          </cell>
          <cell r="K137">
            <v>202</v>
          </cell>
          <cell r="L137">
            <v>45</v>
          </cell>
          <cell r="M137">
            <v>22</v>
          </cell>
          <cell r="O137">
            <v>6</v>
          </cell>
          <cell r="P137">
            <v>125</v>
          </cell>
          <cell r="Q137">
            <v>19</v>
          </cell>
          <cell r="R137">
            <v>9</v>
          </cell>
          <cell r="S137">
            <v>9</v>
          </cell>
          <cell r="T137">
            <v>77</v>
          </cell>
          <cell r="U137">
            <v>20</v>
          </cell>
          <cell r="V137">
            <v>26</v>
          </cell>
          <cell r="W137">
            <v>13</v>
          </cell>
        </row>
        <row r="138">
          <cell r="D138">
            <v>27</v>
          </cell>
          <cell r="E138">
            <v>34</v>
          </cell>
          <cell r="G138">
            <v>0</v>
          </cell>
          <cell r="H138">
            <v>0</v>
          </cell>
          <cell r="J138">
            <v>0</v>
          </cell>
          <cell r="K138">
            <v>21</v>
          </cell>
          <cell r="L138">
            <v>40</v>
          </cell>
          <cell r="M138">
            <v>28</v>
          </cell>
          <cell r="O138">
            <v>0</v>
          </cell>
          <cell r="P138">
            <v>9</v>
          </cell>
          <cell r="Q138">
            <v>18</v>
          </cell>
          <cell r="R138">
            <v>11</v>
          </cell>
          <cell r="S138">
            <v>0</v>
          </cell>
          <cell r="T138">
            <v>12</v>
          </cell>
          <cell r="U138">
            <v>1</v>
          </cell>
          <cell r="V138">
            <v>22</v>
          </cell>
          <cell r="W138">
            <v>17</v>
          </cell>
        </row>
        <row r="139">
          <cell r="D139">
            <v>17</v>
          </cell>
          <cell r="E139">
            <v>20</v>
          </cell>
          <cell r="G139">
            <v>0</v>
          </cell>
          <cell r="H139">
            <v>1</v>
          </cell>
          <cell r="J139">
            <v>1</v>
          </cell>
          <cell r="K139">
            <v>13</v>
          </cell>
          <cell r="L139">
            <v>23</v>
          </cell>
          <cell r="M139">
            <v>15</v>
          </cell>
          <cell r="O139">
            <v>0</v>
          </cell>
          <cell r="P139">
            <v>8</v>
          </cell>
          <cell r="Q139">
            <v>9</v>
          </cell>
          <cell r="R139">
            <v>6</v>
          </cell>
          <cell r="S139">
            <v>1</v>
          </cell>
          <cell r="T139">
            <v>5</v>
          </cell>
          <cell r="U139">
            <v>0</v>
          </cell>
          <cell r="V139">
            <v>14</v>
          </cell>
          <cell r="W139">
            <v>9</v>
          </cell>
        </row>
        <row r="140">
          <cell r="D140">
            <v>16</v>
          </cell>
          <cell r="E140">
            <v>27</v>
          </cell>
          <cell r="G140">
            <v>0</v>
          </cell>
          <cell r="H140">
            <v>0</v>
          </cell>
          <cell r="J140">
            <v>3</v>
          </cell>
          <cell r="K140">
            <v>13</v>
          </cell>
          <cell r="L140">
            <v>27</v>
          </cell>
          <cell r="M140">
            <v>19</v>
          </cell>
          <cell r="O140">
            <v>2</v>
          </cell>
          <cell r="P140">
            <v>6</v>
          </cell>
          <cell r="Q140">
            <v>8</v>
          </cell>
          <cell r="R140">
            <v>5</v>
          </cell>
          <cell r="S140">
            <v>1</v>
          </cell>
          <cell r="T140">
            <v>7</v>
          </cell>
          <cell r="U140">
            <v>0</v>
          </cell>
          <cell r="V140">
            <v>19</v>
          </cell>
          <cell r="W140">
            <v>14</v>
          </cell>
        </row>
        <row r="141">
          <cell r="D141">
            <v>15</v>
          </cell>
          <cell r="E141">
            <v>13</v>
          </cell>
          <cell r="G141">
            <v>0</v>
          </cell>
          <cell r="H141">
            <v>0</v>
          </cell>
          <cell r="J141">
            <v>0</v>
          </cell>
          <cell r="K141">
            <v>5</v>
          </cell>
          <cell r="L141">
            <v>23</v>
          </cell>
          <cell r="M141">
            <v>10</v>
          </cell>
          <cell r="O141">
            <v>0</v>
          </cell>
          <cell r="P141">
            <v>4</v>
          </cell>
          <cell r="Q141">
            <v>11</v>
          </cell>
          <cell r="R141">
            <v>3</v>
          </cell>
          <cell r="S141">
            <v>0</v>
          </cell>
          <cell r="T141">
            <v>1</v>
          </cell>
          <cell r="U141">
            <v>1</v>
          </cell>
          <cell r="V141">
            <v>12</v>
          </cell>
          <cell r="W141">
            <v>7</v>
          </cell>
        </row>
        <row r="142">
          <cell r="D142">
            <v>14</v>
          </cell>
          <cell r="E142">
            <v>17</v>
          </cell>
          <cell r="G142">
            <v>1</v>
          </cell>
          <cell r="H142">
            <v>0</v>
          </cell>
          <cell r="J142">
            <v>0</v>
          </cell>
          <cell r="K142">
            <v>10</v>
          </cell>
          <cell r="L142">
            <v>21</v>
          </cell>
          <cell r="M142">
            <v>15</v>
          </cell>
          <cell r="O142">
            <v>0</v>
          </cell>
          <cell r="P142">
            <v>7</v>
          </cell>
          <cell r="Q142">
            <v>7</v>
          </cell>
          <cell r="R142">
            <v>5</v>
          </cell>
          <cell r="S142">
            <v>0</v>
          </cell>
          <cell r="T142">
            <v>3</v>
          </cell>
          <cell r="U142">
            <v>0</v>
          </cell>
          <cell r="V142">
            <v>14</v>
          </cell>
          <cell r="W142">
            <v>10</v>
          </cell>
        </row>
        <row r="143">
          <cell r="D143">
            <v>14</v>
          </cell>
          <cell r="E143">
            <v>16</v>
          </cell>
          <cell r="G143">
            <v>0</v>
          </cell>
          <cell r="H143">
            <v>0</v>
          </cell>
          <cell r="J143">
            <v>0</v>
          </cell>
          <cell r="K143">
            <v>11</v>
          </cell>
          <cell r="L143">
            <v>19</v>
          </cell>
          <cell r="M143">
            <v>12</v>
          </cell>
          <cell r="O143">
            <v>0</v>
          </cell>
          <cell r="P143">
            <v>6</v>
          </cell>
          <cell r="Q143">
            <v>8</v>
          </cell>
          <cell r="R143">
            <v>5</v>
          </cell>
          <cell r="S143">
            <v>0</v>
          </cell>
          <cell r="T143">
            <v>5</v>
          </cell>
          <cell r="U143">
            <v>1</v>
          </cell>
          <cell r="V143">
            <v>11</v>
          </cell>
          <cell r="W143">
            <v>7</v>
          </cell>
        </row>
        <row r="144">
          <cell r="D144">
            <v>98</v>
          </cell>
          <cell r="E144">
            <v>148</v>
          </cell>
          <cell r="G144">
            <v>0</v>
          </cell>
          <cell r="H144">
            <v>2</v>
          </cell>
          <cell r="J144">
            <v>16</v>
          </cell>
          <cell r="K144">
            <v>125</v>
          </cell>
          <cell r="L144">
            <v>105</v>
          </cell>
          <cell r="M144">
            <v>65</v>
          </cell>
          <cell r="O144">
            <v>11</v>
          </cell>
          <cell r="P144">
            <v>46</v>
          </cell>
          <cell r="Q144">
            <v>41</v>
          </cell>
          <cell r="R144">
            <v>25</v>
          </cell>
          <cell r="S144">
            <v>5</v>
          </cell>
          <cell r="T144">
            <v>79</v>
          </cell>
          <cell r="U144">
            <v>37</v>
          </cell>
          <cell r="V144">
            <v>64</v>
          </cell>
          <cell r="W144">
            <v>40</v>
          </cell>
        </row>
        <row r="145">
          <cell r="D145">
            <v>37</v>
          </cell>
          <cell r="E145">
            <v>42</v>
          </cell>
          <cell r="G145">
            <v>2</v>
          </cell>
          <cell r="H145">
            <v>2</v>
          </cell>
          <cell r="J145">
            <v>2</v>
          </cell>
          <cell r="K145">
            <v>30</v>
          </cell>
          <cell r="L145">
            <v>47</v>
          </cell>
          <cell r="M145">
            <v>24</v>
          </cell>
          <cell r="O145">
            <v>2</v>
          </cell>
          <cell r="P145">
            <v>15</v>
          </cell>
          <cell r="Q145">
            <v>20</v>
          </cell>
          <cell r="R145">
            <v>10</v>
          </cell>
          <cell r="S145">
            <v>0</v>
          </cell>
          <cell r="T145">
            <v>15</v>
          </cell>
          <cell r="U145">
            <v>2</v>
          </cell>
          <cell r="V145">
            <v>27</v>
          </cell>
          <cell r="W145">
            <v>14</v>
          </cell>
        </row>
        <row r="146">
          <cell r="D146">
            <v>37</v>
          </cell>
          <cell r="E146">
            <v>42</v>
          </cell>
          <cell r="G146">
            <v>0</v>
          </cell>
          <cell r="H146">
            <v>0</v>
          </cell>
          <cell r="J146">
            <v>8</v>
          </cell>
          <cell r="K146">
            <v>43</v>
          </cell>
          <cell r="L146">
            <v>28</v>
          </cell>
          <cell r="M146">
            <v>13</v>
          </cell>
          <cell r="O146">
            <v>6</v>
          </cell>
          <cell r="P146">
            <v>21</v>
          </cell>
          <cell r="Q146">
            <v>10</v>
          </cell>
          <cell r="R146">
            <v>6</v>
          </cell>
          <cell r="S146">
            <v>2</v>
          </cell>
          <cell r="T146">
            <v>22</v>
          </cell>
          <cell r="U146">
            <v>8</v>
          </cell>
          <cell r="V146">
            <v>18</v>
          </cell>
          <cell r="W146">
            <v>7</v>
          </cell>
        </row>
        <row r="147">
          <cell r="D147">
            <v>38</v>
          </cell>
          <cell r="E147">
            <v>50</v>
          </cell>
          <cell r="G147">
            <v>0</v>
          </cell>
          <cell r="H147">
            <v>0</v>
          </cell>
          <cell r="J147">
            <v>6</v>
          </cell>
          <cell r="K147">
            <v>39</v>
          </cell>
          <cell r="L147">
            <v>43</v>
          </cell>
          <cell r="M147">
            <v>25</v>
          </cell>
          <cell r="O147">
            <v>2</v>
          </cell>
          <cell r="P147">
            <v>23</v>
          </cell>
          <cell r="Q147">
            <v>13</v>
          </cell>
          <cell r="R147">
            <v>5</v>
          </cell>
          <cell r="S147">
            <v>4</v>
          </cell>
          <cell r="T147">
            <v>16</v>
          </cell>
          <cell r="U147">
            <v>3</v>
          </cell>
          <cell r="V147">
            <v>30</v>
          </cell>
          <cell r="W147">
            <v>20</v>
          </cell>
        </row>
        <row r="148">
          <cell r="D148">
            <v>25</v>
          </cell>
          <cell r="E148">
            <v>33</v>
          </cell>
          <cell r="G148">
            <v>0</v>
          </cell>
          <cell r="H148">
            <v>0</v>
          </cell>
          <cell r="J148">
            <v>7</v>
          </cell>
          <cell r="K148">
            <v>22</v>
          </cell>
          <cell r="L148">
            <v>29</v>
          </cell>
          <cell r="M148">
            <v>14</v>
          </cell>
          <cell r="O148">
            <v>3</v>
          </cell>
          <cell r="P148">
            <v>12</v>
          </cell>
          <cell r="Q148">
            <v>10</v>
          </cell>
          <cell r="R148">
            <v>4</v>
          </cell>
          <cell r="S148">
            <v>4</v>
          </cell>
          <cell r="T148">
            <v>10</v>
          </cell>
          <cell r="U148">
            <v>5</v>
          </cell>
          <cell r="V148">
            <v>19</v>
          </cell>
          <cell r="W148">
            <v>10</v>
          </cell>
        </row>
        <row r="149">
          <cell r="D149">
            <v>30</v>
          </cell>
          <cell r="E149">
            <v>42</v>
          </cell>
          <cell r="G149">
            <v>0</v>
          </cell>
          <cell r="H149">
            <v>0</v>
          </cell>
          <cell r="J149">
            <v>6</v>
          </cell>
          <cell r="K149">
            <v>26</v>
          </cell>
          <cell r="L149">
            <v>40</v>
          </cell>
          <cell r="M149">
            <v>23</v>
          </cell>
          <cell r="O149">
            <v>3</v>
          </cell>
          <cell r="P149">
            <v>13</v>
          </cell>
          <cell r="Q149">
            <v>14</v>
          </cell>
          <cell r="R149">
            <v>8</v>
          </cell>
          <cell r="S149">
            <v>3</v>
          </cell>
          <cell r="T149">
            <v>13</v>
          </cell>
          <cell r="U149">
            <v>3</v>
          </cell>
          <cell r="V149">
            <v>26</v>
          </cell>
          <cell r="W149">
            <v>15</v>
          </cell>
        </row>
        <row r="150">
          <cell r="D150">
            <v>29</v>
          </cell>
          <cell r="E150">
            <v>27</v>
          </cell>
          <cell r="G150">
            <v>0</v>
          </cell>
          <cell r="H150">
            <v>0</v>
          </cell>
          <cell r="J150">
            <v>3</v>
          </cell>
          <cell r="K150">
            <v>17</v>
          </cell>
          <cell r="L150">
            <v>36</v>
          </cell>
          <cell r="M150">
            <v>19</v>
          </cell>
          <cell r="O150">
            <v>1</v>
          </cell>
          <cell r="P150">
            <v>10</v>
          </cell>
          <cell r="Q150">
            <v>18</v>
          </cell>
          <cell r="R150">
            <v>8</v>
          </cell>
          <cell r="S150">
            <v>2</v>
          </cell>
          <cell r="T150">
            <v>7</v>
          </cell>
          <cell r="U150">
            <v>2</v>
          </cell>
          <cell r="V150">
            <v>18</v>
          </cell>
          <cell r="W150">
            <v>11</v>
          </cell>
        </row>
        <row r="151">
          <cell r="D151">
            <v>63</v>
          </cell>
          <cell r="E151">
            <v>76</v>
          </cell>
          <cell r="G151">
            <v>0</v>
          </cell>
          <cell r="H151">
            <v>1</v>
          </cell>
          <cell r="J151">
            <v>10</v>
          </cell>
          <cell r="K151">
            <v>52</v>
          </cell>
          <cell r="L151">
            <v>77</v>
          </cell>
          <cell r="M151">
            <v>42</v>
          </cell>
          <cell r="O151">
            <v>3</v>
          </cell>
          <cell r="P151">
            <v>27</v>
          </cell>
          <cell r="Q151">
            <v>33</v>
          </cell>
          <cell r="R151">
            <v>20</v>
          </cell>
          <cell r="S151">
            <v>7</v>
          </cell>
          <cell r="T151">
            <v>25</v>
          </cell>
          <cell r="U151">
            <v>5</v>
          </cell>
          <cell r="V151">
            <v>44</v>
          </cell>
          <cell r="W151">
            <v>22</v>
          </cell>
        </row>
        <row r="152">
          <cell r="D152">
            <v>213</v>
          </cell>
          <cell r="E152">
            <v>141</v>
          </cell>
          <cell r="G152">
            <v>1</v>
          </cell>
          <cell r="H152">
            <v>6</v>
          </cell>
          <cell r="J152">
            <v>14</v>
          </cell>
          <cell r="K152">
            <v>181</v>
          </cell>
          <cell r="L152">
            <v>159</v>
          </cell>
          <cell r="M152">
            <v>81</v>
          </cell>
          <cell r="O152">
            <v>5</v>
          </cell>
          <cell r="P152">
            <v>141</v>
          </cell>
          <cell r="Q152">
            <v>67</v>
          </cell>
          <cell r="R152">
            <v>34</v>
          </cell>
          <cell r="S152">
            <v>9</v>
          </cell>
          <cell r="T152">
            <v>40</v>
          </cell>
          <cell r="U152">
            <v>11</v>
          </cell>
          <cell r="V152">
            <v>92</v>
          </cell>
          <cell r="W152">
            <v>47</v>
          </cell>
        </row>
        <row r="153">
          <cell r="D153">
            <v>125</v>
          </cell>
          <cell r="E153">
            <v>107</v>
          </cell>
          <cell r="G153">
            <v>2</v>
          </cell>
          <cell r="H153">
            <v>2</v>
          </cell>
          <cell r="J153">
            <v>8</v>
          </cell>
          <cell r="K153">
            <v>129</v>
          </cell>
          <cell r="L153">
            <v>95</v>
          </cell>
          <cell r="M153">
            <v>55</v>
          </cell>
          <cell r="O153">
            <v>5</v>
          </cell>
          <cell r="P153">
            <v>78</v>
          </cell>
          <cell r="Q153">
            <v>42</v>
          </cell>
          <cell r="R153">
            <v>20</v>
          </cell>
          <cell r="S153">
            <v>3</v>
          </cell>
          <cell r="T153">
            <v>51</v>
          </cell>
          <cell r="U153">
            <v>17</v>
          </cell>
          <cell r="V153">
            <v>53</v>
          </cell>
          <cell r="W153">
            <v>35</v>
          </cell>
        </row>
        <row r="154">
          <cell r="D154">
            <v>139</v>
          </cell>
          <cell r="E154">
            <v>171</v>
          </cell>
          <cell r="G154">
            <v>0</v>
          </cell>
          <cell r="H154">
            <v>0</v>
          </cell>
          <cell r="J154">
            <v>26</v>
          </cell>
          <cell r="K154">
            <v>134</v>
          </cell>
          <cell r="L154">
            <v>150</v>
          </cell>
          <cell r="M154">
            <v>80</v>
          </cell>
          <cell r="O154">
            <v>12</v>
          </cell>
          <cell r="P154">
            <v>68</v>
          </cell>
          <cell r="Q154">
            <v>59</v>
          </cell>
          <cell r="R154">
            <v>30</v>
          </cell>
          <cell r="S154">
            <v>14</v>
          </cell>
          <cell r="T154">
            <v>66</v>
          </cell>
          <cell r="U154">
            <v>17</v>
          </cell>
          <cell r="V154">
            <v>91</v>
          </cell>
          <cell r="W154">
            <v>50</v>
          </cell>
        </row>
        <row r="155">
          <cell r="D155">
            <v>40</v>
          </cell>
          <cell r="E155">
            <v>27</v>
          </cell>
          <cell r="G155">
            <v>1</v>
          </cell>
          <cell r="H155">
            <v>0</v>
          </cell>
          <cell r="J155">
            <v>1</v>
          </cell>
          <cell r="K155">
            <v>34</v>
          </cell>
          <cell r="L155">
            <v>32</v>
          </cell>
          <cell r="M155">
            <v>21</v>
          </cell>
          <cell r="O155">
            <v>1</v>
          </cell>
          <cell r="P155">
            <v>21</v>
          </cell>
          <cell r="Q155">
            <v>18</v>
          </cell>
          <cell r="R155">
            <v>11</v>
          </cell>
          <cell r="S155">
            <v>0</v>
          </cell>
          <cell r="T155">
            <v>13</v>
          </cell>
          <cell r="U155">
            <v>2</v>
          </cell>
          <cell r="V155">
            <v>14</v>
          </cell>
          <cell r="W155">
            <v>10</v>
          </cell>
        </row>
        <row r="156">
          <cell r="D156">
            <v>40</v>
          </cell>
          <cell r="E156">
            <v>43</v>
          </cell>
          <cell r="G156">
            <v>0</v>
          </cell>
          <cell r="H156">
            <v>0</v>
          </cell>
          <cell r="J156">
            <v>0</v>
          </cell>
          <cell r="K156">
            <v>34</v>
          </cell>
          <cell r="L156">
            <v>49</v>
          </cell>
          <cell r="M156">
            <v>31</v>
          </cell>
          <cell r="O156">
            <v>0</v>
          </cell>
          <cell r="P156">
            <v>19</v>
          </cell>
          <cell r="Q156">
            <v>21</v>
          </cell>
          <cell r="R156">
            <v>13</v>
          </cell>
          <cell r="S156">
            <v>0</v>
          </cell>
          <cell r="T156">
            <v>15</v>
          </cell>
          <cell r="U156">
            <v>3</v>
          </cell>
          <cell r="V156">
            <v>28</v>
          </cell>
          <cell r="W156">
            <v>18</v>
          </cell>
        </row>
        <row r="157">
          <cell r="D157">
            <v>18</v>
          </cell>
          <cell r="E157">
            <v>23</v>
          </cell>
          <cell r="G157">
            <v>2</v>
          </cell>
          <cell r="H157">
            <v>7</v>
          </cell>
          <cell r="J157">
            <v>0</v>
          </cell>
          <cell r="K157">
            <v>26</v>
          </cell>
          <cell r="L157">
            <v>15</v>
          </cell>
          <cell r="M157">
            <v>8</v>
          </cell>
          <cell r="O157">
            <v>0</v>
          </cell>
          <cell r="P157">
            <v>11</v>
          </cell>
          <cell r="Q157">
            <v>7</v>
          </cell>
          <cell r="R157">
            <v>1</v>
          </cell>
          <cell r="S157">
            <v>0</v>
          </cell>
          <cell r="T157">
            <v>15</v>
          </cell>
          <cell r="U157">
            <v>9</v>
          </cell>
          <cell r="V157">
            <v>8</v>
          </cell>
          <cell r="W157">
            <v>7</v>
          </cell>
        </row>
        <row r="158">
          <cell r="D158">
            <v>27</v>
          </cell>
          <cell r="E158">
            <v>36</v>
          </cell>
          <cell r="G158">
            <v>0</v>
          </cell>
          <cell r="H158">
            <v>0</v>
          </cell>
          <cell r="J158">
            <v>1</v>
          </cell>
          <cell r="K158">
            <v>25</v>
          </cell>
          <cell r="L158">
            <v>37</v>
          </cell>
          <cell r="M158">
            <v>27</v>
          </cell>
          <cell r="O158">
            <v>0</v>
          </cell>
          <cell r="P158">
            <v>10</v>
          </cell>
          <cell r="Q158">
            <v>17</v>
          </cell>
          <cell r="R158">
            <v>12</v>
          </cell>
          <cell r="S158">
            <v>1</v>
          </cell>
          <cell r="T158">
            <v>15</v>
          </cell>
          <cell r="U158">
            <v>3</v>
          </cell>
          <cell r="V158">
            <v>20</v>
          </cell>
          <cell r="W158">
            <v>15</v>
          </cell>
        </row>
        <row r="159">
          <cell r="D159">
            <v>16</v>
          </cell>
          <cell r="E159">
            <v>21</v>
          </cell>
          <cell r="G159">
            <v>0</v>
          </cell>
          <cell r="H159">
            <v>0</v>
          </cell>
          <cell r="J159">
            <v>1</v>
          </cell>
          <cell r="K159">
            <v>15</v>
          </cell>
          <cell r="L159">
            <v>21</v>
          </cell>
          <cell r="M159">
            <v>16</v>
          </cell>
          <cell r="O159">
            <v>1</v>
          </cell>
          <cell r="P159">
            <v>7</v>
          </cell>
          <cell r="Q159">
            <v>8</v>
          </cell>
          <cell r="R159">
            <v>3</v>
          </cell>
          <cell r="S159">
            <v>0</v>
          </cell>
          <cell r="T159">
            <v>8</v>
          </cell>
          <cell r="U159">
            <v>0</v>
          </cell>
          <cell r="V159">
            <v>13</v>
          </cell>
          <cell r="W159">
            <v>13</v>
          </cell>
        </row>
        <row r="160">
          <cell r="D160">
            <v>26</v>
          </cell>
          <cell r="E160">
            <v>43</v>
          </cell>
          <cell r="G160">
            <v>0</v>
          </cell>
          <cell r="H160">
            <v>0</v>
          </cell>
          <cell r="J160">
            <v>1</v>
          </cell>
          <cell r="K160">
            <v>21</v>
          </cell>
          <cell r="L160">
            <v>47</v>
          </cell>
          <cell r="M160">
            <v>30</v>
          </cell>
          <cell r="O160">
            <v>0</v>
          </cell>
          <cell r="P160">
            <v>9</v>
          </cell>
          <cell r="Q160">
            <v>17</v>
          </cell>
          <cell r="R160">
            <v>9</v>
          </cell>
          <cell r="S160">
            <v>1</v>
          </cell>
          <cell r="T160">
            <v>12</v>
          </cell>
          <cell r="U160">
            <v>1</v>
          </cell>
          <cell r="V160">
            <v>30</v>
          </cell>
          <cell r="W160">
            <v>21</v>
          </cell>
        </row>
        <row r="161">
          <cell r="D161">
            <v>48</v>
          </cell>
          <cell r="E161">
            <v>58</v>
          </cell>
          <cell r="G161">
            <v>0</v>
          </cell>
          <cell r="H161">
            <v>0</v>
          </cell>
          <cell r="J161">
            <v>0</v>
          </cell>
          <cell r="K161">
            <v>45</v>
          </cell>
          <cell r="L161">
            <v>61</v>
          </cell>
          <cell r="M161">
            <v>38</v>
          </cell>
          <cell r="O161">
            <v>0</v>
          </cell>
          <cell r="P161">
            <v>25</v>
          </cell>
          <cell r="Q161">
            <v>23</v>
          </cell>
          <cell r="R161">
            <v>13</v>
          </cell>
          <cell r="S161">
            <v>0</v>
          </cell>
          <cell r="T161">
            <v>20</v>
          </cell>
          <cell r="U161">
            <v>3</v>
          </cell>
          <cell r="V161">
            <v>38</v>
          </cell>
          <cell r="W161">
            <v>25</v>
          </cell>
        </row>
        <row r="162">
          <cell r="D162">
            <v>61</v>
          </cell>
          <cell r="E162">
            <v>76</v>
          </cell>
          <cell r="G162">
            <v>0</v>
          </cell>
          <cell r="H162">
            <v>0</v>
          </cell>
          <cell r="J162">
            <v>1</v>
          </cell>
          <cell r="K162">
            <v>56</v>
          </cell>
          <cell r="L162">
            <v>80</v>
          </cell>
          <cell r="M162">
            <v>52</v>
          </cell>
          <cell r="O162">
            <v>0</v>
          </cell>
          <cell r="P162">
            <v>34</v>
          </cell>
          <cell r="Q162">
            <v>27</v>
          </cell>
          <cell r="R162">
            <v>14</v>
          </cell>
          <cell r="S162">
            <v>1</v>
          </cell>
          <cell r="T162">
            <v>22</v>
          </cell>
          <cell r="U162">
            <v>1</v>
          </cell>
          <cell r="V162">
            <v>53</v>
          </cell>
          <cell r="W162">
            <v>38</v>
          </cell>
        </row>
        <row r="163">
          <cell r="D163">
            <v>39</v>
          </cell>
          <cell r="E163">
            <v>45</v>
          </cell>
          <cell r="G163">
            <v>1</v>
          </cell>
          <cell r="H163">
            <v>5</v>
          </cell>
          <cell r="J163">
            <v>3</v>
          </cell>
          <cell r="K163">
            <v>35</v>
          </cell>
          <cell r="L163">
            <v>46</v>
          </cell>
          <cell r="M163">
            <v>28</v>
          </cell>
          <cell r="O163">
            <v>2</v>
          </cell>
          <cell r="P163">
            <v>18</v>
          </cell>
          <cell r="Q163">
            <v>19</v>
          </cell>
          <cell r="R163">
            <v>11</v>
          </cell>
          <cell r="S163">
            <v>1</v>
          </cell>
          <cell r="T163">
            <v>17</v>
          </cell>
          <cell r="U163">
            <v>6</v>
          </cell>
          <cell r="V163">
            <v>27</v>
          </cell>
          <cell r="W163">
            <v>17</v>
          </cell>
        </row>
        <row r="164">
          <cell r="D164">
            <v>24</v>
          </cell>
          <cell r="E164">
            <v>29</v>
          </cell>
          <cell r="G164">
            <v>0</v>
          </cell>
          <cell r="H164">
            <v>0</v>
          </cell>
          <cell r="J164">
            <v>0</v>
          </cell>
          <cell r="K164">
            <v>19</v>
          </cell>
          <cell r="L164">
            <v>34</v>
          </cell>
          <cell r="M164">
            <v>17</v>
          </cell>
          <cell r="O164">
            <v>0</v>
          </cell>
          <cell r="P164">
            <v>10</v>
          </cell>
          <cell r="Q164">
            <v>14</v>
          </cell>
          <cell r="R164">
            <v>4</v>
          </cell>
          <cell r="S164">
            <v>0</v>
          </cell>
          <cell r="T164">
            <v>9</v>
          </cell>
          <cell r="U164">
            <v>0</v>
          </cell>
          <cell r="V164">
            <v>20</v>
          </cell>
          <cell r="W164">
            <v>13</v>
          </cell>
        </row>
        <row r="165">
          <cell r="D165">
            <v>47</v>
          </cell>
          <cell r="E165">
            <v>56</v>
          </cell>
          <cell r="G165">
            <v>0</v>
          </cell>
          <cell r="H165">
            <v>0</v>
          </cell>
          <cell r="J165">
            <v>4</v>
          </cell>
          <cell r="K165">
            <v>33</v>
          </cell>
          <cell r="L165">
            <v>66</v>
          </cell>
          <cell r="M165">
            <v>45</v>
          </cell>
          <cell r="O165">
            <v>3</v>
          </cell>
          <cell r="P165">
            <v>20</v>
          </cell>
          <cell r="Q165">
            <v>24</v>
          </cell>
          <cell r="R165">
            <v>15</v>
          </cell>
          <cell r="S165">
            <v>1</v>
          </cell>
          <cell r="T165">
            <v>13</v>
          </cell>
          <cell r="U165">
            <v>3</v>
          </cell>
          <cell r="V165">
            <v>42</v>
          </cell>
          <cell r="W165">
            <v>30</v>
          </cell>
        </row>
        <row r="166">
          <cell r="D166">
            <v>51</v>
          </cell>
          <cell r="E166">
            <v>36</v>
          </cell>
          <cell r="G166">
            <v>0</v>
          </cell>
          <cell r="H166">
            <v>0</v>
          </cell>
          <cell r="J166">
            <v>4</v>
          </cell>
          <cell r="K166">
            <v>36</v>
          </cell>
          <cell r="L166">
            <v>47</v>
          </cell>
          <cell r="M166">
            <v>24</v>
          </cell>
          <cell r="O166">
            <v>4</v>
          </cell>
          <cell r="P166">
            <v>24</v>
          </cell>
          <cell r="Q166">
            <v>23</v>
          </cell>
          <cell r="R166">
            <v>9</v>
          </cell>
          <cell r="S166">
            <v>0</v>
          </cell>
          <cell r="T166">
            <v>12</v>
          </cell>
          <cell r="U166">
            <v>2</v>
          </cell>
          <cell r="V166">
            <v>24</v>
          </cell>
          <cell r="W166">
            <v>15</v>
          </cell>
        </row>
        <row r="167">
          <cell r="D167">
            <v>51</v>
          </cell>
          <cell r="E167">
            <v>59</v>
          </cell>
          <cell r="G167">
            <v>0</v>
          </cell>
          <cell r="H167">
            <v>0</v>
          </cell>
          <cell r="J167">
            <v>7</v>
          </cell>
          <cell r="K167">
            <v>44</v>
          </cell>
          <cell r="L167">
            <v>59</v>
          </cell>
          <cell r="M167">
            <v>40</v>
          </cell>
          <cell r="O167">
            <v>4</v>
          </cell>
          <cell r="P167">
            <v>22</v>
          </cell>
          <cell r="Q167">
            <v>25</v>
          </cell>
          <cell r="R167">
            <v>15</v>
          </cell>
          <cell r="S167">
            <v>3</v>
          </cell>
          <cell r="T167">
            <v>22</v>
          </cell>
          <cell r="U167">
            <v>5</v>
          </cell>
          <cell r="V167">
            <v>34</v>
          </cell>
          <cell r="W167">
            <v>25</v>
          </cell>
        </row>
        <row r="168">
          <cell r="D168">
            <v>63</v>
          </cell>
          <cell r="E168">
            <v>62</v>
          </cell>
          <cell r="G168">
            <v>0</v>
          </cell>
          <cell r="H168">
            <v>0</v>
          </cell>
          <cell r="J168">
            <v>8</v>
          </cell>
          <cell r="K168">
            <v>57</v>
          </cell>
          <cell r="L168">
            <v>60</v>
          </cell>
          <cell r="M168">
            <v>33</v>
          </cell>
          <cell r="O168">
            <v>5</v>
          </cell>
          <cell r="P168">
            <v>33</v>
          </cell>
          <cell r="Q168">
            <v>25</v>
          </cell>
          <cell r="R168">
            <v>11</v>
          </cell>
          <cell r="S168">
            <v>3</v>
          </cell>
          <cell r="T168">
            <v>24</v>
          </cell>
          <cell r="U168">
            <v>5</v>
          </cell>
          <cell r="V168">
            <v>35</v>
          </cell>
          <cell r="W168">
            <v>22</v>
          </cell>
        </row>
        <row r="169">
          <cell r="D169">
            <v>263</v>
          </cell>
          <cell r="E169">
            <v>319</v>
          </cell>
          <cell r="G169">
            <v>5</v>
          </cell>
          <cell r="H169">
            <v>10</v>
          </cell>
          <cell r="J169">
            <v>57</v>
          </cell>
          <cell r="K169">
            <v>358</v>
          </cell>
          <cell r="L169">
            <v>167</v>
          </cell>
          <cell r="M169">
            <v>87</v>
          </cell>
          <cell r="O169">
            <v>30</v>
          </cell>
          <cell r="P169">
            <v>162</v>
          </cell>
          <cell r="Q169">
            <v>71</v>
          </cell>
          <cell r="R169">
            <v>36</v>
          </cell>
          <cell r="S169">
            <v>27</v>
          </cell>
          <cell r="T169">
            <v>196</v>
          </cell>
          <cell r="U169">
            <v>67</v>
          </cell>
          <cell r="V169">
            <v>96</v>
          </cell>
          <cell r="W169">
            <v>51</v>
          </cell>
        </row>
        <row r="170">
          <cell r="D170">
            <v>29</v>
          </cell>
          <cell r="E170">
            <v>39</v>
          </cell>
          <cell r="G170">
            <v>0</v>
          </cell>
          <cell r="H170">
            <v>5</v>
          </cell>
          <cell r="J170">
            <v>3</v>
          </cell>
          <cell r="K170">
            <v>38</v>
          </cell>
          <cell r="L170">
            <v>27</v>
          </cell>
          <cell r="M170">
            <v>16</v>
          </cell>
          <cell r="O170">
            <v>0</v>
          </cell>
          <cell r="P170">
            <v>19</v>
          </cell>
          <cell r="Q170">
            <v>10</v>
          </cell>
          <cell r="R170">
            <v>3</v>
          </cell>
          <cell r="S170">
            <v>3</v>
          </cell>
          <cell r="T170">
            <v>19</v>
          </cell>
          <cell r="U170">
            <v>8</v>
          </cell>
          <cell r="V170">
            <v>17</v>
          </cell>
          <cell r="W170">
            <v>13</v>
          </cell>
        </row>
        <row r="171">
          <cell r="D171">
            <v>124</v>
          </cell>
          <cell r="E171">
            <v>137</v>
          </cell>
          <cell r="G171">
            <v>0</v>
          </cell>
          <cell r="H171">
            <v>1</v>
          </cell>
          <cell r="J171">
            <v>24</v>
          </cell>
          <cell r="K171">
            <v>153</v>
          </cell>
          <cell r="L171">
            <v>84</v>
          </cell>
          <cell r="M171">
            <v>46</v>
          </cell>
          <cell r="O171">
            <v>12</v>
          </cell>
          <cell r="P171">
            <v>78</v>
          </cell>
          <cell r="Q171">
            <v>34</v>
          </cell>
          <cell r="R171">
            <v>17</v>
          </cell>
          <cell r="S171">
            <v>12</v>
          </cell>
          <cell r="T171">
            <v>75</v>
          </cell>
          <cell r="U171">
            <v>17</v>
          </cell>
          <cell r="V171">
            <v>50</v>
          </cell>
          <cell r="W171">
            <v>29</v>
          </cell>
        </row>
        <row r="172">
          <cell r="D172">
            <v>39</v>
          </cell>
          <cell r="E172">
            <v>52</v>
          </cell>
          <cell r="G172">
            <v>0</v>
          </cell>
          <cell r="H172">
            <v>0</v>
          </cell>
          <cell r="J172">
            <v>3</v>
          </cell>
          <cell r="K172">
            <v>58</v>
          </cell>
          <cell r="L172">
            <v>30</v>
          </cell>
          <cell r="M172">
            <v>23</v>
          </cell>
          <cell r="O172">
            <v>2</v>
          </cell>
          <cell r="P172">
            <v>27</v>
          </cell>
          <cell r="Q172">
            <v>10</v>
          </cell>
          <cell r="R172">
            <v>6</v>
          </cell>
          <cell r="S172">
            <v>1</v>
          </cell>
          <cell r="T172">
            <v>31</v>
          </cell>
          <cell r="U172">
            <v>8</v>
          </cell>
          <cell r="V172">
            <v>20</v>
          </cell>
          <cell r="W172">
            <v>17</v>
          </cell>
        </row>
        <row r="173">
          <cell r="D173">
            <v>23</v>
          </cell>
          <cell r="E173">
            <v>33</v>
          </cell>
          <cell r="G173">
            <v>0</v>
          </cell>
          <cell r="H173">
            <v>0</v>
          </cell>
          <cell r="J173">
            <v>4</v>
          </cell>
          <cell r="K173">
            <v>23</v>
          </cell>
          <cell r="L173">
            <v>29</v>
          </cell>
          <cell r="M173">
            <v>12</v>
          </cell>
          <cell r="O173">
            <v>1</v>
          </cell>
          <cell r="P173">
            <v>9</v>
          </cell>
          <cell r="Q173">
            <v>13</v>
          </cell>
          <cell r="R173">
            <v>5</v>
          </cell>
          <cell r="S173">
            <v>3</v>
          </cell>
          <cell r="T173">
            <v>14</v>
          </cell>
          <cell r="U173">
            <v>4</v>
          </cell>
          <cell r="V173">
            <v>16</v>
          </cell>
          <cell r="W173">
            <v>7</v>
          </cell>
        </row>
        <row r="174">
          <cell r="D174">
            <v>105</v>
          </cell>
          <cell r="E174">
            <v>125</v>
          </cell>
          <cell r="G174">
            <v>0</v>
          </cell>
          <cell r="H174">
            <v>4</v>
          </cell>
          <cell r="J174">
            <v>15</v>
          </cell>
          <cell r="K174">
            <v>111</v>
          </cell>
          <cell r="L174">
            <v>104</v>
          </cell>
          <cell r="M174">
            <v>51</v>
          </cell>
          <cell r="O174">
            <v>7</v>
          </cell>
          <cell r="P174">
            <v>54</v>
          </cell>
          <cell r="Q174">
            <v>44</v>
          </cell>
          <cell r="R174">
            <v>22</v>
          </cell>
          <cell r="S174">
            <v>8</v>
          </cell>
          <cell r="T174">
            <v>57</v>
          </cell>
          <cell r="U174">
            <v>17</v>
          </cell>
          <cell r="V174">
            <v>60</v>
          </cell>
          <cell r="W174">
            <v>29</v>
          </cell>
        </row>
        <row r="175">
          <cell r="D175">
            <v>158</v>
          </cell>
          <cell r="E175">
            <v>204</v>
          </cell>
          <cell r="G175">
            <v>1</v>
          </cell>
          <cell r="H175">
            <v>1</v>
          </cell>
          <cell r="J175">
            <v>15</v>
          </cell>
          <cell r="K175">
            <v>163</v>
          </cell>
          <cell r="L175">
            <v>184</v>
          </cell>
          <cell r="M175">
            <v>136</v>
          </cell>
          <cell r="O175">
            <v>9</v>
          </cell>
          <cell r="P175">
            <v>81</v>
          </cell>
          <cell r="Q175">
            <v>68</v>
          </cell>
          <cell r="R175">
            <v>38</v>
          </cell>
          <cell r="S175">
            <v>6</v>
          </cell>
          <cell r="T175">
            <v>82</v>
          </cell>
          <cell r="U175">
            <v>28</v>
          </cell>
          <cell r="V175">
            <v>116</v>
          </cell>
          <cell r="W175">
            <v>98</v>
          </cell>
        </row>
        <row r="176">
          <cell r="D176">
            <v>207</v>
          </cell>
          <cell r="E176">
            <v>282</v>
          </cell>
          <cell r="G176">
            <v>0</v>
          </cell>
          <cell r="H176">
            <v>5</v>
          </cell>
          <cell r="J176">
            <v>74</v>
          </cell>
          <cell r="K176">
            <v>261</v>
          </cell>
          <cell r="L176">
            <v>154</v>
          </cell>
          <cell r="M176">
            <v>82</v>
          </cell>
          <cell r="O176">
            <v>41</v>
          </cell>
          <cell r="P176">
            <v>112</v>
          </cell>
          <cell r="Q176">
            <v>54</v>
          </cell>
          <cell r="R176">
            <v>27</v>
          </cell>
          <cell r="S176">
            <v>33</v>
          </cell>
          <cell r="T176">
            <v>149</v>
          </cell>
          <cell r="U176">
            <v>44</v>
          </cell>
          <cell r="V176">
            <v>100</v>
          </cell>
          <cell r="W176">
            <v>55</v>
          </cell>
        </row>
        <row r="177">
          <cell r="D177">
            <v>139</v>
          </cell>
          <cell r="E177">
            <v>146</v>
          </cell>
          <cell r="G177">
            <v>2</v>
          </cell>
          <cell r="H177">
            <v>0</v>
          </cell>
          <cell r="J177">
            <v>28</v>
          </cell>
          <cell r="K177">
            <v>152</v>
          </cell>
          <cell r="L177">
            <v>105</v>
          </cell>
          <cell r="M177">
            <v>50</v>
          </cell>
          <cell r="O177">
            <v>16</v>
          </cell>
          <cell r="P177">
            <v>78</v>
          </cell>
          <cell r="Q177">
            <v>45</v>
          </cell>
          <cell r="R177">
            <v>18</v>
          </cell>
          <cell r="S177">
            <v>12</v>
          </cell>
          <cell r="T177">
            <v>74</v>
          </cell>
          <cell r="U177">
            <v>17</v>
          </cell>
          <cell r="V177">
            <v>60</v>
          </cell>
          <cell r="W177">
            <v>32</v>
          </cell>
        </row>
        <row r="178">
          <cell r="D178">
            <v>30</v>
          </cell>
          <cell r="E178">
            <v>37</v>
          </cell>
          <cell r="G178">
            <v>0</v>
          </cell>
          <cell r="H178">
            <v>0</v>
          </cell>
          <cell r="J178">
            <v>8</v>
          </cell>
          <cell r="K178">
            <v>31</v>
          </cell>
          <cell r="L178">
            <v>28</v>
          </cell>
          <cell r="M178">
            <v>14</v>
          </cell>
          <cell r="O178">
            <v>4</v>
          </cell>
          <cell r="P178">
            <v>13</v>
          </cell>
          <cell r="Q178">
            <v>13</v>
          </cell>
          <cell r="R178">
            <v>8</v>
          </cell>
          <cell r="S178">
            <v>4</v>
          </cell>
          <cell r="T178">
            <v>18</v>
          </cell>
          <cell r="U178">
            <v>4</v>
          </cell>
          <cell r="V178">
            <v>15</v>
          </cell>
          <cell r="W178">
            <v>6</v>
          </cell>
        </row>
        <row r="179">
          <cell r="D179">
            <v>57</v>
          </cell>
          <cell r="E179">
            <v>62</v>
          </cell>
          <cell r="G179">
            <v>0</v>
          </cell>
          <cell r="H179">
            <v>0</v>
          </cell>
          <cell r="J179">
            <v>17</v>
          </cell>
          <cell r="K179">
            <v>69</v>
          </cell>
          <cell r="L179">
            <v>33</v>
          </cell>
          <cell r="M179">
            <v>17</v>
          </cell>
          <cell r="O179">
            <v>8</v>
          </cell>
          <cell r="P179">
            <v>36</v>
          </cell>
          <cell r="Q179">
            <v>13</v>
          </cell>
          <cell r="R179">
            <v>6</v>
          </cell>
          <cell r="S179">
            <v>9</v>
          </cell>
          <cell r="T179">
            <v>33</v>
          </cell>
          <cell r="U179">
            <v>10</v>
          </cell>
          <cell r="V179">
            <v>20</v>
          </cell>
          <cell r="W179">
            <v>11</v>
          </cell>
        </row>
        <row r="180">
          <cell r="D180">
            <v>277</v>
          </cell>
          <cell r="E180">
            <v>349</v>
          </cell>
          <cell r="G180">
            <v>2</v>
          </cell>
          <cell r="H180">
            <v>2</v>
          </cell>
          <cell r="J180">
            <v>80</v>
          </cell>
          <cell r="K180">
            <v>309</v>
          </cell>
          <cell r="L180">
            <v>237</v>
          </cell>
          <cell r="M180">
            <v>117</v>
          </cell>
          <cell r="O180">
            <v>34</v>
          </cell>
          <cell r="P180">
            <v>145</v>
          </cell>
          <cell r="Q180">
            <v>98</v>
          </cell>
          <cell r="R180">
            <v>47</v>
          </cell>
          <cell r="S180">
            <v>46</v>
          </cell>
          <cell r="T180">
            <v>164</v>
          </cell>
          <cell r="U180">
            <v>50</v>
          </cell>
          <cell r="V180">
            <v>139</v>
          </cell>
          <cell r="W180">
            <v>70</v>
          </cell>
        </row>
        <row r="181">
          <cell r="D181">
            <v>124</v>
          </cell>
          <cell r="E181">
            <v>160</v>
          </cell>
          <cell r="G181">
            <v>3</v>
          </cell>
          <cell r="H181">
            <v>0</v>
          </cell>
          <cell r="J181">
            <v>19</v>
          </cell>
          <cell r="K181">
            <v>107</v>
          </cell>
          <cell r="L181">
            <v>158</v>
          </cell>
          <cell r="M181">
            <v>99</v>
          </cell>
          <cell r="O181">
            <v>13</v>
          </cell>
          <cell r="P181">
            <v>57</v>
          </cell>
          <cell r="Q181">
            <v>54</v>
          </cell>
          <cell r="R181">
            <v>26</v>
          </cell>
          <cell r="S181">
            <v>6</v>
          </cell>
          <cell r="T181">
            <v>50</v>
          </cell>
          <cell r="U181">
            <v>14</v>
          </cell>
          <cell r="V181">
            <v>104</v>
          </cell>
          <cell r="W181">
            <v>73</v>
          </cell>
        </row>
        <row r="182">
          <cell r="D182">
            <v>18</v>
          </cell>
          <cell r="E182">
            <v>22</v>
          </cell>
          <cell r="G182">
            <v>0</v>
          </cell>
          <cell r="H182">
            <v>0</v>
          </cell>
          <cell r="J182">
            <v>0</v>
          </cell>
          <cell r="K182">
            <v>10</v>
          </cell>
          <cell r="L182">
            <v>30</v>
          </cell>
          <cell r="M182">
            <v>19</v>
          </cell>
          <cell r="O182">
            <v>0</v>
          </cell>
          <cell r="P182">
            <v>6</v>
          </cell>
          <cell r="Q182">
            <v>12</v>
          </cell>
          <cell r="R182">
            <v>7</v>
          </cell>
          <cell r="S182">
            <v>0</v>
          </cell>
          <cell r="T182">
            <v>4</v>
          </cell>
          <cell r="U182">
            <v>1</v>
          </cell>
          <cell r="V182">
            <v>18</v>
          </cell>
          <cell r="W182">
            <v>12</v>
          </cell>
        </row>
        <row r="183">
          <cell r="D183">
            <v>9</v>
          </cell>
          <cell r="E183">
            <v>14</v>
          </cell>
          <cell r="G183">
            <v>0</v>
          </cell>
          <cell r="H183">
            <v>0</v>
          </cell>
          <cell r="J183">
            <v>0</v>
          </cell>
          <cell r="K183">
            <v>7</v>
          </cell>
          <cell r="L183">
            <v>16</v>
          </cell>
          <cell r="M183">
            <v>14</v>
          </cell>
          <cell r="O183">
            <v>0</v>
          </cell>
          <cell r="P183">
            <v>3</v>
          </cell>
          <cell r="Q183">
            <v>6</v>
          </cell>
          <cell r="R183">
            <v>5</v>
          </cell>
          <cell r="S183">
            <v>0</v>
          </cell>
          <cell r="T183">
            <v>4</v>
          </cell>
          <cell r="U183">
            <v>1</v>
          </cell>
          <cell r="V183">
            <v>10</v>
          </cell>
          <cell r="W183">
            <v>9</v>
          </cell>
        </row>
        <row r="184">
          <cell r="D184">
            <v>13</v>
          </cell>
          <cell r="E184">
            <v>11</v>
          </cell>
          <cell r="G184">
            <v>0</v>
          </cell>
          <cell r="H184">
            <v>0</v>
          </cell>
          <cell r="J184">
            <v>0</v>
          </cell>
          <cell r="K184">
            <v>6</v>
          </cell>
          <cell r="L184">
            <v>18</v>
          </cell>
          <cell r="M184">
            <v>11</v>
          </cell>
          <cell r="O184">
            <v>0</v>
          </cell>
          <cell r="P184">
            <v>4</v>
          </cell>
          <cell r="Q184">
            <v>9</v>
          </cell>
          <cell r="R184">
            <v>7</v>
          </cell>
          <cell r="S184">
            <v>0</v>
          </cell>
          <cell r="T184">
            <v>2</v>
          </cell>
          <cell r="U184">
            <v>0</v>
          </cell>
          <cell r="V184">
            <v>9</v>
          </cell>
          <cell r="W184">
            <v>4</v>
          </cell>
        </row>
        <row r="185">
          <cell r="D185">
            <v>36</v>
          </cell>
          <cell r="E185">
            <v>41</v>
          </cell>
          <cell r="G185">
            <v>0</v>
          </cell>
          <cell r="H185">
            <v>0</v>
          </cell>
          <cell r="J185">
            <v>3</v>
          </cell>
          <cell r="K185">
            <v>28</v>
          </cell>
          <cell r="L185">
            <v>46</v>
          </cell>
          <cell r="M185">
            <v>22</v>
          </cell>
          <cell r="O185">
            <v>2</v>
          </cell>
          <cell r="P185">
            <v>12</v>
          </cell>
          <cell r="Q185">
            <v>22</v>
          </cell>
          <cell r="R185">
            <v>9</v>
          </cell>
          <cell r="S185">
            <v>1</v>
          </cell>
          <cell r="T185">
            <v>16</v>
          </cell>
          <cell r="U185">
            <v>2</v>
          </cell>
          <cell r="V185">
            <v>24</v>
          </cell>
          <cell r="W185">
            <v>13</v>
          </cell>
        </row>
        <row r="186">
          <cell r="D186">
            <v>33</v>
          </cell>
          <cell r="E186">
            <v>51</v>
          </cell>
          <cell r="G186">
            <v>0</v>
          </cell>
          <cell r="H186">
            <v>0</v>
          </cell>
          <cell r="J186">
            <v>5</v>
          </cell>
          <cell r="K186">
            <v>33</v>
          </cell>
          <cell r="L186">
            <v>46</v>
          </cell>
          <cell r="M186">
            <v>28</v>
          </cell>
          <cell r="O186">
            <v>3</v>
          </cell>
          <cell r="P186">
            <v>14</v>
          </cell>
          <cell r="Q186">
            <v>16</v>
          </cell>
          <cell r="R186">
            <v>8</v>
          </cell>
          <cell r="S186">
            <v>2</v>
          </cell>
          <cell r="T186">
            <v>19</v>
          </cell>
          <cell r="U186">
            <v>2</v>
          </cell>
          <cell r="V186">
            <v>30</v>
          </cell>
          <cell r="W186">
            <v>20</v>
          </cell>
        </row>
        <row r="187">
          <cell r="D187">
            <v>24</v>
          </cell>
          <cell r="E187">
            <v>41</v>
          </cell>
          <cell r="G187">
            <v>0</v>
          </cell>
          <cell r="H187">
            <v>0</v>
          </cell>
          <cell r="J187">
            <v>5</v>
          </cell>
          <cell r="K187">
            <v>27</v>
          </cell>
          <cell r="L187">
            <v>33</v>
          </cell>
          <cell r="M187">
            <v>25</v>
          </cell>
          <cell r="O187">
            <v>0</v>
          </cell>
          <cell r="P187">
            <v>13</v>
          </cell>
          <cell r="Q187">
            <v>11</v>
          </cell>
          <cell r="R187">
            <v>8</v>
          </cell>
          <cell r="S187">
            <v>5</v>
          </cell>
          <cell r="T187">
            <v>14</v>
          </cell>
          <cell r="U187">
            <v>4</v>
          </cell>
          <cell r="V187">
            <v>22</v>
          </cell>
          <cell r="W187">
            <v>17</v>
          </cell>
        </row>
        <row r="188">
          <cell r="D188">
            <v>40</v>
          </cell>
          <cell r="E188">
            <v>48</v>
          </cell>
          <cell r="G188">
            <v>0</v>
          </cell>
          <cell r="H188">
            <v>0</v>
          </cell>
          <cell r="J188">
            <v>8</v>
          </cell>
          <cell r="K188">
            <v>39</v>
          </cell>
          <cell r="L188">
            <v>41</v>
          </cell>
          <cell r="M188">
            <v>23</v>
          </cell>
          <cell r="O188">
            <v>6</v>
          </cell>
          <cell r="P188">
            <v>17</v>
          </cell>
          <cell r="Q188">
            <v>17</v>
          </cell>
          <cell r="R188">
            <v>8</v>
          </cell>
          <cell r="S188">
            <v>2</v>
          </cell>
          <cell r="T188">
            <v>22</v>
          </cell>
          <cell r="U188">
            <v>5</v>
          </cell>
          <cell r="V188">
            <v>24</v>
          </cell>
          <cell r="W188">
            <v>15</v>
          </cell>
        </row>
        <row r="189">
          <cell r="D189">
            <v>79</v>
          </cell>
          <cell r="E189">
            <v>106</v>
          </cell>
          <cell r="G189">
            <v>0</v>
          </cell>
          <cell r="H189">
            <v>1</v>
          </cell>
          <cell r="J189">
            <v>9</v>
          </cell>
          <cell r="K189">
            <v>88</v>
          </cell>
          <cell r="L189">
            <v>88</v>
          </cell>
          <cell r="M189">
            <v>62</v>
          </cell>
          <cell r="O189">
            <v>3</v>
          </cell>
          <cell r="P189">
            <v>46</v>
          </cell>
          <cell r="Q189">
            <v>30</v>
          </cell>
          <cell r="R189">
            <v>20</v>
          </cell>
          <cell r="S189">
            <v>6</v>
          </cell>
          <cell r="T189">
            <v>42</v>
          </cell>
          <cell r="U189">
            <v>10</v>
          </cell>
          <cell r="V189">
            <v>58</v>
          </cell>
          <cell r="W189">
            <v>42</v>
          </cell>
        </row>
        <row r="190">
          <cell r="D190">
            <v>51</v>
          </cell>
          <cell r="E190">
            <v>61</v>
          </cell>
          <cell r="G190">
            <v>0</v>
          </cell>
          <cell r="H190">
            <v>1</v>
          </cell>
          <cell r="J190">
            <v>7</v>
          </cell>
          <cell r="K190">
            <v>42</v>
          </cell>
          <cell r="L190">
            <v>63</v>
          </cell>
          <cell r="M190">
            <v>35</v>
          </cell>
          <cell r="O190">
            <v>3</v>
          </cell>
          <cell r="P190">
            <v>23</v>
          </cell>
          <cell r="Q190">
            <v>25</v>
          </cell>
          <cell r="R190">
            <v>12</v>
          </cell>
          <cell r="S190">
            <v>4</v>
          </cell>
          <cell r="T190">
            <v>19</v>
          </cell>
          <cell r="U190">
            <v>4</v>
          </cell>
          <cell r="V190">
            <v>38</v>
          </cell>
          <cell r="W190">
            <v>23</v>
          </cell>
        </row>
        <row r="191">
          <cell r="D191">
            <v>52</v>
          </cell>
          <cell r="E191">
            <v>58</v>
          </cell>
          <cell r="G191">
            <v>0</v>
          </cell>
          <cell r="H191">
            <v>1</v>
          </cell>
          <cell r="J191">
            <v>1</v>
          </cell>
          <cell r="K191">
            <v>66</v>
          </cell>
          <cell r="L191">
            <v>43</v>
          </cell>
          <cell r="M191">
            <v>22</v>
          </cell>
          <cell r="O191">
            <v>1</v>
          </cell>
          <cell r="P191">
            <v>32</v>
          </cell>
          <cell r="Q191">
            <v>19</v>
          </cell>
          <cell r="R191">
            <v>12</v>
          </cell>
          <cell r="S191">
            <v>0</v>
          </cell>
          <cell r="T191">
            <v>34</v>
          </cell>
          <cell r="U191">
            <v>4</v>
          </cell>
          <cell r="V191">
            <v>24</v>
          </cell>
          <cell r="W191">
            <v>10</v>
          </cell>
        </row>
        <row r="192">
          <cell r="D192">
            <v>108</v>
          </cell>
          <cell r="E192">
            <v>120</v>
          </cell>
          <cell r="G192">
            <v>0</v>
          </cell>
          <cell r="H192">
            <v>1</v>
          </cell>
          <cell r="J192">
            <v>10</v>
          </cell>
          <cell r="K192">
            <v>100</v>
          </cell>
          <cell r="L192">
            <v>118</v>
          </cell>
          <cell r="M192">
            <v>79</v>
          </cell>
          <cell r="O192">
            <v>4</v>
          </cell>
          <cell r="P192">
            <v>55</v>
          </cell>
          <cell r="Q192">
            <v>49</v>
          </cell>
          <cell r="R192">
            <v>26</v>
          </cell>
          <cell r="S192">
            <v>6</v>
          </cell>
          <cell r="T192">
            <v>45</v>
          </cell>
          <cell r="U192">
            <v>12</v>
          </cell>
          <cell r="V192">
            <v>69</v>
          </cell>
          <cell r="W192">
            <v>53</v>
          </cell>
        </row>
        <row r="193">
          <cell r="D193">
            <v>39</v>
          </cell>
          <cell r="E193">
            <v>61</v>
          </cell>
          <cell r="G193">
            <v>0</v>
          </cell>
          <cell r="H193">
            <v>1</v>
          </cell>
          <cell r="J193">
            <v>3</v>
          </cell>
          <cell r="K193">
            <v>39</v>
          </cell>
          <cell r="L193">
            <v>58</v>
          </cell>
          <cell r="M193">
            <v>34</v>
          </cell>
          <cell r="O193">
            <v>2</v>
          </cell>
          <cell r="P193">
            <v>18</v>
          </cell>
          <cell r="Q193">
            <v>19</v>
          </cell>
          <cell r="R193">
            <v>10</v>
          </cell>
          <cell r="S193">
            <v>1</v>
          </cell>
          <cell r="T193">
            <v>21</v>
          </cell>
          <cell r="U193">
            <v>2</v>
          </cell>
          <cell r="V193">
            <v>39</v>
          </cell>
          <cell r="W193">
            <v>24</v>
          </cell>
        </row>
        <row r="194">
          <cell r="D194">
            <v>249</v>
          </cell>
          <cell r="E194">
            <v>251</v>
          </cell>
          <cell r="G194">
            <v>6</v>
          </cell>
          <cell r="H194">
            <v>0</v>
          </cell>
          <cell r="J194">
            <v>43</v>
          </cell>
          <cell r="K194">
            <v>272</v>
          </cell>
          <cell r="L194">
            <v>185</v>
          </cell>
          <cell r="M194">
            <v>91</v>
          </cell>
          <cell r="O194">
            <v>22</v>
          </cell>
          <cell r="P194">
            <v>137</v>
          </cell>
          <cell r="Q194">
            <v>90</v>
          </cell>
          <cell r="R194">
            <v>43</v>
          </cell>
          <cell r="S194">
            <v>21</v>
          </cell>
          <cell r="T194">
            <v>135</v>
          </cell>
          <cell r="U194">
            <v>45</v>
          </cell>
          <cell r="V194">
            <v>95</v>
          </cell>
          <cell r="W194">
            <v>48</v>
          </cell>
        </row>
        <row r="195">
          <cell r="D195">
            <v>22</v>
          </cell>
          <cell r="E195">
            <v>24</v>
          </cell>
          <cell r="G195">
            <v>0</v>
          </cell>
          <cell r="H195">
            <v>0</v>
          </cell>
          <cell r="J195">
            <v>0</v>
          </cell>
          <cell r="K195">
            <v>15</v>
          </cell>
          <cell r="L195">
            <v>31</v>
          </cell>
          <cell r="M195">
            <v>24</v>
          </cell>
          <cell r="O195">
            <v>0</v>
          </cell>
          <cell r="P195">
            <v>9</v>
          </cell>
          <cell r="Q195">
            <v>13</v>
          </cell>
          <cell r="R195">
            <v>9</v>
          </cell>
          <cell r="S195">
            <v>0</v>
          </cell>
          <cell r="T195">
            <v>6</v>
          </cell>
          <cell r="U195">
            <v>0</v>
          </cell>
          <cell r="V195">
            <v>18</v>
          </cell>
          <cell r="W195">
            <v>15</v>
          </cell>
        </row>
        <row r="196">
          <cell r="D196">
            <v>22</v>
          </cell>
          <cell r="E196">
            <v>34</v>
          </cell>
          <cell r="G196">
            <v>0</v>
          </cell>
          <cell r="H196">
            <v>0</v>
          </cell>
          <cell r="J196">
            <v>2</v>
          </cell>
          <cell r="K196">
            <v>20</v>
          </cell>
          <cell r="L196">
            <v>34</v>
          </cell>
          <cell r="M196">
            <v>27</v>
          </cell>
          <cell r="O196">
            <v>0</v>
          </cell>
          <cell r="P196">
            <v>13</v>
          </cell>
          <cell r="Q196">
            <v>9</v>
          </cell>
          <cell r="R196">
            <v>7</v>
          </cell>
          <cell r="S196">
            <v>2</v>
          </cell>
          <cell r="T196">
            <v>7</v>
          </cell>
          <cell r="U196">
            <v>1</v>
          </cell>
          <cell r="V196">
            <v>25</v>
          </cell>
          <cell r="W196">
            <v>20</v>
          </cell>
        </row>
        <row r="197">
          <cell r="D197">
            <v>24</v>
          </cell>
          <cell r="E197">
            <v>34</v>
          </cell>
          <cell r="G197">
            <v>0</v>
          </cell>
          <cell r="H197">
            <v>0</v>
          </cell>
          <cell r="J197">
            <v>3</v>
          </cell>
          <cell r="K197">
            <v>18</v>
          </cell>
          <cell r="L197">
            <v>37</v>
          </cell>
          <cell r="M197">
            <v>26</v>
          </cell>
          <cell r="O197">
            <v>2</v>
          </cell>
          <cell r="P197">
            <v>11</v>
          </cell>
          <cell r="Q197">
            <v>11</v>
          </cell>
          <cell r="R197">
            <v>7</v>
          </cell>
          <cell r="S197">
            <v>1</v>
          </cell>
          <cell r="T197">
            <v>7</v>
          </cell>
          <cell r="U197">
            <v>0</v>
          </cell>
          <cell r="V197">
            <v>26</v>
          </cell>
          <cell r="W197">
            <v>19</v>
          </cell>
        </row>
        <row r="198">
          <cell r="D198">
            <v>65</v>
          </cell>
          <cell r="E198">
            <v>80</v>
          </cell>
          <cell r="G198">
            <v>0</v>
          </cell>
          <cell r="H198">
            <v>0</v>
          </cell>
          <cell r="J198">
            <v>4</v>
          </cell>
          <cell r="K198">
            <v>66</v>
          </cell>
          <cell r="L198">
            <v>75</v>
          </cell>
          <cell r="M198">
            <v>49</v>
          </cell>
          <cell r="O198">
            <v>1</v>
          </cell>
          <cell r="P198">
            <v>33</v>
          </cell>
          <cell r="Q198">
            <v>31</v>
          </cell>
          <cell r="R198">
            <v>18</v>
          </cell>
          <cell r="S198">
            <v>3</v>
          </cell>
          <cell r="T198">
            <v>33</v>
          </cell>
          <cell r="U198">
            <v>6</v>
          </cell>
          <cell r="V198">
            <v>44</v>
          </cell>
          <cell r="W198">
            <v>31</v>
          </cell>
        </row>
        <row r="199">
          <cell r="D199">
            <v>43</v>
          </cell>
          <cell r="E199">
            <v>63</v>
          </cell>
          <cell r="G199">
            <v>0</v>
          </cell>
          <cell r="H199">
            <v>0</v>
          </cell>
          <cell r="J199">
            <v>4</v>
          </cell>
          <cell r="K199">
            <v>42</v>
          </cell>
          <cell r="L199">
            <v>60</v>
          </cell>
          <cell r="M199">
            <v>32</v>
          </cell>
          <cell r="O199">
            <v>2</v>
          </cell>
          <cell r="P199">
            <v>18</v>
          </cell>
          <cell r="Q199">
            <v>23</v>
          </cell>
          <cell r="R199">
            <v>9</v>
          </cell>
          <cell r="S199">
            <v>2</v>
          </cell>
          <cell r="T199">
            <v>24</v>
          </cell>
          <cell r="U199">
            <v>5</v>
          </cell>
          <cell r="V199">
            <v>37</v>
          </cell>
          <cell r="W199">
            <v>23</v>
          </cell>
        </row>
        <row r="200">
          <cell r="D200">
            <v>52</v>
          </cell>
          <cell r="E200">
            <v>58</v>
          </cell>
          <cell r="G200">
            <v>0</v>
          </cell>
          <cell r="H200">
            <v>0</v>
          </cell>
          <cell r="J200">
            <v>4</v>
          </cell>
          <cell r="K200">
            <v>41</v>
          </cell>
          <cell r="L200">
            <v>65</v>
          </cell>
          <cell r="M200">
            <v>41</v>
          </cell>
          <cell r="O200">
            <v>1</v>
          </cell>
          <cell r="P200">
            <v>19</v>
          </cell>
          <cell r="Q200">
            <v>32</v>
          </cell>
          <cell r="R200">
            <v>21</v>
          </cell>
          <cell r="S200">
            <v>3</v>
          </cell>
          <cell r="T200">
            <v>22</v>
          </cell>
          <cell r="U200">
            <v>4</v>
          </cell>
          <cell r="V200">
            <v>33</v>
          </cell>
          <cell r="W200">
            <v>20</v>
          </cell>
        </row>
        <row r="201">
          <cell r="D201">
            <v>2</v>
          </cell>
          <cell r="E201">
            <v>9</v>
          </cell>
          <cell r="G201">
            <v>0</v>
          </cell>
          <cell r="H201">
            <v>0</v>
          </cell>
          <cell r="J201">
            <v>0</v>
          </cell>
          <cell r="K201">
            <v>1</v>
          </cell>
          <cell r="L201">
            <v>10</v>
          </cell>
          <cell r="M201">
            <v>8</v>
          </cell>
          <cell r="O201">
            <v>0</v>
          </cell>
          <cell r="P201">
            <v>1</v>
          </cell>
          <cell r="Q201">
            <v>1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9</v>
          </cell>
          <cell r="W201">
            <v>8</v>
          </cell>
        </row>
        <row r="202">
          <cell r="D202">
            <v>16</v>
          </cell>
          <cell r="E202">
            <v>20</v>
          </cell>
          <cell r="G202">
            <v>0</v>
          </cell>
          <cell r="H202">
            <v>0</v>
          </cell>
          <cell r="J202">
            <v>1</v>
          </cell>
          <cell r="K202">
            <v>15</v>
          </cell>
          <cell r="L202">
            <v>20</v>
          </cell>
          <cell r="M202">
            <v>14</v>
          </cell>
          <cell r="O202">
            <v>0</v>
          </cell>
          <cell r="P202">
            <v>9</v>
          </cell>
          <cell r="Q202">
            <v>7</v>
          </cell>
          <cell r="R202">
            <v>4</v>
          </cell>
          <cell r="S202">
            <v>1</v>
          </cell>
          <cell r="T202">
            <v>6</v>
          </cell>
          <cell r="U202">
            <v>0</v>
          </cell>
          <cell r="V202">
            <v>13</v>
          </cell>
          <cell r="W202">
            <v>10</v>
          </cell>
        </row>
        <row r="203">
          <cell r="D203">
            <v>29</v>
          </cell>
          <cell r="E203">
            <v>37</v>
          </cell>
          <cell r="G203">
            <v>0</v>
          </cell>
          <cell r="H203">
            <v>0</v>
          </cell>
          <cell r="J203">
            <v>4</v>
          </cell>
          <cell r="K203">
            <v>31</v>
          </cell>
          <cell r="L203">
            <v>31</v>
          </cell>
          <cell r="M203">
            <v>19</v>
          </cell>
          <cell r="O203">
            <v>3</v>
          </cell>
          <cell r="P203">
            <v>15</v>
          </cell>
          <cell r="Q203">
            <v>11</v>
          </cell>
          <cell r="R203">
            <v>7</v>
          </cell>
          <cell r="S203">
            <v>1</v>
          </cell>
          <cell r="T203">
            <v>16</v>
          </cell>
          <cell r="U203">
            <v>2</v>
          </cell>
          <cell r="V203">
            <v>20</v>
          </cell>
          <cell r="W203">
            <v>12</v>
          </cell>
        </row>
        <row r="204">
          <cell r="D204">
            <v>16</v>
          </cell>
          <cell r="E204">
            <v>21</v>
          </cell>
          <cell r="G204">
            <v>0</v>
          </cell>
          <cell r="H204">
            <v>0</v>
          </cell>
          <cell r="J204">
            <v>2</v>
          </cell>
          <cell r="K204">
            <v>13</v>
          </cell>
          <cell r="L204">
            <v>22</v>
          </cell>
          <cell r="M204">
            <v>16</v>
          </cell>
          <cell r="O204">
            <v>1</v>
          </cell>
          <cell r="P204">
            <v>7</v>
          </cell>
          <cell r="Q204">
            <v>8</v>
          </cell>
          <cell r="R204">
            <v>6</v>
          </cell>
          <cell r="S204">
            <v>1</v>
          </cell>
          <cell r="T204">
            <v>6</v>
          </cell>
          <cell r="U204">
            <v>1</v>
          </cell>
          <cell r="V204">
            <v>14</v>
          </cell>
          <cell r="W204">
            <v>10</v>
          </cell>
        </row>
        <row r="205">
          <cell r="D205">
            <v>7</v>
          </cell>
          <cell r="E205">
            <v>4</v>
          </cell>
          <cell r="G205">
            <v>0</v>
          </cell>
          <cell r="H205">
            <v>0</v>
          </cell>
          <cell r="J205">
            <v>0</v>
          </cell>
          <cell r="K205">
            <v>3</v>
          </cell>
          <cell r="L205">
            <v>8</v>
          </cell>
          <cell r="M205">
            <v>8</v>
          </cell>
          <cell r="O205">
            <v>0</v>
          </cell>
          <cell r="P205">
            <v>3</v>
          </cell>
          <cell r="Q205">
            <v>4</v>
          </cell>
          <cell r="R205">
            <v>4</v>
          </cell>
          <cell r="S205">
            <v>0</v>
          </cell>
          <cell r="T205">
            <v>0</v>
          </cell>
          <cell r="U205">
            <v>0</v>
          </cell>
          <cell r="V205">
            <v>4</v>
          </cell>
          <cell r="W205">
            <v>4</v>
          </cell>
        </row>
        <row r="206">
          <cell r="D206">
            <v>6</v>
          </cell>
          <cell r="E206">
            <v>7</v>
          </cell>
          <cell r="G206">
            <v>0</v>
          </cell>
          <cell r="H206">
            <v>1</v>
          </cell>
          <cell r="J206">
            <v>0</v>
          </cell>
          <cell r="K206">
            <v>6</v>
          </cell>
          <cell r="L206">
            <v>7</v>
          </cell>
          <cell r="M206">
            <v>3</v>
          </cell>
          <cell r="O206">
            <v>0</v>
          </cell>
          <cell r="P206">
            <v>1</v>
          </cell>
          <cell r="Q206">
            <v>5</v>
          </cell>
          <cell r="R206">
            <v>2</v>
          </cell>
          <cell r="S206">
            <v>0</v>
          </cell>
          <cell r="T206">
            <v>5</v>
          </cell>
          <cell r="U206">
            <v>1</v>
          </cell>
          <cell r="V206">
            <v>2</v>
          </cell>
          <cell r="W206">
            <v>1</v>
          </cell>
        </row>
        <row r="207">
          <cell r="D207">
            <v>10</v>
          </cell>
          <cell r="E207">
            <v>12</v>
          </cell>
          <cell r="G207">
            <v>0</v>
          </cell>
          <cell r="H207">
            <v>0</v>
          </cell>
          <cell r="J207">
            <v>0</v>
          </cell>
          <cell r="K207">
            <v>12</v>
          </cell>
          <cell r="L207">
            <v>10</v>
          </cell>
          <cell r="M207">
            <v>8</v>
          </cell>
          <cell r="O207">
            <v>0</v>
          </cell>
          <cell r="P207">
            <v>6</v>
          </cell>
          <cell r="Q207">
            <v>4</v>
          </cell>
          <cell r="R207">
            <v>4</v>
          </cell>
          <cell r="S207">
            <v>0</v>
          </cell>
          <cell r="T207">
            <v>6</v>
          </cell>
          <cell r="U207">
            <v>0</v>
          </cell>
          <cell r="V207">
            <v>6</v>
          </cell>
          <cell r="W207">
            <v>4</v>
          </cell>
        </row>
        <row r="208">
          <cell r="D208">
            <v>27</v>
          </cell>
          <cell r="E208">
            <v>39</v>
          </cell>
          <cell r="G208">
            <v>0</v>
          </cell>
          <cell r="H208">
            <v>0</v>
          </cell>
          <cell r="J208">
            <v>1</v>
          </cell>
          <cell r="K208">
            <v>33</v>
          </cell>
          <cell r="L208">
            <v>32</v>
          </cell>
          <cell r="M208">
            <v>21</v>
          </cell>
          <cell r="O208">
            <v>1</v>
          </cell>
          <cell r="P208">
            <v>14</v>
          </cell>
          <cell r="Q208">
            <v>12</v>
          </cell>
          <cell r="R208">
            <v>6</v>
          </cell>
          <cell r="S208">
            <v>0</v>
          </cell>
          <cell r="T208">
            <v>19</v>
          </cell>
          <cell r="U208">
            <v>1</v>
          </cell>
          <cell r="V208">
            <v>20</v>
          </cell>
          <cell r="W208">
            <v>15</v>
          </cell>
        </row>
        <row r="209">
          <cell r="D209">
            <v>24</v>
          </cell>
          <cell r="E209">
            <v>32</v>
          </cell>
          <cell r="G209">
            <v>0</v>
          </cell>
          <cell r="H209">
            <v>0</v>
          </cell>
          <cell r="J209">
            <v>2</v>
          </cell>
          <cell r="K209">
            <v>20</v>
          </cell>
          <cell r="L209">
            <v>34</v>
          </cell>
          <cell r="M209">
            <v>21</v>
          </cell>
          <cell r="O209">
            <v>0</v>
          </cell>
          <cell r="P209">
            <v>10</v>
          </cell>
          <cell r="Q209">
            <v>14</v>
          </cell>
          <cell r="R209">
            <v>7</v>
          </cell>
          <cell r="S209">
            <v>2</v>
          </cell>
          <cell r="T209">
            <v>10</v>
          </cell>
          <cell r="U209">
            <v>2</v>
          </cell>
          <cell r="V209">
            <v>20</v>
          </cell>
          <cell r="W209">
            <v>14</v>
          </cell>
        </row>
        <row r="210">
          <cell r="D210">
            <v>36</v>
          </cell>
          <cell r="E210">
            <v>37</v>
          </cell>
          <cell r="G210">
            <v>0</v>
          </cell>
          <cell r="H210">
            <v>1</v>
          </cell>
          <cell r="J210">
            <v>1</v>
          </cell>
          <cell r="K210">
            <v>28</v>
          </cell>
          <cell r="L210">
            <v>44</v>
          </cell>
          <cell r="M210">
            <v>30</v>
          </cell>
          <cell r="O210">
            <v>1</v>
          </cell>
          <cell r="P210">
            <v>17</v>
          </cell>
          <cell r="Q210">
            <v>18</v>
          </cell>
          <cell r="R210">
            <v>12</v>
          </cell>
          <cell r="S210">
            <v>0</v>
          </cell>
          <cell r="T210">
            <v>11</v>
          </cell>
          <cell r="U210">
            <v>3</v>
          </cell>
          <cell r="V210">
            <v>26</v>
          </cell>
          <cell r="W210">
            <v>18</v>
          </cell>
        </row>
        <row r="211">
          <cell r="D211">
            <v>28</v>
          </cell>
          <cell r="E211">
            <v>33</v>
          </cell>
          <cell r="G211">
            <v>0</v>
          </cell>
          <cell r="H211">
            <v>0</v>
          </cell>
          <cell r="J211">
            <v>0</v>
          </cell>
          <cell r="K211">
            <v>20</v>
          </cell>
          <cell r="L211">
            <v>41</v>
          </cell>
          <cell r="M211">
            <v>23</v>
          </cell>
          <cell r="O211">
            <v>0</v>
          </cell>
          <cell r="P211">
            <v>11</v>
          </cell>
          <cell r="Q211">
            <v>17</v>
          </cell>
          <cell r="R211">
            <v>9</v>
          </cell>
          <cell r="S211">
            <v>0</v>
          </cell>
          <cell r="T211">
            <v>9</v>
          </cell>
          <cell r="U211">
            <v>2</v>
          </cell>
          <cell r="V211">
            <v>24</v>
          </cell>
          <cell r="W211">
            <v>14</v>
          </cell>
        </row>
        <row r="212">
          <cell r="D212">
            <v>25</v>
          </cell>
          <cell r="E212">
            <v>29</v>
          </cell>
          <cell r="G212">
            <v>0</v>
          </cell>
          <cell r="H212">
            <v>0</v>
          </cell>
          <cell r="J212">
            <v>6</v>
          </cell>
          <cell r="K212">
            <v>21</v>
          </cell>
          <cell r="L212">
            <v>27</v>
          </cell>
          <cell r="M212">
            <v>12</v>
          </cell>
          <cell r="O212">
            <v>2</v>
          </cell>
          <cell r="P212">
            <v>13</v>
          </cell>
          <cell r="Q212">
            <v>10</v>
          </cell>
          <cell r="R212">
            <v>4</v>
          </cell>
          <cell r="S212">
            <v>4</v>
          </cell>
          <cell r="T212">
            <v>8</v>
          </cell>
          <cell r="U212">
            <v>1</v>
          </cell>
          <cell r="V212">
            <v>17</v>
          </cell>
          <cell r="W212">
            <v>8</v>
          </cell>
        </row>
        <row r="213">
          <cell r="D213">
            <v>31</v>
          </cell>
          <cell r="E213">
            <v>30</v>
          </cell>
          <cell r="G213">
            <v>0</v>
          </cell>
          <cell r="H213">
            <v>0</v>
          </cell>
          <cell r="J213">
            <v>0</v>
          </cell>
          <cell r="K213">
            <v>15</v>
          </cell>
          <cell r="L213">
            <v>46</v>
          </cell>
          <cell r="M213">
            <v>35</v>
          </cell>
          <cell r="O213">
            <v>0</v>
          </cell>
          <cell r="P213">
            <v>9</v>
          </cell>
          <cell r="Q213">
            <v>22</v>
          </cell>
          <cell r="R213">
            <v>19</v>
          </cell>
          <cell r="S213">
            <v>0</v>
          </cell>
          <cell r="T213">
            <v>6</v>
          </cell>
          <cell r="U213">
            <v>1</v>
          </cell>
          <cell r="V213">
            <v>24</v>
          </cell>
          <cell r="W213">
            <v>16</v>
          </cell>
        </row>
        <row r="214">
          <cell r="D214">
            <v>53</v>
          </cell>
          <cell r="E214">
            <v>71</v>
          </cell>
          <cell r="G214">
            <v>0</v>
          </cell>
          <cell r="H214">
            <v>0</v>
          </cell>
          <cell r="J214">
            <v>5</v>
          </cell>
          <cell r="K214">
            <v>45</v>
          </cell>
          <cell r="L214">
            <v>74</v>
          </cell>
          <cell r="M214">
            <v>50</v>
          </cell>
          <cell r="O214">
            <v>2</v>
          </cell>
          <cell r="P214">
            <v>22</v>
          </cell>
          <cell r="Q214">
            <v>29</v>
          </cell>
          <cell r="R214">
            <v>19</v>
          </cell>
          <cell r="S214">
            <v>3</v>
          </cell>
          <cell r="T214">
            <v>23</v>
          </cell>
          <cell r="U214">
            <v>6</v>
          </cell>
          <cell r="V214">
            <v>45</v>
          </cell>
          <cell r="W214">
            <v>31</v>
          </cell>
        </row>
        <row r="215">
          <cell r="D215">
            <v>13</v>
          </cell>
          <cell r="E215">
            <v>17</v>
          </cell>
          <cell r="G215">
            <v>0</v>
          </cell>
          <cell r="H215">
            <v>0</v>
          </cell>
          <cell r="J215">
            <v>1</v>
          </cell>
          <cell r="K215">
            <v>12</v>
          </cell>
          <cell r="L215">
            <v>17</v>
          </cell>
          <cell r="M215">
            <v>11</v>
          </cell>
          <cell r="O215">
            <v>1</v>
          </cell>
          <cell r="P215">
            <v>6</v>
          </cell>
          <cell r="Q215">
            <v>6</v>
          </cell>
          <cell r="R215">
            <v>3</v>
          </cell>
          <cell r="S215">
            <v>0</v>
          </cell>
          <cell r="T215">
            <v>6</v>
          </cell>
          <cell r="U215">
            <v>1</v>
          </cell>
          <cell r="V215">
            <v>11</v>
          </cell>
          <cell r="W215">
            <v>8</v>
          </cell>
        </row>
        <row r="216">
          <cell r="D216">
            <v>27</v>
          </cell>
          <cell r="E216">
            <v>35</v>
          </cell>
          <cell r="G216">
            <v>0</v>
          </cell>
          <cell r="H216">
            <v>0</v>
          </cell>
          <cell r="J216">
            <v>1</v>
          </cell>
          <cell r="K216">
            <v>27</v>
          </cell>
          <cell r="L216">
            <v>34</v>
          </cell>
          <cell r="M216">
            <v>18</v>
          </cell>
          <cell r="O216">
            <v>0</v>
          </cell>
          <cell r="P216">
            <v>11</v>
          </cell>
          <cell r="Q216">
            <v>16</v>
          </cell>
          <cell r="R216">
            <v>7</v>
          </cell>
          <cell r="S216">
            <v>1</v>
          </cell>
          <cell r="T216">
            <v>16</v>
          </cell>
          <cell r="U216">
            <v>5</v>
          </cell>
          <cell r="V216">
            <v>18</v>
          </cell>
          <cell r="W216">
            <v>11</v>
          </cell>
        </row>
        <row r="217">
          <cell r="D217">
            <v>28</v>
          </cell>
          <cell r="E217">
            <v>40</v>
          </cell>
          <cell r="G217">
            <v>0</v>
          </cell>
          <cell r="H217">
            <v>0</v>
          </cell>
          <cell r="J217">
            <v>0</v>
          </cell>
          <cell r="K217">
            <v>31</v>
          </cell>
          <cell r="L217">
            <v>37</v>
          </cell>
          <cell r="M217">
            <v>22</v>
          </cell>
          <cell r="O217">
            <v>0</v>
          </cell>
          <cell r="P217">
            <v>14</v>
          </cell>
          <cell r="Q217">
            <v>14</v>
          </cell>
          <cell r="R217">
            <v>6</v>
          </cell>
          <cell r="S217">
            <v>0</v>
          </cell>
          <cell r="T217">
            <v>17</v>
          </cell>
          <cell r="U217">
            <v>3</v>
          </cell>
          <cell r="V217">
            <v>23</v>
          </cell>
          <cell r="W217">
            <v>16</v>
          </cell>
        </row>
        <row r="218">
          <cell r="D218">
            <v>38</v>
          </cell>
          <cell r="E218">
            <v>30</v>
          </cell>
          <cell r="G218">
            <v>0</v>
          </cell>
          <cell r="H218">
            <v>0</v>
          </cell>
          <cell r="J218">
            <v>0</v>
          </cell>
          <cell r="K218">
            <v>25</v>
          </cell>
          <cell r="L218">
            <v>43</v>
          </cell>
          <cell r="M218">
            <v>22</v>
          </cell>
          <cell r="O218">
            <v>0</v>
          </cell>
          <cell r="P218">
            <v>19</v>
          </cell>
          <cell r="Q218">
            <v>19</v>
          </cell>
          <cell r="R218">
            <v>8</v>
          </cell>
          <cell r="S218">
            <v>0</v>
          </cell>
          <cell r="T218">
            <v>6</v>
          </cell>
          <cell r="U218">
            <v>2</v>
          </cell>
          <cell r="V218">
            <v>24</v>
          </cell>
          <cell r="W218">
            <v>14</v>
          </cell>
        </row>
        <row r="219">
          <cell r="D219">
            <v>9</v>
          </cell>
          <cell r="E219">
            <v>10</v>
          </cell>
          <cell r="G219">
            <v>0</v>
          </cell>
          <cell r="H219">
            <v>0</v>
          </cell>
          <cell r="J219">
            <v>0</v>
          </cell>
          <cell r="K219">
            <v>2</v>
          </cell>
          <cell r="L219">
            <v>17</v>
          </cell>
          <cell r="M219">
            <v>8</v>
          </cell>
          <cell r="O219">
            <v>0</v>
          </cell>
          <cell r="P219">
            <v>1</v>
          </cell>
          <cell r="Q219">
            <v>8</v>
          </cell>
          <cell r="R219">
            <v>2</v>
          </cell>
          <cell r="S219">
            <v>0</v>
          </cell>
          <cell r="T219">
            <v>1</v>
          </cell>
          <cell r="U219">
            <v>1</v>
          </cell>
          <cell r="V219">
            <v>9</v>
          </cell>
          <cell r="W219">
            <v>6</v>
          </cell>
        </row>
        <row r="220">
          <cell r="D220">
            <v>37</v>
          </cell>
          <cell r="E220">
            <v>30</v>
          </cell>
          <cell r="G220">
            <v>0</v>
          </cell>
          <cell r="H220">
            <v>0</v>
          </cell>
          <cell r="J220">
            <v>2</v>
          </cell>
          <cell r="K220">
            <v>23</v>
          </cell>
          <cell r="L220">
            <v>42</v>
          </cell>
          <cell r="M220">
            <v>18</v>
          </cell>
          <cell r="O220">
            <v>1</v>
          </cell>
          <cell r="P220">
            <v>14</v>
          </cell>
          <cell r="Q220">
            <v>22</v>
          </cell>
          <cell r="R220">
            <v>6</v>
          </cell>
          <cell r="S220">
            <v>1</v>
          </cell>
          <cell r="T220">
            <v>9</v>
          </cell>
          <cell r="U220">
            <v>0</v>
          </cell>
          <cell r="V220">
            <v>20</v>
          </cell>
          <cell r="W220">
            <v>12</v>
          </cell>
        </row>
        <row r="221">
          <cell r="D221">
            <v>28</v>
          </cell>
          <cell r="E221">
            <v>34</v>
          </cell>
          <cell r="G221">
            <v>0</v>
          </cell>
          <cell r="H221">
            <v>0</v>
          </cell>
          <cell r="J221">
            <v>3</v>
          </cell>
          <cell r="K221">
            <v>21</v>
          </cell>
          <cell r="L221">
            <v>38</v>
          </cell>
          <cell r="M221">
            <v>25</v>
          </cell>
          <cell r="O221">
            <v>1</v>
          </cell>
          <cell r="P221">
            <v>11</v>
          </cell>
          <cell r="Q221">
            <v>16</v>
          </cell>
          <cell r="R221">
            <v>11</v>
          </cell>
          <cell r="S221">
            <v>2</v>
          </cell>
          <cell r="T221">
            <v>10</v>
          </cell>
          <cell r="U221">
            <v>3</v>
          </cell>
          <cell r="V221">
            <v>22</v>
          </cell>
          <cell r="W221">
            <v>14</v>
          </cell>
        </row>
        <row r="222">
          <cell r="D222">
            <v>19</v>
          </cell>
          <cell r="E222">
            <v>33</v>
          </cell>
          <cell r="G222">
            <v>0</v>
          </cell>
          <cell r="H222">
            <v>0</v>
          </cell>
          <cell r="J222">
            <v>4</v>
          </cell>
          <cell r="K222">
            <v>27</v>
          </cell>
          <cell r="L222">
            <v>21</v>
          </cell>
          <cell r="M222">
            <v>17</v>
          </cell>
          <cell r="O222">
            <v>0</v>
          </cell>
          <cell r="P222">
            <v>9</v>
          </cell>
          <cell r="Q222">
            <v>10</v>
          </cell>
          <cell r="R222">
            <v>8</v>
          </cell>
          <cell r="S222">
            <v>4</v>
          </cell>
          <cell r="T222">
            <v>18</v>
          </cell>
          <cell r="U222">
            <v>4</v>
          </cell>
          <cell r="V222">
            <v>11</v>
          </cell>
          <cell r="W222">
            <v>9</v>
          </cell>
        </row>
        <row r="223">
          <cell r="D223">
            <v>62</v>
          </cell>
          <cell r="E223">
            <v>93</v>
          </cell>
          <cell r="G223">
            <v>0</v>
          </cell>
          <cell r="H223">
            <v>9</v>
          </cell>
          <cell r="J223">
            <v>2</v>
          </cell>
          <cell r="K223">
            <v>59</v>
          </cell>
          <cell r="L223">
            <v>94</v>
          </cell>
          <cell r="M223">
            <v>75</v>
          </cell>
          <cell r="O223">
            <v>1</v>
          </cell>
          <cell r="P223">
            <v>29</v>
          </cell>
          <cell r="Q223">
            <v>32</v>
          </cell>
          <cell r="R223">
            <v>23</v>
          </cell>
          <cell r="S223">
            <v>1</v>
          </cell>
          <cell r="T223">
            <v>30</v>
          </cell>
          <cell r="U223">
            <v>10</v>
          </cell>
          <cell r="V223">
            <v>62</v>
          </cell>
          <cell r="W223">
            <v>52</v>
          </cell>
        </row>
        <row r="224">
          <cell r="D224">
            <v>30</v>
          </cell>
          <cell r="E224">
            <v>27</v>
          </cell>
          <cell r="G224">
            <v>0</v>
          </cell>
          <cell r="H224">
            <v>0</v>
          </cell>
          <cell r="J224">
            <v>0</v>
          </cell>
          <cell r="K224">
            <v>22</v>
          </cell>
          <cell r="L224">
            <v>35</v>
          </cell>
          <cell r="M224">
            <v>22</v>
          </cell>
          <cell r="O224">
            <v>0</v>
          </cell>
          <cell r="P224">
            <v>11</v>
          </cell>
          <cell r="Q224">
            <v>19</v>
          </cell>
          <cell r="R224">
            <v>13</v>
          </cell>
          <cell r="S224">
            <v>0</v>
          </cell>
          <cell r="T224">
            <v>11</v>
          </cell>
          <cell r="U224">
            <v>1</v>
          </cell>
          <cell r="V224">
            <v>16</v>
          </cell>
          <cell r="W224">
            <v>9</v>
          </cell>
        </row>
        <row r="225">
          <cell r="D225">
            <v>15</v>
          </cell>
          <cell r="E225">
            <v>14</v>
          </cell>
          <cell r="G225">
            <v>0</v>
          </cell>
          <cell r="H225">
            <v>0</v>
          </cell>
          <cell r="J225">
            <v>1</v>
          </cell>
          <cell r="K225">
            <v>12</v>
          </cell>
          <cell r="L225">
            <v>16</v>
          </cell>
          <cell r="M225">
            <v>10</v>
          </cell>
          <cell r="O225">
            <v>1</v>
          </cell>
          <cell r="P225">
            <v>6</v>
          </cell>
          <cell r="Q225">
            <v>8</v>
          </cell>
          <cell r="R225">
            <v>5</v>
          </cell>
          <cell r="S225">
            <v>0</v>
          </cell>
          <cell r="T225">
            <v>6</v>
          </cell>
          <cell r="U225">
            <v>1</v>
          </cell>
          <cell r="V225">
            <v>8</v>
          </cell>
          <cell r="W225">
            <v>5</v>
          </cell>
        </row>
        <row r="226">
          <cell r="D226">
            <v>22</v>
          </cell>
          <cell r="E226">
            <v>23</v>
          </cell>
          <cell r="G226">
            <v>0</v>
          </cell>
          <cell r="H226">
            <v>0</v>
          </cell>
          <cell r="J226">
            <v>1</v>
          </cell>
          <cell r="K226">
            <v>13</v>
          </cell>
          <cell r="L226">
            <v>31</v>
          </cell>
          <cell r="M226">
            <v>19</v>
          </cell>
          <cell r="O226">
            <v>1</v>
          </cell>
          <cell r="P226">
            <v>7</v>
          </cell>
          <cell r="Q226">
            <v>14</v>
          </cell>
          <cell r="R226">
            <v>8</v>
          </cell>
          <cell r="S226">
            <v>0</v>
          </cell>
          <cell r="T226">
            <v>6</v>
          </cell>
          <cell r="U226">
            <v>0</v>
          </cell>
          <cell r="V226">
            <v>17</v>
          </cell>
          <cell r="W226">
            <v>11</v>
          </cell>
        </row>
        <row r="227">
          <cell r="D227">
            <v>28</v>
          </cell>
          <cell r="E227">
            <v>32</v>
          </cell>
          <cell r="G227">
            <v>0</v>
          </cell>
          <cell r="H227">
            <v>0</v>
          </cell>
          <cell r="J227">
            <v>0</v>
          </cell>
          <cell r="K227">
            <v>18</v>
          </cell>
          <cell r="L227">
            <v>42</v>
          </cell>
          <cell r="M227">
            <v>23</v>
          </cell>
          <cell r="O227">
            <v>0</v>
          </cell>
          <cell r="P227">
            <v>10</v>
          </cell>
          <cell r="Q227">
            <v>18</v>
          </cell>
          <cell r="R227">
            <v>9</v>
          </cell>
          <cell r="S227">
            <v>0</v>
          </cell>
          <cell r="T227">
            <v>8</v>
          </cell>
          <cell r="U227">
            <v>0</v>
          </cell>
          <cell r="V227">
            <v>24</v>
          </cell>
          <cell r="W227">
            <v>14</v>
          </cell>
        </row>
        <row r="228">
          <cell r="D228">
            <v>22</v>
          </cell>
          <cell r="E228">
            <v>25</v>
          </cell>
          <cell r="G228">
            <v>0</v>
          </cell>
          <cell r="H228">
            <v>0</v>
          </cell>
          <cell r="J228">
            <v>0</v>
          </cell>
          <cell r="K228">
            <v>14</v>
          </cell>
          <cell r="L228">
            <v>33</v>
          </cell>
          <cell r="M228">
            <v>24</v>
          </cell>
          <cell r="O228">
            <v>0</v>
          </cell>
          <cell r="P228">
            <v>6</v>
          </cell>
          <cell r="Q228">
            <v>16</v>
          </cell>
          <cell r="R228">
            <v>10</v>
          </cell>
          <cell r="S228">
            <v>0</v>
          </cell>
          <cell r="T228">
            <v>8</v>
          </cell>
          <cell r="U228">
            <v>2</v>
          </cell>
          <cell r="V228">
            <v>17</v>
          </cell>
          <cell r="W228">
            <v>14</v>
          </cell>
        </row>
        <row r="229">
          <cell r="D229">
            <v>43</v>
          </cell>
          <cell r="E229">
            <v>44</v>
          </cell>
          <cell r="G229">
            <v>0</v>
          </cell>
          <cell r="H229">
            <v>0</v>
          </cell>
          <cell r="J229">
            <v>0</v>
          </cell>
          <cell r="K229">
            <v>28</v>
          </cell>
          <cell r="L229">
            <v>59</v>
          </cell>
          <cell r="M229">
            <v>35</v>
          </cell>
          <cell r="O229">
            <v>0</v>
          </cell>
          <cell r="P229">
            <v>18</v>
          </cell>
          <cell r="Q229">
            <v>25</v>
          </cell>
          <cell r="R229">
            <v>14</v>
          </cell>
          <cell r="S229">
            <v>0</v>
          </cell>
          <cell r="T229">
            <v>10</v>
          </cell>
          <cell r="U229">
            <v>0</v>
          </cell>
          <cell r="V229">
            <v>34</v>
          </cell>
          <cell r="W229">
            <v>21</v>
          </cell>
        </row>
        <row r="230">
          <cell r="D230">
            <v>102</v>
          </cell>
          <cell r="E230">
            <v>111</v>
          </cell>
          <cell r="G230">
            <v>0</v>
          </cell>
          <cell r="H230">
            <v>1</v>
          </cell>
          <cell r="J230">
            <v>9</v>
          </cell>
          <cell r="K230">
            <v>83</v>
          </cell>
          <cell r="L230">
            <v>121</v>
          </cell>
          <cell r="M230">
            <v>69</v>
          </cell>
          <cell r="O230">
            <v>5</v>
          </cell>
          <cell r="P230">
            <v>40</v>
          </cell>
          <cell r="Q230">
            <v>57</v>
          </cell>
          <cell r="R230">
            <v>29</v>
          </cell>
          <cell r="S230">
            <v>4</v>
          </cell>
          <cell r="T230">
            <v>43</v>
          </cell>
          <cell r="U230">
            <v>7</v>
          </cell>
          <cell r="V230">
            <v>64</v>
          </cell>
          <cell r="W230">
            <v>40</v>
          </cell>
        </row>
        <row r="231">
          <cell r="D231">
            <v>27</v>
          </cell>
          <cell r="E231">
            <v>49</v>
          </cell>
          <cell r="G231">
            <v>0</v>
          </cell>
          <cell r="H231">
            <v>0</v>
          </cell>
          <cell r="J231">
            <v>2</v>
          </cell>
          <cell r="K231">
            <v>27</v>
          </cell>
          <cell r="L231">
            <v>47</v>
          </cell>
          <cell r="M231">
            <v>33</v>
          </cell>
          <cell r="O231">
            <v>1</v>
          </cell>
          <cell r="P231">
            <v>9</v>
          </cell>
          <cell r="Q231">
            <v>17</v>
          </cell>
          <cell r="R231">
            <v>10</v>
          </cell>
          <cell r="S231">
            <v>1</v>
          </cell>
          <cell r="T231">
            <v>18</v>
          </cell>
          <cell r="U231">
            <v>7</v>
          </cell>
          <cell r="V231">
            <v>30</v>
          </cell>
          <cell r="W231">
            <v>23</v>
          </cell>
        </row>
        <row r="232">
          <cell r="D232">
            <v>33</v>
          </cell>
          <cell r="E232">
            <v>44</v>
          </cell>
          <cell r="G232">
            <v>0</v>
          </cell>
          <cell r="H232">
            <v>0</v>
          </cell>
          <cell r="J232">
            <v>2</v>
          </cell>
          <cell r="K232">
            <v>27</v>
          </cell>
          <cell r="L232">
            <v>48</v>
          </cell>
          <cell r="M232">
            <v>30</v>
          </cell>
          <cell r="O232">
            <v>1</v>
          </cell>
          <cell r="P232">
            <v>15</v>
          </cell>
          <cell r="Q232">
            <v>17</v>
          </cell>
          <cell r="R232">
            <v>10</v>
          </cell>
          <cell r="S232">
            <v>1</v>
          </cell>
          <cell r="T232">
            <v>12</v>
          </cell>
          <cell r="U232">
            <v>2</v>
          </cell>
          <cell r="V232">
            <v>31</v>
          </cell>
          <cell r="W232">
            <v>20</v>
          </cell>
        </row>
        <row r="233">
          <cell r="D233">
            <v>34</v>
          </cell>
          <cell r="E233">
            <v>40</v>
          </cell>
          <cell r="G233">
            <v>0</v>
          </cell>
          <cell r="H233">
            <v>0</v>
          </cell>
          <cell r="J233">
            <v>3</v>
          </cell>
          <cell r="K233">
            <v>28</v>
          </cell>
          <cell r="L233">
            <v>43</v>
          </cell>
          <cell r="M233">
            <v>22</v>
          </cell>
          <cell r="O233">
            <v>1</v>
          </cell>
          <cell r="P233">
            <v>12</v>
          </cell>
          <cell r="Q233">
            <v>21</v>
          </cell>
          <cell r="R233">
            <v>10</v>
          </cell>
          <cell r="S233">
            <v>2</v>
          </cell>
          <cell r="T233">
            <v>16</v>
          </cell>
          <cell r="U233">
            <v>4</v>
          </cell>
          <cell r="V233">
            <v>22</v>
          </cell>
          <cell r="W233">
            <v>12</v>
          </cell>
        </row>
        <row r="234">
          <cell r="D234">
            <v>50</v>
          </cell>
          <cell r="E234">
            <v>60</v>
          </cell>
          <cell r="G234">
            <v>1</v>
          </cell>
          <cell r="H234">
            <v>1</v>
          </cell>
          <cell r="J234">
            <v>3</v>
          </cell>
          <cell r="K234">
            <v>41</v>
          </cell>
          <cell r="L234">
            <v>66</v>
          </cell>
          <cell r="M234">
            <v>40</v>
          </cell>
          <cell r="O234">
            <v>0</v>
          </cell>
          <cell r="P234">
            <v>22</v>
          </cell>
          <cell r="Q234">
            <v>28</v>
          </cell>
          <cell r="R234">
            <v>14</v>
          </cell>
          <cell r="S234">
            <v>3</v>
          </cell>
          <cell r="T234">
            <v>19</v>
          </cell>
          <cell r="U234">
            <v>3</v>
          </cell>
          <cell r="V234">
            <v>38</v>
          </cell>
          <cell r="W234">
            <v>26</v>
          </cell>
        </row>
        <row r="235">
          <cell r="D235">
            <v>38</v>
          </cell>
          <cell r="E235">
            <v>49</v>
          </cell>
          <cell r="G235">
            <v>0</v>
          </cell>
          <cell r="H235">
            <v>0</v>
          </cell>
          <cell r="J235">
            <v>0</v>
          </cell>
          <cell r="K235">
            <v>21</v>
          </cell>
          <cell r="L235">
            <v>66</v>
          </cell>
          <cell r="M235">
            <v>40</v>
          </cell>
          <cell r="O235">
            <v>0</v>
          </cell>
          <cell r="P235">
            <v>12</v>
          </cell>
          <cell r="Q235">
            <v>26</v>
          </cell>
          <cell r="R235">
            <v>17</v>
          </cell>
          <cell r="S235">
            <v>0</v>
          </cell>
          <cell r="T235">
            <v>9</v>
          </cell>
          <cell r="U235">
            <v>1</v>
          </cell>
          <cell r="V235">
            <v>40</v>
          </cell>
          <cell r="W235">
            <v>23</v>
          </cell>
        </row>
        <row r="236">
          <cell r="D236">
            <v>26</v>
          </cell>
          <cell r="E236">
            <v>32</v>
          </cell>
          <cell r="G236">
            <v>0</v>
          </cell>
          <cell r="H236">
            <v>0</v>
          </cell>
          <cell r="J236">
            <v>3</v>
          </cell>
          <cell r="K236">
            <v>29</v>
          </cell>
          <cell r="L236">
            <v>26</v>
          </cell>
          <cell r="M236">
            <v>15</v>
          </cell>
          <cell r="O236">
            <v>2</v>
          </cell>
          <cell r="P236">
            <v>16</v>
          </cell>
          <cell r="Q236">
            <v>8</v>
          </cell>
          <cell r="R236">
            <v>3</v>
          </cell>
          <cell r="S236">
            <v>1</v>
          </cell>
          <cell r="T236">
            <v>13</v>
          </cell>
          <cell r="U236">
            <v>3</v>
          </cell>
          <cell r="V236">
            <v>18</v>
          </cell>
          <cell r="W236">
            <v>12</v>
          </cell>
        </row>
        <row r="237">
          <cell r="D237">
            <v>19</v>
          </cell>
          <cell r="E237">
            <v>25</v>
          </cell>
          <cell r="G237">
            <v>0</v>
          </cell>
          <cell r="H237">
            <v>0</v>
          </cell>
          <cell r="J237">
            <v>0</v>
          </cell>
          <cell r="K237">
            <v>14</v>
          </cell>
          <cell r="L237">
            <v>30</v>
          </cell>
          <cell r="M237">
            <v>18</v>
          </cell>
          <cell r="O237">
            <v>0</v>
          </cell>
          <cell r="P237">
            <v>8</v>
          </cell>
          <cell r="Q237">
            <v>11</v>
          </cell>
          <cell r="R237">
            <v>4</v>
          </cell>
          <cell r="S237">
            <v>0</v>
          </cell>
          <cell r="T237">
            <v>6</v>
          </cell>
          <cell r="U237">
            <v>1</v>
          </cell>
          <cell r="V237">
            <v>19</v>
          </cell>
          <cell r="W237">
            <v>14</v>
          </cell>
        </row>
        <row r="238">
          <cell r="D238">
            <v>7</v>
          </cell>
          <cell r="E238">
            <v>6</v>
          </cell>
          <cell r="G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13</v>
          </cell>
          <cell r="M238">
            <v>9</v>
          </cell>
          <cell r="O238">
            <v>0</v>
          </cell>
          <cell r="P238">
            <v>0</v>
          </cell>
          <cell r="Q238">
            <v>7</v>
          </cell>
          <cell r="R238">
            <v>6</v>
          </cell>
          <cell r="S238">
            <v>0</v>
          </cell>
          <cell r="T238">
            <v>0</v>
          </cell>
          <cell r="U238">
            <v>0</v>
          </cell>
          <cell r="V238">
            <v>6</v>
          </cell>
          <cell r="W238">
            <v>3</v>
          </cell>
        </row>
        <row r="239">
          <cell r="D239">
            <v>24</v>
          </cell>
          <cell r="E239">
            <v>24</v>
          </cell>
          <cell r="G239">
            <v>0</v>
          </cell>
          <cell r="H239">
            <v>0</v>
          </cell>
          <cell r="J239">
            <v>0</v>
          </cell>
          <cell r="K239">
            <v>15</v>
          </cell>
          <cell r="L239">
            <v>33</v>
          </cell>
          <cell r="M239">
            <v>18</v>
          </cell>
          <cell r="O239">
            <v>0</v>
          </cell>
          <cell r="P239">
            <v>8</v>
          </cell>
          <cell r="Q239">
            <v>16</v>
          </cell>
          <cell r="R239">
            <v>8</v>
          </cell>
          <cell r="S239">
            <v>0</v>
          </cell>
          <cell r="T239">
            <v>7</v>
          </cell>
          <cell r="U239">
            <v>3</v>
          </cell>
          <cell r="V239">
            <v>17</v>
          </cell>
          <cell r="W239">
            <v>10</v>
          </cell>
        </row>
        <row r="240">
          <cell r="D240">
            <v>76</v>
          </cell>
          <cell r="E240">
            <v>86</v>
          </cell>
          <cell r="G240">
            <v>0</v>
          </cell>
          <cell r="H240">
            <v>0</v>
          </cell>
          <cell r="J240">
            <v>20</v>
          </cell>
          <cell r="K240">
            <v>79</v>
          </cell>
          <cell r="L240">
            <v>63</v>
          </cell>
          <cell r="M240">
            <v>30</v>
          </cell>
          <cell r="O240">
            <v>10</v>
          </cell>
          <cell r="P240">
            <v>39</v>
          </cell>
          <cell r="Q240">
            <v>27</v>
          </cell>
          <cell r="R240">
            <v>12</v>
          </cell>
          <cell r="S240">
            <v>10</v>
          </cell>
          <cell r="T240">
            <v>40</v>
          </cell>
          <cell r="U240">
            <v>15</v>
          </cell>
          <cell r="V240">
            <v>36</v>
          </cell>
          <cell r="W240">
            <v>18</v>
          </cell>
        </row>
        <row r="241">
          <cell r="D241">
            <v>49</v>
          </cell>
          <cell r="E241">
            <v>51</v>
          </cell>
          <cell r="G241">
            <v>0</v>
          </cell>
          <cell r="H241">
            <v>0</v>
          </cell>
          <cell r="J241">
            <v>0</v>
          </cell>
          <cell r="K241">
            <v>59</v>
          </cell>
          <cell r="L241">
            <v>41</v>
          </cell>
          <cell r="M241">
            <v>16</v>
          </cell>
          <cell r="O241">
            <v>0</v>
          </cell>
          <cell r="P241">
            <v>30</v>
          </cell>
          <cell r="Q241">
            <v>19</v>
          </cell>
          <cell r="R241">
            <v>3</v>
          </cell>
          <cell r="S241">
            <v>0</v>
          </cell>
          <cell r="T241">
            <v>29</v>
          </cell>
          <cell r="U241">
            <v>5</v>
          </cell>
          <cell r="V241">
            <v>22</v>
          </cell>
          <cell r="W241">
            <v>13</v>
          </cell>
        </row>
        <row r="242">
          <cell r="D242">
            <v>20</v>
          </cell>
          <cell r="E242">
            <v>17</v>
          </cell>
          <cell r="G242">
            <v>0</v>
          </cell>
          <cell r="H242">
            <v>0</v>
          </cell>
          <cell r="J242">
            <v>7</v>
          </cell>
          <cell r="K242">
            <v>18</v>
          </cell>
          <cell r="L242">
            <v>12</v>
          </cell>
          <cell r="M242">
            <v>6</v>
          </cell>
          <cell r="O242">
            <v>5</v>
          </cell>
          <cell r="P242">
            <v>10</v>
          </cell>
          <cell r="Q242">
            <v>5</v>
          </cell>
          <cell r="R242">
            <v>1</v>
          </cell>
          <cell r="S242">
            <v>2</v>
          </cell>
          <cell r="T242">
            <v>8</v>
          </cell>
          <cell r="U242">
            <v>4</v>
          </cell>
          <cell r="V242">
            <v>7</v>
          </cell>
          <cell r="W242">
            <v>5</v>
          </cell>
        </row>
        <row r="243">
          <cell r="D243">
            <v>8</v>
          </cell>
          <cell r="E243">
            <v>7</v>
          </cell>
          <cell r="G243">
            <v>0</v>
          </cell>
          <cell r="H243">
            <v>0</v>
          </cell>
          <cell r="J243">
            <v>0</v>
          </cell>
          <cell r="K243">
            <v>1</v>
          </cell>
          <cell r="L243">
            <v>14</v>
          </cell>
          <cell r="M243">
            <v>8</v>
          </cell>
          <cell r="O243">
            <v>0</v>
          </cell>
          <cell r="P243">
            <v>1</v>
          </cell>
          <cell r="Q243">
            <v>7</v>
          </cell>
          <cell r="R243">
            <v>4</v>
          </cell>
          <cell r="S243">
            <v>0</v>
          </cell>
          <cell r="T243">
            <v>0</v>
          </cell>
          <cell r="U243">
            <v>0</v>
          </cell>
          <cell r="V243">
            <v>7</v>
          </cell>
          <cell r="W243">
            <v>4</v>
          </cell>
        </row>
        <row r="244">
          <cell r="D244">
            <v>19</v>
          </cell>
          <cell r="E244">
            <v>22</v>
          </cell>
          <cell r="G244">
            <v>0</v>
          </cell>
          <cell r="H244">
            <v>0</v>
          </cell>
          <cell r="J244">
            <v>1</v>
          </cell>
          <cell r="K244">
            <v>22</v>
          </cell>
          <cell r="L244">
            <v>18</v>
          </cell>
          <cell r="M244">
            <v>12</v>
          </cell>
          <cell r="O244">
            <v>1</v>
          </cell>
          <cell r="P244">
            <v>12</v>
          </cell>
          <cell r="Q244">
            <v>6</v>
          </cell>
          <cell r="R244">
            <v>4</v>
          </cell>
          <cell r="S244">
            <v>0</v>
          </cell>
          <cell r="T244">
            <v>10</v>
          </cell>
          <cell r="U244">
            <v>3</v>
          </cell>
          <cell r="V244">
            <v>12</v>
          </cell>
          <cell r="W244">
            <v>8</v>
          </cell>
        </row>
        <row r="245">
          <cell r="D245">
            <v>8</v>
          </cell>
          <cell r="E245">
            <v>8</v>
          </cell>
          <cell r="G245">
            <v>0</v>
          </cell>
          <cell r="H245">
            <v>0</v>
          </cell>
          <cell r="J245">
            <v>0</v>
          </cell>
          <cell r="K245">
            <v>3</v>
          </cell>
          <cell r="L245">
            <v>13</v>
          </cell>
          <cell r="M245">
            <v>8</v>
          </cell>
          <cell r="O245">
            <v>0</v>
          </cell>
          <cell r="P245">
            <v>2</v>
          </cell>
          <cell r="Q245">
            <v>6</v>
          </cell>
          <cell r="R245">
            <v>3</v>
          </cell>
          <cell r="S245">
            <v>0</v>
          </cell>
          <cell r="T245">
            <v>1</v>
          </cell>
          <cell r="U245">
            <v>0</v>
          </cell>
          <cell r="V245">
            <v>7</v>
          </cell>
          <cell r="W245">
            <v>5</v>
          </cell>
        </row>
        <row r="246">
          <cell r="D246">
            <v>18</v>
          </cell>
          <cell r="E246">
            <v>20</v>
          </cell>
          <cell r="G246">
            <v>0</v>
          </cell>
          <cell r="H246">
            <v>0</v>
          </cell>
          <cell r="J246">
            <v>0</v>
          </cell>
          <cell r="K246">
            <v>16</v>
          </cell>
          <cell r="L246">
            <v>22</v>
          </cell>
          <cell r="M246">
            <v>12</v>
          </cell>
          <cell r="O246">
            <v>0</v>
          </cell>
          <cell r="P246">
            <v>8</v>
          </cell>
          <cell r="Q246">
            <v>10</v>
          </cell>
          <cell r="R246">
            <v>6</v>
          </cell>
          <cell r="S246">
            <v>0</v>
          </cell>
          <cell r="T246">
            <v>8</v>
          </cell>
          <cell r="U246">
            <v>3</v>
          </cell>
          <cell r="V246">
            <v>12</v>
          </cell>
          <cell r="W246">
            <v>6</v>
          </cell>
        </row>
        <row r="247">
          <cell r="D247">
            <v>14</v>
          </cell>
          <cell r="E247">
            <v>13</v>
          </cell>
          <cell r="G247">
            <v>0</v>
          </cell>
          <cell r="H247">
            <v>0</v>
          </cell>
          <cell r="J247">
            <v>0</v>
          </cell>
          <cell r="K247">
            <v>5</v>
          </cell>
          <cell r="L247">
            <v>22</v>
          </cell>
          <cell r="M247">
            <v>10</v>
          </cell>
          <cell r="O247">
            <v>0</v>
          </cell>
          <cell r="P247">
            <v>3</v>
          </cell>
          <cell r="Q247">
            <v>11</v>
          </cell>
          <cell r="R247">
            <v>4</v>
          </cell>
          <cell r="S247">
            <v>0</v>
          </cell>
          <cell r="T247">
            <v>2</v>
          </cell>
          <cell r="U247">
            <v>0</v>
          </cell>
          <cell r="V247">
            <v>11</v>
          </cell>
          <cell r="W247">
            <v>6</v>
          </cell>
        </row>
        <row r="248">
          <cell r="D248">
            <v>31</v>
          </cell>
          <cell r="E248">
            <v>22</v>
          </cell>
          <cell r="G248">
            <v>0</v>
          </cell>
          <cell r="H248">
            <v>0</v>
          </cell>
          <cell r="J248">
            <v>1</v>
          </cell>
          <cell r="K248">
            <v>25</v>
          </cell>
          <cell r="L248">
            <v>27</v>
          </cell>
          <cell r="M248">
            <v>13</v>
          </cell>
          <cell r="O248">
            <v>0</v>
          </cell>
          <cell r="P248">
            <v>18</v>
          </cell>
          <cell r="Q248">
            <v>13</v>
          </cell>
          <cell r="R248">
            <v>7</v>
          </cell>
          <cell r="S248">
            <v>1</v>
          </cell>
          <cell r="T248">
            <v>7</v>
          </cell>
          <cell r="U248">
            <v>4</v>
          </cell>
          <cell r="V248">
            <v>14</v>
          </cell>
          <cell r="W248">
            <v>6</v>
          </cell>
        </row>
        <row r="249">
          <cell r="D249">
            <v>16</v>
          </cell>
          <cell r="E249">
            <v>16</v>
          </cell>
          <cell r="G249">
            <v>0</v>
          </cell>
          <cell r="H249">
            <v>0</v>
          </cell>
          <cell r="J249">
            <v>0</v>
          </cell>
          <cell r="K249">
            <v>6</v>
          </cell>
          <cell r="L249">
            <v>26</v>
          </cell>
          <cell r="M249">
            <v>12</v>
          </cell>
          <cell r="O249">
            <v>0</v>
          </cell>
          <cell r="P249">
            <v>4</v>
          </cell>
          <cell r="Q249">
            <v>12</v>
          </cell>
          <cell r="R249">
            <v>5</v>
          </cell>
          <cell r="S249">
            <v>0</v>
          </cell>
          <cell r="T249">
            <v>2</v>
          </cell>
          <cell r="U249">
            <v>0</v>
          </cell>
          <cell r="V249">
            <v>14</v>
          </cell>
          <cell r="W249">
            <v>7</v>
          </cell>
        </row>
        <row r="250">
          <cell r="D250">
            <v>12</v>
          </cell>
          <cell r="E250">
            <v>17</v>
          </cell>
          <cell r="G250">
            <v>0</v>
          </cell>
          <cell r="H250">
            <v>0</v>
          </cell>
          <cell r="J250">
            <v>0</v>
          </cell>
          <cell r="K250">
            <v>5</v>
          </cell>
          <cell r="L250">
            <v>24</v>
          </cell>
          <cell r="M250">
            <v>12</v>
          </cell>
          <cell r="O250">
            <v>0</v>
          </cell>
          <cell r="P250">
            <v>2</v>
          </cell>
          <cell r="Q250">
            <v>10</v>
          </cell>
          <cell r="R250">
            <v>4</v>
          </cell>
          <cell r="S250">
            <v>0</v>
          </cell>
          <cell r="T250">
            <v>3</v>
          </cell>
          <cell r="U250">
            <v>0</v>
          </cell>
          <cell r="V250">
            <v>14</v>
          </cell>
          <cell r="W250">
            <v>8</v>
          </cell>
        </row>
        <row r="251">
          <cell r="D251">
            <v>13</v>
          </cell>
          <cell r="E251">
            <v>21</v>
          </cell>
          <cell r="G251">
            <v>0</v>
          </cell>
          <cell r="H251">
            <v>0</v>
          </cell>
          <cell r="J251">
            <v>0</v>
          </cell>
          <cell r="K251">
            <v>8</v>
          </cell>
          <cell r="L251">
            <v>26</v>
          </cell>
          <cell r="M251">
            <v>19</v>
          </cell>
          <cell r="O251">
            <v>0</v>
          </cell>
          <cell r="P251">
            <v>4</v>
          </cell>
          <cell r="Q251">
            <v>9</v>
          </cell>
          <cell r="R251">
            <v>7</v>
          </cell>
          <cell r="S251">
            <v>0</v>
          </cell>
          <cell r="T251">
            <v>4</v>
          </cell>
          <cell r="U251">
            <v>0</v>
          </cell>
          <cell r="V251">
            <v>17</v>
          </cell>
          <cell r="W251">
            <v>12</v>
          </cell>
        </row>
        <row r="252">
          <cell r="D252">
            <v>16</v>
          </cell>
          <cell r="E252">
            <v>20</v>
          </cell>
          <cell r="G252">
            <v>0</v>
          </cell>
          <cell r="H252">
            <v>0</v>
          </cell>
          <cell r="J252">
            <v>0</v>
          </cell>
          <cell r="K252">
            <v>6</v>
          </cell>
          <cell r="L252">
            <v>30</v>
          </cell>
          <cell r="M252">
            <v>18</v>
          </cell>
          <cell r="O252">
            <v>0</v>
          </cell>
          <cell r="P252">
            <v>2</v>
          </cell>
          <cell r="Q252">
            <v>14</v>
          </cell>
          <cell r="R252">
            <v>8</v>
          </cell>
          <cell r="S252">
            <v>0</v>
          </cell>
          <cell r="T252">
            <v>4</v>
          </cell>
          <cell r="U252">
            <v>0</v>
          </cell>
          <cell r="V252">
            <v>16</v>
          </cell>
          <cell r="W252">
            <v>10</v>
          </cell>
        </row>
        <row r="253">
          <cell r="D253">
            <v>1</v>
          </cell>
          <cell r="E253">
            <v>1</v>
          </cell>
          <cell r="G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2</v>
          </cell>
          <cell r="M253">
            <v>2</v>
          </cell>
          <cell r="O253">
            <v>0</v>
          </cell>
          <cell r="P253">
            <v>0</v>
          </cell>
          <cell r="Q253">
            <v>1</v>
          </cell>
          <cell r="R253">
            <v>1</v>
          </cell>
          <cell r="S253">
            <v>0</v>
          </cell>
          <cell r="T253">
            <v>0</v>
          </cell>
          <cell r="U253">
            <v>0</v>
          </cell>
          <cell r="V253">
            <v>1</v>
          </cell>
          <cell r="W253">
            <v>1</v>
          </cell>
        </row>
        <row r="254">
          <cell r="D254">
            <v>13</v>
          </cell>
          <cell r="E254">
            <v>17</v>
          </cell>
          <cell r="G254">
            <v>0</v>
          </cell>
          <cell r="H254">
            <v>0</v>
          </cell>
          <cell r="J254">
            <v>0</v>
          </cell>
          <cell r="K254">
            <v>8</v>
          </cell>
          <cell r="L254">
            <v>22</v>
          </cell>
          <cell r="M254">
            <v>11</v>
          </cell>
          <cell r="O254">
            <v>0</v>
          </cell>
          <cell r="P254">
            <v>3</v>
          </cell>
          <cell r="Q254">
            <v>10</v>
          </cell>
          <cell r="R254">
            <v>4</v>
          </cell>
          <cell r="S254">
            <v>0</v>
          </cell>
          <cell r="T254">
            <v>5</v>
          </cell>
          <cell r="U254">
            <v>0</v>
          </cell>
          <cell r="V254">
            <v>12</v>
          </cell>
          <cell r="W254">
            <v>7</v>
          </cell>
        </row>
        <row r="255">
          <cell r="D255">
            <v>12</v>
          </cell>
          <cell r="E255">
            <v>9</v>
          </cell>
          <cell r="G255">
            <v>0</v>
          </cell>
          <cell r="H255">
            <v>0</v>
          </cell>
          <cell r="J255">
            <v>2</v>
          </cell>
          <cell r="K255">
            <v>7</v>
          </cell>
          <cell r="L255">
            <v>12</v>
          </cell>
          <cell r="M255">
            <v>7</v>
          </cell>
          <cell r="O255">
            <v>1</v>
          </cell>
          <cell r="P255">
            <v>6</v>
          </cell>
          <cell r="Q255">
            <v>5</v>
          </cell>
          <cell r="R255">
            <v>4</v>
          </cell>
          <cell r="S255">
            <v>1</v>
          </cell>
          <cell r="T255">
            <v>1</v>
          </cell>
          <cell r="U255">
            <v>1</v>
          </cell>
          <cell r="V255">
            <v>7</v>
          </cell>
          <cell r="W255">
            <v>3</v>
          </cell>
        </row>
        <row r="256">
          <cell r="D256">
            <v>71</v>
          </cell>
          <cell r="E256">
            <v>36</v>
          </cell>
          <cell r="G256">
            <v>0</v>
          </cell>
          <cell r="H256">
            <v>0</v>
          </cell>
          <cell r="J256">
            <v>7</v>
          </cell>
          <cell r="K256">
            <v>68</v>
          </cell>
          <cell r="L256">
            <v>32</v>
          </cell>
          <cell r="M256">
            <v>18</v>
          </cell>
          <cell r="O256">
            <v>4</v>
          </cell>
          <cell r="P256">
            <v>55</v>
          </cell>
          <cell r="Q256">
            <v>12</v>
          </cell>
          <cell r="R256">
            <v>7</v>
          </cell>
          <cell r="S256">
            <v>3</v>
          </cell>
          <cell r="T256">
            <v>13</v>
          </cell>
          <cell r="U256">
            <v>6</v>
          </cell>
          <cell r="V256">
            <v>20</v>
          </cell>
          <cell r="W256">
            <v>11</v>
          </cell>
        </row>
        <row r="257">
          <cell r="D257">
            <v>11</v>
          </cell>
          <cell r="E257">
            <v>9</v>
          </cell>
          <cell r="G257">
            <v>0</v>
          </cell>
          <cell r="H257">
            <v>0</v>
          </cell>
          <cell r="J257">
            <v>0</v>
          </cell>
          <cell r="K257">
            <v>7</v>
          </cell>
          <cell r="L257">
            <v>13</v>
          </cell>
          <cell r="M257">
            <v>8</v>
          </cell>
          <cell r="O257">
            <v>0</v>
          </cell>
          <cell r="P257">
            <v>5</v>
          </cell>
          <cell r="Q257">
            <v>6</v>
          </cell>
          <cell r="R257">
            <v>4</v>
          </cell>
          <cell r="S257">
            <v>0</v>
          </cell>
          <cell r="T257">
            <v>2</v>
          </cell>
          <cell r="U257">
            <v>1</v>
          </cell>
          <cell r="V257">
            <v>7</v>
          </cell>
          <cell r="W257">
            <v>4</v>
          </cell>
        </row>
        <row r="258">
          <cell r="D258">
            <v>86</v>
          </cell>
          <cell r="E258">
            <v>25</v>
          </cell>
          <cell r="G258">
            <v>0</v>
          </cell>
          <cell r="H258">
            <v>0</v>
          </cell>
          <cell r="J258">
            <v>1</v>
          </cell>
          <cell r="K258">
            <v>85</v>
          </cell>
          <cell r="L258">
            <v>25</v>
          </cell>
          <cell r="M258">
            <v>13</v>
          </cell>
          <cell r="O258">
            <v>1</v>
          </cell>
          <cell r="P258">
            <v>75</v>
          </cell>
          <cell r="Q258">
            <v>10</v>
          </cell>
          <cell r="R258">
            <v>5</v>
          </cell>
          <cell r="S258">
            <v>0</v>
          </cell>
          <cell r="T258">
            <v>10</v>
          </cell>
          <cell r="U258">
            <v>5</v>
          </cell>
          <cell r="V258">
            <v>15</v>
          </cell>
          <cell r="W258">
            <v>8</v>
          </cell>
        </row>
        <row r="259">
          <cell r="D259">
            <v>5</v>
          </cell>
          <cell r="E259">
            <v>5</v>
          </cell>
          <cell r="G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10</v>
          </cell>
          <cell r="M259">
            <v>10</v>
          </cell>
          <cell r="O259">
            <v>0</v>
          </cell>
          <cell r="P259">
            <v>0</v>
          </cell>
          <cell r="Q259">
            <v>5</v>
          </cell>
          <cell r="R259">
            <v>5</v>
          </cell>
          <cell r="S259">
            <v>0</v>
          </cell>
          <cell r="T259">
            <v>0</v>
          </cell>
          <cell r="U259">
            <v>0</v>
          </cell>
          <cell r="V259">
            <v>5</v>
          </cell>
          <cell r="W259">
            <v>5</v>
          </cell>
        </row>
        <row r="260">
          <cell r="D260">
            <v>27</v>
          </cell>
          <cell r="E260">
            <v>31</v>
          </cell>
          <cell r="G260">
            <v>0</v>
          </cell>
          <cell r="H260">
            <v>0</v>
          </cell>
          <cell r="J260">
            <v>2</v>
          </cell>
          <cell r="K260">
            <v>9</v>
          </cell>
          <cell r="L260">
            <v>47</v>
          </cell>
          <cell r="M260">
            <v>32</v>
          </cell>
          <cell r="O260">
            <v>1</v>
          </cell>
          <cell r="P260">
            <v>6</v>
          </cell>
          <cell r="Q260">
            <v>20</v>
          </cell>
          <cell r="R260">
            <v>12</v>
          </cell>
          <cell r="S260">
            <v>1</v>
          </cell>
          <cell r="T260">
            <v>3</v>
          </cell>
          <cell r="U260">
            <v>1</v>
          </cell>
          <cell r="V260">
            <v>27</v>
          </cell>
          <cell r="W260">
            <v>20</v>
          </cell>
        </row>
        <row r="261">
          <cell r="D261">
            <v>9</v>
          </cell>
          <cell r="E261">
            <v>16</v>
          </cell>
          <cell r="G261">
            <v>0</v>
          </cell>
          <cell r="H261">
            <v>0</v>
          </cell>
          <cell r="J261">
            <v>0</v>
          </cell>
          <cell r="K261">
            <v>4</v>
          </cell>
          <cell r="L261">
            <v>21</v>
          </cell>
          <cell r="M261">
            <v>12</v>
          </cell>
          <cell r="O261">
            <v>0</v>
          </cell>
          <cell r="P261">
            <v>2</v>
          </cell>
          <cell r="Q261">
            <v>7</v>
          </cell>
          <cell r="R261">
            <v>3</v>
          </cell>
          <cell r="S261">
            <v>0</v>
          </cell>
          <cell r="T261">
            <v>2</v>
          </cell>
          <cell r="U261">
            <v>0</v>
          </cell>
          <cell r="V261">
            <v>14</v>
          </cell>
          <cell r="W261">
            <v>9</v>
          </cell>
        </row>
        <row r="262">
          <cell r="D262">
            <v>30</v>
          </cell>
          <cell r="E262">
            <v>32</v>
          </cell>
          <cell r="G262">
            <v>0</v>
          </cell>
          <cell r="H262">
            <v>0</v>
          </cell>
          <cell r="J262">
            <v>0</v>
          </cell>
          <cell r="K262">
            <v>11</v>
          </cell>
          <cell r="L262">
            <v>51</v>
          </cell>
          <cell r="M262">
            <v>33</v>
          </cell>
          <cell r="O262">
            <v>0</v>
          </cell>
          <cell r="P262">
            <v>7</v>
          </cell>
          <cell r="Q262">
            <v>23</v>
          </cell>
          <cell r="R262">
            <v>17</v>
          </cell>
          <cell r="S262">
            <v>0</v>
          </cell>
          <cell r="T262">
            <v>4</v>
          </cell>
          <cell r="U262">
            <v>0</v>
          </cell>
          <cell r="V262">
            <v>28</v>
          </cell>
          <cell r="W262">
            <v>16</v>
          </cell>
        </row>
        <row r="263">
          <cell r="D263">
            <v>20</v>
          </cell>
          <cell r="E263">
            <v>19</v>
          </cell>
          <cell r="G263">
            <v>0</v>
          </cell>
          <cell r="H263">
            <v>0</v>
          </cell>
          <cell r="J263">
            <v>2</v>
          </cell>
          <cell r="K263">
            <v>6</v>
          </cell>
          <cell r="L263">
            <v>31</v>
          </cell>
          <cell r="M263">
            <v>17</v>
          </cell>
          <cell r="O263">
            <v>0</v>
          </cell>
          <cell r="P263">
            <v>5</v>
          </cell>
          <cell r="Q263">
            <v>15</v>
          </cell>
          <cell r="R263">
            <v>9</v>
          </cell>
          <cell r="S263">
            <v>2</v>
          </cell>
          <cell r="T263">
            <v>1</v>
          </cell>
          <cell r="U263">
            <v>0</v>
          </cell>
          <cell r="V263">
            <v>16</v>
          </cell>
          <cell r="W263">
            <v>8</v>
          </cell>
        </row>
        <row r="264">
          <cell r="D264">
            <v>16</v>
          </cell>
          <cell r="E264">
            <v>19</v>
          </cell>
          <cell r="G264">
            <v>0</v>
          </cell>
          <cell r="H264">
            <v>0</v>
          </cell>
          <cell r="J264">
            <v>0</v>
          </cell>
          <cell r="K264">
            <v>7</v>
          </cell>
          <cell r="L264">
            <v>28</v>
          </cell>
          <cell r="M264">
            <v>19</v>
          </cell>
          <cell r="O264">
            <v>0</v>
          </cell>
          <cell r="P264">
            <v>3</v>
          </cell>
          <cell r="Q264">
            <v>13</v>
          </cell>
          <cell r="R264">
            <v>9</v>
          </cell>
          <cell r="S264">
            <v>0</v>
          </cell>
          <cell r="T264">
            <v>4</v>
          </cell>
          <cell r="U264">
            <v>0</v>
          </cell>
          <cell r="V264">
            <v>15</v>
          </cell>
          <cell r="W264">
            <v>10</v>
          </cell>
        </row>
        <row r="265">
          <cell r="D265">
            <v>24</v>
          </cell>
          <cell r="E265">
            <v>27</v>
          </cell>
          <cell r="G265">
            <v>0</v>
          </cell>
          <cell r="H265">
            <v>0</v>
          </cell>
          <cell r="J265">
            <v>0</v>
          </cell>
          <cell r="K265">
            <v>10</v>
          </cell>
          <cell r="L265">
            <v>41</v>
          </cell>
          <cell r="M265">
            <v>25</v>
          </cell>
          <cell r="O265">
            <v>0</v>
          </cell>
          <cell r="P265">
            <v>8</v>
          </cell>
          <cell r="Q265">
            <v>16</v>
          </cell>
          <cell r="R265">
            <v>9</v>
          </cell>
          <cell r="S265">
            <v>0</v>
          </cell>
          <cell r="T265">
            <v>2</v>
          </cell>
          <cell r="U265">
            <v>0</v>
          </cell>
          <cell r="V265">
            <v>25</v>
          </cell>
          <cell r="W265">
            <v>16</v>
          </cell>
        </row>
        <row r="266">
          <cell r="D266">
            <v>22</v>
          </cell>
          <cell r="E266">
            <v>23</v>
          </cell>
          <cell r="G266">
            <v>1</v>
          </cell>
          <cell r="H266">
            <v>0</v>
          </cell>
          <cell r="J266">
            <v>0</v>
          </cell>
          <cell r="K266">
            <v>17</v>
          </cell>
          <cell r="L266">
            <v>28</v>
          </cell>
          <cell r="M266">
            <v>13</v>
          </cell>
          <cell r="O266">
            <v>0</v>
          </cell>
          <cell r="P266">
            <v>8</v>
          </cell>
          <cell r="Q266">
            <v>14</v>
          </cell>
          <cell r="R266">
            <v>8</v>
          </cell>
          <cell r="S266">
            <v>0</v>
          </cell>
          <cell r="T266">
            <v>9</v>
          </cell>
          <cell r="U266">
            <v>1</v>
          </cell>
          <cell r="V266">
            <v>14</v>
          </cell>
          <cell r="W266">
            <v>5</v>
          </cell>
        </row>
        <row r="267">
          <cell r="D267">
            <v>26</v>
          </cell>
          <cell r="E267">
            <v>25</v>
          </cell>
          <cell r="G267">
            <v>0</v>
          </cell>
          <cell r="H267">
            <v>0</v>
          </cell>
          <cell r="J267">
            <v>2</v>
          </cell>
          <cell r="K267">
            <v>12</v>
          </cell>
          <cell r="L267">
            <v>37</v>
          </cell>
          <cell r="M267">
            <v>21</v>
          </cell>
          <cell r="O267">
            <v>0</v>
          </cell>
          <cell r="P267">
            <v>8</v>
          </cell>
          <cell r="Q267">
            <v>18</v>
          </cell>
          <cell r="R267">
            <v>11</v>
          </cell>
          <cell r="S267">
            <v>2</v>
          </cell>
          <cell r="T267">
            <v>4</v>
          </cell>
          <cell r="U267">
            <v>2</v>
          </cell>
          <cell r="V267">
            <v>19</v>
          </cell>
          <cell r="W267">
            <v>10</v>
          </cell>
        </row>
        <row r="268">
          <cell r="D268">
            <v>62</v>
          </cell>
          <cell r="E268">
            <v>42</v>
          </cell>
          <cell r="G268">
            <v>33</v>
          </cell>
          <cell r="H268">
            <v>6</v>
          </cell>
          <cell r="J268">
            <v>5</v>
          </cell>
          <cell r="K268">
            <v>61</v>
          </cell>
          <cell r="L268">
            <v>38</v>
          </cell>
          <cell r="M268">
            <v>24</v>
          </cell>
          <cell r="O268">
            <v>3</v>
          </cell>
          <cell r="P268">
            <v>44</v>
          </cell>
          <cell r="Q268">
            <v>15</v>
          </cell>
          <cell r="R268">
            <v>9</v>
          </cell>
          <cell r="S268">
            <v>2</v>
          </cell>
          <cell r="T268">
            <v>17</v>
          </cell>
          <cell r="U268">
            <v>9</v>
          </cell>
          <cell r="V268">
            <v>23</v>
          </cell>
          <cell r="W268">
            <v>15</v>
          </cell>
        </row>
        <row r="269">
          <cell r="D269">
            <v>16</v>
          </cell>
          <cell r="E269">
            <v>20</v>
          </cell>
          <cell r="G269">
            <v>0</v>
          </cell>
          <cell r="H269">
            <v>0</v>
          </cell>
          <cell r="J269">
            <v>0</v>
          </cell>
          <cell r="K269">
            <v>13</v>
          </cell>
          <cell r="L269">
            <v>23</v>
          </cell>
          <cell r="M269">
            <v>13</v>
          </cell>
          <cell r="O269">
            <v>0</v>
          </cell>
          <cell r="P269">
            <v>4</v>
          </cell>
          <cell r="Q269">
            <v>12</v>
          </cell>
          <cell r="R269">
            <v>4</v>
          </cell>
          <cell r="S269">
            <v>0</v>
          </cell>
          <cell r="T269">
            <v>9</v>
          </cell>
          <cell r="U269">
            <v>3</v>
          </cell>
          <cell r="V269">
            <v>11</v>
          </cell>
          <cell r="W269">
            <v>9</v>
          </cell>
        </row>
        <row r="270">
          <cell r="D270">
            <v>14</v>
          </cell>
          <cell r="E270">
            <v>13</v>
          </cell>
          <cell r="G270">
            <v>0</v>
          </cell>
          <cell r="H270">
            <v>0</v>
          </cell>
          <cell r="J270">
            <v>0</v>
          </cell>
          <cell r="K270">
            <v>7</v>
          </cell>
          <cell r="L270">
            <v>20</v>
          </cell>
          <cell r="M270">
            <v>9</v>
          </cell>
          <cell r="O270">
            <v>0</v>
          </cell>
          <cell r="P270">
            <v>3</v>
          </cell>
          <cell r="Q270">
            <v>11</v>
          </cell>
          <cell r="R270">
            <v>5</v>
          </cell>
          <cell r="S270">
            <v>0</v>
          </cell>
          <cell r="T270">
            <v>4</v>
          </cell>
          <cell r="U270">
            <v>1</v>
          </cell>
          <cell r="V270">
            <v>9</v>
          </cell>
          <cell r="W270">
            <v>4</v>
          </cell>
        </row>
        <row r="271">
          <cell r="D271">
            <v>15</v>
          </cell>
          <cell r="E271">
            <v>16</v>
          </cell>
          <cell r="G271">
            <v>0</v>
          </cell>
          <cell r="H271">
            <v>0</v>
          </cell>
          <cell r="J271">
            <v>2</v>
          </cell>
          <cell r="K271">
            <v>11</v>
          </cell>
          <cell r="L271">
            <v>18</v>
          </cell>
          <cell r="M271">
            <v>10</v>
          </cell>
          <cell r="O271">
            <v>1</v>
          </cell>
          <cell r="P271">
            <v>8</v>
          </cell>
          <cell r="Q271">
            <v>6</v>
          </cell>
          <cell r="R271">
            <v>2</v>
          </cell>
          <cell r="S271">
            <v>1</v>
          </cell>
          <cell r="T271">
            <v>3</v>
          </cell>
          <cell r="U271">
            <v>0</v>
          </cell>
          <cell r="V271">
            <v>12</v>
          </cell>
          <cell r="W271">
            <v>8</v>
          </cell>
        </row>
        <row r="272">
          <cell r="D272">
            <v>5</v>
          </cell>
          <cell r="E272">
            <v>4</v>
          </cell>
          <cell r="G272">
            <v>0</v>
          </cell>
          <cell r="H272">
            <v>0</v>
          </cell>
          <cell r="J272">
            <v>1</v>
          </cell>
          <cell r="K272">
            <v>5</v>
          </cell>
          <cell r="L272">
            <v>3</v>
          </cell>
          <cell r="M272">
            <v>2</v>
          </cell>
          <cell r="O272">
            <v>1</v>
          </cell>
          <cell r="P272">
            <v>4</v>
          </cell>
          <cell r="Q272">
            <v>0</v>
          </cell>
          <cell r="R272">
            <v>0</v>
          </cell>
          <cell r="S272">
            <v>0</v>
          </cell>
          <cell r="T272">
            <v>1</v>
          </cell>
          <cell r="U272">
            <v>1</v>
          </cell>
          <cell r="V272">
            <v>3</v>
          </cell>
          <cell r="W272">
            <v>2</v>
          </cell>
        </row>
        <row r="273">
          <cell r="D273">
            <v>67</v>
          </cell>
          <cell r="E273">
            <v>69</v>
          </cell>
          <cell r="G273">
            <v>0</v>
          </cell>
          <cell r="H273">
            <v>0</v>
          </cell>
          <cell r="J273">
            <v>3</v>
          </cell>
          <cell r="K273">
            <v>65</v>
          </cell>
          <cell r="L273">
            <v>68</v>
          </cell>
          <cell r="M273">
            <v>42</v>
          </cell>
          <cell r="O273">
            <v>1</v>
          </cell>
          <cell r="P273">
            <v>32</v>
          </cell>
          <cell r="Q273">
            <v>34</v>
          </cell>
          <cell r="R273">
            <v>19</v>
          </cell>
          <cell r="S273">
            <v>2</v>
          </cell>
          <cell r="T273">
            <v>33</v>
          </cell>
          <cell r="U273">
            <v>3</v>
          </cell>
          <cell r="V273">
            <v>34</v>
          </cell>
          <cell r="W273">
            <v>23</v>
          </cell>
        </row>
        <row r="274">
          <cell r="D274">
            <v>46</v>
          </cell>
          <cell r="E274">
            <v>76</v>
          </cell>
          <cell r="G274">
            <v>0</v>
          </cell>
          <cell r="H274">
            <v>0</v>
          </cell>
          <cell r="J274">
            <v>1</v>
          </cell>
          <cell r="K274">
            <v>34</v>
          </cell>
          <cell r="L274">
            <v>87</v>
          </cell>
          <cell r="M274">
            <v>65</v>
          </cell>
          <cell r="O274">
            <v>0</v>
          </cell>
          <cell r="P274">
            <v>17</v>
          </cell>
          <cell r="Q274">
            <v>29</v>
          </cell>
          <cell r="R274">
            <v>16</v>
          </cell>
          <cell r="S274">
            <v>1</v>
          </cell>
          <cell r="T274">
            <v>17</v>
          </cell>
          <cell r="U274">
            <v>3</v>
          </cell>
          <cell r="V274">
            <v>58</v>
          </cell>
          <cell r="W274">
            <v>49</v>
          </cell>
        </row>
        <row r="275">
          <cell r="D275">
            <v>12</v>
          </cell>
          <cell r="E275">
            <v>12</v>
          </cell>
          <cell r="G275">
            <v>0</v>
          </cell>
          <cell r="H275">
            <v>0</v>
          </cell>
          <cell r="J275">
            <v>3</v>
          </cell>
          <cell r="K275">
            <v>6</v>
          </cell>
          <cell r="L275">
            <v>15</v>
          </cell>
          <cell r="M275">
            <v>13</v>
          </cell>
          <cell r="O275">
            <v>1</v>
          </cell>
          <cell r="P275">
            <v>3</v>
          </cell>
          <cell r="Q275">
            <v>8</v>
          </cell>
          <cell r="R275">
            <v>7</v>
          </cell>
          <cell r="S275">
            <v>2</v>
          </cell>
          <cell r="T275">
            <v>3</v>
          </cell>
          <cell r="U275">
            <v>0</v>
          </cell>
          <cell r="V275">
            <v>7</v>
          </cell>
          <cell r="W275">
            <v>6</v>
          </cell>
        </row>
        <row r="276">
          <cell r="D276">
            <v>7</v>
          </cell>
          <cell r="E276">
            <v>13</v>
          </cell>
          <cell r="G276">
            <v>0</v>
          </cell>
          <cell r="H276">
            <v>0</v>
          </cell>
          <cell r="J276">
            <v>0</v>
          </cell>
          <cell r="K276">
            <v>2</v>
          </cell>
          <cell r="L276">
            <v>18</v>
          </cell>
          <cell r="M276">
            <v>11</v>
          </cell>
          <cell r="O276">
            <v>0</v>
          </cell>
          <cell r="P276">
            <v>2</v>
          </cell>
          <cell r="Q276">
            <v>5</v>
          </cell>
          <cell r="R276">
            <v>1</v>
          </cell>
          <cell r="S276">
            <v>0</v>
          </cell>
          <cell r="T276">
            <v>0</v>
          </cell>
          <cell r="U276">
            <v>0</v>
          </cell>
          <cell r="V276">
            <v>13</v>
          </cell>
          <cell r="W276">
            <v>10</v>
          </cell>
        </row>
        <row r="277">
          <cell r="D277">
            <v>5</v>
          </cell>
          <cell r="E277">
            <v>5</v>
          </cell>
          <cell r="G277">
            <v>0</v>
          </cell>
          <cell r="H277">
            <v>0</v>
          </cell>
          <cell r="J277">
            <v>0</v>
          </cell>
          <cell r="K277">
            <v>3</v>
          </cell>
          <cell r="L277">
            <v>7</v>
          </cell>
          <cell r="M277">
            <v>3</v>
          </cell>
          <cell r="O277">
            <v>0</v>
          </cell>
          <cell r="P277">
            <v>1</v>
          </cell>
          <cell r="Q277">
            <v>4</v>
          </cell>
          <cell r="R277">
            <v>1</v>
          </cell>
          <cell r="S277">
            <v>0</v>
          </cell>
          <cell r="T277">
            <v>2</v>
          </cell>
          <cell r="U277">
            <v>1</v>
          </cell>
          <cell r="V277">
            <v>3</v>
          </cell>
          <cell r="W277">
            <v>2</v>
          </cell>
        </row>
        <row r="278">
          <cell r="D278">
            <v>3</v>
          </cell>
          <cell r="E278">
            <v>4</v>
          </cell>
          <cell r="G278">
            <v>0</v>
          </cell>
          <cell r="H278">
            <v>0</v>
          </cell>
          <cell r="J278">
            <v>0</v>
          </cell>
          <cell r="K278">
            <v>1</v>
          </cell>
          <cell r="L278">
            <v>6</v>
          </cell>
          <cell r="M278">
            <v>4</v>
          </cell>
          <cell r="O278">
            <v>0</v>
          </cell>
          <cell r="P278">
            <v>1</v>
          </cell>
          <cell r="Q278">
            <v>2</v>
          </cell>
          <cell r="R278">
            <v>1</v>
          </cell>
          <cell r="S278">
            <v>0</v>
          </cell>
          <cell r="T278">
            <v>0</v>
          </cell>
          <cell r="U278">
            <v>0</v>
          </cell>
          <cell r="V278">
            <v>4</v>
          </cell>
          <cell r="W278">
            <v>3</v>
          </cell>
        </row>
        <row r="279">
          <cell r="D279">
            <v>9</v>
          </cell>
          <cell r="E279">
            <v>12</v>
          </cell>
          <cell r="G279">
            <v>0</v>
          </cell>
          <cell r="H279">
            <v>0</v>
          </cell>
          <cell r="J279">
            <v>2</v>
          </cell>
          <cell r="K279">
            <v>4</v>
          </cell>
          <cell r="L279">
            <v>15</v>
          </cell>
          <cell r="M279">
            <v>14</v>
          </cell>
          <cell r="O279">
            <v>1</v>
          </cell>
          <cell r="P279">
            <v>1</v>
          </cell>
          <cell r="Q279">
            <v>7</v>
          </cell>
          <cell r="R279">
            <v>6</v>
          </cell>
          <cell r="S279">
            <v>1</v>
          </cell>
          <cell r="T279">
            <v>3</v>
          </cell>
          <cell r="U279">
            <v>0</v>
          </cell>
          <cell r="V279">
            <v>8</v>
          </cell>
          <cell r="W279">
            <v>8</v>
          </cell>
        </row>
        <row r="280">
          <cell r="D280">
            <v>21</v>
          </cell>
          <cell r="E280">
            <v>22</v>
          </cell>
          <cell r="G280">
            <v>6</v>
          </cell>
          <cell r="H280">
            <v>5</v>
          </cell>
          <cell r="J280">
            <v>9</v>
          </cell>
          <cell r="K280">
            <v>25</v>
          </cell>
          <cell r="L280">
            <v>9</v>
          </cell>
          <cell r="M280">
            <v>3</v>
          </cell>
          <cell r="O280">
            <v>5</v>
          </cell>
          <cell r="P280">
            <v>11</v>
          </cell>
          <cell r="Q280">
            <v>5</v>
          </cell>
          <cell r="R280">
            <v>1</v>
          </cell>
          <cell r="S280">
            <v>4</v>
          </cell>
          <cell r="T280">
            <v>14</v>
          </cell>
          <cell r="U280">
            <v>6</v>
          </cell>
          <cell r="V280">
            <v>4</v>
          </cell>
          <cell r="W280">
            <v>2</v>
          </cell>
        </row>
        <row r="281">
          <cell r="D281">
            <v>17</v>
          </cell>
          <cell r="E281">
            <v>21</v>
          </cell>
          <cell r="G281">
            <v>0</v>
          </cell>
          <cell r="H281">
            <v>0</v>
          </cell>
          <cell r="J281">
            <v>3</v>
          </cell>
          <cell r="K281">
            <v>21</v>
          </cell>
          <cell r="L281">
            <v>14</v>
          </cell>
          <cell r="M281">
            <v>8</v>
          </cell>
          <cell r="O281">
            <v>0</v>
          </cell>
          <cell r="P281">
            <v>10</v>
          </cell>
          <cell r="Q281">
            <v>7</v>
          </cell>
          <cell r="R281">
            <v>4</v>
          </cell>
          <cell r="S281">
            <v>3</v>
          </cell>
          <cell r="T281">
            <v>11</v>
          </cell>
          <cell r="U281">
            <v>1</v>
          </cell>
          <cell r="V281">
            <v>7</v>
          </cell>
          <cell r="W281">
            <v>4</v>
          </cell>
        </row>
        <row r="282">
          <cell r="D282">
            <v>14</v>
          </cell>
          <cell r="E282">
            <v>18</v>
          </cell>
          <cell r="G282">
            <v>0</v>
          </cell>
          <cell r="H282">
            <v>0</v>
          </cell>
          <cell r="J282">
            <v>0</v>
          </cell>
          <cell r="K282">
            <v>11</v>
          </cell>
          <cell r="L282">
            <v>21</v>
          </cell>
          <cell r="M282">
            <v>11</v>
          </cell>
          <cell r="O282">
            <v>0</v>
          </cell>
          <cell r="P282">
            <v>6</v>
          </cell>
          <cell r="Q282">
            <v>8</v>
          </cell>
          <cell r="R282">
            <v>3</v>
          </cell>
          <cell r="S282">
            <v>0</v>
          </cell>
          <cell r="T282">
            <v>5</v>
          </cell>
          <cell r="U282">
            <v>0</v>
          </cell>
          <cell r="V282">
            <v>13</v>
          </cell>
          <cell r="W282">
            <v>8</v>
          </cell>
        </row>
        <row r="283">
          <cell r="D283">
            <v>11</v>
          </cell>
          <cell r="E283">
            <v>9</v>
          </cell>
          <cell r="G283">
            <v>0</v>
          </cell>
          <cell r="H283">
            <v>1</v>
          </cell>
          <cell r="J283">
            <v>0</v>
          </cell>
          <cell r="K283">
            <v>6</v>
          </cell>
          <cell r="L283">
            <v>14</v>
          </cell>
          <cell r="M283">
            <v>6</v>
          </cell>
          <cell r="O283">
            <v>0</v>
          </cell>
          <cell r="P283">
            <v>4</v>
          </cell>
          <cell r="Q283">
            <v>7</v>
          </cell>
          <cell r="R283">
            <v>4</v>
          </cell>
          <cell r="S283">
            <v>0</v>
          </cell>
          <cell r="T283">
            <v>2</v>
          </cell>
          <cell r="U283">
            <v>1</v>
          </cell>
          <cell r="V283">
            <v>7</v>
          </cell>
          <cell r="W283">
            <v>2</v>
          </cell>
        </row>
        <row r="284">
          <cell r="D284">
            <v>17</v>
          </cell>
          <cell r="E284">
            <v>11</v>
          </cell>
          <cell r="G284">
            <v>0</v>
          </cell>
          <cell r="H284">
            <v>0</v>
          </cell>
          <cell r="J284">
            <v>1</v>
          </cell>
          <cell r="K284">
            <v>15</v>
          </cell>
          <cell r="L284">
            <v>12</v>
          </cell>
          <cell r="M284">
            <v>11</v>
          </cell>
          <cell r="O284">
            <v>1</v>
          </cell>
          <cell r="P284">
            <v>8</v>
          </cell>
          <cell r="Q284">
            <v>8</v>
          </cell>
          <cell r="R284">
            <v>8</v>
          </cell>
          <cell r="S284">
            <v>0</v>
          </cell>
          <cell r="T284">
            <v>7</v>
          </cell>
          <cell r="U284">
            <v>2</v>
          </cell>
          <cell r="V284">
            <v>4</v>
          </cell>
          <cell r="W284">
            <v>3</v>
          </cell>
        </row>
        <row r="285">
          <cell r="D285">
            <v>15</v>
          </cell>
          <cell r="E285">
            <v>33</v>
          </cell>
          <cell r="G285">
            <v>0</v>
          </cell>
          <cell r="H285">
            <v>11</v>
          </cell>
          <cell r="J285">
            <v>0</v>
          </cell>
          <cell r="K285">
            <v>26</v>
          </cell>
          <cell r="L285">
            <v>22</v>
          </cell>
          <cell r="M285">
            <v>16</v>
          </cell>
          <cell r="O285">
            <v>0</v>
          </cell>
          <cell r="P285">
            <v>8</v>
          </cell>
          <cell r="Q285">
            <v>7</v>
          </cell>
          <cell r="R285">
            <v>4</v>
          </cell>
          <cell r="S285">
            <v>0</v>
          </cell>
          <cell r="T285">
            <v>18</v>
          </cell>
          <cell r="U285">
            <v>7</v>
          </cell>
          <cell r="V285">
            <v>15</v>
          </cell>
          <cell r="W285">
            <v>12</v>
          </cell>
        </row>
        <row r="286">
          <cell r="D286">
            <v>5</v>
          </cell>
          <cell r="E286">
            <v>4</v>
          </cell>
          <cell r="G286">
            <v>1</v>
          </cell>
          <cell r="H286">
            <v>0</v>
          </cell>
          <cell r="J286">
            <v>0</v>
          </cell>
          <cell r="K286">
            <v>0</v>
          </cell>
          <cell r="L286">
            <v>9</v>
          </cell>
          <cell r="M286">
            <v>4</v>
          </cell>
          <cell r="O286">
            <v>0</v>
          </cell>
          <cell r="P286">
            <v>0</v>
          </cell>
          <cell r="Q286">
            <v>5</v>
          </cell>
          <cell r="R286">
            <v>2</v>
          </cell>
          <cell r="S286">
            <v>0</v>
          </cell>
          <cell r="T286">
            <v>0</v>
          </cell>
          <cell r="U286">
            <v>0</v>
          </cell>
          <cell r="V286">
            <v>4</v>
          </cell>
          <cell r="W286">
            <v>2</v>
          </cell>
        </row>
        <row r="287">
          <cell r="D287">
            <v>17</v>
          </cell>
          <cell r="E287">
            <v>9</v>
          </cell>
          <cell r="G287">
            <v>0</v>
          </cell>
          <cell r="H287">
            <v>0</v>
          </cell>
          <cell r="J287">
            <v>0</v>
          </cell>
          <cell r="K287">
            <v>12</v>
          </cell>
          <cell r="L287">
            <v>14</v>
          </cell>
          <cell r="M287">
            <v>5</v>
          </cell>
          <cell r="O287">
            <v>0</v>
          </cell>
          <cell r="P287">
            <v>9</v>
          </cell>
          <cell r="Q287">
            <v>8</v>
          </cell>
          <cell r="R287">
            <v>3</v>
          </cell>
          <cell r="S287">
            <v>0</v>
          </cell>
          <cell r="T287">
            <v>3</v>
          </cell>
          <cell r="U287">
            <v>0</v>
          </cell>
          <cell r="V287">
            <v>6</v>
          </cell>
          <cell r="W287">
            <v>2</v>
          </cell>
        </row>
        <row r="288">
          <cell r="D288">
            <v>4</v>
          </cell>
          <cell r="E288">
            <v>6</v>
          </cell>
          <cell r="G288">
            <v>0</v>
          </cell>
          <cell r="H288">
            <v>0</v>
          </cell>
          <cell r="J288">
            <v>0</v>
          </cell>
          <cell r="K288">
            <v>0</v>
          </cell>
          <cell r="L288">
            <v>10</v>
          </cell>
          <cell r="M288">
            <v>7</v>
          </cell>
          <cell r="O288">
            <v>0</v>
          </cell>
          <cell r="P288">
            <v>0</v>
          </cell>
          <cell r="Q288">
            <v>4</v>
          </cell>
          <cell r="R288">
            <v>4</v>
          </cell>
          <cell r="S288">
            <v>0</v>
          </cell>
          <cell r="T288">
            <v>0</v>
          </cell>
          <cell r="U288">
            <v>0</v>
          </cell>
          <cell r="V288">
            <v>6</v>
          </cell>
          <cell r="W288">
            <v>3</v>
          </cell>
        </row>
        <row r="289">
          <cell r="D289">
            <v>7</v>
          </cell>
          <cell r="E289">
            <v>9</v>
          </cell>
          <cell r="G289">
            <v>0</v>
          </cell>
          <cell r="H289">
            <v>0</v>
          </cell>
          <cell r="J289">
            <v>0</v>
          </cell>
          <cell r="K289">
            <v>9</v>
          </cell>
          <cell r="L289">
            <v>7</v>
          </cell>
          <cell r="M289">
            <v>5</v>
          </cell>
          <cell r="O289">
            <v>0</v>
          </cell>
          <cell r="P289">
            <v>5</v>
          </cell>
          <cell r="Q289">
            <v>2</v>
          </cell>
          <cell r="R289">
            <v>1</v>
          </cell>
          <cell r="S289">
            <v>0</v>
          </cell>
          <cell r="T289">
            <v>4</v>
          </cell>
          <cell r="U289">
            <v>0</v>
          </cell>
          <cell r="V289">
            <v>5</v>
          </cell>
          <cell r="W289">
            <v>4</v>
          </cell>
        </row>
        <row r="290">
          <cell r="D290">
            <v>13</v>
          </cell>
          <cell r="E290">
            <v>9</v>
          </cell>
          <cell r="G290">
            <v>0</v>
          </cell>
          <cell r="H290">
            <v>0</v>
          </cell>
          <cell r="J290">
            <v>1</v>
          </cell>
          <cell r="K290">
            <v>4</v>
          </cell>
          <cell r="L290">
            <v>17</v>
          </cell>
          <cell r="M290">
            <v>5</v>
          </cell>
          <cell r="O290">
            <v>1</v>
          </cell>
          <cell r="P290">
            <v>3</v>
          </cell>
          <cell r="Q290">
            <v>9</v>
          </cell>
          <cell r="R290">
            <v>2</v>
          </cell>
          <cell r="S290">
            <v>0</v>
          </cell>
          <cell r="T290">
            <v>1</v>
          </cell>
          <cell r="U290">
            <v>0</v>
          </cell>
          <cell r="V290">
            <v>8</v>
          </cell>
          <cell r="W290">
            <v>3</v>
          </cell>
        </row>
        <row r="291">
          <cell r="D291">
            <v>14</v>
          </cell>
          <cell r="E291">
            <v>16</v>
          </cell>
          <cell r="G291">
            <v>0</v>
          </cell>
          <cell r="H291">
            <v>0</v>
          </cell>
          <cell r="J291">
            <v>0</v>
          </cell>
          <cell r="K291">
            <v>8</v>
          </cell>
          <cell r="L291">
            <v>22</v>
          </cell>
          <cell r="M291">
            <v>15</v>
          </cell>
          <cell r="O291">
            <v>0</v>
          </cell>
          <cell r="P291">
            <v>4</v>
          </cell>
          <cell r="Q291">
            <v>10</v>
          </cell>
          <cell r="R291">
            <v>6</v>
          </cell>
          <cell r="S291">
            <v>0</v>
          </cell>
          <cell r="T291">
            <v>4</v>
          </cell>
          <cell r="U291">
            <v>0</v>
          </cell>
          <cell r="V291">
            <v>12</v>
          </cell>
          <cell r="W291">
            <v>9</v>
          </cell>
        </row>
        <row r="292">
          <cell r="D292">
            <v>14</v>
          </cell>
          <cell r="E292">
            <v>18</v>
          </cell>
          <cell r="G292">
            <v>0</v>
          </cell>
          <cell r="H292">
            <v>0</v>
          </cell>
          <cell r="J292">
            <v>1</v>
          </cell>
          <cell r="K292">
            <v>7</v>
          </cell>
          <cell r="L292">
            <v>24</v>
          </cell>
          <cell r="M292">
            <v>18</v>
          </cell>
          <cell r="O292">
            <v>1</v>
          </cell>
          <cell r="P292">
            <v>2</v>
          </cell>
          <cell r="Q292">
            <v>11</v>
          </cell>
          <cell r="R292">
            <v>9</v>
          </cell>
          <cell r="S292">
            <v>0</v>
          </cell>
          <cell r="T292">
            <v>5</v>
          </cell>
          <cell r="U292">
            <v>0</v>
          </cell>
          <cell r="V292">
            <v>13</v>
          </cell>
          <cell r="W292">
            <v>9</v>
          </cell>
        </row>
        <row r="293">
          <cell r="D293">
            <v>7</v>
          </cell>
          <cell r="E293">
            <v>12</v>
          </cell>
          <cell r="G293">
            <v>0</v>
          </cell>
          <cell r="H293">
            <v>0</v>
          </cell>
          <cell r="J293">
            <v>1</v>
          </cell>
          <cell r="K293">
            <v>5</v>
          </cell>
          <cell r="L293">
            <v>13</v>
          </cell>
          <cell r="M293">
            <v>9</v>
          </cell>
          <cell r="O293">
            <v>0</v>
          </cell>
          <cell r="P293">
            <v>3</v>
          </cell>
          <cell r="Q293">
            <v>4</v>
          </cell>
          <cell r="R293">
            <v>3</v>
          </cell>
          <cell r="S293">
            <v>1</v>
          </cell>
          <cell r="T293">
            <v>2</v>
          </cell>
          <cell r="U293">
            <v>1</v>
          </cell>
          <cell r="V293">
            <v>9</v>
          </cell>
          <cell r="W293">
            <v>6</v>
          </cell>
        </row>
        <row r="294">
          <cell r="D294">
            <v>9</v>
          </cell>
          <cell r="E294">
            <v>11</v>
          </cell>
          <cell r="G294">
            <v>0</v>
          </cell>
          <cell r="H294">
            <v>0</v>
          </cell>
          <cell r="J294">
            <v>0</v>
          </cell>
          <cell r="K294">
            <v>6</v>
          </cell>
          <cell r="L294">
            <v>14</v>
          </cell>
          <cell r="M294">
            <v>10</v>
          </cell>
          <cell r="O294">
            <v>0</v>
          </cell>
          <cell r="P294">
            <v>3</v>
          </cell>
          <cell r="Q294">
            <v>6</v>
          </cell>
          <cell r="R294">
            <v>4</v>
          </cell>
          <cell r="S294">
            <v>0</v>
          </cell>
          <cell r="T294">
            <v>3</v>
          </cell>
          <cell r="U294">
            <v>0</v>
          </cell>
          <cell r="V294">
            <v>8</v>
          </cell>
          <cell r="W294">
            <v>6</v>
          </cell>
        </row>
        <row r="295">
          <cell r="D295">
            <v>7</v>
          </cell>
          <cell r="E295">
            <v>4</v>
          </cell>
          <cell r="G295">
            <v>0</v>
          </cell>
          <cell r="H295">
            <v>0</v>
          </cell>
          <cell r="J295">
            <v>0</v>
          </cell>
          <cell r="K295">
            <v>4</v>
          </cell>
          <cell r="L295">
            <v>7</v>
          </cell>
          <cell r="M295">
            <v>3</v>
          </cell>
          <cell r="O295">
            <v>0</v>
          </cell>
          <cell r="P295">
            <v>3</v>
          </cell>
          <cell r="Q295">
            <v>4</v>
          </cell>
          <cell r="R295">
            <v>2</v>
          </cell>
          <cell r="S295">
            <v>0</v>
          </cell>
          <cell r="T295">
            <v>1</v>
          </cell>
          <cell r="U295">
            <v>0</v>
          </cell>
          <cell r="V295">
            <v>3</v>
          </cell>
          <cell r="W295">
            <v>1</v>
          </cell>
        </row>
        <row r="296">
          <cell r="D296">
            <v>17</v>
          </cell>
          <cell r="E296">
            <v>24</v>
          </cell>
          <cell r="G296">
            <v>0</v>
          </cell>
          <cell r="H296">
            <v>0</v>
          </cell>
          <cell r="J296">
            <v>0</v>
          </cell>
          <cell r="K296">
            <v>19</v>
          </cell>
          <cell r="L296">
            <v>22</v>
          </cell>
          <cell r="M296">
            <v>13</v>
          </cell>
          <cell r="O296">
            <v>0</v>
          </cell>
          <cell r="P296">
            <v>8</v>
          </cell>
          <cell r="Q296">
            <v>9</v>
          </cell>
          <cell r="R296">
            <v>4</v>
          </cell>
          <cell r="S296">
            <v>0</v>
          </cell>
          <cell r="T296">
            <v>11</v>
          </cell>
          <cell r="U296">
            <v>1</v>
          </cell>
          <cell r="V296">
            <v>13</v>
          </cell>
          <cell r="W296">
            <v>9</v>
          </cell>
        </row>
        <row r="297">
          <cell r="D297">
            <v>3</v>
          </cell>
          <cell r="E297">
            <v>6</v>
          </cell>
          <cell r="G297">
            <v>0</v>
          </cell>
          <cell r="H297">
            <v>0</v>
          </cell>
          <cell r="J297">
            <v>0</v>
          </cell>
          <cell r="K297">
            <v>5</v>
          </cell>
          <cell r="L297">
            <v>4</v>
          </cell>
          <cell r="M297">
            <v>4</v>
          </cell>
          <cell r="O297">
            <v>0</v>
          </cell>
          <cell r="P297">
            <v>2</v>
          </cell>
          <cell r="Q297">
            <v>1</v>
          </cell>
          <cell r="R297">
            <v>1</v>
          </cell>
          <cell r="S297">
            <v>0</v>
          </cell>
          <cell r="T297">
            <v>3</v>
          </cell>
          <cell r="U297">
            <v>1</v>
          </cell>
          <cell r="V297">
            <v>3</v>
          </cell>
          <cell r="W297">
            <v>3</v>
          </cell>
        </row>
        <row r="298">
          <cell r="D298">
            <v>18</v>
          </cell>
          <cell r="E298">
            <v>25</v>
          </cell>
          <cell r="G298">
            <v>0</v>
          </cell>
          <cell r="H298">
            <v>0</v>
          </cell>
          <cell r="J298">
            <v>3</v>
          </cell>
          <cell r="K298">
            <v>13</v>
          </cell>
          <cell r="L298">
            <v>27</v>
          </cell>
          <cell r="M298">
            <v>9</v>
          </cell>
          <cell r="O298">
            <v>0</v>
          </cell>
          <cell r="P298">
            <v>6</v>
          </cell>
          <cell r="Q298">
            <v>12</v>
          </cell>
          <cell r="R298">
            <v>3</v>
          </cell>
          <cell r="S298">
            <v>3</v>
          </cell>
          <cell r="T298">
            <v>7</v>
          </cell>
          <cell r="U298">
            <v>1</v>
          </cell>
          <cell r="V298">
            <v>15</v>
          </cell>
          <cell r="W298">
            <v>6</v>
          </cell>
        </row>
        <row r="299">
          <cell r="D299">
            <v>2</v>
          </cell>
          <cell r="E299">
            <v>2</v>
          </cell>
          <cell r="G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O299">
            <v>0</v>
          </cell>
          <cell r="P299">
            <v>0</v>
          </cell>
          <cell r="Q299">
            <v>2</v>
          </cell>
          <cell r="R299">
            <v>1</v>
          </cell>
          <cell r="S299">
            <v>0</v>
          </cell>
          <cell r="T299">
            <v>0</v>
          </cell>
          <cell r="U299">
            <v>0</v>
          </cell>
          <cell r="V299">
            <v>2</v>
          </cell>
          <cell r="W299">
            <v>2</v>
          </cell>
        </row>
        <row r="300">
          <cell r="D300">
            <v>13</v>
          </cell>
          <cell r="E300">
            <v>8</v>
          </cell>
          <cell r="G300">
            <v>0</v>
          </cell>
          <cell r="H300">
            <v>0</v>
          </cell>
          <cell r="J300">
            <v>0</v>
          </cell>
          <cell r="K300">
            <v>3</v>
          </cell>
          <cell r="L300">
            <v>18</v>
          </cell>
          <cell r="M300">
            <v>10</v>
          </cell>
          <cell r="O300">
            <v>0</v>
          </cell>
          <cell r="P300">
            <v>3</v>
          </cell>
          <cell r="Q300">
            <v>10</v>
          </cell>
          <cell r="R300">
            <v>5</v>
          </cell>
          <cell r="S300">
            <v>0</v>
          </cell>
          <cell r="T300">
            <v>0</v>
          </cell>
          <cell r="U300">
            <v>0</v>
          </cell>
          <cell r="V300">
            <v>8</v>
          </cell>
          <cell r="W300">
            <v>5</v>
          </cell>
        </row>
        <row r="301">
          <cell r="D301">
            <v>21</v>
          </cell>
          <cell r="E301">
            <v>14</v>
          </cell>
          <cell r="G301">
            <v>0</v>
          </cell>
          <cell r="H301">
            <v>2</v>
          </cell>
          <cell r="J301">
            <v>2</v>
          </cell>
          <cell r="K301">
            <v>16</v>
          </cell>
          <cell r="L301">
            <v>17</v>
          </cell>
          <cell r="M301">
            <v>8</v>
          </cell>
          <cell r="O301">
            <v>1</v>
          </cell>
          <cell r="P301">
            <v>10</v>
          </cell>
          <cell r="Q301">
            <v>10</v>
          </cell>
          <cell r="R301">
            <v>3</v>
          </cell>
          <cell r="S301">
            <v>1</v>
          </cell>
          <cell r="T301">
            <v>6</v>
          </cell>
          <cell r="U301">
            <v>1</v>
          </cell>
          <cell r="V301">
            <v>7</v>
          </cell>
          <cell r="W301">
            <v>5</v>
          </cell>
        </row>
        <row r="302">
          <cell r="D302">
            <v>41</v>
          </cell>
          <cell r="E302">
            <v>46</v>
          </cell>
          <cell r="G302">
            <v>1</v>
          </cell>
          <cell r="H302">
            <v>0</v>
          </cell>
          <cell r="J302">
            <v>2</v>
          </cell>
          <cell r="K302">
            <v>52</v>
          </cell>
          <cell r="L302">
            <v>33</v>
          </cell>
          <cell r="M302">
            <v>16</v>
          </cell>
          <cell r="O302">
            <v>0</v>
          </cell>
          <cell r="P302">
            <v>26</v>
          </cell>
          <cell r="Q302">
            <v>15</v>
          </cell>
          <cell r="R302">
            <v>6</v>
          </cell>
          <cell r="S302">
            <v>2</v>
          </cell>
          <cell r="T302">
            <v>26</v>
          </cell>
          <cell r="U302">
            <v>12</v>
          </cell>
          <cell r="V302">
            <v>18</v>
          </cell>
          <cell r="W302">
            <v>10</v>
          </cell>
        </row>
        <row r="303">
          <cell r="D303">
            <v>22</v>
          </cell>
          <cell r="E303">
            <v>23</v>
          </cell>
          <cell r="G303">
            <v>4</v>
          </cell>
          <cell r="H303">
            <v>8</v>
          </cell>
          <cell r="J303">
            <v>1</v>
          </cell>
          <cell r="K303">
            <v>28</v>
          </cell>
          <cell r="L303">
            <v>16</v>
          </cell>
          <cell r="M303">
            <v>10</v>
          </cell>
          <cell r="O303">
            <v>1</v>
          </cell>
          <cell r="P303">
            <v>13</v>
          </cell>
          <cell r="Q303">
            <v>8</v>
          </cell>
          <cell r="R303">
            <v>5</v>
          </cell>
          <cell r="S303">
            <v>0</v>
          </cell>
          <cell r="T303">
            <v>15</v>
          </cell>
          <cell r="U303">
            <v>10</v>
          </cell>
          <cell r="V303">
            <v>8</v>
          </cell>
          <cell r="W303">
            <v>5</v>
          </cell>
        </row>
        <row r="304">
          <cell r="D304">
            <v>10</v>
          </cell>
          <cell r="E304">
            <v>9</v>
          </cell>
          <cell r="G304">
            <v>0</v>
          </cell>
          <cell r="H304">
            <v>0</v>
          </cell>
          <cell r="J304">
            <v>0</v>
          </cell>
          <cell r="K304">
            <v>2</v>
          </cell>
          <cell r="L304">
            <v>17</v>
          </cell>
          <cell r="M304">
            <v>10</v>
          </cell>
          <cell r="O304">
            <v>0</v>
          </cell>
          <cell r="P304">
            <v>1</v>
          </cell>
          <cell r="Q304">
            <v>9</v>
          </cell>
          <cell r="R304">
            <v>5</v>
          </cell>
          <cell r="S304">
            <v>0</v>
          </cell>
          <cell r="T304">
            <v>1</v>
          </cell>
          <cell r="U304">
            <v>0</v>
          </cell>
          <cell r="V304">
            <v>8</v>
          </cell>
          <cell r="W304">
            <v>5</v>
          </cell>
        </row>
        <row r="305">
          <cell r="D305">
            <v>13</v>
          </cell>
          <cell r="E305">
            <v>22</v>
          </cell>
          <cell r="G305">
            <v>0</v>
          </cell>
          <cell r="H305">
            <v>0</v>
          </cell>
          <cell r="J305">
            <v>5</v>
          </cell>
          <cell r="K305">
            <v>16</v>
          </cell>
          <cell r="L305">
            <v>14</v>
          </cell>
          <cell r="M305">
            <v>13</v>
          </cell>
          <cell r="O305">
            <v>4</v>
          </cell>
          <cell r="P305">
            <v>8</v>
          </cell>
          <cell r="Q305">
            <v>1</v>
          </cell>
          <cell r="R305">
            <v>1</v>
          </cell>
          <cell r="S305">
            <v>1</v>
          </cell>
          <cell r="T305">
            <v>8</v>
          </cell>
          <cell r="U305">
            <v>2</v>
          </cell>
          <cell r="V305">
            <v>13</v>
          </cell>
          <cell r="W305">
            <v>12</v>
          </cell>
        </row>
        <row r="306">
          <cell r="D306">
            <v>17</v>
          </cell>
          <cell r="E306">
            <v>18</v>
          </cell>
          <cell r="G306">
            <v>0</v>
          </cell>
          <cell r="H306">
            <v>0</v>
          </cell>
          <cell r="J306">
            <v>0</v>
          </cell>
          <cell r="K306">
            <v>9</v>
          </cell>
          <cell r="L306">
            <v>26</v>
          </cell>
          <cell r="M306">
            <v>12</v>
          </cell>
          <cell r="O306">
            <v>0</v>
          </cell>
          <cell r="P306">
            <v>4</v>
          </cell>
          <cell r="Q306">
            <v>13</v>
          </cell>
          <cell r="R306">
            <v>8</v>
          </cell>
          <cell r="S306">
            <v>0</v>
          </cell>
          <cell r="T306">
            <v>5</v>
          </cell>
          <cell r="U306">
            <v>2</v>
          </cell>
          <cell r="V306">
            <v>13</v>
          </cell>
          <cell r="W306">
            <v>4</v>
          </cell>
        </row>
        <row r="307">
          <cell r="D307">
            <v>5</v>
          </cell>
          <cell r="E307">
            <v>5</v>
          </cell>
          <cell r="G307">
            <v>0</v>
          </cell>
          <cell r="H307">
            <v>0</v>
          </cell>
          <cell r="J307">
            <v>0</v>
          </cell>
          <cell r="K307">
            <v>2</v>
          </cell>
          <cell r="L307">
            <v>8</v>
          </cell>
          <cell r="M307">
            <v>8</v>
          </cell>
          <cell r="O307">
            <v>0</v>
          </cell>
          <cell r="P307">
            <v>1</v>
          </cell>
          <cell r="Q307">
            <v>4</v>
          </cell>
          <cell r="R307">
            <v>4</v>
          </cell>
          <cell r="S307">
            <v>0</v>
          </cell>
          <cell r="T307">
            <v>1</v>
          </cell>
          <cell r="U307">
            <v>0</v>
          </cell>
          <cell r="V307">
            <v>4</v>
          </cell>
          <cell r="W307">
            <v>4</v>
          </cell>
        </row>
        <row r="308">
          <cell r="D308">
            <v>9</v>
          </cell>
          <cell r="E308">
            <v>13</v>
          </cell>
          <cell r="G308">
            <v>0</v>
          </cell>
          <cell r="H308">
            <v>0</v>
          </cell>
          <cell r="J308">
            <v>0</v>
          </cell>
          <cell r="K308">
            <v>8</v>
          </cell>
          <cell r="L308">
            <v>14</v>
          </cell>
          <cell r="M308">
            <v>6</v>
          </cell>
          <cell r="O308">
            <v>0</v>
          </cell>
          <cell r="P308">
            <v>2</v>
          </cell>
          <cell r="Q308">
            <v>7</v>
          </cell>
          <cell r="R308">
            <v>3</v>
          </cell>
          <cell r="S308">
            <v>0</v>
          </cell>
          <cell r="T308">
            <v>6</v>
          </cell>
          <cell r="U308">
            <v>2</v>
          </cell>
          <cell r="V308">
            <v>7</v>
          </cell>
          <cell r="W308">
            <v>3</v>
          </cell>
        </row>
        <row r="309">
          <cell r="D309">
            <v>22</v>
          </cell>
          <cell r="E309">
            <v>21</v>
          </cell>
          <cell r="G309">
            <v>0</v>
          </cell>
          <cell r="H309">
            <v>0</v>
          </cell>
          <cell r="J309">
            <v>2</v>
          </cell>
          <cell r="K309">
            <v>16</v>
          </cell>
          <cell r="L309">
            <v>25</v>
          </cell>
          <cell r="M309">
            <v>20</v>
          </cell>
          <cell r="O309">
            <v>1</v>
          </cell>
          <cell r="P309">
            <v>11</v>
          </cell>
          <cell r="Q309">
            <v>10</v>
          </cell>
          <cell r="R309">
            <v>7</v>
          </cell>
          <cell r="S309">
            <v>1</v>
          </cell>
          <cell r="T309">
            <v>5</v>
          </cell>
          <cell r="U309">
            <v>0</v>
          </cell>
          <cell r="V309">
            <v>15</v>
          </cell>
          <cell r="W309">
            <v>13</v>
          </cell>
        </row>
        <row r="310">
          <cell r="D310">
            <v>17</v>
          </cell>
          <cell r="E310">
            <v>23</v>
          </cell>
          <cell r="G310">
            <v>0</v>
          </cell>
          <cell r="H310">
            <v>0</v>
          </cell>
          <cell r="J310">
            <v>5</v>
          </cell>
          <cell r="K310">
            <v>13</v>
          </cell>
          <cell r="L310">
            <v>22</v>
          </cell>
          <cell r="M310">
            <v>14</v>
          </cell>
          <cell r="O310">
            <v>3</v>
          </cell>
          <cell r="P310">
            <v>6</v>
          </cell>
          <cell r="Q310">
            <v>8</v>
          </cell>
          <cell r="R310">
            <v>5</v>
          </cell>
          <cell r="S310">
            <v>2</v>
          </cell>
          <cell r="T310">
            <v>7</v>
          </cell>
          <cell r="U310">
            <v>3</v>
          </cell>
          <cell r="V310">
            <v>14</v>
          </cell>
          <cell r="W310">
            <v>9</v>
          </cell>
        </row>
        <row r="311">
          <cell r="D311">
            <v>19</v>
          </cell>
          <cell r="E311">
            <v>19</v>
          </cell>
          <cell r="G311">
            <v>0</v>
          </cell>
          <cell r="H311">
            <v>0</v>
          </cell>
          <cell r="J311">
            <v>0</v>
          </cell>
          <cell r="K311">
            <v>13</v>
          </cell>
          <cell r="L311">
            <v>25</v>
          </cell>
          <cell r="M311">
            <v>19</v>
          </cell>
          <cell r="O311">
            <v>0</v>
          </cell>
          <cell r="P311">
            <v>9</v>
          </cell>
          <cell r="Q311">
            <v>10</v>
          </cell>
          <cell r="R311">
            <v>8</v>
          </cell>
          <cell r="S311">
            <v>0</v>
          </cell>
          <cell r="T311">
            <v>4</v>
          </cell>
          <cell r="U311">
            <v>1</v>
          </cell>
          <cell r="V311">
            <v>15</v>
          </cell>
          <cell r="W311">
            <v>11</v>
          </cell>
        </row>
        <row r="312">
          <cell r="D312">
            <v>23</v>
          </cell>
          <cell r="E312">
            <v>22</v>
          </cell>
          <cell r="G312">
            <v>0</v>
          </cell>
          <cell r="H312">
            <v>0</v>
          </cell>
          <cell r="J312">
            <v>4</v>
          </cell>
          <cell r="K312">
            <v>18</v>
          </cell>
          <cell r="L312">
            <v>23</v>
          </cell>
          <cell r="M312">
            <v>11</v>
          </cell>
          <cell r="O312">
            <v>2</v>
          </cell>
          <cell r="P312">
            <v>11</v>
          </cell>
          <cell r="Q312">
            <v>10</v>
          </cell>
          <cell r="R312">
            <v>3</v>
          </cell>
          <cell r="S312">
            <v>2</v>
          </cell>
          <cell r="T312">
            <v>7</v>
          </cell>
          <cell r="U312">
            <v>2</v>
          </cell>
          <cell r="V312">
            <v>13</v>
          </cell>
          <cell r="W312">
            <v>8</v>
          </cell>
        </row>
        <row r="313">
          <cell r="D313">
            <v>21</v>
          </cell>
          <cell r="E313">
            <v>27</v>
          </cell>
          <cell r="G313">
            <v>1</v>
          </cell>
          <cell r="H313">
            <v>0</v>
          </cell>
          <cell r="J313">
            <v>1</v>
          </cell>
          <cell r="K313">
            <v>22</v>
          </cell>
          <cell r="L313">
            <v>25</v>
          </cell>
          <cell r="M313">
            <v>19</v>
          </cell>
          <cell r="O313">
            <v>1</v>
          </cell>
          <cell r="P313">
            <v>9</v>
          </cell>
          <cell r="Q313">
            <v>11</v>
          </cell>
          <cell r="R313">
            <v>8</v>
          </cell>
          <cell r="S313">
            <v>0</v>
          </cell>
          <cell r="T313">
            <v>13</v>
          </cell>
          <cell r="U313">
            <v>4</v>
          </cell>
          <cell r="V313">
            <v>14</v>
          </cell>
          <cell r="W313">
            <v>11</v>
          </cell>
        </row>
        <row r="314">
          <cell r="D314">
            <v>14</v>
          </cell>
          <cell r="E314">
            <v>11</v>
          </cell>
          <cell r="G314">
            <v>1</v>
          </cell>
          <cell r="H314">
            <v>1</v>
          </cell>
          <cell r="J314">
            <v>0</v>
          </cell>
          <cell r="K314">
            <v>9</v>
          </cell>
          <cell r="L314">
            <v>16</v>
          </cell>
          <cell r="M314">
            <v>9</v>
          </cell>
          <cell r="O314">
            <v>0</v>
          </cell>
          <cell r="P314">
            <v>6</v>
          </cell>
          <cell r="Q314">
            <v>8</v>
          </cell>
          <cell r="R314">
            <v>5</v>
          </cell>
          <cell r="S314">
            <v>0</v>
          </cell>
          <cell r="T314">
            <v>3</v>
          </cell>
          <cell r="U314">
            <v>0</v>
          </cell>
          <cell r="V314">
            <v>8</v>
          </cell>
          <cell r="W314">
            <v>4</v>
          </cell>
        </row>
        <row r="315">
          <cell r="D315">
            <v>64</v>
          </cell>
          <cell r="E315">
            <v>68</v>
          </cell>
          <cell r="G315">
            <v>0</v>
          </cell>
          <cell r="H315">
            <v>0</v>
          </cell>
          <cell r="J315">
            <v>27</v>
          </cell>
          <cell r="K315">
            <v>51</v>
          </cell>
          <cell r="L315">
            <v>54</v>
          </cell>
          <cell r="M315">
            <v>31</v>
          </cell>
          <cell r="O315">
            <v>15</v>
          </cell>
          <cell r="P315">
            <v>24</v>
          </cell>
          <cell r="Q315">
            <v>25</v>
          </cell>
          <cell r="R315">
            <v>12</v>
          </cell>
          <cell r="S315">
            <v>12</v>
          </cell>
          <cell r="T315">
            <v>27</v>
          </cell>
          <cell r="U315">
            <v>7</v>
          </cell>
          <cell r="V315">
            <v>29</v>
          </cell>
          <cell r="W315">
            <v>19</v>
          </cell>
        </row>
        <row r="316">
          <cell r="D316">
            <v>16</v>
          </cell>
          <cell r="E316">
            <v>18</v>
          </cell>
          <cell r="G316">
            <v>0</v>
          </cell>
          <cell r="H316">
            <v>0</v>
          </cell>
          <cell r="J316">
            <v>0</v>
          </cell>
          <cell r="K316">
            <v>12</v>
          </cell>
          <cell r="L316">
            <v>22</v>
          </cell>
          <cell r="M316">
            <v>11</v>
          </cell>
          <cell r="O316">
            <v>0</v>
          </cell>
          <cell r="P316">
            <v>5</v>
          </cell>
          <cell r="Q316">
            <v>11</v>
          </cell>
          <cell r="R316">
            <v>6</v>
          </cell>
          <cell r="S316">
            <v>0</v>
          </cell>
          <cell r="T316">
            <v>7</v>
          </cell>
          <cell r="U316">
            <v>3</v>
          </cell>
          <cell r="V316">
            <v>11</v>
          </cell>
          <cell r="W316">
            <v>5</v>
          </cell>
        </row>
        <row r="317">
          <cell r="D317">
            <v>15</v>
          </cell>
          <cell r="E317">
            <v>21</v>
          </cell>
          <cell r="G317">
            <v>0</v>
          </cell>
          <cell r="H317">
            <v>0</v>
          </cell>
          <cell r="J317">
            <v>5</v>
          </cell>
          <cell r="K317">
            <v>13</v>
          </cell>
          <cell r="L317">
            <v>18</v>
          </cell>
          <cell r="M317">
            <v>9</v>
          </cell>
          <cell r="O317">
            <v>2</v>
          </cell>
          <cell r="P317">
            <v>5</v>
          </cell>
          <cell r="Q317">
            <v>8</v>
          </cell>
          <cell r="R317">
            <v>3</v>
          </cell>
          <cell r="S317">
            <v>3</v>
          </cell>
          <cell r="T317">
            <v>8</v>
          </cell>
          <cell r="U317">
            <v>2</v>
          </cell>
          <cell r="V317">
            <v>10</v>
          </cell>
          <cell r="W317">
            <v>6</v>
          </cell>
        </row>
        <row r="318">
          <cell r="D318">
            <v>18</v>
          </cell>
          <cell r="E318">
            <v>19</v>
          </cell>
          <cell r="G318">
            <v>0</v>
          </cell>
          <cell r="H318">
            <v>0</v>
          </cell>
          <cell r="J318">
            <v>0</v>
          </cell>
          <cell r="K318">
            <v>15</v>
          </cell>
          <cell r="L318">
            <v>22</v>
          </cell>
          <cell r="M318">
            <v>13</v>
          </cell>
          <cell r="O318">
            <v>0</v>
          </cell>
          <cell r="P318">
            <v>9</v>
          </cell>
          <cell r="Q318">
            <v>9</v>
          </cell>
          <cell r="R318">
            <v>6</v>
          </cell>
          <cell r="S318">
            <v>0</v>
          </cell>
          <cell r="T318">
            <v>6</v>
          </cell>
          <cell r="U318">
            <v>0</v>
          </cell>
          <cell r="V318">
            <v>13</v>
          </cell>
          <cell r="W318">
            <v>7</v>
          </cell>
        </row>
        <row r="319">
          <cell r="D319">
            <v>15</v>
          </cell>
          <cell r="E319">
            <v>16</v>
          </cell>
          <cell r="G319">
            <v>0</v>
          </cell>
          <cell r="H319">
            <v>0</v>
          </cell>
          <cell r="J319">
            <v>0</v>
          </cell>
          <cell r="K319">
            <v>14</v>
          </cell>
          <cell r="L319">
            <v>17</v>
          </cell>
          <cell r="M319">
            <v>9</v>
          </cell>
          <cell r="O319">
            <v>0</v>
          </cell>
          <cell r="P319">
            <v>6</v>
          </cell>
          <cell r="Q319">
            <v>9</v>
          </cell>
          <cell r="R319">
            <v>5</v>
          </cell>
          <cell r="S319">
            <v>0</v>
          </cell>
          <cell r="T319">
            <v>8</v>
          </cell>
          <cell r="U319">
            <v>2</v>
          </cell>
          <cell r="V319">
            <v>8</v>
          </cell>
          <cell r="W319">
            <v>4</v>
          </cell>
        </row>
        <row r="320">
          <cell r="D320">
            <v>54</v>
          </cell>
          <cell r="E320">
            <v>46</v>
          </cell>
          <cell r="G320">
            <v>0</v>
          </cell>
          <cell r="H320">
            <v>1</v>
          </cell>
          <cell r="J320">
            <v>14</v>
          </cell>
          <cell r="K320">
            <v>52</v>
          </cell>
          <cell r="L320">
            <v>34</v>
          </cell>
          <cell r="M320">
            <v>23</v>
          </cell>
          <cell r="O320">
            <v>9</v>
          </cell>
          <cell r="P320">
            <v>28</v>
          </cell>
          <cell r="Q320">
            <v>17</v>
          </cell>
          <cell r="R320">
            <v>12</v>
          </cell>
          <cell r="S320">
            <v>5</v>
          </cell>
          <cell r="T320">
            <v>24</v>
          </cell>
          <cell r="U320">
            <v>4</v>
          </cell>
          <cell r="V320">
            <v>17</v>
          </cell>
          <cell r="W320">
            <v>11</v>
          </cell>
        </row>
        <row r="321">
          <cell r="D321">
            <v>48</v>
          </cell>
          <cell r="E321">
            <v>51</v>
          </cell>
          <cell r="G321">
            <v>2</v>
          </cell>
          <cell r="H321">
            <v>0</v>
          </cell>
          <cell r="J321">
            <v>3</v>
          </cell>
          <cell r="K321">
            <v>53</v>
          </cell>
          <cell r="L321">
            <v>43</v>
          </cell>
          <cell r="M321">
            <v>23</v>
          </cell>
          <cell r="O321">
            <v>1</v>
          </cell>
          <cell r="P321">
            <v>29</v>
          </cell>
          <cell r="Q321">
            <v>18</v>
          </cell>
          <cell r="R321">
            <v>10</v>
          </cell>
          <cell r="S321">
            <v>2</v>
          </cell>
          <cell r="T321">
            <v>24</v>
          </cell>
          <cell r="U321">
            <v>2</v>
          </cell>
          <cell r="V321">
            <v>25</v>
          </cell>
          <cell r="W321">
            <v>13</v>
          </cell>
        </row>
        <row r="322">
          <cell r="D322">
            <v>20</v>
          </cell>
          <cell r="E322">
            <v>27</v>
          </cell>
          <cell r="G322">
            <v>0</v>
          </cell>
          <cell r="H322">
            <v>0</v>
          </cell>
          <cell r="J322">
            <v>0</v>
          </cell>
          <cell r="K322">
            <v>12</v>
          </cell>
          <cell r="L322">
            <v>35</v>
          </cell>
          <cell r="M322">
            <v>22</v>
          </cell>
          <cell r="O322">
            <v>0</v>
          </cell>
          <cell r="P322">
            <v>7</v>
          </cell>
          <cell r="Q322">
            <v>13</v>
          </cell>
          <cell r="R322">
            <v>5</v>
          </cell>
          <cell r="S322">
            <v>0</v>
          </cell>
          <cell r="T322">
            <v>5</v>
          </cell>
          <cell r="U322">
            <v>0</v>
          </cell>
          <cell r="V322">
            <v>22</v>
          </cell>
          <cell r="W322">
            <v>17</v>
          </cell>
        </row>
        <row r="323">
          <cell r="D323">
            <v>10</v>
          </cell>
          <cell r="E323">
            <v>9</v>
          </cell>
          <cell r="G323">
            <v>0</v>
          </cell>
          <cell r="H323">
            <v>0</v>
          </cell>
          <cell r="J323">
            <v>1</v>
          </cell>
          <cell r="K323">
            <v>7</v>
          </cell>
          <cell r="L323">
            <v>11</v>
          </cell>
          <cell r="M323">
            <v>8</v>
          </cell>
          <cell r="O323">
            <v>0</v>
          </cell>
          <cell r="P323">
            <v>5</v>
          </cell>
          <cell r="Q323">
            <v>5</v>
          </cell>
          <cell r="R323">
            <v>4</v>
          </cell>
          <cell r="S323">
            <v>1</v>
          </cell>
          <cell r="T323">
            <v>2</v>
          </cell>
          <cell r="U323">
            <v>0</v>
          </cell>
          <cell r="V323">
            <v>6</v>
          </cell>
          <cell r="W323">
            <v>4</v>
          </cell>
        </row>
        <row r="324">
          <cell r="D324">
            <v>40</v>
          </cell>
          <cell r="E324">
            <v>47</v>
          </cell>
          <cell r="G324">
            <v>6</v>
          </cell>
          <cell r="H324">
            <v>3</v>
          </cell>
          <cell r="J324">
            <v>1</v>
          </cell>
          <cell r="K324">
            <v>46</v>
          </cell>
          <cell r="L324">
            <v>40</v>
          </cell>
          <cell r="M324">
            <v>21</v>
          </cell>
          <cell r="O324">
            <v>0</v>
          </cell>
          <cell r="P324">
            <v>24</v>
          </cell>
          <cell r="Q324">
            <v>16</v>
          </cell>
          <cell r="R324">
            <v>6</v>
          </cell>
          <cell r="S324">
            <v>1</v>
          </cell>
          <cell r="T324">
            <v>22</v>
          </cell>
          <cell r="U324">
            <v>8</v>
          </cell>
          <cell r="V324">
            <v>24</v>
          </cell>
          <cell r="W324">
            <v>15</v>
          </cell>
        </row>
        <row r="325">
          <cell r="D325">
            <v>11</v>
          </cell>
          <cell r="E325">
            <v>20</v>
          </cell>
          <cell r="G325">
            <v>0</v>
          </cell>
          <cell r="H325">
            <v>0</v>
          </cell>
          <cell r="J325">
            <v>2</v>
          </cell>
          <cell r="K325">
            <v>9</v>
          </cell>
          <cell r="L325">
            <v>20</v>
          </cell>
          <cell r="M325">
            <v>14</v>
          </cell>
          <cell r="O325">
            <v>0</v>
          </cell>
          <cell r="P325">
            <v>4</v>
          </cell>
          <cell r="Q325">
            <v>7</v>
          </cell>
          <cell r="R325">
            <v>3</v>
          </cell>
          <cell r="S325">
            <v>2</v>
          </cell>
          <cell r="T325">
            <v>5</v>
          </cell>
          <cell r="U325">
            <v>1</v>
          </cell>
          <cell r="V325">
            <v>13</v>
          </cell>
          <cell r="W325">
            <v>11</v>
          </cell>
        </row>
        <row r="326">
          <cell r="D326">
            <v>9</v>
          </cell>
          <cell r="E326">
            <v>19</v>
          </cell>
          <cell r="G326">
            <v>0</v>
          </cell>
          <cell r="H326">
            <v>7</v>
          </cell>
          <cell r="J326">
            <v>0</v>
          </cell>
          <cell r="K326">
            <v>13</v>
          </cell>
          <cell r="L326">
            <v>15</v>
          </cell>
          <cell r="M326">
            <v>8</v>
          </cell>
          <cell r="O326">
            <v>0</v>
          </cell>
          <cell r="P326">
            <v>3</v>
          </cell>
          <cell r="Q326">
            <v>6</v>
          </cell>
          <cell r="R326">
            <v>2</v>
          </cell>
          <cell r="S326">
            <v>0</v>
          </cell>
          <cell r="T326">
            <v>10</v>
          </cell>
          <cell r="U326">
            <v>5</v>
          </cell>
          <cell r="V326">
            <v>9</v>
          </cell>
          <cell r="W326">
            <v>6</v>
          </cell>
        </row>
        <row r="327">
          <cell r="D327">
            <v>15</v>
          </cell>
          <cell r="E327">
            <v>21</v>
          </cell>
          <cell r="G327">
            <v>0</v>
          </cell>
          <cell r="H327">
            <v>1</v>
          </cell>
          <cell r="J327">
            <v>0</v>
          </cell>
          <cell r="K327">
            <v>13</v>
          </cell>
          <cell r="L327">
            <v>23</v>
          </cell>
          <cell r="M327">
            <v>20</v>
          </cell>
          <cell r="O327">
            <v>0</v>
          </cell>
          <cell r="P327">
            <v>8</v>
          </cell>
          <cell r="Q327">
            <v>7</v>
          </cell>
          <cell r="R327">
            <v>7</v>
          </cell>
          <cell r="S327">
            <v>0</v>
          </cell>
          <cell r="T327">
            <v>5</v>
          </cell>
          <cell r="U327">
            <v>1</v>
          </cell>
          <cell r="V327">
            <v>16</v>
          </cell>
          <cell r="W327">
            <v>13</v>
          </cell>
        </row>
        <row r="328">
          <cell r="D328">
            <v>35</v>
          </cell>
          <cell r="E328">
            <v>41</v>
          </cell>
          <cell r="G328">
            <v>0</v>
          </cell>
          <cell r="H328">
            <v>0</v>
          </cell>
          <cell r="J328">
            <v>6</v>
          </cell>
          <cell r="K328">
            <v>25</v>
          </cell>
          <cell r="L328">
            <v>45</v>
          </cell>
          <cell r="M328">
            <v>33</v>
          </cell>
          <cell r="O328">
            <v>3</v>
          </cell>
          <cell r="P328">
            <v>10</v>
          </cell>
          <cell r="Q328">
            <v>22</v>
          </cell>
          <cell r="R328">
            <v>15</v>
          </cell>
          <cell r="S328">
            <v>3</v>
          </cell>
          <cell r="T328">
            <v>15</v>
          </cell>
          <cell r="U328">
            <v>3</v>
          </cell>
          <cell r="V328">
            <v>23</v>
          </cell>
          <cell r="W328">
            <v>18</v>
          </cell>
        </row>
        <row r="329">
          <cell r="D329">
            <v>20</v>
          </cell>
          <cell r="E329">
            <v>34</v>
          </cell>
          <cell r="G329">
            <v>0</v>
          </cell>
          <cell r="H329">
            <v>9</v>
          </cell>
          <cell r="J329">
            <v>4</v>
          </cell>
          <cell r="K329">
            <v>28</v>
          </cell>
          <cell r="L329">
            <v>22</v>
          </cell>
          <cell r="M329">
            <v>15</v>
          </cell>
          <cell r="O329">
            <v>0</v>
          </cell>
          <cell r="P329">
            <v>10</v>
          </cell>
          <cell r="Q329">
            <v>10</v>
          </cell>
          <cell r="R329">
            <v>6</v>
          </cell>
          <cell r="S329">
            <v>4</v>
          </cell>
          <cell r="T329">
            <v>18</v>
          </cell>
          <cell r="U329">
            <v>5</v>
          </cell>
          <cell r="V329">
            <v>12</v>
          </cell>
          <cell r="W329">
            <v>9</v>
          </cell>
        </row>
        <row r="330">
          <cell r="D330">
            <v>20</v>
          </cell>
          <cell r="E330">
            <v>17</v>
          </cell>
          <cell r="G330">
            <v>1</v>
          </cell>
          <cell r="H330">
            <v>0</v>
          </cell>
          <cell r="J330">
            <v>0</v>
          </cell>
          <cell r="K330">
            <v>13</v>
          </cell>
          <cell r="L330">
            <v>24</v>
          </cell>
          <cell r="M330">
            <v>12</v>
          </cell>
          <cell r="O330">
            <v>0</v>
          </cell>
          <cell r="P330">
            <v>8</v>
          </cell>
          <cell r="Q330">
            <v>12</v>
          </cell>
          <cell r="R330">
            <v>4</v>
          </cell>
          <cell r="S330">
            <v>0</v>
          </cell>
          <cell r="T330">
            <v>5</v>
          </cell>
          <cell r="U330">
            <v>1</v>
          </cell>
          <cell r="V330">
            <v>12</v>
          </cell>
          <cell r="W330">
            <v>8</v>
          </cell>
        </row>
        <row r="331">
          <cell r="D331">
            <v>17</v>
          </cell>
          <cell r="E331">
            <v>21</v>
          </cell>
          <cell r="G331">
            <v>0</v>
          </cell>
          <cell r="H331">
            <v>0</v>
          </cell>
          <cell r="J331">
            <v>2</v>
          </cell>
          <cell r="K331">
            <v>10</v>
          </cell>
          <cell r="L331">
            <v>26</v>
          </cell>
          <cell r="M331">
            <v>21</v>
          </cell>
          <cell r="O331">
            <v>1</v>
          </cell>
          <cell r="P331">
            <v>5</v>
          </cell>
          <cell r="Q331">
            <v>11</v>
          </cell>
          <cell r="R331">
            <v>8</v>
          </cell>
          <cell r="S331">
            <v>1</v>
          </cell>
          <cell r="T331">
            <v>5</v>
          </cell>
          <cell r="U331">
            <v>1</v>
          </cell>
          <cell r="V331">
            <v>15</v>
          </cell>
          <cell r="W331">
            <v>13</v>
          </cell>
        </row>
        <row r="332">
          <cell r="D332">
            <v>19</v>
          </cell>
          <cell r="E332">
            <v>27</v>
          </cell>
          <cell r="G332">
            <v>0</v>
          </cell>
          <cell r="H332">
            <v>0</v>
          </cell>
          <cell r="J332">
            <v>0</v>
          </cell>
          <cell r="K332">
            <v>19</v>
          </cell>
          <cell r="L332">
            <v>27</v>
          </cell>
          <cell r="M332">
            <v>20</v>
          </cell>
          <cell r="O332">
            <v>0</v>
          </cell>
          <cell r="P332">
            <v>8</v>
          </cell>
          <cell r="Q332">
            <v>11</v>
          </cell>
          <cell r="R332">
            <v>7</v>
          </cell>
          <cell r="S332">
            <v>0</v>
          </cell>
          <cell r="T332">
            <v>11</v>
          </cell>
          <cell r="U332">
            <v>2</v>
          </cell>
          <cell r="V332">
            <v>16</v>
          </cell>
          <cell r="W332">
            <v>13</v>
          </cell>
        </row>
        <row r="333">
          <cell r="D333">
            <v>43</v>
          </cell>
          <cell r="E333">
            <v>44</v>
          </cell>
          <cell r="G333">
            <v>0</v>
          </cell>
          <cell r="H333">
            <v>0</v>
          </cell>
          <cell r="J333">
            <v>0</v>
          </cell>
          <cell r="K333">
            <v>36</v>
          </cell>
          <cell r="L333">
            <v>51</v>
          </cell>
          <cell r="M333">
            <v>31</v>
          </cell>
          <cell r="O333">
            <v>0</v>
          </cell>
          <cell r="P333">
            <v>20</v>
          </cell>
          <cell r="Q333">
            <v>23</v>
          </cell>
          <cell r="R333">
            <v>14</v>
          </cell>
          <cell r="S333">
            <v>0</v>
          </cell>
          <cell r="T333">
            <v>16</v>
          </cell>
          <cell r="U333">
            <v>0</v>
          </cell>
          <cell r="V333">
            <v>28</v>
          </cell>
          <cell r="W333">
            <v>17</v>
          </cell>
        </row>
        <row r="334">
          <cell r="D334">
            <v>21</v>
          </cell>
          <cell r="E334">
            <v>20</v>
          </cell>
          <cell r="G334">
            <v>0</v>
          </cell>
          <cell r="H334">
            <v>0</v>
          </cell>
          <cell r="J334">
            <v>0</v>
          </cell>
          <cell r="K334">
            <v>15</v>
          </cell>
          <cell r="L334">
            <v>26</v>
          </cell>
          <cell r="M334">
            <v>18</v>
          </cell>
          <cell r="O334">
            <v>0</v>
          </cell>
          <cell r="P334">
            <v>6</v>
          </cell>
          <cell r="Q334">
            <v>15</v>
          </cell>
          <cell r="R334">
            <v>9</v>
          </cell>
          <cell r="S334">
            <v>0</v>
          </cell>
          <cell r="T334">
            <v>9</v>
          </cell>
          <cell r="U334">
            <v>3</v>
          </cell>
          <cell r="V334">
            <v>11</v>
          </cell>
          <cell r="W334">
            <v>9</v>
          </cell>
        </row>
        <row r="335">
          <cell r="D335">
            <v>12</v>
          </cell>
          <cell r="E335">
            <v>12</v>
          </cell>
          <cell r="G335">
            <v>0</v>
          </cell>
          <cell r="H335">
            <v>0</v>
          </cell>
          <cell r="J335">
            <v>0</v>
          </cell>
          <cell r="K335">
            <v>8</v>
          </cell>
          <cell r="L335">
            <v>16</v>
          </cell>
          <cell r="M335">
            <v>5</v>
          </cell>
          <cell r="O335">
            <v>0</v>
          </cell>
          <cell r="P335">
            <v>4</v>
          </cell>
          <cell r="Q335">
            <v>8</v>
          </cell>
          <cell r="R335">
            <v>2</v>
          </cell>
          <cell r="S335">
            <v>0</v>
          </cell>
          <cell r="T335">
            <v>4</v>
          </cell>
          <cell r="U335">
            <v>3</v>
          </cell>
          <cell r="V335">
            <v>8</v>
          </cell>
          <cell r="W335">
            <v>3</v>
          </cell>
        </row>
        <row r="336">
          <cell r="D336">
            <v>10</v>
          </cell>
          <cell r="E336">
            <v>9</v>
          </cell>
          <cell r="G336">
            <v>0</v>
          </cell>
          <cell r="H336">
            <v>0</v>
          </cell>
          <cell r="J336">
            <v>0</v>
          </cell>
          <cell r="K336">
            <v>9</v>
          </cell>
          <cell r="L336">
            <v>10</v>
          </cell>
          <cell r="M336">
            <v>7</v>
          </cell>
          <cell r="O336">
            <v>0</v>
          </cell>
          <cell r="P336">
            <v>6</v>
          </cell>
          <cell r="Q336">
            <v>4</v>
          </cell>
          <cell r="R336">
            <v>3</v>
          </cell>
          <cell r="S336">
            <v>0</v>
          </cell>
          <cell r="T336">
            <v>3</v>
          </cell>
          <cell r="U336">
            <v>0</v>
          </cell>
          <cell r="V336">
            <v>6</v>
          </cell>
          <cell r="W336">
            <v>4</v>
          </cell>
        </row>
        <row r="337">
          <cell r="D337">
            <v>6</v>
          </cell>
          <cell r="E337">
            <v>7</v>
          </cell>
          <cell r="G337">
            <v>0</v>
          </cell>
          <cell r="H337">
            <v>0</v>
          </cell>
          <cell r="J337">
            <v>0</v>
          </cell>
          <cell r="K337">
            <v>4</v>
          </cell>
          <cell r="L337">
            <v>9</v>
          </cell>
          <cell r="M337">
            <v>6</v>
          </cell>
          <cell r="O337">
            <v>0</v>
          </cell>
          <cell r="P337">
            <v>2</v>
          </cell>
          <cell r="Q337">
            <v>4</v>
          </cell>
          <cell r="R337">
            <v>2</v>
          </cell>
          <cell r="S337">
            <v>0</v>
          </cell>
          <cell r="T337">
            <v>2</v>
          </cell>
          <cell r="U337">
            <v>0</v>
          </cell>
          <cell r="V337">
            <v>5</v>
          </cell>
          <cell r="W337">
            <v>4</v>
          </cell>
        </row>
        <row r="338">
          <cell r="D338">
            <v>6</v>
          </cell>
          <cell r="E338">
            <v>4</v>
          </cell>
          <cell r="G338">
            <v>0</v>
          </cell>
          <cell r="H338">
            <v>0</v>
          </cell>
          <cell r="J338">
            <v>2</v>
          </cell>
          <cell r="K338">
            <v>4</v>
          </cell>
          <cell r="L338">
            <v>4</v>
          </cell>
          <cell r="M338">
            <v>2</v>
          </cell>
          <cell r="O338">
            <v>2</v>
          </cell>
          <cell r="P338">
            <v>2</v>
          </cell>
          <cell r="Q338">
            <v>2</v>
          </cell>
          <cell r="R338">
            <v>1</v>
          </cell>
          <cell r="S338">
            <v>0</v>
          </cell>
          <cell r="T338">
            <v>2</v>
          </cell>
          <cell r="U338">
            <v>0</v>
          </cell>
          <cell r="V338">
            <v>2</v>
          </cell>
          <cell r="W338">
            <v>1</v>
          </cell>
        </row>
        <row r="339">
          <cell r="D339">
            <v>10</v>
          </cell>
          <cell r="E339">
            <v>14</v>
          </cell>
          <cell r="G339">
            <v>0</v>
          </cell>
          <cell r="H339">
            <v>0</v>
          </cell>
          <cell r="J339">
            <v>1</v>
          </cell>
          <cell r="K339">
            <v>8</v>
          </cell>
          <cell r="L339">
            <v>15</v>
          </cell>
          <cell r="M339">
            <v>12</v>
          </cell>
          <cell r="O339">
            <v>1</v>
          </cell>
          <cell r="P339">
            <v>3</v>
          </cell>
          <cell r="Q339">
            <v>6</v>
          </cell>
          <cell r="R339">
            <v>5</v>
          </cell>
          <cell r="S339">
            <v>0</v>
          </cell>
          <cell r="T339">
            <v>5</v>
          </cell>
          <cell r="U339">
            <v>1</v>
          </cell>
          <cell r="V339">
            <v>9</v>
          </cell>
          <cell r="W339">
            <v>7</v>
          </cell>
        </row>
        <row r="340">
          <cell r="D340">
            <v>12</v>
          </cell>
          <cell r="E340">
            <v>7</v>
          </cell>
          <cell r="G340">
            <v>0</v>
          </cell>
          <cell r="H340">
            <v>0</v>
          </cell>
          <cell r="J340">
            <v>3</v>
          </cell>
          <cell r="K340">
            <v>4</v>
          </cell>
          <cell r="L340">
            <v>12</v>
          </cell>
          <cell r="M340">
            <v>6</v>
          </cell>
          <cell r="O340">
            <v>2</v>
          </cell>
          <cell r="P340">
            <v>3</v>
          </cell>
          <cell r="Q340">
            <v>7</v>
          </cell>
          <cell r="R340">
            <v>4</v>
          </cell>
          <cell r="S340">
            <v>1</v>
          </cell>
          <cell r="T340">
            <v>1</v>
          </cell>
          <cell r="U340">
            <v>0</v>
          </cell>
          <cell r="V340">
            <v>5</v>
          </cell>
          <cell r="W340">
            <v>2</v>
          </cell>
        </row>
        <row r="341">
          <cell r="D341">
            <v>16</v>
          </cell>
          <cell r="E341">
            <v>18</v>
          </cell>
          <cell r="G341">
            <v>0</v>
          </cell>
          <cell r="H341">
            <v>0</v>
          </cell>
          <cell r="J341">
            <v>0</v>
          </cell>
          <cell r="K341">
            <v>16</v>
          </cell>
          <cell r="L341">
            <v>18</v>
          </cell>
          <cell r="M341">
            <v>8</v>
          </cell>
          <cell r="O341">
            <v>0</v>
          </cell>
          <cell r="P341">
            <v>7</v>
          </cell>
          <cell r="Q341">
            <v>9</v>
          </cell>
          <cell r="R341">
            <v>4</v>
          </cell>
          <cell r="S341">
            <v>0</v>
          </cell>
          <cell r="T341">
            <v>9</v>
          </cell>
          <cell r="U341">
            <v>2</v>
          </cell>
          <cell r="V341">
            <v>9</v>
          </cell>
          <cell r="W341">
            <v>4</v>
          </cell>
        </row>
        <row r="342">
          <cell r="D342">
            <v>9</v>
          </cell>
          <cell r="E342">
            <v>11</v>
          </cell>
          <cell r="G342">
            <v>0</v>
          </cell>
          <cell r="H342">
            <v>0</v>
          </cell>
          <cell r="J342">
            <v>1</v>
          </cell>
          <cell r="K342">
            <v>7</v>
          </cell>
          <cell r="L342">
            <v>12</v>
          </cell>
          <cell r="M342">
            <v>10</v>
          </cell>
          <cell r="O342">
            <v>0</v>
          </cell>
          <cell r="P342">
            <v>3</v>
          </cell>
          <cell r="Q342">
            <v>6</v>
          </cell>
          <cell r="R342">
            <v>4</v>
          </cell>
          <cell r="S342">
            <v>1</v>
          </cell>
          <cell r="T342">
            <v>4</v>
          </cell>
          <cell r="U342">
            <v>0</v>
          </cell>
          <cell r="V342">
            <v>6</v>
          </cell>
          <cell r="W342">
            <v>6</v>
          </cell>
        </row>
        <row r="343">
          <cell r="D343">
            <v>4</v>
          </cell>
          <cell r="E343">
            <v>5</v>
          </cell>
          <cell r="G343">
            <v>0</v>
          </cell>
          <cell r="H343">
            <v>0</v>
          </cell>
          <cell r="J343">
            <v>0</v>
          </cell>
          <cell r="K343">
            <v>2</v>
          </cell>
          <cell r="L343">
            <v>7</v>
          </cell>
          <cell r="M343">
            <v>3</v>
          </cell>
          <cell r="O343">
            <v>0</v>
          </cell>
          <cell r="P343">
            <v>0</v>
          </cell>
          <cell r="Q343">
            <v>4</v>
          </cell>
          <cell r="R343">
            <v>2</v>
          </cell>
          <cell r="S343">
            <v>0</v>
          </cell>
          <cell r="T343">
            <v>2</v>
          </cell>
          <cell r="U343">
            <v>0</v>
          </cell>
          <cell r="V343">
            <v>3</v>
          </cell>
          <cell r="W343">
            <v>1</v>
          </cell>
        </row>
        <row r="344">
          <cell r="D344">
            <v>2</v>
          </cell>
          <cell r="E344">
            <v>1</v>
          </cell>
          <cell r="G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3</v>
          </cell>
          <cell r="M344">
            <v>1</v>
          </cell>
          <cell r="O344">
            <v>0</v>
          </cell>
          <cell r="P344">
            <v>0</v>
          </cell>
          <cell r="Q344">
            <v>2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1</v>
          </cell>
          <cell r="W344">
            <v>1</v>
          </cell>
        </row>
        <row r="345">
          <cell r="D345">
            <v>5</v>
          </cell>
          <cell r="E345">
            <v>8</v>
          </cell>
          <cell r="G345">
            <v>0</v>
          </cell>
          <cell r="H345">
            <v>0</v>
          </cell>
          <cell r="J345">
            <v>0</v>
          </cell>
          <cell r="K345">
            <v>3</v>
          </cell>
          <cell r="L345">
            <v>10</v>
          </cell>
          <cell r="M345">
            <v>6</v>
          </cell>
          <cell r="O345">
            <v>0</v>
          </cell>
          <cell r="P345">
            <v>1</v>
          </cell>
          <cell r="Q345">
            <v>4</v>
          </cell>
          <cell r="R345">
            <v>2</v>
          </cell>
          <cell r="S345">
            <v>0</v>
          </cell>
          <cell r="T345">
            <v>2</v>
          </cell>
          <cell r="U345">
            <v>0</v>
          </cell>
          <cell r="V345">
            <v>6</v>
          </cell>
          <cell r="W345">
            <v>4</v>
          </cell>
        </row>
        <row r="346">
          <cell r="D346">
            <v>12</v>
          </cell>
          <cell r="E346">
            <v>8</v>
          </cell>
          <cell r="G346">
            <v>0</v>
          </cell>
          <cell r="H346">
            <v>0</v>
          </cell>
          <cell r="J346">
            <v>1</v>
          </cell>
          <cell r="K346">
            <v>8</v>
          </cell>
          <cell r="L346">
            <v>11</v>
          </cell>
          <cell r="M346">
            <v>5</v>
          </cell>
          <cell r="O346">
            <v>0</v>
          </cell>
          <cell r="P346">
            <v>5</v>
          </cell>
          <cell r="Q346">
            <v>7</v>
          </cell>
          <cell r="R346">
            <v>3</v>
          </cell>
          <cell r="S346">
            <v>1</v>
          </cell>
          <cell r="T346">
            <v>3</v>
          </cell>
          <cell r="U346">
            <v>0</v>
          </cell>
          <cell r="V346">
            <v>4</v>
          </cell>
          <cell r="W346">
            <v>2</v>
          </cell>
        </row>
        <row r="347">
          <cell r="D347">
            <v>30</v>
          </cell>
          <cell r="E347">
            <v>68</v>
          </cell>
          <cell r="G347">
            <v>1</v>
          </cell>
          <cell r="H347">
            <v>0</v>
          </cell>
          <cell r="J347">
            <v>2</v>
          </cell>
          <cell r="K347">
            <v>15</v>
          </cell>
          <cell r="L347">
            <v>81</v>
          </cell>
          <cell r="M347">
            <v>69</v>
          </cell>
          <cell r="O347">
            <v>0</v>
          </cell>
          <cell r="P347">
            <v>7</v>
          </cell>
          <cell r="Q347">
            <v>23</v>
          </cell>
          <cell r="R347">
            <v>15</v>
          </cell>
          <cell r="S347">
            <v>2</v>
          </cell>
          <cell r="T347">
            <v>8</v>
          </cell>
          <cell r="U347">
            <v>1</v>
          </cell>
          <cell r="V347">
            <v>58</v>
          </cell>
          <cell r="W347">
            <v>54</v>
          </cell>
        </row>
        <row r="348">
          <cell r="D348">
            <v>7</v>
          </cell>
          <cell r="E348">
            <v>8</v>
          </cell>
          <cell r="G348">
            <v>0</v>
          </cell>
          <cell r="H348">
            <v>0</v>
          </cell>
          <cell r="J348">
            <v>0</v>
          </cell>
          <cell r="K348">
            <v>8</v>
          </cell>
          <cell r="L348">
            <v>7</v>
          </cell>
          <cell r="M348">
            <v>5</v>
          </cell>
          <cell r="O348">
            <v>0</v>
          </cell>
          <cell r="P348">
            <v>4</v>
          </cell>
          <cell r="Q348">
            <v>3</v>
          </cell>
          <cell r="R348">
            <v>2</v>
          </cell>
          <cell r="S348">
            <v>0</v>
          </cell>
          <cell r="T348">
            <v>4</v>
          </cell>
          <cell r="U348">
            <v>1</v>
          </cell>
          <cell r="V348">
            <v>4</v>
          </cell>
          <cell r="W348">
            <v>3</v>
          </cell>
        </row>
        <row r="349">
          <cell r="D349">
            <v>20</v>
          </cell>
          <cell r="E349">
            <v>18</v>
          </cell>
          <cell r="G349">
            <v>0</v>
          </cell>
          <cell r="H349">
            <v>0</v>
          </cell>
          <cell r="J349">
            <v>0</v>
          </cell>
          <cell r="K349">
            <v>14</v>
          </cell>
          <cell r="L349">
            <v>24</v>
          </cell>
          <cell r="M349">
            <v>12</v>
          </cell>
          <cell r="O349">
            <v>0</v>
          </cell>
          <cell r="P349">
            <v>8</v>
          </cell>
          <cell r="Q349">
            <v>12</v>
          </cell>
          <cell r="R349">
            <v>5</v>
          </cell>
          <cell r="S349">
            <v>0</v>
          </cell>
          <cell r="T349">
            <v>6</v>
          </cell>
          <cell r="U349">
            <v>1</v>
          </cell>
          <cell r="V349">
            <v>12</v>
          </cell>
          <cell r="W349">
            <v>7</v>
          </cell>
        </row>
        <row r="350">
          <cell r="D350">
            <v>14</v>
          </cell>
          <cell r="E350">
            <v>14</v>
          </cell>
          <cell r="G350">
            <v>0</v>
          </cell>
          <cell r="H350">
            <v>0</v>
          </cell>
          <cell r="J350">
            <v>3</v>
          </cell>
          <cell r="K350">
            <v>13</v>
          </cell>
          <cell r="L350">
            <v>12</v>
          </cell>
          <cell r="M350">
            <v>6</v>
          </cell>
          <cell r="O350">
            <v>2</v>
          </cell>
          <cell r="P350">
            <v>8</v>
          </cell>
          <cell r="Q350">
            <v>4</v>
          </cell>
          <cell r="R350">
            <v>2</v>
          </cell>
          <cell r="S350">
            <v>1</v>
          </cell>
          <cell r="T350">
            <v>5</v>
          </cell>
          <cell r="U350">
            <v>1</v>
          </cell>
          <cell r="V350">
            <v>8</v>
          </cell>
          <cell r="W350">
            <v>4</v>
          </cell>
        </row>
        <row r="351">
          <cell r="D351">
            <v>11</v>
          </cell>
          <cell r="E351">
            <v>14</v>
          </cell>
          <cell r="G351">
            <v>0</v>
          </cell>
          <cell r="H351">
            <v>0</v>
          </cell>
          <cell r="J351">
            <v>0</v>
          </cell>
          <cell r="K351">
            <v>9</v>
          </cell>
          <cell r="L351">
            <v>16</v>
          </cell>
          <cell r="M351">
            <v>7</v>
          </cell>
          <cell r="O351">
            <v>0</v>
          </cell>
          <cell r="P351">
            <v>4</v>
          </cell>
          <cell r="Q351">
            <v>7</v>
          </cell>
          <cell r="R351">
            <v>2</v>
          </cell>
          <cell r="S351">
            <v>0</v>
          </cell>
          <cell r="T351">
            <v>5</v>
          </cell>
          <cell r="U351">
            <v>0</v>
          </cell>
          <cell r="V351">
            <v>9</v>
          </cell>
          <cell r="W351">
            <v>5</v>
          </cell>
        </row>
        <row r="352">
          <cell r="D352">
            <v>6</v>
          </cell>
          <cell r="E352">
            <v>6</v>
          </cell>
          <cell r="G352">
            <v>0</v>
          </cell>
          <cell r="H352">
            <v>0</v>
          </cell>
          <cell r="J352">
            <v>0</v>
          </cell>
          <cell r="K352">
            <v>2</v>
          </cell>
          <cell r="L352">
            <v>10</v>
          </cell>
          <cell r="M352">
            <v>8</v>
          </cell>
          <cell r="O352">
            <v>0</v>
          </cell>
          <cell r="P352">
            <v>2</v>
          </cell>
          <cell r="Q352">
            <v>4</v>
          </cell>
          <cell r="R352">
            <v>4</v>
          </cell>
          <cell r="S352">
            <v>0</v>
          </cell>
          <cell r="T352">
            <v>0</v>
          </cell>
          <cell r="U352">
            <v>0</v>
          </cell>
          <cell r="V352">
            <v>6</v>
          </cell>
          <cell r="W352">
            <v>4</v>
          </cell>
        </row>
        <row r="353">
          <cell r="D353">
            <v>14</v>
          </cell>
          <cell r="E353">
            <v>16</v>
          </cell>
          <cell r="G353">
            <v>0</v>
          </cell>
          <cell r="H353">
            <v>0</v>
          </cell>
          <cell r="J353">
            <v>0</v>
          </cell>
          <cell r="K353">
            <v>10</v>
          </cell>
          <cell r="L353">
            <v>20</v>
          </cell>
          <cell r="M353">
            <v>14</v>
          </cell>
          <cell r="O353">
            <v>0</v>
          </cell>
          <cell r="P353">
            <v>6</v>
          </cell>
          <cell r="Q353">
            <v>8</v>
          </cell>
          <cell r="R353">
            <v>6</v>
          </cell>
          <cell r="S353">
            <v>0</v>
          </cell>
          <cell r="T353">
            <v>4</v>
          </cell>
          <cell r="U353">
            <v>1</v>
          </cell>
          <cell r="V353">
            <v>12</v>
          </cell>
          <cell r="W353">
            <v>8</v>
          </cell>
        </row>
        <row r="354">
          <cell r="D354">
            <v>13</v>
          </cell>
          <cell r="E354">
            <v>11</v>
          </cell>
          <cell r="G354">
            <v>1</v>
          </cell>
          <cell r="H354">
            <v>0</v>
          </cell>
          <cell r="J354">
            <v>4</v>
          </cell>
          <cell r="K354">
            <v>7</v>
          </cell>
          <cell r="L354">
            <v>13</v>
          </cell>
          <cell r="M354">
            <v>7</v>
          </cell>
          <cell r="O354">
            <v>3</v>
          </cell>
          <cell r="P354">
            <v>3</v>
          </cell>
          <cell r="Q354">
            <v>7</v>
          </cell>
          <cell r="R354">
            <v>4</v>
          </cell>
          <cell r="S354">
            <v>1</v>
          </cell>
          <cell r="T354">
            <v>4</v>
          </cell>
          <cell r="U354">
            <v>1</v>
          </cell>
          <cell r="V354">
            <v>6</v>
          </cell>
          <cell r="W354">
            <v>3</v>
          </cell>
        </row>
        <row r="355">
          <cell r="D355">
            <v>42</v>
          </cell>
          <cell r="E355">
            <v>44</v>
          </cell>
          <cell r="G355">
            <v>1</v>
          </cell>
          <cell r="H355">
            <v>0</v>
          </cell>
          <cell r="J355">
            <v>8</v>
          </cell>
          <cell r="K355">
            <v>48</v>
          </cell>
          <cell r="L355">
            <v>30</v>
          </cell>
          <cell r="M355">
            <v>18</v>
          </cell>
          <cell r="O355">
            <v>5</v>
          </cell>
          <cell r="P355">
            <v>22</v>
          </cell>
          <cell r="Q355">
            <v>15</v>
          </cell>
          <cell r="R355">
            <v>7</v>
          </cell>
          <cell r="S355">
            <v>3</v>
          </cell>
          <cell r="T355">
            <v>26</v>
          </cell>
          <cell r="U355">
            <v>4</v>
          </cell>
          <cell r="V355">
            <v>15</v>
          </cell>
          <cell r="W355">
            <v>11</v>
          </cell>
        </row>
        <row r="356">
          <cell r="D356">
            <v>9</v>
          </cell>
          <cell r="E356">
            <v>7</v>
          </cell>
          <cell r="G356">
            <v>0</v>
          </cell>
          <cell r="H356">
            <v>0</v>
          </cell>
          <cell r="J356">
            <v>0</v>
          </cell>
          <cell r="K356">
            <v>4</v>
          </cell>
          <cell r="L356">
            <v>12</v>
          </cell>
          <cell r="M356">
            <v>7</v>
          </cell>
          <cell r="O356">
            <v>0</v>
          </cell>
          <cell r="P356">
            <v>3</v>
          </cell>
          <cell r="Q356">
            <v>6</v>
          </cell>
          <cell r="R356">
            <v>4</v>
          </cell>
          <cell r="S356">
            <v>0</v>
          </cell>
          <cell r="T356">
            <v>1</v>
          </cell>
          <cell r="U356">
            <v>0</v>
          </cell>
          <cell r="V356">
            <v>6</v>
          </cell>
          <cell r="W356">
            <v>3</v>
          </cell>
        </row>
        <row r="357">
          <cell r="D357">
            <v>1</v>
          </cell>
          <cell r="E357">
            <v>4</v>
          </cell>
          <cell r="G357">
            <v>0</v>
          </cell>
          <cell r="H357">
            <v>0</v>
          </cell>
          <cell r="J357">
            <v>0</v>
          </cell>
          <cell r="K357">
            <v>2</v>
          </cell>
          <cell r="L357">
            <v>3</v>
          </cell>
          <cell r="M357">
            <v>3</v>
          </cell>
          <cell r="O357">
            <v>0</v>
          </cell>
          <cell r="P357">
            <v>1</v>
          </cell>
          <cell r="Q357">
            <v>0</v>
          </cell>
          <cell r="R357">
            <v>0</v>
          </cell>
          <cell r="S357">
            <v>0</v>
          </cell>
          <cell r="T357">
            <v>1</v>
          </cell>
          <cell r="U357">
            <v>0</v>
          </cell>
          <cell r="V357">
            <v>3</v>
          </cell>
          <cell r="W357">
            <v>3</v>
          </cell>
        </row>
        <row r="358">
          <cell r="D358">
            <v>8</v>
          </cell>
          <cell r="E358">
            <v>6</v>
          </cell>
          <cell r="G358">
            <v>0</v>
          </cell>
          <cell r="H358">
            <v>0</v>
          </cell>
          <cell r="J358">
            <v>0</v>
          </cell>
          <cell r="K358">
            <v>3</v>
          </cell>
          <cell r="L358">
            <v>11</v>
          </cell>
          <cell r="M358">
            <v>7</v>
          </cell>
          <cell r="O358">
            <v>0</v>
          </cell>
          <cell r="P358">
            <v>2</v>
          </cell>
          <cell r="Q358">
            <v>6</v>
          </cell>
          <cell r="R358">
            <v>3</v>
          </cell>
          <cell r="S358">
            <v>0</v>
          </cell>
          <cell r="T358">
            <v>1</v>
          </cell>
          <cell r="U358">
            <v>0</v>
          </cell>
          <cell r="V358">
            <v>5</v>
          </cell>
          <cell r="W358">
            <v>4</v>
          </cell>
        </row>
        <row r="359">
          <cell r="D359">
            <v>3</v>
          </cell>
          <cell r="E359">
            <v>4</v>
          </cell>
          <cell r="G359">
            <v>0</v>
          </cell>
          <cell r="H359">
            <v>0</v>
          </cell>
          <cell r="J359">
            <v>0</v>
          </cell>
          <cell r="K359">
            <v>0</v>
          </cell>
          <cell r="L359">
            <v>7</v>
          </cell>
          <cell r="M359">
            <v>3</v>
          </cell>
          <cell r="O359">
            <v>0</v>
          </cell>
          <cell r="P359">
            <v>0</v>
          </cell>
          <cell r="Q359">
            <v>3</v>
          </cell>
          <cell r="R359">
            <v>1</v>
          </cell>
          <cell r="S359">
            <v>0</v>
          </cell>
          <cell r="T359">
            <v>0</v>
          </cell>
          <cell r="U359">
            <v>0</v>
          </cell>
          <cell r="V359">
            <v>4</v>
          </cell>
          <cell r="W359">
            <v>2</v>
          </cell>
        </row>
        <row r="360">
          <cell r="D360">
            <v>3</v>
          </cell>
          <cell r="E360">
            <v>4</v>
          </cell>
          <cell r="G360">
            <v>0</v>
          </cell>
          <cell r="H360">
            <v>0</v>
          </cell>
          <cell r="J360">
            <v>0</v>
          </cell>
          <cell r="K360">
            <v>1</v>
          </cell>
          <cell r="L360">
            <v>6</v>
          </cell>
          <cell r="M360">
            <v>3</v>
          </cell>
          <cell r="O360">
            <v>0</v>
          </cell>
          <cell r="P360">
            <v>0</v>
          </cell>
          <cell r="Q360">
            <v>3</v>
          </cell>
          <cell r="R360">
            <v>1</v>
          </cell>
          <cell r="S360">
            <v>0</v>
          </cell>
          <cell r="T360">
            <v>1</v>
          </cell>
          <cell r="U360">
            <v>0</v>
          </cell>
          <cell r="V360">
            <v>3</v>
          </cell>
          <cell r="W360">
            <v>2</v>
          </cell>
        </row>
        <row r="361">
          <cell r="D361">
            <v>18</v>
          </cell>
          <cell r="E361">
            <v>18</v>
          </cell>
          <cell r="G361">
            <v>0</v>
          </cell>
          <cell r="H361">
            <v>0</v>
          </cell>
          <cell r="J361">
            <v>4</v>
          </cell>
          <cell r="K361">
            <v>11</v>
          </cell>
          <cell r="L361">
            <v>21</v>
          </cell>
          <cell r="M361">
            <v>10</v>
          </cell>
          <cell r="O361">
            <v>2</v>
          </cell>
          <cell r="P361">
            <v>6</v>
          </cell>
          <cell r="Q361">
            <v>10</v>
          </cell>
          <cell r="R361">
            <v>5</v>
          </cell>
          <cell r="S361">
            <v>2</v>
          </cell>
          <cell r="T361">
            <v>5</v>
          </cell>
          <cell r="U361">
            <v>2</v>
          </cell>
          <cell r="V361">
            <v>11</v>
          </cell>
          <cell r="W361">
            <v>5</v>
          </cell>
        </row>
        <row r="362">
          <cell r="D362">
            <v>3</v>
          </cell>
          <cell r="E362">
            <v>4</v>
          </cell>
          <cell r="G362">
            <v>0</v>
          </cell>
          <cell r="H362">
            <v>0</v>
          </cell>
          <cell r="J362">
            <v>0</v>
          </cell>
          <cell r="K362">
            <v>0</v>
          </cell>
          <cell r="L362">
            <v>7</v>
          </cell>
          <cell r="M362">
            <v>4</v>
          </cell>
          <cell r="O362">
            <v>0</v>
          </cell>
          <cell r="P362">
            <v>0</v>
          </cell>
          <cell r="Q362">
            <v>3</v>
          </cell>
          <cell r="R362">
            <v>2</v>
          </cell>
          <cell r="S362">
            <v>0</v>
          </cell>
          <cell r="T362">
            <v>0</v>
          </cell>
          <cell r="U362">
            <v>0</v>
          </cell>
          <cell r="V362">
            <v>4</v>
          </cell>
          <cell r="W362">
            <v>2</v>
          </cell>
        </row>
        <row r="363">
          <cell r="D363">
            <v>2</v>
          </cell>
          <cell r="E363">
            <v>1</v>
          </cell>
          <cell r="G363">
            <v>0</v>
          </cell>
          <cell r="H363">
            <v>0</v>
          </cell>
          <cell r="J363">
            <v>0</v>
          </cell>
          <cell r="K363">
            <v>0</v>
          </cell>
          <cell r="L363">
            <v>3</v>
          </cell>
          <cell r="M363">
            <v>1</v>
          </cell>
          <cell r="O363">
            <v>0</v>
          </cell>
          <cell r="P363">
            <v>0</v>
          </cell>
          <cell r="Q363">
            <v>2</v>
          </cell>
          <cell r="R363">
            <v>1</v>
          </cell>
          <cell r="S363">
            <v>0</v>
          </cell>
          <cell r="T363">
            <v>0</v>
          </cell>
          <cell r="U363">
            <v>0</v>
          </cell>
          <cell r="V363">
            <v>1</v>
          </cell>
          <cell r="W363">
            <v>0</v>
          </cell>
        </row>
        <row r="364">
          <cell r="D364">
            <v>10</v>
          </cell>
          <cell r="E364">
            <v>9</v>
          </cell>
          <cell r="G364">
            <v>0</v>
          </cell>
          <cell r="H364">
            <v>0</v>
          </cell>
          <cell r="J364">
            <v>5</v>
          </cell>
          <cell r="K364">
            <v>7</v>
          </cell>
          <cell r="L364">
            <v>7</v>
          </cell>
          <cell r="M364">
            <v>4</v>
          </cell>
          <cell r="O364">
            <v>3</v>
          </cell>
          <cell r="P364">
            <v>3</v>
          </cell>
          <cell r="Q364">
            <v>4</v>
          </cell>
          <cell r="R364">
            <v>2</v>
          </cell>
          <cell r="S364">
            <v>2</v>
          </cell>
          <cell r="T364">
            <v>4</v>
          </cell>
          <cell r="U364">
            <v>2</v>
          </cell>
          <cell r="V364">
            <v>3</v>
          </cell>
          <cell r="W364">
            <v>2</v>
          </cell>
        </row>
        <row r="365">
          <cell r="D365">
            <v>0</v>
          </cell>
          <cell r="E365">
            <v>0</v>
          </cell>
          <cell r="G365">
            <v>0</v>
          </cell>
          <cell r="H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</row>
        <row r="366">
          <cell r="D366">
            <v>8</v>
          </cell>
          <cell r="E366">
            <v>7</v>
          </cell>
          <cell r="G366">
            <v>0</v>
          </cell>
          <cell r="H366">
            <v>0</v>
          </cell>
          <cell r="J366">
            <v>1</v>
          </cell>
          <cell r="K366">
            <v>6</v>
          </cell>
          <cell r="L366">
            <v>8</v>
          </cell>
          <cell r="M366">
            <v>6</v>
          </cell>
          <cell r="O366">
            <v>0</v>
          </cell>
          <cell r="P366">
            <v>3</v>
          </cell>
          <cell r="Q366">
            <v>5</v>
          </cell>
          <cell r="R366">
            <v>4</v>
          </cell>
          <cell r="S366">
            <v>1</v>
          </cell>
          <cell r="T366">
            <v>3</v>
          </cell>
          <cell r="U366">
            <v>1</v>
          </cell>
          <cell r="V366">
            <v>3</v>
          </cell>
          <cell r="W366">
            <v>2</v>
          </cell>
        </row>
        <row r="367">
          <cell r="D367">
            <v>6</v>
          </cell>
          <cell r="E367">
            <v>8</v>
          </cell>
          <cell r="G367">
            <v>0</v>
          </cell>
          <cell r="H367">
            <v>0</v>
          </cell>
          <cell r="J367">
            <v>1</v>
          </cell>
          <cell r="K367">
            <v>4</v>
          </cell>
          <cell r="L367">
            <v>9</v>
          </cell>
          <cell r="M367">
            <v>3</v>
          </cell>
          <cell r="O367">
            <v>0</v>
          </cell>
          <cell r="P367">
            <v>3</v>
          </cell>
          <cell r="Q367">
            <v>3</v>
          </cell>
          <cell r="R367">
            <v>2</v>
          </cell>
          <cell r="S367">
            <v>1</v>
          </cell>
          <cell r="T367">
            <v>1</v>
          </cell>
          <cell r="U367">
            <v>1</v>
          </cell>
          <cell r="V367">
            <v>6</v>
          </cell>
          <cell r="W367">
            <v>1</v>
          </cell>
        </row>
        <row r="368">
          <cell r="D368">
            <v>12</v>
          </cell>
          <cell r="E368">
            <v>11</v>
          </cell>
          <cell r="G368">
            <v>0</v>
          </cell>
          <cell r="H368">
            <v>0</v>
          </cell>
          <cell r="J368">
            <v>0</v>
          </cell>
          <cell r="K368">
            <v>3</v>
          </cell>
          <cell r="L368">
            <v>20</v>
          </cell>
          <cell r="M368">
            <v>16</v>
          </cell>
          <cell r="O368">
            <v>0</v>
          </cell>
          <cell r="P368">
            <v>3</v>
          </cell>
          <cell r="Q368">
            <v>9</v>
          </cell>
          <cell r="R368">
            <v>7</v>
          </cell>
          <cell r="S368">
            <v>0</v>
          </cell>
          <cell r="T368">
            <v>0</v>
          </cell>
          <cell r="U368">
            <v>0</v>
          </cell>
          <cell r="V368">
            <v>11</v>
          </cell>
          <cell r="W368">
            <v>9</v>
          </cell>
        </row>
        <row r="369">
          <cell r="D369">
            <v>7</v>
          </cell>
          <cell r="E369">
            <v>5</v>
          </cell>
          <cell r="G369">
            <v>0</v>
          </cell>
          <cell r="H369">
            <v>0</v>
          </cell>
          <cell r="J369">
            <v>0</v>
          </cell>
          <cell r="K369">
            <v>3</v>
          </cell>
          <cell r="L369">
            <v>9</v>
          </cell>
          <cell r="M369">
            <v>3</v>
          </cell>
          <cell r="O369">
            <v>0</v>
          </cell>
          <cell r="P369">
            <v>3</v>
          </cell>
          <cell r="Q369">
            <v>4</v>
          </cell>
          <cell r="R369">
            <v>2</v>
          </cell>
          <cell r="S369">
            <v>0</v>
          </cell>
          <cell r="T369">
            <v>0</v>
          </cell>
          <cell r="U369">
            <v>0</v>
          </cell>
          <cell r="V369">
            <v>5</v>
          </cell>
          <cell r="W369">
            <v>1</v>
          </cell>
        </row>
        <row r="370">
          <cell r="D370">
            <v>10</v>
          </cell>
          <cell r="E370">
            <v>15</v>
          </cell>
          <cell r="G370">
            <v>0</v>
          </cell>
          <cell r="H370">
            <v>0</v>
          </cell>
          <cell r="J370">
            <v>0</v>
          </cell>
          <cell r="K370">
            <v>5</v>
          </cell>
          <cell r="L370">
            <v>20</v>
          </cell>
          <cell r="M370">
            <v>10</v>
          </cell>
          <cell r="O370">
            <v>0</v>
          </cell>
          <cell r="P370">
            <v>2</v>
          </cell>
          <cell r="Q370">
            <v>8</v>
          </cell>
          <cell r="R370">
            <v>4</v>
          </cell>
          <cell r="S370">
            <v>0</v>
          </cell>
          <cell r="T370">
            <v>3</v>
          </cell>
          <cell r="U370">
            <v>1</v>
          </cell>
          <cell r="V370">
            <v>12</v>
          </cell>
          <cell r="W370">
            <v>6</v>
          </cell>
        </row>
        <row r="371">
          <cell r="D371">
            <v>10</v>
          </cell>
          <cell r="E371">
            <v>8</v>
          </cell>
          <cell r="G371">
            <v>0</v>
          </cell>
          <cell r="H371">
            <v>0</v>
          </cell>
          <cell r="J371">
            <v>0</v>
          </cell>
          <cell r="K371">
            <v>5</v>
          </cell>
          <cell r="L371">
            <v>13</v>
          </cell>
          <cell r="M371">
            <v>6</v>
          </cell>
          <cell r="O371">
            <v>0</v>
          </cell>
          <cell r="P371">
            <v>4</v>
          </cell>
          <cell r="Q371">
            <v>6</v>
          </cell>
          <cell r="R371">
            <v>1</v>
          </cell>
          <cell r="S371">
            <v>0</v>
          </cell>
          <cell r="T371">
            <v>1</v>
          </cell>
          <cell r="U371">
            <v>0</v>
          </cell>
          <cell r="V371">
            <v>7</v>
          </cell>
          <cell r="W371">
            <v>5</v>
          </cell>
        </row>
        <row r="372">
          <cell r="D372">
            <v>19</v>
          </cell>
          <cell r="E372">
            <v>16</v>
          </cell>
          <cell r="G372">
            <v>0</v>
          </cell>
          <cell r="H372">
            <v>0</v>
          </cell>
          <cell r="J372">
            <v>0</v>
          </cell>
          <cell r="K372">
            <v>11</v>
          </cell>
          <cell r="L372">
            <v>24</v>
          </cell>
          <cell r="M372">
            <v>18</v>
          </cell>
          <cell r="O372">
            <v>0</v>
          </cell>
          <cell r="P372">
            <v>8</v>
          </cell>
          <cell r="Q372">
            <v>11</v>
          </cell>
          <cell r="R372">
            <v>7</v>
          </cell>
          <cell r="S372">
            <v>0</v>
          </cell>
          <cell r="T372">
            <v>3</v>
          </cell>
          <cell r="U372">
            <v>0</v>
          </cell>
          <cell r="V372">
            <v>13</v>
          </cell>
          <cell r="W372">
            <v>11</v>
          </cell>
        </row>
        <row r="373">
          <cell r="D373">
            <v>15</v>
          </cell>
          <cell r="E373">
            <v>13</v>
          </cell>
          <cell r="G373">
            <v>0</v>
          </cell>
          <cell r="H373">
            <v>0</v>
          </cell>
          <cell r="J373">
            <v>0</v>
          </cell>
          <cell r="K373">
            <v>15</v>
          </cell>
          <cell r="L373">
            <v>13</v>
          </cell>
          <cell r="M373">
            <v>8</v>
          </cell>
          <cell r="O373">
            <v>0</v>
          </cell>
          <cell r="P373">
            <v>10</v>
          </cell>
          <cell r="Q373">
            <v>5</v>
          </cell>
          <cell r="R373">
            <v>3</v>
          </cell>
          <cell r="S373">
            <v>0</v>
          </cell>
          <cell r="T373">
            <v>5</v>
          </cell>
          <cell r="U373">
            <v>0</v>
          </cell>
          <cell r="V373">
            <v>8</v>
          </cell>
          <cell r="W373">
            <v>5</v>
          </cell>
        </row>
        <row r="374">
          <cell r="D374">
            <v>2</v>
          </cell>
          <cell r="E374">
            <v>3</v>
          </cell>
          <cell r="G374">
            <v>0</v>
          </cell>
          <cell r="H374">
            <v>0</v>
          </cell>
          <cell r="J374">
            <v>0</v>
          </cell>
          <cell r="K374">
            <v>1</v>
          </cell>
          <cell r="L374">
            <v>4</v>
          </cell>
          <cell r="M374">
            <v>1</v>
          </cell>
          <cell r="O374">
            <v>0</v>
          </cell>
          <cell r="P374">
            <v>1</v>
          </cell>
          <cell r="Q374">
            <v>1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3</v>
          </cell>
          <cell r="W374">
            <v>1</v>
          </cell>
        </row>
        <row r="375">
          <cell r="D375">
            <v>8</v>
          </cell>
          <cell r="E375">
            <v>7</v>
          </cell>
          <cell r="G375">
            <v>0</v>
          </cell>
          <cell r="H375">
            <v>0</v>
          </cell>
          <cell r="J375">
            <v>0</v>
          </cell>
          <cell r="K375">
            <v>3</v>
          </cell>
          <cell r="L375">
            <v>12</v>
          </cell>
          <cell r="M375">
            <v>6</v>
          </cell>
          <cell r="O375">
            <v>0</v>
          </cell>
          <cell r="P375">
            <v>2</v>
          </cell>
          <cell r="Q375">
            <v>6</v>
          </cell>
          <cell r="R375">
            <v>3</v>
          </cell>
          <cell r="S375">
            <v>0</v>
          </cell>
          <cell r="T375">
            <v>1</v>
          </cell>
          <cell r="U375">
            <v>0</v>
          </cell>
          <cell r="V375">
            <v>6</v>
          </cell>
          <cell r="W375">
            <v>3</v>
          </cell>
        </row>
        <row r="376">
          <cell r="D376">
            <v>5</v>
          </cell>
          <cell r="E376">
            <v>3</v>
          </cell>
          <cell r="G376">
            <v>0</v>
          </cell>
          <cell r="H376">
            <v>0</v>
          </cell>
          <cell r="J376">
            <v>0</v>
          </cell>
          <cell r="K376">
            <v>2</v>
          </cell>
          <cell r="L376">
            <v>6</v>
          </cell>
          <cell r="M376">
            <v>5</v>
          </cell>
          <cell r="O376">
            <v>0</v>
          </cell>
          <cell r="P376">
            <v>1</v>
          </cell>
          <cell r="Q376">
            <v>4</v>
          </cell>
          <cell r="R376">
            <v>3</v>
          </cell>
          <cell r="S376">
            <v>0</v>
          </cell>
          <cell r="T376">
            <v>1</v>
          </cell>
          <cell r="U376">
            <v>0</v>
          </cell>
          <cell r="V376">
            <v>2</v>
          </cell>
          <cell r="W376">
            <v>2</v>
          </cell>
        </row>
        <row r="377">
          <cell r="D377">
            <v>7</v>
          </cell>
          <cell r="E377">
            <v>10</v>
          </cell>
          <cell r="G377">
            <v>0</v>
          </cell>
          <cell r="H377">
            <v>0</v>
          </cell>
          <cell r="J377">
            <v>0</v>
          </cell>
          <cell r="K377">
            <v>5</v>
          </cell>
          <cell r="L377">
            <v>12</v>
          </cell>
          <cell r="M377">
            <v>9</v>
          </cell>
          <cell r="O377">
            <v>0</v>
          </cell>
          <cell r="P377">
            <v>3</v>
          </cell>
          <cell r="Q377">
            <v>4</v>
          </cell>
          <cell r="R377">
            <v>3</v>
          </cell>
          <cell r="S377">
            <v>0</v>
          </cell>
          <cell r="T377">
            <v>2</v>
          </cell>
          <cell r="U377">
            <v>1</v>
          </cell>
          <cell r="V377">
            <v>8</v>
          </cell>
          <cell r="W377">
            <v>6</v>
          </cell>
        </row>
        <row r="378">
          <cell r="D378">
            <v>14</v>
          </cell>
          <cell r="E378">
            <v>11</v>
          </cell>
          <cell r="G378">
            <v>0</v>
          </cell>
          <cell r="H378">
            <v>0</v>
          </cell>
          <cell r="J378">
            <v>0</v>
          </cell>
          <cell r="K378">
            <v>14</v>
          </cell>
          <cell r="L378">
            <v>11</v>
          </cell>
          <cell r="M378">
            <v>6</v>
          </cell>
          <cell r="O378">
            <v>0</v>
          </cell>
          <cell r="P378">
            <v>9</v>
          </cell>
          <cell r="Q378">
            <v>5</v>
          </cell>
          <cell r="R378">
            <v>3</v>
          </cell>
          <cell r="S378">
            <v>0</v>
          </cell>
          <cell r="T378">
            <v>5</v>
          </cell>
          <cell r="U378">
            <v>1</v>
          </cell>
          <cell r="V378">
            <v>6</v>
          </cell>
          <cell r="W378">
            <v>3</v>
          </cell>
        </row>
        <row r="379">
          <cell r="D379">
            <v>16</v>
          </cell>
          <cell r="E379">
            <v>14</v>
          </cell>
          <cell r="G379">
            <v>0</v>
          </cell>
          <cell r="H379">
            <v>0</v>
          </cell>
          <cell r="J379">
            <v>0</v>
          </cell>
          <cell r="K379">
            <v>14</v>
          </cell>
          <cell r="L379">
            <v>16</v>
          </cell>
          <cell r="M379">
            <v>12</v>
          </cell>
          <cell r="O379">
            <v>0</v>
          </cell>
          <cell r="P379">
            <v>7</v>
          </cell>
          <cell r="Q379">
            <v>9</v>
          </cell>
          <cell r="R379">
            <v>6</v>
          </cell>
          <cell r="S379">
            <v>0</v>
          </cell>
          <cell r="T379">
            <v>7</v>
          </cell>
          <cell r="U379">
            <v>2</v>
          </cell>
          <cell r="V379">
            <v>7</v>
          </cell>
          <cell r="W379">
            <v>6</v>
          </cell>
        </row>
        <row r="380">
          <cell r="D380">
            <v>7</v>
          </cell>
          <cell r="E380">
            <v>11</v>
          </cell>
          <cell r="G380">
            <v>0</v>
          </cell>
          <cell r="H380">
            <v>0</v>
          </cell>
          <cell r="J380">
            <v>0</v>
          </cell>
          <cell r="K380">
            <v>4</v>
          </cell>
          <cell r="L380">
            <v>14</v>
          </cell>
          <cell r="M380">
            <v>11</v>
          </cell>
          <cell r="O380">
            <v>0</v>
          </cell>
          <cell r="P380">
            <v>1</v>
          </cell>
          <cell r="Q380">
            <v>6</v>
          </cell>
          <cell r="R380">
            <v>4</v>
          </cell>
          <cell r="S380">
            <v>0</v>
          </cell>
          <cell r="T380">
            <v>3</v>
          </cell>
          <cell r="U380">
            <v>0</v>
          </cell>
          <cell r="V380">
            <v>8</v>
          </cell>
          <cell r="W380">
            <v>7</v>
          </cell>
        </row>
        <row r="381">
          <cell r="D381">
            <v>6</v>
          </cell>
          <cell r="E381">
            <v>6</v>
          </cell>
          <cell r="G381">
            <v>0</v>
          </cell>
          <cell r="H381">
            <v>0</v>
          </cell>
          <cell r="J381">
            <v>1</v>
          </cell>
          <cell r="K381">
            <v>5</v>
          </cell>
          <cell r="L381">
            <v>6</v>
          </cell>
          <cell r="M381">
            <v>5</v>
          </cell>
          <cell r="O381">
            <v>0</v>
          </cell>
          <cell r="P381">
            <v>3</v>
          </cell>
          <cell r="Q381">
            <v>3</v>
          </cell>
          <cell r="R381">
            <v>2</v>
          </cell>
          <cell r="S381">
            <v>1</v>
          </cell>
          <cell r="T381">
            <v>2</v>
          </cell>
          <cell r="U381">
            <v>0</v>
          </cell>
          <cell r="V381">
            <v>3</v>
          </cell>
          <cell r="W381">
            <v>3</v>
          </cell>
        </row>
        <row r="382">
          <cell r="D382">
            <v>9</v>
          </cell>
          <cell r="E382">
            <v>8</v>
          </cell>
          <cell r="G382">
            <v>0</v>
          </cell>
          <cell r="H382">
            <v>0</v>
          </cell>
          <cell r="J382">
            <v>0</v>
          </cell>
          <cell r="K382">
            <v>4</v>
          </cell>
          <cell r="L382">
            <v>13</v>
          </cell>
          <cell r="M382">
            <v>9</v>
          </cell>
          <cell r="O382">
            <v>0</v>
          </cell>
          <cell r="P382">
            <v>2</v>
          </cell>
          <cell r="Q382">
            <v>7</v>
          </cell>
          <cell r="R382">
            <v>5</v>
          </cell>
          <cell r="S382">
            <v>0</v>
          </cell>
          <cell r="T382">
            <v>2</v>
          </cell>
          <cell r="U382">
            <v>0</v>
          </cell>
          <cell r="V382">
            <v>6</v>
          </cell>
          <cell r="W382">
            <v>4</v>
          </cell>
        </row>
        <row r="383">
          <cell r="D383">
            <v>10</v>
          </cell>
          <cell r="E383">
            <v>12</v>
          </cell>
          <cell r="G383">
            <v>0</v>
          </cell>
          <cell r="H383">
            <v>0</v>
          </cell>
          <cell r="J383">
            <v>0</v>
          </cell>
          <cell r="K383">
            <v>7</v>
          </cell>
          <cell r="L383">
            <v>15</v>
          </cell>
          <cell r="M383">
            <v>8</v>
          </cell>
          <cell r="O383">
            <v>0</v>
          </cell>
          <cell r="P383">
            <v>4</v>
          </cell>
          <cell r="Q383">
            <v>6</v>
          </cell>
          <cell r="R383">
            <v>2</v>
          </cell>
          <cell r="S383">
            <v>0</v>
          </cell>
          <cell r="T383">
            <v>3</v>
          </cell>
          <cell r="U383">
            <v>0</v>
          </cell>
          <cell r="V383">
            <v>9</v>
          </cell>
          <cell r="W383">
            <v>6</v>
          </cell>
        </row>
        <row r="384">
          <cell r="D384">
            <v>8</v>
          </cell>
          <cell r="E384">
            <v>11</v>
          </cell>
          <cell r="G384">
            <v>0</v>
          </cell>
          <cell r="H384">
            <v>0</v>
          </cell>
          <cell r="J384">
            <v>0</v>
          </cell>
          <cell r="K384">
            <v>5</v>
          </cell>
          <cell r="L384">
            <v>14</v>
          </cell>
          <cell r="M384">
            <v>12</v>
          </cell>
          <cell r="O384">
            <v>0</v>
          </cell>
          <cell r="P384">
            <v>3</v>
          </cell>
          <cell r="Q384">
            <v>5</v>
          </cell>
          <cell r="R384">
            <v>3</v>
          </cell>
          <cell r="S384">
            <v>0</v>
          </cell>
          <cell r="T384">
            <v>2</v>
          </cell>
          <cell r="U384">
            <v>0</v>
          </cell>
          <cell r="V384">
            <v>9</v>
          </cell>
          <cell r="W384">
            <v>9</v>
          </cell>
        </row>
        <row r="385">
          <cell r="D385">
            <v>3</v>
          </cell>
          <cell r="E385">
            <v>3</v>
          </cell>
          <cell r="G385">
            <v>0</v>
          </cell>
          <cell r="H385">
            <v>0</v>
          </cell>
          <cell r="J385">
            <v>1</v>
          </cell>
          <cell r="K385">
            <v>2</v>
          </cell>
          <cell r="L385">
            <v>3</v>
          </cell>
          <cell r="M385">
            <v>1</v>
          </cell>
          <cell r="O385">
            <v>0</v>
          </cell>
          <cell r="P385">
            <v>1</v>
          </cell>
          <cell r="Q385">
            <v>2</v>
          </cell>
          <cell r="R385">
            <v>1</v>
          </cell>
          <cell r="S385">
            <v>1</v>
          </cell>
          <cell r="T385">
            <v>1</v>
          </cell>
          <cell r="U385">
            <v>0</v>
          </cell>
          <cell r="V385">
            <v>1</v>
          </cell>
          <cell r="W385">
            <v>0</v>
          </cell>
        </row>
        <row r="386">
          <cell r="D386">
            <v>24</v>
          </cell>
          <cell r="E386">
            <v>24</v>
          </cell>
          <cell r="G386">
            <v>0</v>
          </cell>
          <cell r="H386">
            <v>0</v>
          </cell>
          <cell r="J386">
            <v>2</v>
          </cell>
          <cell r="K386">
            <v>27</v>
          </cell>
          <cell r="L386">
            <v>19</v>
          </cell>
          <cell r="M386">
            <v>10</v>
          </cell>
          <cell r="O386">
            <v>2</v>
          </cell>
          <cell r="P386">
            <v>13</v>
          </cell>
          <cell r="Q386">
            <v>9</v>
          </cell>
          <cell r="R386">
            <v>4</v>
          </cell>
          <cell r="S386">
            <v>0</v>
          </cell>
          <cell r="T386">
            <v>14</v>
          </cell>
          <cell r="U386">
            <v>2</v>
          </cell>
          <cell r="V386">
            <v>10</v>
          </cell>
          <cell r="W386">
            <v>6</v>
          </cell>
        </row>
        <row r="387">
          <cell r="D387">
            <v>8</v>
          </cell>
          <cell r="E387">
            <v>9</v>
          </cell>
          <cell r="G387">
            <v>0</v>
          </cell>
          <cell r="H387">
            <v>0</v>
          </cell>
          <cell r="J387">
            <v>2</v>
          </cell>
          <cell r="K387">
            <v>9</v>
          </cell>
          <cell r="L387">
            <v>6</v>
          </cell>
          <cell r="M387">
            <v>5</v>
          </cell>
          <cell r="O387">
            <v>1</v>
          </cell>
          <cell r="P387">
            <v>4</v>
          </cell>
          <cell r="Q387">
            <v>3</v>
          </cell>
          <cell r="R387">
            <v>3</v>
          </cell>
          <cell r="S387">
            <v>1</v>
          </cell>
          <cell r="T387">
            <v>5</v>
          </cell>
          <cell r="U387">
            <v>2</v>
          </cell>
          <cell r="V387">
            <v>3</v>
          </cell>
          <cell r="W387">
            <v>2</v>
          </cell>
        </row>
        <row r="388">
          <cell r="D388">
            <v>49</v>
          </cell>
          <cell r="E388">
            <v>77</v>
          </cell>
          <cell r="G388">
            <v>0</v>
          </cell>
          <cell r="H388">
            <v>0</v>
          </cell>
          <cell r="J388">
            <v>3</v>
          </cell>
          <cell r="K388">
            <v>32</v>
          </cell>
          <cell r="L388">
            <v>91</v>
          </cell>
          <cell r="M388">
            <v>71</v>
          </cell>
          <cell r="O388">
            <v>1</v>
          </cell>
          <cell r="P388">
            <v>16</v>
          </cell>
          <cell r="Q388">
            <v>32</v>
          </cell>
          <cell r="R388">
            <v>20</v>
          </cell>
          <cell r="S388">
            <v>2</v>
          </cell>
          <cell r="T388">
            <v>16</v>
          </cell>
          <cell r="U388">
            <v>1</v>
          </cell>
          <cell r="V388">
            <v>59</v>
          </cell>
          <cell r="W388">
            <v>51</v>
          </cell>
        </row>
        <row r="389">
          <cell r="D389">
            <v>27</v>
          </cell>
          <cell r="E389">
            <v>26</v>
          </cell>
          <cell r="G389">
            <v>0</v>
          </cell>
          <cell r="H389">
            <v>0</v>
          </cell>
          <cell r="J389">
            <v>2</v>
          </cell>
          <cell r="K389">
            <v>27</v>
          </cell>
          <cell r="L389">
            <v>24</v>
          </cell>
          <cell r="M389">
            <v>13</v>
          </cell>
          <cell r="O389">
            <v>1</v>
          </cell>
          <cell r="P389">
            <v>13</v>
          </cell>
          <cell r="Q389">
            <v>13</v>
          </cell>
          <cell r="R389">
            <v>7</v>
          </cell>
          <cell r="S389">
            <v>1</v>
          </cell>
          <cell r="T389">
            <v>14</v>
          </cell>
          <cell r="U389">
            <v>2</v>
          </cell>
          <cell r="V389">
            <v>11</v>
          </cell>
          <cell r="W389">
            <v>6</v>
          </cell>
        </row>
        <row r="390">
          <cell r="D390">
            <v>9</v>
          </cell>
          <cell r="E390">
            <v>7</v>
          </cell>
          <cell r="G390">
            <v>0</v>
          </cell>
          <cell r="H390">
            <v>0</v>
          </cell>
          <cell r="J390">
            <v>0</v>
          </cell>
          <cell r="K390">
            <v>3</v>
          </cell>
          <cell r="L390">
            <v>13</v>
          </cell>
          <cell r="M390">
            <v>7</v>
          </cell>
          <cell r="O390">
            <v>0</v>
          </cell>
          <cell r="P390">
            <v>1</v>
          </cell>
          <cell r="Q390">
            <v>8</v>
          </cell>
          <cell r="R390">
            <v>4</v>
          </cell>
          <cell r="S390">
            <v>0</v>
          </cell>
          <cell r="T390">
            <v>2</v>
          </cell>
          <cell r="U390">
            <v>1</v>
          </cell>
          <cell r="V390">
            <v>5</v>
          </cell>
          <cell r="W390">
            <v>3</v>
          </cell>
        </row>
        <row r="391">
          <cell r="D391">
            <v>12</v>
          </cell>
          <cell r="E391">
            <v>6</v>
          </cell>
          <cell r="G391">
            <v>0</v>
          </cell>
          <cell r="H391">
            <v>0</v>
          </cell>
          <cell r="J391">
            <v>2</v>
          </cell>
          <cell r="K391">
            <v>10</v>
          </cell>
          <cell r="L391">
            <v>6</v>
          </cell>
          <cell r="M391">
            <v>3</v>
          </cell>
          <cell r="O391">
            <v>2</v>
          </cell>
          <cell r="P391">
            <v>7</v>
          </cell>
          <cell r="Q391">
            <v>3</v>
          </cell>
          <cell r="R391">
            <v>2</v>
          </cell>
          <cell r="S391">
            <v>0</v>
          </cell>
          <cell r="T391">
            <v>3</v>
          </cell>
          <cell r="U391">
            <v>1</v>
          </cell>
          <cell r="V391">
            <v>3</v>
          </cell>
          <cell r="W391">
            <v>1</v>
          </cell>
        </row>
        <row r="392">
          <cell r="D392">
            <v>22</v>
          </cell>
          <cell r="E392">
            <v>30</v>
          </cell>
          <cell r="G392">
            <v>0</v>
          </cell>
          <cell r="H392">
            <v>0</v>
          </cell>
          <cell r="J392">
            <v>3</v>
          </cell>
          <cell r="K392">
            <v>29</v>
          </cell>
          <cell r="L392">
            <v>20</v>
          </cell>
          <cell r="M392">
            <v>17</v>
          </cell>
          <cell r="O392">
            <v>1</v>
          </cell>
          <cell r="P392">
            <v>13</v>
          </cell>
          <cell r="Q392">
            <v>8</v>
          </cell>
          <cell r="R392">
            <v>7</v>
          </cell>
          <cell r="S392">
            <v>2</v>
          </cell>
          <cell r="T392">
            <v>16</v>
          </cell>
          <cell r="U392">
            <v>2</v>
          </cell>
          <cell r="V392">
            <v>12</v>
          </cell>
          <cell r="W392">
            <v>10</v>
          </cell>
        </row>
        <row r="393">
          <cell r="D393">
            <v>58</v>
          </cell>
          <cell r="E393">
            <v>73</v>
          </cell>
          <cell r="G393">
            <v>0</v>
          </cell>
          <cell r="H393">
            <v>0</v>
          </cell>
          <cell r="J393">
            <v>6</v>
          </cell>
          <cell r="K393">
            <v>42</v>
          </cell>
          <cell r="L393">
            <v>83</v>
          </cell>
          <cell r="M393">
            <v>60</v>
          </cell>
          <cell r="O393">
            <v>4</v>
          </cell>
          <cell r="P393">
            <v>22</v>
          </cell>
          <cell r="Q393">
            <v>32</v>
          </cell>
          <cell r="R393">
            <v>21</v>
          </cell>
          <cell r="S393">
            <v>2</v>
          </cell>
          <cell r="T393">
            <v>20</v>
          </cell>
          <cell r="U393">
            <v>2</v>
          </cell>
          <cell r="V393">
            <v>51</v>
          </cell>
          <cell r="W393">
            <v>39</v>
          </cell>
        </row>
        <row r="394">
          <cell r="D394">
            <v>27</v>
          </cell>
          <cell r="E394">
            <v>28</v>
          </cell>
          <cell r="G394">
            <v>1</v>
          </cell>
          <cell r="H394">
            <v>0</v>
          </cell>
          <cell r="J394">
            <v>3</v>
          </cell>
          <cell r="K394">
            <v>36</v>
          </cell>
          <cell r="L394">
            <v>16</v>
          </cell>
          <cell r="M394">
            <v>11</v>
          </cell>
          <cell r="O394">
            <v>2</v>
          </cell>
          <cell r="P394">
            <v>21</v>
          </cell>
          <cell r="Q394">
            <v>4</v>
          </cell>
          <cell r="R394">
            <v>4</v>
          </cell>
          <cell r="S394">
            <v>1</v>
          </cell>
          <cell r="T394">
            <v>15</v>
          </cell>
          <cell r="U394">
            <v>2</v>
          </cell>
          <cell r="V394">
            <v>12</v>
          </cell>
          <cell r="W394">
            <v>7</v>
          </cell>
        </row>
        <row r="395">
          <cell r="D395">
            <v>14</v>
          </cell>
          <cell r="E395">
            <v>12</v>
          </cell>
          <cell r="G395">
            <v>3</v>
          </cell>
          <cell r="H395">
            <v>0</v>
          </cell>
          <cell r="J395">
            <v>2</v>
          </cell>
          <cell r="K395">
            <v>11</v>
          </cell>
          <cell r="L395">
            <v>13</v>
          </cell>
          <cell r="M395">
            <v>10</v>
          </cell>
          <cell r="O395">
            <v>1</v>
          </cell>
          <cell r="P395">
            <v>10</v>
          </cell>
          <cell r="Q395">
            <v>3</v>
          </cell>
          <cell r="R395">
            <v>2</v>
          </cell>
          <cell r="S395">
            <v>1</v>
          </cell>
          <cell r="T395">
            <v>1</v>
          </cell>
          <cell r="U395">
            <v>0</v>
          </cell>
          <cell r="V395">
            <v>10</v>
          </cell>
          <cell r="W395">
            <v>8</v>
          </cell>
        </row>
        <row r="396">
          <cell r="D396">
            <v>26</v>
          </cell>
          <cell r="E396">
            <v>19</v>
          </cell>
          <cell r="G396">
            <v>0</v>
          </cell>
          <cell r="H396">
            <v>1</v>
          </cell>
          <cell r="J396">
            <v>0</v>
          </cell>
          <cell r="K396">
            <v>12</v>
          </cell>
          <cell r="L396">
            <v>33</v>
          </cell>
          <cell r="M396">
            <v>23</v>
          </cell>
          <cell r="O396">
            <v>0</v>
          </cell>
          <cell r="P396">
            <v>7</v>
          </cell>
          <cell r="Q396">
            <v>19</v>
          </cell>
          <cell r="R396">
            <v>12</v>
          </cell>
          <cell r="S396">
            <v>0</v>
          </cell>
          <cell r="T396">
            <v>5</v>
          </cell>
          <cell r="U396">
            <v>1</v>
          </cell>
          <cell r="V396">
            <v>14</v>
          </cell>
          <cell r="W396">
            <v>11</v>
          </cell>
        </row>
        <row r="397">
          <cell r="D397">
            <v>40</v>
          </cell>
          <cell r="E397">
            <v>47</v>
          </cell>
          <cell r="G397">
            <v>0</v>
          </cell>
          <cell r="H397">
            <v>0</v>
          </cell>
          <cell r="J397">
            <v>4</v>
          </cell>
          <cell r="K397">
            <v>30</v>
          </cell>
          <cell r="L397">
            <v>53</v>
          </cell>
          <cell r="M397">
            <v>23</v>
          </cell>
          <cell r="O397">
            <v>3</v>
          </cell>
          <cell r="P397">
            <v>14</v>
          </cell>
          <cell r="Q397">
            <v>23</v>
          </cell>
          <cell r="R397">
            <v>8</v>
          </cell>
          <cell r="S397">
            <v>1</v>
          </cell>
          <cell r="T397">
            <v>16</v>
          </cell>
          <cell r="U397">
            <v>1</v>
          </cell>
          <cell r="V397">
            <v>30</v>
          </cell>
          <cell r="W397">
            <v>15</v>
          </cell>
        </row>
        <row r="398">
          <cell r="D398">
            <v>46</v>
          </cell>
          <cell r="E398">
            <v>64</v>
          </cell>
          <cell r="G398">
            <v>0</v>
          </cell>
          <cell r="H398">
            <v>0</v>
          </cell>
          <cell r="J398">
            <v>4</v>
          </cell>
          <cell r="K398">
            <v>47</v>
          </cell>
          <cell r="L398">
            <v>59</v>
          </cell>
          <cell r="M398">
            <v>35</v>
          </cell>
          <cell r="O398">
            <v>0</v>
          </cell>
          <cell r="P398">
            <v>22</v>
          </cell>
          <cell r="Q398">
            <v>24</v>
          </cell>
          <cell r="R398">
            <v>13</v>
          </cell>
          <cell r="S398">
            <v>4</v>
          </cell>
          <cell r="T398">
            <v>25</v>
          </cell>
          <cell r="U398">
            <v>7</v>
          </cell>
          <cell r="V398">
            <v>35</v>
          </cell>
          <cell r="W398">
            <v>22</v>
          </cell>
        </row>
        <row r="399">
          <cell r="D399">
            <v>19</v>
          </cell>
          <cell r="E399">
            <v>26</v>
          </cell>
          <cell r="G399">
            <v>0</v>
          </cell>
          <cell r="H399">
            <v>0</v>
          </cell>
          <cell r="J399">
            <v>0</v>
          </cell>
          <cell r="K399">
            <v>16</v>
          </cell>
          <cell r="L399">
            <v>29</v>
          </cell>
          <cell r="M399">
            <v>18</v>
          </cell>
          <cell r="O399">
            <v>0</v>
          </cell>
          <cell r="P399">
            <v>5</v>
          </cell>
          <cell r="Q399">
            <v>14</v>
          </cell>
          <cell r="R399">
            <v>8</v>
          </cell>
          <cell r="S399">
            <v>0</v>
          </cell>
          <cell r="T399">
            <v>11</v>
          </cell>
          <cell r="U399">
            <v>1</v>
          </cell>
          <cell r="V399">
            <v>15</v>
          </cell>
          <cell r="W399">
            <v>10</v>
          </cell>
        </row>
        <row r="400">
          <cell r="D400">
            <v>99</v>
          </cell>
          <cell r="E400">
            <v>80</v>
          </cell>
          <cell r="G400">
            <v>3</v>
          </cell>
          <cell r="H400">
            <v>1</v>
          </cell>
          <cell r="J400">
            <v>6</v>
          </cell>
          <cell r="K400">
            <v>90</v>
          </cell>
          <cell r="L400">
            <v>83</v>
          </cell>
          <cell r="M400">
            <v>48</v>
          </cell>
          <cell r="O400">
            <v>3</v>
          </cell>
          <cell r="P400">
            <v>49</v>
          </cell>
          <cell r="Q400">
            <v>47</v>
          </cell>
          <cell r="R400">
            <v>27</v>
          </cell>
          <cell r="S400">
            <v>3</v>
          </cell>
          <cell r="T400">
            <v>41</v>
          </cell>
          <cell r="U400">
            <v>5</v>
          </cell>
          <cell r="V400">
            <v>36</v>
          </cell>
          <cell r="W400">
            <v>21</v>
          </cell>
        </row>
        <row r="401">
          <cell r="D401">
            <v>42</v>
          </cell>
          <cell r="E401">
            <v>48</v>
          </cell>
          <cell r="G401">
            <v>0</v>
          </cell>
          <cell r="H401">
            <v>2</v>
          </cell>
          <cell r="J401">
            <v>5</v>
          </cell>
          <cell r="K401">
            <v>43</v>
          </cell>
          <cell r="L401">
            <v>42</v>
          </cell>
          <cell r="M401">
            <v>31</v>
          </cell>
          <cell r="O401">
            <v>1</v>
          </cell>
          <cell r="P401">
            <v>25</v>
          </cell>
          <cell r="Q401">
            <v>16</v>
          </cell>
          <cell r="R401">
            <v>11</v>
          </cell>
          <cell r="S401">
            <v>4</v>
          </cell>
          <cell r="T401">
            <v>18</v>
          </cell>
          <cell r="U401">
            <v>3</v>
          </cell>
          <cell r="V401">
            <v>26</v>
          </cell>
          <cell r="W401">
            <v>20</v>
          </cell>
        </row>
        <row r="402">
          <cell r="D402">
            <v>93</v>
          </cell>
          <cell r="E402">
            <v>103</v>
          </cell>
          <cell r="G402">
            <v>1</v>
          </cell>
          <cell r="H402">
            <v>0</v>
          </cell>
          <cell r="J402">
            <v>29</v>
          </cell>
          <cell r="K402">
            <v>95</v>
          </cell>
          <cell r="L402">
            <v>72</v>
          </cell>
          <cell r="M402">
            <v>44</v>
          </cell>
          <cell r="O402">
            <v>15</v>
          </cell>
          <cell r="P402">
            <v>48</v>
          </cell>
          <cell r="Q402">
            <v>30</v>
          </cell>
          <cell r="R402">
            <v>19</v>
          </cell>
          <cell r="S402">
            <v>14</v>
          </cell>
          <cell r="T402">
            <v>47</v>
          </cell>
          <cell r="U402">
            <v>17</v>
          </cell>
          <cell r="V402">
            <v>42</v>
          </cell>
          <cell r="W402">
            <v>25</v>
          </cell>
        </row>
        <row r="403">
          <cell r="D403">
            <v>12</v>
          </cell>
          <cell r="E403">
            <v>18</v>
          </cell>
          <cell r="G403">
            <v>0</v>
          </cell>
          <cell r="H403">
            <v>0</v>
          </cell>
          <cell r="J403">
            <v>0</v>
          </cell>
          <cell r="K403">
            <v>7</v>
          </cell>
          <cell r="L403">
            <v>23</v>
          </cell>
          <cell r="M403">
            <v>14</v>
          </cell>
          <cell r="O403">
            <v>0</v>
          </cell>
          <cell r="P403">
            <v>4</v>
          </cell>
          <cell r="Q403">
            <v>8</v>
          </cell>
          <cell r="R403">
            <v>4</v>
          </cell>
          <cell r="S403">
            <v>0</v>
          </cell>
          <cell r="T403">
            <v>3</v>
          </cell>
          <cell r="U403">
            <v>0</v>
          </cell>
          <cell r="V403">
            <v>15</v>
          </cell>
          <cell r="W403">
            <v>10</v>
          </cell>
        </row>
        <row r="404">
          <cell r="D404">
            <v>0</v>
          </cell>
          <cell r="E404">
            <v>1</v>
          </cell>
          <cell r="G404">
            <v>0</v>
          </cell>
          <cell r="H404">
            <v>0</v>
          </cell>
          <cell r="J404">
            <v>0</v>
          </cell>
          <cell r="K404">
            <v>0</v>
          </cell>
          <cell r="L404">
            <v>1</v>
          </cell>
          <cell r="M404">
            <v>1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1</v>
          </cell>
          <cell r="W404">
            <v>1</v>
          </cell>
        </row>
        <row r="405">
          <cell r="D405">
            <v>6</v>
          </cell>
          <cell r="E405">
            <v>7</v>
          </cell>
          <cell r="G405">
            <v>0</v>
          </cell>
          <cell r="H405">
            <v>0</v>
          </cell>
          <cell r="J405">
            <v>0</v>
          </cell>
          <cell r="K405">
            <v>5</v>
          </cell>
          <cell r="L405">
            <v>8</v>
          </cell>
          <cell r="M405">
            <v>2</v>
          </cell>
          <cell r="O405">
            <v>0</v>
          </cell>
          <cell r="P405">
            <v>2</v>
          </cell>
          <cell r="Q405">
            <v>4</v>
          </cell>
          <cell r="R405">
            <v>1</v>
          </cell>
          <cell r="S405">
            <v>0</v>
          </cell>
          <cell r="T405">
            <v>3</v>
          </cell>
          <cell r="U405">
            <v>1</v>
          </cell>
          <cell r="V405">
            <v>4</v>
          </cell>
          <cell r="W405">
            <v>1</v>
          </cell>
        </row>
        <row r="406">
          <cell r="D406">
            <v>9</v>
          </cell>
          <cell r="E406">
            <v>8</v>
          </cell>
          <cell r="G406">
            <v>0</v>
          </cell>
          <cell r="H406">
            <v>0</v>
          </cell>
          <cell r="J406">
            <v>2</v>
          </cell>
          <cell r="K406">
            <v>3</v>
          </cell>
          <cell r="L406">
            <v>12</v>
          </cell>
          <cell r="M406">
            <v>7</v>
          </cell>
          <cell r="O406">
            <v>1</v>
          </cell>
          <cell r="P406">
            <v>2</v>
          </cell>
          <cell r="Q406">
            <v>6</v>
          </cell>
          <cell r="R406">
            <v>3</v>
          </cell>
          <cell r="S406">
            <v>1</v>
          </cell>
          <cell r="T406">
            <v>1</v>
          </cell>
          <cell r="U406">
            <v>0</v>
          </cell>
          <cell r="V406">
            <v>6</v>
          </cell>
          <cell r="W406">
            <v>4</v>
          </cell>
        </row>
        <row r="407">
          <cell r="D407">
            <v>17</v>
          </cell>
          <cell r="E407">
            <v>25</v>
          </cell>
          <cell r="G407">
            <v>0</v>
          </cell>
          <cell r="H407">
            <v>0</v>
          </cell>
          <cell r="J407">
            <v>0</v>
          </cell>
          <cell r="K407">
            <v>19</v>
          </cell>
          <cell r="L407">
            <v>23</v>
          </cell>
          <cell r="M407">
            <v>18</v>
          </cell>
          <cell r="O407">
            <v>0</v>
          </cell>
          <cell r="P407">
            <v>8</v>
          </cell>
          <cell r="Q407">
            <v>9</v>
          </cell>
          <cell r="R407">
            <v>6</v>
          </cell>
          <cell r="S407">
            <v>0</v>
          </cell>
          <cell r="T407">
            <v>11</v>
          </cell>
          <cell r="U407">
            <v>5</v>
          </cell>
          <cell r="V407">
            <v>14</v>
          </cell>
          <cell r="W407">
            <v>12</v>
          </cell>
        </row>
        <row r="408">
          <cell r="D408">
            <v>16</v>
          </cell>
          <cell r="E408">
            <v>13</v>
          </cell>
          <cell r="G408">
            <v>0</v>
          </cell>
          <cell r="H408">
            <v>0</v>
          </cell>
          <cell r="J408">
            <v>0</v>
          </cell>
          <cell r="K408">
            <v>6</v>
          </cell>
          <cell r="L408">
            <v>23</v>
          </cell>
          <cell r="M408">
            <v>15</v>
          </cell>
          <cell r="O408">
            <v>0</v>
          </cell>
          <cell r="P408">
            <v>4</v>
          </cell>
          <cell r="Q408">
            <v>12</v>
          </cell>
          <cell r="R408">
            <v>8</v>
          </cell>
          <cell r="S408">
            <v>0</v>
          </cell>
          <cell r="T408">
            <v>2</v>
          </cell>
          <cell r="U408">
            <v>0</v>
          </cell>
          <cell r="V408">
            <v>11</v>
          </cell>
          <cell r="W408">
            <v>7</v>
          </cell>
        </row>
        <row r="409">
          <cell r="D409">
            <v>3</v>
          </cell>
          <cell r="E409">
            <v>9</v>
          </cell>
          <cell r="G409">
            <v>0</v>
          </cell>
          <cell r="H409">
            <v>0</v>
          </cell>
          <cell r="J409">
            <v>0</v>
          </cell>
          <cell r="K409">
            <v>4</v>
          </cell>
          <cell r="L409">
            <v>8</v>
          </cell>
          <cell r="M409">
            <v>7</v>
          </cell>
          <cell r="O409">
            <v>0</v>
          </cell>
          <cell r="P409">
            <v>2</v>
          </cell>
          <cell r="Q409">
            <v>1</v>
          </cell>
          <cell r="R409">
            <v>1</v>
          </cell>
          <cell r="S409">
            <v>0</v>
          </cell>
          <cell r="T409">
            <v>2</v>
          </cell>
          <cell r="U409">
            <v>0</v>
          </cell>
          <cell r="V409">
            <v>7</v>
          </cell>
          <cell r="W409">
            <v>6</v>
          </cell>
        </row>
        <row r="410">
          <cell r="D410">
            <v>9</v>
          </cell>
          <cell r="E410">
            <v>11</v>
          </cell>
          <cell r="G410">
            <v>0</v>
          </cell>
          <cell r="H410">
            <v>0</v>
          </cell>
          <cell r="J410">
            <v>0</v>
          </cell>
          <cell r="K410">
            <v>4</v>
          </cell>
          <cell r="L410">
            <v>16</v>
          </cell>
          <cell r="M410">
            <v>9</v>
          </cell>
          <cell r="O410">
            <v>0</v>
          </cell>
          <cell r="P410">
            <v>2</v>
          </cell>
          <cell r="Q410">
            <v>7</v>
          </cell>
          <cell r="R410">
            <v>3</v>
          </cell>
          <cell r="S410">
            <v>0</v>
          </cell>
          <cell r="T410">
            <v>2</v>
          </cell>
          <cell r="U410">
            <v>0</v>
          </cell>
          <cell r="V410">
            <v>9</v>
          </cell>
          <cell r="W410">
            <v>6</v>
          </cell>
        </row>
        <row r="411">
          <cell r="D411">
            <v>12</v>
          </cell>
          <cell r="E411">
            <v>17</v>
          </cell>
          <cell r="G411">
            <v>0</v>
          </cell>
          <cell r="H411">
            <v>0</v>
          </cell>
          <cell r="J411">
            <v>1</v>
          </cell>
          <cell r="K411">
            <v>12</v>
          </cell>
          <cell r="L411">
            <v>16</v>
          </cell>
          <cell r="M411">
            <v>14</v>
          </cell>
          <cell r="O411">
            <v>1</v>
          </cell>
          <cell r="P411">
            <v>6</v>
          </cell>
          <cell r="Q411">
            <v>5</v>
          </cell>
          <cell r="R411">
            <v>5</v>
          </cell>
          <cell r="S411">
            <v>0</v>
          </cell>
          <cell r="T411">
            <v>6</v>
          </cell>
          <cell r="U411">
            <v>0</v>
          </cell>
          <cell r="V411">
            <v>11</v>
          </cell>
          <cell r="W411">
            <v>9</v>
          </cell>
        </row>
        <row r="412">
          <cell r="D412">
            <v>31</v>
          </cell>
          <cell r="E412">
            <v>31</v>
          </cell>
          <cell r="G412">
            <v>0</v>
          </cell>
          <cell r="H412">
            <v>0</v>
          </cell>
          <cell r="J412">
            <v>4</v>
          </cell>
          <cell r="K412">
            <v>19</v>
          </cell>
          <cell r="L412">
            <v>39</v>
          </cell>
          <cell r="M412">
            <v>19</v>
          </cell>
          <cell r="O412">
            <v>3</v>
          </cell>
          <cell r="P412">
            <v>10</v>
          </cell>
          <cell r="Q412">
            <v>18</v>
          </cell>
          <cell r="R412">
            <v>8</v>
          </cell>
          <cell r="S412">
            <v>1</v>
          </cell>
          <cell r="T412">
            <v>9</v>
          </cell>
          <cell r="U412">
            <v>1</v>
          </cell>
          <cell r="V412">
            <v>21</v>
          </cell>
          <cell r="W412">
            <v>11</v>
          </cell>
        </row>
        <row r="413">
          <cell r="D413">
            <v>21</v>
          </cell>
          <cell r="E413">
            <v>25</v>
          </cell>
          <cell r="G413">
            <v>0</v>
          </cell>
          <cell r="H413">
            <v>0</v>
          </cell>
          <cell r="J413">
            <v>4</v>
          </cell>
          <cell r="K413">
            <v>12</v>
          </cell>
          <cell r="L413">
            <v>30</v>
          </cell>
          <cell r="M413">
            <v>17</v>
          </cell>
          <cell r="O413">
            <v>1</v>
          </cell>
          <cell r="P413">
            <v>7</v>
          </cell>
          <cell r="Q413">
            <v>13</v>
          </cell>
          <cell r="R413">
            <v>8</v>
          </cell>
          <cell r="S413">
            <v>3</v>
          </cell>
          <cell r="T413">
            <v>5</v>
          </cell>
          <cell r="U413">
            <v>0</v>
          </cell>
          <cell r="V413">
            <v>17</v>
          </cell>
          <cell r="W413">
            <v>9</v>
          </cell>
        </row>
        <row r="414">
          <cell r="D414">
            <v>15</v>
          </cell>
          <cell r="E414">
            <v>16</v>
          </cell>
          <cell r="G414">
            <v>0</v>
          </cell>
          <cell r="H414">
            <v>0</v>
          </cell>
          <cell r="J414">
            <v>0</v>
          </cell>
          <cell r="K414">
            <v>6</v>
          </cell>
          <cell r="L414">
            <v>25</v>
          </cell>
          <cell r="M414">
            <v>16</v>
          </cell>
          <cell r="O414">
            <v>0</v>
          </cell>
          <cell r="P414">
            <v>4</v>
          </cell>
          <cell r="Q414">
            <v>11</v>
          </cell>
          <cell r="R414">
            <v>5</v>
          </cell>
          <cell r="S414">
            <v>0</v>
          </cell>
          <cell r="T414">
            <v>2</v>
          </cell>
          <cell r="U414">
            <v>0</v>
          </cell>
          <cell r="V414">
            <v>14</v>
          </cell>
          <cell r="W414">
            <v>11</v>
          </cell>
        </row>
        <row r="415">
          <cell r="D415">
            <v>18</v>
          </cell>
          <cell r="E415">
            <v>24</v>
          </cell>
          <cell r="G415">
            <v>0</v>
          </cell>
          <cell r="H415">
            <v>0</v>
          </cell>
          <cell r="J415">
            <v>0</v>
          </cell>
          <cell r="K415">
            <v>22</v>
          </cell>
          <cell r="L415">
            <v>20</v>
          </cell>
          <cell r="M415">
            <v>8</v>
          </cell>
          <cell r="O415">
            <v>0</v>
          </cell>
          <cell r="P415">
            <v>11</v>
          </cell>
          <cell r="Q415">
            <v>7</v>
          </cell>
          <cell r="R415">
            <v>2</v>
          </cell>
          <cell r="S415">
            <v>0</v>
          </cell>
          <cell r="T415">
            <v>11</v>
          </cell>
          <cell r="U415">
            <v>4</v>
          </cell>
          <cell r="V415">
            <v>13</v>
          </cell>
          <cell r="W415">
            <v>6</v>
          </cell>
        </row>
        <row r="416">
          <cell r="D416">
            <v>0</v>
          </cell>
          <cell r="E416">
            <v>1</v>
          </cell>
          <cell r="G416">
            <v>0</v>
          </cell>
          <cell r="H416">
            <v>0</v>
          </cell>
          <cell r="J416">
            <v>0</v>
          </cell>
          <cell r="K416">
            <v>0</v>
          </cell>
          <cell r="L416">
            <v>1</v>
          </cell>
          <cell r="M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1</v>
          </cell>
          <cell r="W416">
            <v>0</v>
          </cell>
        </row>
        <row r="417">
          <cell r="D417">
            <v>3</v>
          </cell>
          <cell r="E417">
            <v>6</v>
          </cell>
          <cell r="G417">
            <v>0</v>
          </cell>
          <cell r="H417">
            <v>0</v>
          </cell>
          <cell r="J417">
            <v>0</v>
          </cell>
          <cell r="K417">
            <v>0</v>
          </cell>
          <cell r="L417">
            <v>9</v>
          </cell>
          <cell r="M417">
            <v>7</v>
          </cell>
          <cell r="O417">
            <v>0</v>
          </cell>
          <cell r="P417">
            <v>0</v>
          </cell>
          <cell r="Q417">
            <v>3</v>
          </cell>
          <cell r="R417">
            <v>3</v>
          </cell>
          <cell r="S417">
            <v>0</v>
          </cell>
          <cell r="T417">
            <v>0</v>
          </cell>
          <cell r="U417">
            <v>0</v>
          </cell>
          <cell r="V417">
            <v>6</v>
          </cell>
          <cell r="W417">
            <v>4</v>
          </cell>
        </row>
        <row r="418">
          <cell r="D418">
            <v>7</v>
          </cell>
          <cell r="E418">
            <v>10</v>
          </cell>
          <cell r="G418">
            <v>0</v>
          </cell>
          <cell r="H418">
            <v>0</v>
          </cell>
          <cell r="J418">
            <v>0</v>
          </cell>
          <cell r="K418">
            <v>5</v>
          </cell>
          <cell r="L418">
            <v>12</v>
          </cell>
          <cell r="M418">
            <v>9</v>
          </cell>
          <cell r="O418">
            <v>0</v>
          </cell>
          <cell r="P418">
            <v>1</v>
          </cell>
          <cell r="Q418">
            <v>6</v>
          </cell>
          <cell r="R418">
            <v>4</v>
          </cell>
          <cell r="S418">
            <v>0</v>
          </cell>
          <cell r="T418">
            <v>4</v>
          </cell>
          <cell r="U418">
            <v>2</v>
          </cell>
          <cell r="V418">
            <v>6</v>
          </cell>
          <cell r="W418">
            <v>5</v>
          </cell>
        </row>
        <row r="419">
          <cell r="D419">
            <v>12</v>
          </cell>
          <cell r="E419">
            <v>18</v>
          </cell>
          <cell r="G419">
            <v>0</v>
          </cell>
          <cell r="H419">
            <v>0</v>
          </cell>
          <cell r="J419">
            <v>0</v>
          </cell>
          <cell r="K419">
            <v>5</v>
          </cell>
          <cell r="L419">
            <v>25</v>
          </cell>
          <cell r="M419">
            <v>16</v>
          </cell>
          <cell r="O419">
            <v>0</v>
          </cell>
          <cell r="P419">
            <v>1</v>
          </cell>
          <cell r="Q419">
            <v>11</v>
          </cell>
          <cell r="R419">
            <v>5</v>
          </cell>
          <cell r="S419">
            <v>0</v>
          </cell>
          <cell r="T419">
            <v>4</v>
          </cell>
          <cell r="U419">
            <v>1</v>
          </cell>
          <cell r="V419">
            <v>14</v>
          </cell>
          <cell r="W419">
            <v>11</v>
          </cell>
        </row>
        <row r="420">
          <cell r="D420">
            <v>17</v>
          </cell>
          <cell r="E420">
            <v>20</v>
          </cell>
          <cell r="G420">
            <v>0</v>
          </cell>
          <cell r="H420">
            <v>0</v>
          </cell>
          <cell r="J420">
            <v>0</v>
          </cell>
          <cell r="K420">
            <v>14</v>
          </cell>
          <cell r="L420">
            <v>23</v>
          </cell>
          <cell r="M420">
            <v>16</v>
          </cell>
          <cell r="O420">
            <v>0</v>
          </cell>
          <cell r="P420">
            <v>8</v>
          </cell>
          <cell r="Q420">
            <v>9</v>
          </cell>
          <cell r="R420">
            <v>6</v>
          </cell>
          <cell r="S420">
            <v>0</v>
          </cell>
          <cell r="T420">
            <v>6</v>
          </cell>
          <cell r="U420">
            <v>0</v>
          </cell>
          <cell r="V420">
            <v>14</v>
          </cell>
          <cell r="W420">
            <v>10</v>
          </cell>
        </row>
        <row r="421">
          <cell r="D421">
            <v>19</v>
          </cell>
          <cell r="E421">
            <v>14</v>
          </cell>
          <cell r="G421">
            <v>0</v>
          </cell>
          <cell r="H421">
            <v>0</v>
          </cell>
          <cell r="J421">
            <v>0</v>
          </cell>
          <cell r="K421">
            <v>8</v>
          </cell>
          <cell r="L421">
            <v>25</v>
          </cell>
          <cell r="M421">
            <v>14</v>
          </cell>
          <cell r="O421">
            <v>0</v>
          </cell>
          <cell r="P421">
            <v>3</v>
          </cell>
          <cell r="Q421">
            <v>16</v>
          </cell>
          <cell r="R421">
            <v>8</v>
          </cell>
          <cell r="S421">
            <v>0</v>
          </cell>
          <cell r="T421">
            <v>5</v>
          </cell>
          <cell r="U421">
            <v>1</v>
          </cell>
          <cell r="V421">
            <v>9</v>
          </cell>
          <cell r="W421">
            <v>6</v>
          </cell>
        </row>
        <row r="422">
          <cell r="D422">
            <v>14</v>
          </cell>
          <cell r="E422">
            <v>17</v>
          </cell>
          <cell r="G422">
            <v>0</v>
          </cell>
          <cell r="H422">
            <v>0</v>
          </cell>
          <cell r="J422">
            <v>1</v>
          </cell>
          <cell r="K422">
            <v>8</v>
          </cell>
          <cell r="L422">
            <v>22</v>
          </cell>
          <cell r="M422">
            <v>11</v>
          </cell>
          <cell r="O422">
            <v>0</v>
          </cell>
          <cell r="P422">
            <v>4</v>
          </cell>
          <cell r="Q422">
            <v>10</v>
          </cell>
          <cell r="R422">
            <v>6</v>
          </cell>
          <cell r="S422">
            <v>1</v>
          </cell>
          <cell r="T422">
            <v>4</v>
          </cell>
          <cell r="U422">
            <v>0</v>
          </cell>
          <cell r="V422">
            <v>12</v>
          </cell>
          <cell r="W422">
            <v>5</v>
          </cell>
        </row>
        <row r="423">
          <cell r="D423">
            <v>23</v>
          </cell>
          <cell r="E423">
            <v>24</v>
          </cell>
          <cell r="G423">
            <v>0</v>
          </cell>
          <cell r="H423">
            <v>0</v>
          </cell>
          <cell r="J423">
            <v>2</v>
          </cell>
          <cell r="K423">
            <v>16</v>
          </cell>
          <cell r="L423">
            <v>29</v>
          </cell>
          <cell r="M423">
            <v>16</v>
          </cell>
          <cell r="O423">
            <v>0</v>
          </cell>
          <cell r="P423">
            <v>10</v>
          </cell>
          <cell r="Q423">
            <v>13</v>
          </cell>
          <cell r="R423">
            <v>6</v>
          </cell>
          <cell r="S423">
            <v>2</v>
          </cell>
          <cell r="T423">
            <v>6</v>
          </cell>
          <cell r="U423">
            <v>3</v>
          </cell>
          <cell r="V423">
            <v>16</v>
          </cell>
          <cell r="W423">
            <v>10</v>
          </cell>
        </row>
        <row r="424">
          <cell r="D424">
            <v>14</v>
          </cell>
          <cell r="E424">
            <v>14</v>
          </cell>
          <cell r="G424">
            <v>0</v>
          </cell>
          <cell r="H424">
            <v>0</v>
          </cell>
          <cell r="J424">
            <v>0</v>
          </cell>
          <cell r="K424">
            <v>5</v>
          </cell>
          <cell r="L424">
            <v>23</v>
          </cell>
          <cell r="M424">
            <v>15</v>
          </cell>
          <cell r="O424">
            <v>0</v>
          </cell>
          <cell r="P424">
            <v>2</v>
          </cell>
          <cell r="Q424">
            <v>12</v>
          </cell>
          <cell r="R424">
            <v>6</v>
          </cell>
          <cell r="S424">
            <v>0</v>
          </cell>
          <cell r="T424">
            <v>3</v>
          </cell>
          <cell r="U424">
            <v>0</v>
          </cell>
          <cell r="V424">
            <v>11</v>
          </cell>
          <cell r="W424">
            <v>9</v>
          </cell>
        </row>
        <row r="425">
          <cell r="D425">
            <v>24</v>
          </cell>
          <cell r="E425">
            <v>24</v>
          </cell>
          <cell r="G425">
            <v>0</v>
          </cell>
          <cell r="H425">
            <v>0</v>
          </cell>
          <cell r="J425">
            <v>4</v>
          </cell>
          <cell r="K425">
            <v>14</v>
          </cell>
          <cell r="L425">
            <v>30</v>
          </cell>
          <cell r="M425">
            <v>17</v>
          </cell>
          <cell r="O425">
            <v>3</v>
          </cell>
          <cell r="P425">
            <v>8</v>
          </cell>
          <cell r="Q425">
            <v>13</v>
          </cell>
          <cell r="R425">
            <v>7</v>
          </cell>
          <cell r="S425">
            <v>1</v>
          </cell>
          <cell r="T425">
            <v>6</v>
          </cell>
          <cell r="U425">
            <v>1</v>
          </cell>
          <cell r="V425">
            <v>17</v>
          </cell>
          <cell r="W425">
            <v>10</v>
          </cell>
        </row>
        <row r="426">
          <cell r="D426">
            <v>10</v>
          </cell>
          <cell r="E426">
            <v>20</v>
          </cell>
          <cell r="G426">
            <v>0</v>
          </cell>
          <cell r="H426">
            <v>0</v>
          </cell>
          <cell r="J426">
            <v>4</v>
          </cell>
          <cell r="K426">
            <v>10</v>
          </cell>
          <cell r="L426">
            <v>16</v>
          </cell>
          <cell r="M426">
            <v>9</v>
          </cell>
          <cell r="O426">
            <v>2</v>
          </cell>
          <cell r="P426">
            <v>3</v>
          </cell>
          <cell r="Q426">
            <v>5</v>
          </cell>
          <cell r="R426">
            <v>1</v>
          </cell>
          <cell r="S426">
            <v>2</v>
          </cell>
          <cell r="T426">
            <v>7</v>
          </cell>
          <cell r="U426">
            <v>1</v>
          </cell>
          <cell r="V426">
            <v>11</v>
          </cell>
          <cell r="W426">
            <v>8</v>
          </cell>
        </row>
        <row r="427">
          <cell r="D427">
            <v>13</v>
          </cell>
          <cell r="E427">
            <v>12</v>
          </cell>
          <cell r="G427">
            <v>0</v>
          </cell>
          <cell r="H427">
            <v>0</v>
          </cell>
          <cell r="J427">
            <v>0</v>
          </cell>
          <cell r="K427">
            <v>7</v>
          </cell>
          <cell r="L427">
            <v>18</v>
          </cell>
          <cell r="M427">
            <v>9</v>
          </cell>
          <cell r="O427">
            <v>0</v>
          </cell>
          <cell r="P427">
            <v>4</v>
          </cell>
          <cell r="Q427">
            <v>9</v>
          </cell>
          <cell r="R427">
            <v>5</v>
          </cell>
          <cell r="S427">
            <v>0</v>
          </cell>
          <cell r="T427">
            <v>3</v>
          </cell>
          <cell r="U427">
            <v>1</v>
          </cell>
          <cell r="V427">
            <v>9</v>
          </cell>
          <cell r="W427">
            <v>4</v>
          </cell>
        </row>
        <row r="428">
          <cell r="D428">
            <v>14</v>
          </cell>
          <cell r="E428">
            <v>14</v>
          </cell>
          <cell r="G428">
            <v>0</v>
          </cell>
          <cell r="H428">
            <v>0</v>
          </cell>
          <cell r="J428">
            <v>0</v>
          </cell>
          <cell r="K428">
            <v>6</v>
          </cell>
          <cell r="L428">
            <v>22</v>
          </cell>
          <cell r="M428">
            <v>18</v>
          </cell>
          <cell r="O428">
            <v>0</v>
          </cell>
          <cell r="P428">
            <v>4</v>
          </cell>
          <cell r="Q428">
            <v>10</v>
          </cell>
          <cell r="R428">
            <v>8</v>
          </cell>
          <cell r="S428">
            <v>0</v>
          </cell>
          <cell r="T428">
            <v>2</v>
          </cell>
          <cell r="U428">
            <v>0</v>
          </cell>
          <cell r="V428">
            <v>12</v>
          </cell>
          <cell r="W428">
            <v>10</v>
          </cell>
        </row>
        <row r="429">
          <cell r="D429">
            <v>12</v>
          </cell>
          <cell r="E429">
            <v>8</v>
          </cell>
          <cell r="G429">
            <v>0</v>
          </cell>
          <cell r="H429">
            <v>0</v>
          </cell>
          <cell r="J429">
            <v>0</v>
          </cell>
          <cell r="K429">
            <v>6</v>
          </cell>
          <cell r="L429">
            <v>14</v>
          </cell>
          <cell r="M429">
            <v>9</v>
          </cell>
          <cell r="O429">
            <v>0</v>
          </cell>
          <cell r="P429">
            <v>5</v>
          </cell>
          <cell r="Q429">
            <v>7</v>
          </cell>
          <cell r="R429">
            <v>5</v>
          </cell>
          <cell r="S429">
            <v>0</v>
          </cell>
          <cell r="T429">
            <v>1</v>
          </cell>
          <cell r="U429">
            <v>1</v>
          </cell>
          <cell r="V429">
            <v>7</v>
          </cell>
          <cell r="W429">
            <v>4</v>
          </cell>
        </row>
        <row r="430">
          <cell r="D430">
            <v>11</v>
          </cell>
          <cell r="E430">
            <v>10</v>
          </cell>
          <cell r="G430">
            <v>0</v>
          </cell>
          <cell r="H430">
            <v>0</v>
          </cell>
          <cell r="J430">
            <v>0</v>
          </cell>
          <cell r="K430">
            <v>7</v>
          </cell>
          <cell r="L430">
            <v>14</v>
          </cell>
          <cell r="M430">
            <v>7</v>
          </cell>
          <cell r="O430">
            <v>0</v>
          </cell>
          <cell r="P430">
            <v>4</v>
          </cell>
          <cell r="Q430">
            <v>7</v>
          </cell>
          <cell r="R430">
            <v>2</v>
          </cell>
          <cell r="S430">
            <v>0</v>
          </cell>
          <cell r="T430">
            <v>3</v>
          </cell>
          <cell r="U430">
            <v>0</v>
          </cell>
          <cell r="V430">
            <v>7</v>
          </cell>
          <cell r="W430">
            <v>5</v>
          </cell>
        </row>
        <row r="431">
          <cell r="D431">
            <v>15</v>
          </cell>
          <cell r="E431">
            <v>17</v>
          </cell>
          <cell r="G431">
            <v>0</v>
          </cell>
          <cell r="H431">
            <v>0</v>
          </cell>
          <cell r="J431">
            <v>0</v>
          </cell>
          <cell r="K431">
            <v>8</v>
          </cell>
          <cell r="L431">
            <v>24</v>
          </cell>
          <cell r="M431">
            <v>20</v>
          </cell>
          <cell r="O431">
            <v>0</v>
          </cell>
          <cell r="P431">
            <v>5</v>
          </cell>
          <cell r="Q431">
            <v>10</v>
          </cell>
          <cell r="R431">
            <v>9</v>
          </cell>
          <cell r="S431">
            <v>0</v>
          </cell>
          <cell r="T431">
            <v>3</v>
          </cell>
          <cell r="U431">
            <v>1</v>
          </cell>
          <cell r="V431">
            <v>14</v>
          </cell>
          <cell r="W431">
            <v>11</v>
          </cell>
        </row>
        <row r="432">
          <cell r="D432">
            <v>6</v>
          </cell>
          <cell r="E432">
            <v>3</v>
          </cell>
          <cell r="G432">
            <v>0</v>
          </cell>
          <cell r="H432">
            <v>0</v>
          </cell>
          <cell r="J432">
            <v>0</v>
          </cell>
          <cell r="K432">
            <v>2</v>
          </cell>
          <cell r="L432">
            <v>7</v>
          </cell>
          <cell r="M432">
            <v>5</v>
          </cell>
          <cell r="O432">
            <v>0</v>
          </cell>
          <cell r="P432">
            <v>1</v>
          </cell>
          <cell r="Q432">
            <v>5</v>
          </cell>
          <cell r="R432">
            <v>4</v>
          </cell>
          <cell r="S432">
            <v>0</v>
          </cell>
          <cell r="T432">
            <v>1</v>
          </cell>
          <cell r="U432">
            <v>0</v>
          </cell>
          <cell r="V432">
            <v>2</v>
          </cell>
          <cell r="W432">
            <v>1</v>
          </cell>
        </row>
        <row r="433">
          <cell r="D433">
            <v>8</v>
          </cell>
          <cell r="E433">
            <v>9</v>
          </cell>
          <cell r="G433">
            <v>0</v>
          </cell>
          <cell r="H433">
            <v>0</v>
          </cell>
          <cell r="J433">
            <v>0</v>
          </cell>
          <cell r="K433">
            <v>2</v>
          </cell>
          <cell r="L433">
            <v>15</v>
          </cell>
          <cell r="M433">
            <v>6</v>
          </cell>
          <cell r="O433">
            <v>0</v>
          </cell>
          <cell r="P433">
            <v>2</v>
          </cell>
          <cell r="Q433">
            <v>6</v>
          </cell>
          <cell r="R433">
            <v>2</v>
          </cell>
          <cell r="S433">
            <v>0</v>
          </cell>
          <cell r="T433">
            <v>0</v>
          </cell>
          <cell r="U433">
            <v>0</v>
          </cell>
          <cell r="V433">
            <v>9</v>
          </cell>
          <cell r="W433">
            <v>4</v>
          </cell>
        </row>
        <row r="434">
          <cell r="D434">
            <v>17</v>
          </cell>
          <cell r="E434">
            <v>18</v>
          </cell>
          <cell r="G434">
            <v>0</v>
          </cell>
          <cell r="H434">
            <v>0</v>
          </cell>
          <cell r="J434">
            <v>0</v>
          </cell>
          <cell r="K434">
            <v>9</v>
          </cell>
          <cell r="L434">
            <v>26</v>
          </cell>
          <cell r="M434">
            <v>13</v>
          </cell>
          <cell r="O434">
            <v>0</v>
          </cell>
          <cell r="P434">
            <v>5</v>
          </cell>
          <cell r="Q434">
            <v>12</v>
          </cell>
          <cell r="R434">
            <v>5</v>
          </cell>
          <cell r="S434">
            <v>0</v>
          </cell>
          <cell r="T434">
            <v>4</v>
          </cell>
          <cell r="U434">
            <v>0</v>
          </cell>
          <cell r="V434">
            <v>14</v>
          </cell>
          <cell r="W434">
            <v>8</v>
          </cell>
        </row>
        <row r="435">
          <cell r="D435">
            <v>28</v>
          </cell>
          <cell r="E435">
            <v>31</v>
          </cell>
          <cell r="G435">
            <v>0</v>
          </cell>
          <cell r="H435">
            <v>0</v>
          </cell>
          <cell r="J435">
            <v>2</v>
          </cell>
          <cell r="K435">
            <v>19</v>
          </cell>
          <cell r="L435">
            <v>38</v>
          </cell>
          <cell r="M435">
            <v>25</v>
          </cell>
          <cell r="O435">
            <v>1</v>
          </cell>
          <cell r="P435">
            <v>11</v>
          </cell>
          <cell r="Q435">
            <v>16</v>
          </cell>
          <cell r="R435">
            <v>9</v>
          </cell>
          <cell r="S435">
            <v>1</v>
          </cell>
          <cell r="T435">
            <v>8</v>
          </cell>
          <cell r="U435">
            <v>2</v>
          </cell>
          <cell r="V435">
            <v>22</v>
          </cell>
          <cell r="W435">
            <v>16</v>
          </cell>
        </row>
        <row r="436">
          <cell r="D436">
            <v>18</v>
          </cell>
          <cell r="E436">
            <v>16</v>
          </cell>
          <cell r="G436">
            <v>0</v>
          </cell>
          <cell r="H436">
            <v>0</v>
          </cell>
          <cell r="J436">
            <v>2</v>
          </cell>
          <cell r="K436">
            <v>15</v>
          </cell>
          <cell r="L436">
            <v>17</v>
          </cell>
          <cell r="M436">
            <v>13</v>
          </cell>
          <cell r="O436">
            <v>2</v>
          </cell>
          <cell r="P436">
            <v>10</v>
          </cell>
          <cell r="Q436">
            <v>6</v>
          </cell>
          <cell r="R436">
            <v>5</v>
          </cell>
          <cell r="S436">
            <v>0</v>
          </cell>
          <cell r="T436">
            <v>5</v>
          </cell>
          <cell r="U436">
            <v>1</v>
          </cell>
          <cell r="V436">
            <v>11</v>
          </cell>
          <cell r="W436">
            <v>8</v>
          </cell>
        </row>
        <row r="437">
          <cell r="D437">
            <v>20</v>
          </cell>
          <cell r="E437">
            <v>24</v>
          </cell>
          <cell r="G437">
            <v>0</v>
          </cell>
          <cell r="H437">
            <v>1</v>
          </cell>
          <cell r="J437">
            <v>7</v>
          </cell>
          <cell r="K437">
            <v>21</v>
          </cell>
          <cell r="L437">
            <v>16</v>
          </cell>
          <cell r="M437">
            <v>12</v>
          </cell>
          <cell r="O437">
            <v>3</v>
          </cell>
          <cell r="P437">
            <v>12</v>
          </cell>
          <cell r="Q437">
            <v>5</v>
          </cell>
          <cell r="R437">
            <v>3</v>
          </cell>
          <cell r="S437">
            <v>4</v>
          </cell>
          <cell r="T437">
            <v>9</v>
          </cell>
          <cell r="U437">
            <v>0</v>
          </cell>
          <cell r="V437">
            <v>11</v>
          </cell>
          <cell r="W437">
            <v>9</v>
          </cell>
        </row>
        <row r="438">
          <cell r="D438">
            <v>13</v>
          </cell>
          <cell r="E438">
            <v>13</v>
          </cell>
          <cell r="G438">
            <v>0</v>
          </cell>
          <cell r="H438">
            <v>0</v>
          </cell>
          <cell r="J438">
            <v>3</v>
          </cell>
          <cell r="K438">
            <v>22</v>
          </cell>
          <cell r="L438">
            <v>1</v>
          </cell>
          <cell r="M438">
            <v>0</v>
          </cell>
          <cell r="O438">
            <v>3</v>
          </cell>
          <cell r="P438">
            <v>9</v>
          </cell>
          <cell r="Q438">
            <v>1</v>
          </cell>
          <cell r="R438">
            <v>0</v>
          </cell>
          <cell r="S438">
            <v>0</v>
          </cell>
          <cell r="T438">
            <v>13</v>
          </cell>
          <cell r="U438">
            <v>1</v>
          </cell>
          <cell r="V438">
            <v>0</v>
          </cell>
          <cell r="W438">
            <v>0</v>
          </cell>
        </row>
        <row r="439">
          <cell r="D439">
            <v>10</v>
          </cell>
          <cell r="E439">
            <v>4</v>
          </cell>
          <cell r="G439">
            <v>0</v>
          </cell>
          <cell r="H439">
            <v>0</v>
          </cell>
          <cell r="J439">
            <v>0</v>
          </cell>
          <cell r="K439">
            <v>12</v>
          </cell>
          <cell r="L439">
            <v>2</v>
          </cell>
          <cell r="M439">
            <v>0</v>
          </cell>
          <cell r="O439">
            <v>0</v>
          </cell>
          <cell r="P439">
            <v>9</v>
          </cell>
          <cell r="Q439">
            <v>1</v>
          </cell>
          <cell r="R439">
            <v>0</v>
          </cell>
          <cell r="S439">
            <v>0</v>
          </cell>
          <cell r="T439">
            <v>3</v>
          </cell>
          <cell r="U439">
            <v>2</v>
          </cell>
          <cell r="V439">
            <v>1</v>
          </cell>
          <cell r="W439">
            <v>0</v>
          </cell>
        </row>
        <row r="440">
          <cell r="D440">
            <v>17</v>
          </cell>
          <cell r="E440">
            <v>20</v>
          </cell>
          <cell r="G440">
            <v>0</v>
          </cell>
          <cell r="H440">
            <v>0</v>
          </cell>
          <cell r="J440">
            <v>2</v>
          </cell>
          <cell r="K440">
            <v>11</v>
          </cell>
          <cell r="L440">
            <v>24</v>
          </cell>
          <cell r="M440">
            <v>13</v>
          </cell>
          <cell r="O440">
            <v>1</v>
          </cell>
          <cell r="P440">
            <v>4</v>
          </cell>
          <cell r="Q440">
            <v>12</v>
          </cell>
          <cell r="R440">
            <v>5</v>
          </cell>
          <cell r="S440">
            <v>1</v>
          </cell>
          <cell r="T440">
            <v>7</v>
          </cell>
          <cell r="U440">
            <v>1</v>
          </cell>
          <cell r="V440">
            <v>12</v>
          </cell>
          <cell r="W440">
            <v>8</v>
          </cell>
        </row>
        <row r="441">
          <cell r="D441">
            <v>32</v>
          </cell>
          <cell r="E441">
            <v>42</v>
          </cell>
          <cell r="G441">
            <v>0</v>
          </cell>
          <cell r="H441">
            <v>0</v>
          </cell>
          <cell r="J441">
            <v>4</v>
          </cell>
          <cell r="K441">
            <v>31</v>
          </cell>
          <cell r="L441">
            <v>39</v>
          </cell>
          <cell r="M441">
            <v>25</v>
          </cell>
          <cell r="O441">
            <v>2</v>
          </cell>
          <cell r="P441">
            <v>14</v>
          </cell>
          <cell r="Q441">
            <v>16</v>
          </cell>
          <cell r="R441">
            <v>10</v>
          </cell>
          <cell r="S441">
            <v>2</v>
          </cell>
          <cell r="T441">
            <v>17</v>
          </cell>
          <cell r="U441">
            <v>2</v>
          </cell>
          <cell r="V441">
            <v>23</v>
          </cell>
          <cell r="W441">
            <v>15</v>
          </cell>
        </row>
        <row r="442">
          <cell r="D442">
            <v>7</v>
          </cell>
          <cell r="E442">
            <v>8</v>
          </cell>
          <cell r="G442">
            <v>0</v>
          </cell>
          <cell r="H442">
            <v>0</v>
          </cell>
          <cell r="J442">
            <v>4</v>
          </cell>
          <cell r="K442">
            <v>11</v>
          </cell>
          <cell r="L442">
            <v>0</v>
          </cell>
          <cell r="M442">
            <v>0</v>
          </cell>
          <cell r="O442">
            <v>3</v>
          </cell>
          <cell r="P442">
            <v>4</v>
          </cell>
          <cell r="Q442">
            <v>0</v>
          </cell>
          <cell r="R442">
            <v>0</v>
          </cell>
          <cell r="S442">
            <v>1</v>
          </cell>
          <cell r="T442">
            <v>7</v>
          </cell>
          <cell r="U442">
            <v>0</v>
          </cell>
          <cell r="V442">
            <v>0</v>
          </cell>
          <cell r="W442">
            <v>0</v>
          </cell>
        </row>
        <row r="443">
          <cell r="D443">
            <v>11</v>
          </cell>
          <cell r="E443">
            <v>10</v>
          </cell>
          <cell r="G443">
            <v>0</v>
          </cell>
          <cell r="H443">
            <v>0</v>
          </cell>
          <cell r="J443">
            <v>0</v>
          </cell>
          <cell r="K443">
            <v>12</v>
          </cell>
          <cell r="L443">
            <v>9</v>
          </cell>
          <cell r="M443">
            <v>2</v>
          </cell>
          <cell r="O443">
            <v>0</v>
          </cell>
          <cell r="P443">
            <v>7</v>
          </cell>
          <cell r="Q443">
            <v>4</v>
          </cell>
          <cell r="R443">
            <v>2</v>
          </cell>
          <cell r="S443">
            <v>0</v>
          </cell>
          <cell r="T443">
            <v>5</v>
          </cell>
          <cell r="U443">
            <v>0</v>
          </cell>
          <cell r="V443">
            <v>5</v>
          </cell>
          <cell r="W443">
            <v>0</v>
          </cell>
        </row>
        <row r="444">
          <cell r="D444">
            <v>10</v>
          </cell>
          <cell r="E444">
            <v>7</v>
          </cell>
          <cell r="G444">
            <v>0</v>
          </cell>
          <cell r="H444">
            <v>0</v>
          </cell>
          <cell r="J444">
            <v>0</v>
          </cell>
          <cell r="K444">
            <v>4</v>
          </cell>
          <cell r="L444">
            <v>13</v>
          </cell>
          <cell r="M444">
            <v>2</v>
          </cell>
          <cell r="O444">
            <v>0</v>
          </cell>
          <cell r="P444">
            <v>3</v>
          </cell>
          <cell r="Q444">
            <v>7</v>
          </cell>
          <cell r="R444">
            <v>1</v>
          </cell>
          <cell r="S444">
            <v>0</v>
          </cell>
          <cell r="T444">
            <v>1</v>
          </cell>
          <cell r="U444">
            <v>0</v>
          </cell>
          <cell r="V444">
            <v>6</v>
          </cell>
          <cell r="W444">
            <v>1</v>
          </cell>
        </row>
        <row r="445">
          <cell r="D445">
            <v>10</v>
          </cell>
          <cell r="E445">
            <v>10</v>
          </cell>
          <cell r="G445">
            <v>0</v>
          </cell>
          <cell r="H445">
            <v>0</v>
          </cell>
          <cell r="J445">
            <v>2</v>
          </cell>
          <cell r="K445">
            <v>8</v>
          </cell>
          <cell r="L445">
            <v>10</v>
          </cell>
          <cell r="M445">
            <v>5</v>
          </cell>
          <cell r="O445">
            <v>1</v>
          </cell>
          <cell r="P445">
            <v>4</v>
          </cell>
          <cell r="Q445">
            <v>5</v>
          </cell>
          <cell r="R445">
            <v>2</v>
          </cell>
          <cell r="S445">
            <v>1</v>
          </cell>
          <cell r="T445">
            <v>4</v>
          </cell>
          <cell r="U445">
            <v>0</v>
          </cell>
          <cell r="V445">
            <v>5</v>
          </cell>
          <cell r="W445">
            <v>3</v>
          </cell>
        </row>
        <row r="446">
          <cell r="D446">
            <v>31</v>
          </cell>
          <cell r="E446">
            <v>30</v>
          </cell>
          <cell r="G446">
            <v>0</v>
          </cell>
          <cell r="H446">
            <v>0</v>
          </cell>
          <cell r="J446">
            <v>4</v>
          </cell>
          <cell r="K446">
            <v>28</v>
          </cell>
          <cell r="L446">
            <v>29</v>
          </cell>
          <cell r="M446">
            <v>18</v>
          </cell>
          <cell r="O446">
            <v>2</v>
          </cell>
          <cell r="P446">
            <v>17</v>
          </cell>
          <cell r="Q446">
            <v>12</v>
          </cell>
          <cell r="R446">
            <v>7</v>
          </cell>
          <cell r="S446">
            <v>2</v>
          </cell>
          <cell r="T446">
            <v>11</v>
          </cell>
          <cell r="U446">
            <v>3</v>
          </cell>
          <cell r="V446">
            <v>17</v>
          </cell>
          <cell r="W446">
            <v>11</v>
          </cell>
        </row>
        <row r="447">
          <cell r="D447">
            <v>26</v>
          </cell>
          <cell r="E447">
            <v>33</v>
          </cell>
          <cell r="G447">
            <v>0</v>
          </cell>
          <cell r="H447">
            <v>0</v>
          </cell>
          <cell r="J447">
            <v>1</v>
          </cell>
          <cell r="K447">
            <v>26</v>
          </cell>
          <cell r="L447">
            <v>32</v>
          </cell>
          <cell r="M447">
            <v>19</v>
          </cell>
          <cell r="O447">
            <v>1</v>
          </cell>
          <cell r="P447">
            <v>13</v>
          </cell>
          <cell r="Q447">
            <v>12</v>
          </cell>
          <cell r="R447">
            <v>6</v>
          </cell>
          <cell r="S447">
            <v>0</v>
          </cell>
          <cell r="T447">
            <v>13</v>
          </cell>
          <cell r="U447">
            <v>1</v>
          </cell>
          <cell r="V447">
            <v>20</v>
          </cell>
          <cell r="W447">
            <v>13</v>
          </cell>
        </row>
        <row r="448">
          <cell r="D448">
            <v>28</v>
          </cell>
          <cell r="E448">
            <v>29</v>
          </cell>
          <cell r="G448">
            <v>0</v>
          </cell>
          <cell r="H448">
            <v>0</v>
          </cell>
          <cell r="J448">
            <v>0</v>
          </cell>
          <cell r="K448">
            <v>17</v>
          </cell>
          <cell r="L448">
            <v>40</v>
          </cell>
          <cell r="M448">
            <v>23</v>
          </cell>
          <cell r="O448">
            <v>0</v>
          </cell>
          <cell r="P448">
            <v>11</v>
          </cell>
          <cell r="Q448">
            <v>17</v>
          </cell>
          <cell r="R448">
            <v>10</v>
          </cell>
          <cell r="S448">
            <v>0</v>
          </cell>
          <cell r="T448">
            <v>6</v>
          </cell>
          <cell r="U448">
            <v>1</v>
          </cell>
          <cell r="V448">
            <v>23</v>
          </cell>
          <cell r="W448">
            <v>13</v>
          </cell>
        </row>
        <row r="449">
          <cell r="D449">
            <v>23</v>
          </cell>
          <cell r="E449">
            <v>19</v>
          </cell>
          <cell r="G449">
            <v>0</v>
          </cell>
          <cell r="H449">
            <v>0</v>
          </cell>
          <cell r="J449">
            <v>0</v>
          </cell>
          <cell r="K449">
            <v>24</v>
          </cell>
          <cell r="L449">
            <v>18</v>
          </cell>
          <cell r="M449">
            <v>13</v>
          </cell>
          <cell r="O449">
            <v>0</v>
          </cell>
          <cell r="P449">
            <v>14</v>
          </cell>
          <cell r="Q449">
            <v>9</v>
          </cell>
          <cell r="R449">
            <v>6</v>
          </cell>
          <cell r="S449">
            <v>0</v>
          </cell>
          <cell r="T449">
            <v>10</v>
          </cell>
          <cell r="U449">
            <v>2</v>
          </cell>
          <cell r="V449">
            <v>9</v>
          </cell>
          <cell r="W449">
            <v>7</v>
          </cell>
        </row>
        <row r="450">
          <cell r="D450">
            <v>28</v>
          </cell>
          <cell r="E450">
            <v>53</v>
          </cell>
          <cell r="G450">
            <v>0</v>
          </cell>
          <cell r="H450">
            <v>0</v>
          </cell>
          <cell r="J450">
            <v>1</v>
          </cell>
          <cell r="K450">
            <v>13</v>
          </cell>
          <cell r="L450">
            <v>67</v>
          </cell>
          <cell r="M450">
            <v>52</v>
          </cell>
          <cell r="O450">
            <v>0</v>
          </cell>
          <cell r="P450">
            <v>7</v>
          </cell>
          <cell r="Q450">
            <v>21</v>
          </cell>
          <cell r="R450">
            <v>11</v>
          </cell>
          <cell r="S450">
            <v>1</v>
          </cell>
          <cell r="T450">
            <v>6</v>
          </cell>
          <cell r="U450">
            <v>2</v>
          </cell>
          <cell r="V450">
            <v>46</v>
          </cell>
          <cell r="W450">
            <v>41</v>
          </cell>
        </row>
        <row r="451">
          <cell r="D451">
            <v>25</v>
          </cell>
          <cell r="E451">
            <v>26</v>
          </cell>
          <cell r="G451">
            <v>0</v>
          </cell>
          <cell r="H451">
            <v>0</v>
          </cell>
          <cell r="J451">
            <v>2</v>
          </cell>
          <cell r="K451">
            <v>21</v>
          </cell>
          <cell r="L451">
            <v>28</v>
          </cell>
          <cell r="M451">
            <v>17</v>
          </cell>
          <cell r="O451">
            <v>2</v>
          </cell>
          <cell r="P451">
            <v>11</v>
          </cell>
          <cell r="Q451">
            <v>12</v>
          </cell>
          <cell r="R451">
            <v>5</v>
          </cell>
          <cell r="S451">
            <v>0</v>
          </cell>
          <cell r="T451">
            <v>10</v>
          </cell>
          <cell r="U451">
            <v>0</v>
          </cell>
          <cell r="V451">
            <v>16</v>
          </cell>
          <cell r="W451">
            <v>12</v>
          </cell>
        </row>
        <row r="452">
          <cell r="D452">
            <v>10</v>
          </cell>
          <cell r="E452">
            <v>14</v>
          </cell>
          <cell r="G452">
            <v>0</v>
          </cell>
          <cell r="H452">
            <v>0</v>
          </cell>
          <cell r="J452">
            <v>1</v>
          </cell>
          <cell r="K452">
            <v>7</v>
          </cell>
          <cell r="L452">
            <v>16</v>
          </cell>
          <cell r="M452">
            <v>7</v>
          </cell>
          <cell r="O452">
            <v>0</v>
          </cell>
          <cell r="P452">
            <v>3</v>
          </cell>
          <cell r="Q452">
            <v>7</v>
          </cell>
          <cell r="R452">
            <v>2</v>
          </cell>
          <cell r="S452">
            <v>1</v>
          </cell>
          <cell r="T452">
            <v>4</v>
          </cell>
          <cell r="U452">
            <v>0</v>
          </cell>
          <cell r="V452">
            <v>9</v>
          </cell>
          <cell r="W452">
            <v>5</v>
          </cell>
        </row>
        <row r="453">
          <cell r="D453">
            <v>19</v>
          </cell>
          <cell r="E453">
            <v>17</v>
          </cell>
          <cell r="G453">
            <v>0</v>
          </cell>
          <cell r="H453">
            <v>0</v>
          </cell>
          <cell r="J453">
            <v>0</v>
          </cell>
          <cell r="K453">
            <v>14</v>
          </cell>
          <cell r="L453">
            <v>22</v>
          </cell>
          <cell r="M453">
            <v>16</v>
          </cell>
          <cell r="O453">
            <v>0</v>
          </cell>
          <cell r="P453">
            <v>7</v>
          </cell>
          <cell r="Q453">
            <v>12</v>
          </cell>
          <cell r="R453">
            <v>11</v>
          </cell>
          <cell r="S453">
            <v>0</v>
          </cell>
          <cell r="T453">
            <v>7</v>
          </cell>
          <cell r="U453">
            <v>2</v>
          </cell>
          <cell r="V453">
            <v>10</v>
          </cell>
          <cell r="W453">
            <v>5</v>
          </cell>
        </row>
        <row r="454">
          <cell r="D454">
            <v>46</v>
          </cell>
          <cell r="E454">
            <v>53</v>
          </cell>
          <cell r="G454">
            <v>0</v>
          </cell>
          <cell r="H454">
            <v>0</v>
          </cell>
          <cell r="J454">
            <v>11</v>
          </cell>
          <cell r="K454">
            <v>36</v>
          </cell>
          <cell r="L454">
            <v>52</v>
          </cell>
          <cell r="M454">
            <v>28</v>
          </cell>
          <cell r="O454">
            <v>6</v>
          </cell>
          <cell r="P454">
            <v>19</v>
          </cell>
          <cell r="Q454">
            <v>21</v>
          </cell>
          <cell r="R454">
            <v>9</v>
          </cell>
          <cell r="S454">
            <v>5</v>
          </cell>
          <cell r="T454">
            <v>17</v>
          </cell>
          <cell r="U454">
            <v>3</v>
          </cell>
          <cell r="V454">
            <v>31</v>
          </cell>
          <cell r="W454">
            <v>19</v>
          </cell>
        </row>
        <row r="455">
          <cell r="D455">
            <v>18</v>
          </cell>
          <cell r="E455">
            <v>24</v>
          </cell>
          <cell r="G455">
            <v>0</v>
          </cell>
          <cell r="H455">
            <v>0</v>
          </cell>
          <cell r="J455">
            <v>3</v>
          </cell>
          <cell r="K455">
            <v>10</v>
          </cell>
          <cell r="L455">
            <v>29</v>
          </cell>
          <cell r="M455">
            <v>27</v>
          </cell>
          <cell r="O455">
            <v>2</v>
          </cell>
          <cell r="P455">
            <v>4</v>
          </cell>
          <cell r="Q455">
            <v>12</v>
          </cell>
          <cell r="R455">
            <v>11</v>
          </cell>
          <cell r="S455">
            <v>1</v>
          </cell>
          <cell r="T455">
            <v>6</v>
          </cell>
          <cell r="U455">
            <v>0</v>
          </cell>
          <cell r="V455">
            <v>17</v>
          </cell>
          <cell r="W455">
            <v>16</v>
          </cell>
        </row>
        <row r="456">
          <cell r="D456">
            <v>14</v>
          </cell>
          <cell r="E456">
            <v>19</v>
          </cell>
          <cell r="G456">
            <v>0</v>
          </cell>
          <cell r="H456">
            <v>0</v>
          </cell>
          <cell r="J456">
            <v>2</v>
          </cell>
          <cell r="K456">
            <v>12</v>
          </cell>
          <cell r="L456">
            <v>19</v>
          </cell>
          <cell r="M456">
            <v>15</v>
          </cell>
          <cell r="O456">
            <v>1</v>
          </cell>
          <cell r="P456">
            <v>7</v>
          </cell>
          <cell r="Q456">
            <v>6</v>
          </cell>
          <cell r="R456">
            <v>5</v>
          </cell>
          <cell r="S456">
            <v>1</v>
          </cell>
          <cell r="T456">
            <v>5</v>
          </cell>
          <cell r="U456">
            <v>0</v>
          </cell>
          <cell r="V456">
            <v>13</v>
          </cell>
          <cell r="W456">
            <v>10</v>
          </cell>
        </row>
        <row r="457">
          <cell r="D457">
            <v>20</v>
          </cell>
          <cell r="E457">
            <v>17</v>
          </cell>
          <cell r="G457">
            <v>0</v>
          </cell>
          <cell r="H457">
            <v>0</v>
          </cell>
          <cell r="J457">
            <v>0</v>
          </cell>
          <cell r="K457">
            <v>16</v>
          </cell>
          <cell r="L457">
            <v>21</v>
          </cell>
          <cell r="M457">
            <v>11</v>
          </cell>
          <cell r="O457">
            <v>0</v>
          </cell>
          <cell r="P457">
            <v>7</v>
          </cell>
          <cell r="Q457">
            <v>13</v>
          </cell>
          <cell r="R457">
            <v>6</v>
          </cell>
          <cell r="S457">
            <v>0</v>
          </cell>
          <cell r="T457">
            <v>9</v>
          </cell>
          <cell r="U457">
            <v>2</v>
          </cell>
          <cell r="V457">
            <v>8</v>
          </cell>
          <cell r="W457">
            <v>5</v>
          </cell>
        </row>
        <row r="458">
          <cell r="D458">
            <v>21</v>
          </cell>
          <cell r="E458">
            <v>21</v>
          </cell>
          <cell r="G458">
            <v>0</v>
          </cell>
          <cell r="H458">
            <v>0</v>
          </cell>
          <cell r="J458">
            <v>5</v>
          </cell>
          <cell r="K458">
            <v>12</v>
          </cell>
          <cell r="L458">
            <v>25</v>
          </cell>
          <cell r="M458">
            <v>17</v>
          </cell>
          <cell r="O458">
            <v>2</v>
          </cell>
          <cell r="P458">
            <v>7</v>
          </cell>
          <cell r="Q458">
            <v>12</v>
          </cell>
          <cell r="R458">
            <v>8</v>
          </cell>
          <cell r="S458">
            <v>3</v>
          </cell>
          <cell r="T458">
            <v>5</v>
          </cell>
          <cell r="U458">
            <v>1</v>
          </cell>
          <cell r="V458">
            <v>13</v>
          </cell>
          <cell r="W458">
            <v>9</v>
          </cell>
        </row>
        <row r="459">
          <cell r="D459">
            <v>21</v>
          </cell>
          <cell r="E459">
            <v>16</v>
          </cell>
          <cell r="G459">
            <v>0</v>
          </cell>
          <cell r="H459">
            <v>0</v>
          </cell>
          <cell r="J459">
            <v>0</v>
          </cell>
          <cell r="K459">
            <v>17</v>
          </cell>
          <cell r="L459">
            <v>20</v>
          </cell>
          <cell r="M459">
            <v>13</v>
          </cell>
          <cell r="O459">
            <v>0</v>
          </cell>
          <cell r="P459">
            <v>11</v>
          </cell>
          <cell r="Q459">
            <v>10</v>
          </cell>
          <cell r="R459">
            <v>7</v>
          </cell>
          <cell r="S459">
            <v>0</v>
          </cell>
          <cell r="T459">
            <v>6</v>
          </cell>
          <cell r="U459">
            <v>0</v>
          </cell>
          <cell r="V459">
            <v>10</v>
          </cell>
          <cell r="W459">
            <v>6</v>
          </cell>
        </row>
        <row r="460">
          <cell r="D460">
            <v>44</v>
          </cell>
          <cell r="E460">
            <v>40</v>
          </cell>
          <cell r="G460">
            <v>0</v>
          </cell>
          <cell r="H460">
            <v>0</v>
          </cell>
          <cell r="J460">
            <v>1</v>
          </cell>
          <cell r="K460">
            <v>25</v>
          </cell>
          <cell r="L460">
            <v>58</v>
          </cell>
          <cell r="M460">
            <v>35</v>
          </cell>
          <cell r="O460">
            <v>0</v>
          </cell>
          <cell r="P460">
            <v>13</v>
          </cell>
          <cell r="Q460">
            <v>31</v>
          </cell>
          <cell r="R460">
            <v>20</v>
          </cell>
          <cell r="S460">
            <v>1</v>
          </cell>
          <cell r="T460">
            <v>12</v>
          </cell>
          <cell r="U460">
            <v>3</v>
          </cell>
          <cell r="V460">
            <v>27</v>
          </cell>
          <cell r="W460">
            <v>15</v>
          </cell>
        </row>
        <row r="461">
          <cell r="D461">
            <v>15</v>
          </cell>
          <cell r="E461">
            <v>14</v>
          </cell>
          <cell r="G461">
            <v>0</v>
          </cell>
          <cell r="H461">
            <v>0</v>
          </cell>
          <cell r="J461">
            <v>1</v>
          </cell>
          <cell r="K461">
            <v>17</v>
          </cell>
          <cell r="L461">
            <v>11</v>
          </cell>
          <cell r="M461">
            <v>4</v>
          </cell>
          <cell r="O461">
            <v>1</v>
          </cell>
          <cell r="P461">
            <v>8</v>
          </cell>
          <cell r="Q461">
            <v>6</v>
          </cell>
          <cell r="R461">
            <v>2</v>
          </cell>
          <cell r="S461">
            <v>0</v>
          </cell>
          <cell r="T461">
            <v>9</v>
          </cell>
          <cell r="U461">
            <v>2</v>
          </cell>
          <cell r="V461">
            <v>5</v>
          </cell>
          <cell r="W461">
            <v>2</v>
          </cell>
        </row>
        <row r="462">
          <cell r="D462">
            <v>14</v>
          </cell>
          <cell r="E462">
            <v>14</v>
          </cell>
          <cell r="G462">
            <v>0</v>
          </cell>
          <cell r="H462">
            <v>0</v>
          </cell>
          <cell r="J462">
            <v>1</v>
          </cell>
          <cell r="K462">
            <v>13</v>
          </cell>
          <cell r="L462">
            <v>14</v>
          </cell>
          <cell r="M462">
            <v>10</v>
          </cell>
          <cell r="O462">
            <v>1</v>
          </cell>
          <cell r="P462">
            <v>8</v>
          </cell>
          <cell r="Q462">
            <v>5</v>
          </cell>
          <cell r="R462">
            <v>2</v>
          </cell>
          <cell r="S462">
            <v>0</v>
          </cell>
          <cell r="T462">
            <v>5</v>
          </cell>
          <cell r="U462">
            <v>0</v>
          </cell>
          <cell r="V462">
            <v>9</v>
          </cell>
          <cell r="W462">
            <v>8</v>
          </cell>
        </row>
        <row r="463">
          <cell r="D463">
            <v>6</v>
          </cell>
          <cell r="E463">
            <v>5</v>
          </cell>
          <cell r="G463">
            <v>0</v>
          </cell>
          <cell r="H463">
            <v>0</v>
          </cell>
          <cell r="J463">
            <v>0</v>
          </cell>
          <cell r="K463">
            <v>2</v>
          </cell>
          <cell r="L463">
            <v>9</v>
          </cell>
          <cell r="M463">
            <v>9</v>
          </cell>
          <cell r="O463">
            <v>0</v>
          </cell>
          <cell r="P463">
            <v>0</v>
          </cell>
          <cell r="Q463">
            <v>6</v>
          </cell>
          <cell r="R463">
            <v>6</v>
          </cell>
          <cell r="S463">
            <v>0</v>
          </cell>
          <cell r="T463">
            <v>2</v>
          </cell>
          <cell r="U463">
            <v>0</v>
          </cell>
          <cell r="V463">
            <v>3</v>
          </cell>
          <cell r="W463">
            <v>3</v>
          </cell>
        </row>
        <row r="464">
          <cell r="D464">
            <v>3</v>
          </cell>
          <cell r="E464">
            <v>5</v>
          </cell>
          <cell r="G464">
            <v>0</v>
          </cell>
          <cell r="H464">
            <v>0</v>
          </cell>
          <cell r="J464">
            <v>0</v>
          </cell>
          <cell r="K464">
            <v>1</v>
          </cell>
          <cell r="L464">
            <v>7</v>
          </cell>
          <cell r="M464">
            <v>6</v>
          </cell>
          <cell r="O464">
            <v>0</v>
          </cell>
          <cell r="P464">
            <v>1</v>
          </cell>
          <cell r="Q464">
            <v>2</v>
          </cell>
          <cell r="R464">
            <v>2</v>
          </cell>
          <cell r="S464">
            <v>0</v>
          </cell>
          <cell r="T464">
            <v>0</v>
          </cell>
          <cell r="U464">
            <v>0</v>
          </cell>
          <cell r="V464">
            <v>5</v>
          </cell>
          <cell r="W464">
            <v>4</v>
          </cell>
        </row>
        <row r="465">
          <cell r="D465">
            <v>17</v>
          </cell>
          <cell r="E465">
            <v>12</v>
          </cell>
          <cell r="G465">
            <v>0</v>
          </cell>
          <cell r="H465">
            <v>0</v>
          </cell>
          <cell r="J465">
            <v>0</v>
          </cell>
          <cell r="K465">
            <v>8</v>
          </cell>
          <cell r="L465">
            <v>21</v>
          </cell>
          <cell r="M465">
            <v>14</v>
          </cell>
          <cell r="O465">
            <v>0</v>
          </cell>
          <cell r="P465">
            <v>6</v>
          </cell>
          <cell r="Q465">
            <v>11</v>
          </cell>
          <cell r="R465">
            <v>6</v>
          </cell>
          <cell r="S465">
            <v>0</v>
          </cell>
          <cell r="T465">
            <v>2</v>
          </cell>
          <cell r="U465">
            <v>0</v>
          </cell>
          <cell r="V465">
            <v>10</v>
          </cell>
          <cell r="W465">
            <v>8</v>
          </cell>
        </row>
        <row r="466">
          <cell r="D466">
            <v>3</v>
          </cell>
          <cell r="E466">
            <v>2</v>
          </cell>
          <cell r="G466">
            <v>0</v>
          </cell>
          <cell r="H466">
            <v>0</v>
          </cell>
          <cell r="J466">
            <v>0</v>
          </cell>
          <cell r="K466">
            <v>0</v>
          </cell>
          <cell r="L466">
            <v>5</v>
          </cell>
          <cell r="M466">
            <v>2</v>
          </cell>
          <cell r="O466">
            <v>0</v>
          </cell>
          <cell r="P466">
            <v>0</v>
          </cell>
          <cell r="Q466">
            <v>3</v>
          </cell>
          <cell r="R466">
            <v>1</v>
          </cell>
          <cell r="S466">
            <v>0</v>
          </cell>
          <cell r="T466">
            <v>0</v>
          </cell>
          <cell r="U466">
            <v>0</v>
          </cell>
          <cell r="V466">
            <v>2</v>
          </cell>
          <cell r="W466">
            <v>1</v>
          </cell>
        </row>
        <row r="467">
          <cell r="D467">
            <v>7</v>
          </cell>
          <cell r="E467">
            <v>7</v>
          </cell>
          <cell r="G467">
            <v>0</v>
          </cell>
          <cell r="H467">
            <v>0</v>
          </cell>
          <cell r="J467">
            <v>0</v>
          </cell>
          <cell r="K467">
            <v>5</v>
          </cell>
          <cell r="L467">
            <v>9</v>
          </cell>
          <cell r="M467">
            <v>6</v>
          </cell>
          <cell r="O467">
            <v>0</v>
          </cell>
          <cell r="P467">
            <v>3</v>
          </cell>
          <cell r="Q467">
            <v>4</v>
          </cell>
          <cell r="R467">
            <v>3</v>
          </cell>
          <cell r="S467">
            <v>0</v>
          </cell>
          <cell r="T467">
            <v>2</v>
          </cell>
          <cell r="U467">
            <v>0</v>
          </cell>
          <cell r="V467">
            <v>5</v>
          </cell>
          <cell r="W467">
            <v>3</v>
          </cell>
        </row>
        <row r="468">
          <cell r="D468">
            <v>5</v>
          </cell>
          <cell r="E468">
            <v>5</v>
          </cell>
          <cell r="G468">
            <v>0</v>
          </cell>
          <cell r="H468">
            <v>0</v>
          </cell>
          <cell r="J468">
            <v>0</v>
          </cell>
          <cell r="K468">
            <v>5</v>
          </cell>
          <cell r="L468">
            <v>5</v>
          </cell>
          <cell r="M468">
            <v>2</v>
          </cell>
          <cell r="O468">
            <v>0</v>
          </cell>
          <cell r="P468">
            <v>3</v>
          </cell>
          <cell r="Q468">
            <v>2</v>
          </cell>
          <cell r="R468">
            <v>1</v>
          </cell>
          <cell r="S468">
            <v>0</v>
          </cell>
          <cell r="T468">
            <v>2</v>
          </cell>
          <cell r="U468">
            <v>0</v>
          </cell>
          <cell r="V468">
            <v>3</v>
          </cell>
          <cell r="W468">
            <v>1</v>
          </cell>
        </row>
        <row r="469">
          <cell r="D469">
            <v>2</v>
          </cell>
          <cell r="E469">
            <v>3</v>
          </cell>
          <cell r="G469">
            <v>0</v>
          </cell>
          <cell r="H469">
            <v>0</v>
          </cell>
          <cell r="J469">
            <v>0</v>
          </cell>
          <cell r="K469">
            <v>1</v>
          </cell>
          <cell r="L469">
            <v>4</v>
          </cell>
          <cell r="M469">
            <v>2</v>
          </cell>
          <cell r="O469">
            <v>0</v>
          </cell>
          <cell r="P469">
            <v>1</v>
          </cell>
          <cell r="Q469">
            <v>1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3</v>
          </cell>
          <cell r="W469">
            <v>2</v>
          </cell>
        </row>
        <row r="470">
          <cell r="D470">
            <v>3</v>
          </cell>
          <cell r="E470">
            <v>3</v>
          </cell>
          <cell r="G470">
            <v>0</v>
          </cell>
          <cell r="H470">
            <v>0</v>
          </cell>
          <cell r="J470">
            <v>0</v>
          </cell>
          <cell r="K470">
            <v>2</v>
          </cell>
          <cell r="L470">
            <v>4</v>
          </cell>
          <cell r="M470">
            <v>3</v>
          </cell>
          <cell r="O470">
            <v>0</v>
          </cell>
          <cell r="P470">
            <v>1</v>
          </cell>
          <cell r="Q470">
            <v>2</v>
          </cell>
          <cell r="R470">
            <v>2</v>
          </cell>
          <cell r="S470">
            <v>0</v>
          </cell>
          <cell r="T470">
            <v>1</v>
          </cell>
          <cell r="U470">
            <v>0</v>
          </cell>
          <cell r="V470">
            <v>2</v>
          </cell>
          <cell r="W470">
            <v>1</v>
          </cell>
        </row>
        <row r="471">
          <cell r="D471">
            <v>7</v>
          </cell>
          <cell r="E471">
            <v>7</v>
          </cell>
          <cell r="G471">
            <v>0</v>
          </cell>
          <cell r="H471">
            <v>0</v>
          </cell>
          <cell r="J471">
            <v>0</v>
          </cell>
          <cell r="K471">
            <v>4</v>
          </cell>
          <cell r="L471">
            <v>10</v>
          </cell>
          <cell r="M471">
            <v>6</v>
          </cell>
          <cell r="O471">
            <v>0</v>
          </cell>
          <cell r="P471">
            <v>2</v>
          </cell>
          <cell r="Q471">
            <v>5</v>
          </cell>
          <cell r="R471">
            <v>2</v>
          </cell>
          <cell r="S471">
            <v>0</v>
          </cell>
          <cell r="T471">
            <v>2</v>
          </cell>
          <cell r="U471">
            <v>1</v>
          </cell>
          <cell r="V471">
            <v>5</v>
          </cell>
          <cell r="W471">
            <v>4</v>
          </cell>
        </row>
        <row r="472">
          <cell r="D472">
            <v>12</v>
          </cell>
          <cell r="E472">
            <v>9</v>
          </cell>
          <cell r="G472">
            <v>0</v>
          </cell>
          <cell r="H472">
            <v>0</v>
          </cell>
          <cell r="J472">
            <v>1</v>
          </cell>
          <cell r="K472">
            <v>5</v>
          </cell>
          <cell r="L472">
            <v>15</v>
          </cell>
          <cell r="M472">
            <v>5</v>
          </cell>
          <cell r="O472">
            <v>0</v>
          </cell>
          <cell r="P472">
            <v>3</v>
          </cell>
          <cell r="Q472">
            <v>9</v>
          </cell>
          <cell r="R472">
            <v>4</v>
          </cell>
          <cell r="S472">
            <v>1</v>
          </cell>
          <cell r="T472">
            <v>2</v>
          </cell>
          <cell r="U472">
            <v>0</v>
          </cell>
          <cell r="V472">
            <v>6</v>
          </cell>
          <cell r="W472">
            <v>1</v>
          </cell>
        </row>
        <row r="473">
          <cell r="D473">
            <v>12</v>
          </cell>
          <cell r="E473">
            <v>13</v>
          </cell>
          <cell r="G473">
            <v>0</v>
          </cell>
          <cell r="H473">
            <v>0</v>
          </cell>
          <cell r="J473">
            <v>0</v>
          </cell>
          <cell r="K473">
            <v>7</v>
          </cell>
          <cell r="L473">
            <v>18</v>
          </cell>
          <cell r="M473">
            <v>11</v>
          </cell>
          <cell r="O473">
            <v>0</v>
          </cell>
          <cell r="P473">
            <v>3</v>
          </cell>
          <cell r="Q473">
            <v>9</v>
          </cell>
          <cell r="R473">
            <v>5</v>
          </cell>
          <cell r="S473">
            <v>0</v>
          </cell>
          <cell r="T473">
            <v>4</v>
          </cell>
          <cell r="U473">
            <v>1</v>
          </cell>
          <cell r="V473">
            <v>9</v>
          </cell>
          <cell r="W473">
            <v>6</v>
          </cell>
        </row>
        <row r="474">
          <cell r="D474">
            <v>30</v>
          </cell>
          <cell r="E474">
            <v>38</v>
          </cell>
          <cell r="G474">
            <v>0</v>
          </cell>
          <cell r="H474">
            <v>0</v>
          </cell>
          <cell r="J474">
            <v>3</v>
          </cell>
          <cell r="K474">
            <v>35</v>
          </cell>
          <cell r="L474">
            <v>30</v>
          </cell>
          <cell r="M474">
            <v>16</v>
          </cell>
          <cell r="O474">
            <v>2</v>
          </cell>
          <cell r="P474">
            <v>17</v>
          </cell>
          <cell r="Q474">
            <v>11</v>
          </cell>
          <cell r="R474">
            <v>5</v>
          </cell>
          <cell r="S474">
            <v>1</v>
          </cell>
          <cell r="T474">
            <v>18</v>
          </cell>
          <cell r="U474">
            <v>6</v>
          </cell>
          <cell r="V474">
            <v>19</v>
          </cell>
          <cell r="W474">
            <v>11</v>
          </cell>
        </row>
        <row r="475">
          <cell r="D475">
            <v>6</v>
          </cell>
          <cell r="E475">
            <v>14</v>
          </cell>
          <cell r="G475">
            <v>0</v>
          </cell>
          <cell r="H475">
            <v>0</v>
          </cell>
          <cell r="J475">
            <v>2</v>
          </cell>
          <cell r="K475">
            <v>5</v>
          </cell>
          <cell r="L475">
            <v>13</v>
          </cell>
          <cell r="M475">
            <v>7</v>
          </cell>
          <cell r="O475">
            <v>0</v>
          </cell>
          <cell r="P475">
            <v>2</v>
          </cell>
          <cell r="Q475">
            <v>4</v>
          </cell>
          <cell r="R475">
            <v>3</v>
          </cell>
          <cell r="S475">
            <v>2</v>
          </cell>
          <cell r="T475">
            <v>3</v>
          </cell>
          <cell r="U475">
            <v>0</v>
          </cell>
          <cell r="V475">
            <v>9</v>
          </cell>
          <cell r="W475">
            <v>4</v>
          </cell>
        </row>
        <row r="476">
          <cell r="D476">
            <v>19</v>
          </cell>
          <cell r="E476">
            <v>13</v>
          </cell>
          <cell r="G476">
            <v>0</v>
          </cell>
          <cell r="H476">
            <v>0</v>
          </cell>
          <cell r="J476">
            <v>2</v>
          </cell>
          <cell r="K476">
            <v>15</v>
          </cell>
          <cell r="L476">
            <v>15</v>
          </cell>
          <cell r="M476">
            <v>11</v>
          </cell>
          <cell r="O476">
            <v>2</v>
          </cell>
          <cell r="P476">
            <v>11</v>
          </cell>
          <cell r="Q476">
            <v>6</v>
          </cell>
          <cell r="R476">
            <v>4</v>
          </cell>
          <cell r="S476">
            <v>0</v>
          </cell>
          <cell r="T476">
            <v>4</v>
          </cell>
          <cell r="U476">
            <v>1</v>
          </cell>
          <cell r="V476">
            <v>9</v>
          </cell>
          <cell r="W476">
            <v>7</v>
          </cell>
        </row>
        <row r="477">
          <cell r="D477">
            <v>26</v>
          </cell>
          <cell r="E477">
            <v>30</v>
          </cell>
          <cell r="G477">
            <v>0</v>
          </cell>
          <cell r="H477">
            <v>0</v>
          </cell>
          <cell r="J477">
            <v>3</v>
          </cell>
          <cell r="K477">
            <v>16</v>
          </cell>
          <cell r="L477">
            <v>37</v>
          </cell>
          <cell r="M477">
            <v>23</v>
          </cell>
          <cell r="O477">
            <v>3</v>
          </cell>
          <cell r="P477">
            <v>7</v>
          </cell>
          <cell r="Q477">
            <v>16</v>
          </cell>
          <cell r="R477">
            <v>8</v>
          </cell>
          <cell r="S477">
            <v>0</v>
          </cell>
          <cell r="T477">
            <v>9</v>
          </cell>
          <cell r="U477">
            <v>2</v>
          </cell>
          <cell r="V477">
            <v>21</v>
          </cell>
          <cell r="W477">
            <v>15</v>
          </cell>
        </row>
        <row r="478">
          <cell r="D478">
            <v>31</v>
          </cell>
          <cell r="E478">
            <v>42</v>
          </cell>
          <cell r="G478">
            <v>0</v>
          </cell>
          <cell r="H478">
            <v>0</v>
          </cell>
          <cell r="J478">
            <v>5</v>
          </cell>
          <cell r="K478">
            <v>31</v>
          </cell>
          <cell r="L478">
            <v>37</v>
          </cell>
          <cell r="M478">
            <v>20</v>
          </cell>
          <cell r="O478">
            <v>1</v>
          </cell>
          <cell r="P478">
            <v>15</v>
          </cell>
          <cell r="Q478">
            <v>15</v>
          </cell>
          <cell r="R478">
            <v>7</v>
          </cell>
          <cell r="S478">
            <v>4</v>
          </cell>
          <cell r="T478">
            <v>16</v>
          </cell>
          <cell r="U478">
            <v>2</v>
          </cell>
          <cell r="V478">
            <v>22</v>
          </cell>
          <cell r="W478">
            <v>13</v>
          </cell>
        </row>
        <row r="479">
          <cell r="D479">
            <v>22</v>
          </cell>
          <cell r="E479">
            <v>26</v>
          </cell>
          <cell r="G479">
            <v>0</v>
          </cell>
          <cell r="H479">
            <v>0</v>
          </cell>
          <cell r="J479">
            <v>3</v>
          </cell>
          <cell r="K479">
            <v>12</v>
          </cell>
          <cell r="L479">
            <v>33</v>
          </cell>
          <cell r="M479">
            <v>21</v>
          </cell>
          <cell r="O479">
            <v>2</v>
          </cell>
          <cell r="P479">
            <v>5</v>
          </cell>
          <cell r="Q479">
            <v>15</v>
          </cell>
          <cell r="R479">
            <v>8</v>
          </cell>
          <cell r="S479">
            <v>1</v>
          </cell>
          <cell r="T479">
            <v>7</v>
          </cell>
          <cell r="U479">
            <v>1</v>
          </cell>
          <cell r="V479">
            <v>18</v>
          </cell>
          <cell r="W479">
            <v>13</v>
          </cell>
        </row>
        <row r="480">
          <cell r="D480">
            <v>17</v>
          </cell>
          <cell r="E480">
            <v>18</v>
          </cell>
          <cell r="G480">
            <v>0</v>
          </cell>
          <cell r="H480">
            <v>0</v>
          </cell>
          <cell r="J480">
            <v>0</v>
          </cell>
          <cell r="K480">
            <v>14</v>
          </cell>
          <cell r="L480">
            <v>21</v>
          </cell>
          <cell r="M480">
            <v>18</v>
          </cell>
          <cell r="O480">
            <v>0</v>
          </cell>
          <cell r="P480">
            <v>9</v>
          </cell>
          <cell r="Q480">
            <v>8</v>
          </cell>
          <cell r="R480">
            <v>8</v>
          </cell>
          <cell r="S480">
            <v>0</v>
          </cell>
          <cell r="T480">
            <v>5</v>
          </cell>
          <cell r="U480">
            <v>0</v>
          </cell>
          <cell r="V480">
            <v>13</v>
          </cell>
          <cell r="W480">
            <v>10</v>
          </cell>
        </row>
        <row r="481">
          <cell r="D481">
            <v>10</v>
          </cell>
          <cell r="E481">
            <v>16</v>
          </cell>
          <cell r="G481">
            <v>0</v>
          </cell>
          <cell r="H481">
            <v>0</v>
          </cell>
          <cell r="J481">
            <v>4</v>
          </cell>
          <cell r="K481">
            <v>9</v>
          </cell>
          <cell r="L481">
            <v>13</v>
          </cell>
          <cell r="M481">
            <v>10</v>
          </cell>
          <cell r="O481">
            <v>1</v>
          </cell>
          <cell r="P481">
            <v>4</v>
          </cell>
          <cell r="Q481">
            <v>5</v>
          </cell>
          <cell r="R481">
            <v>4</v>
          </cell>
          <cell r="S481">
            <v>3</v>
          </cell>
          <cell r="T481">
            <v>5</v>
          </cell>
          <cell r="U481">
            <v>2</v>
          </cell>
          <cell r="V481">
            <v>8</v>
          </cell>
          <cell r="W481">
            <v>6</v>
          </cell>
        </row>
        <row r="482">
          <cell r="D482">
            <v>8</v>
          </cell>
          <cell r="E482">
            <v>10</v>
          </cell>
          <cell r="G482">
            <v>0</v>
          </cell>
          <cell r="H482">
            <v>1</v>
          </cell>
          <cell r="J482">
            <v>0</v>
          </cell>
          <cell r="K482">
            <v>6</v>
          </cell>
          <cell r="L482">
            <v>12</v>
          </cell>
          <cell r="M482">
            <v>6</v>
          </cell>
          <cell r="O482">
            <v>0</v>
          </cell>
          <cell r="P482">
            <v>3</v>
          </cell>
          <cell r="Q482">
            <v>5</v>
          </cell>
          <cell r="R482">
            <v>1</v>
          </cell>
          <cell r="S482">
            <v>0</v>
          </cell>
          <cell r="T482">
            <v>3</v>
          </cell>
          <cell r="U482">
            <v>0</v>
          </cell>
          <cell r="V482">
            <v>7</v>
          </cell>
          <cell r="W482">
            <v>5</v>
          </cell>
        </row>
        <row r="483">
          <cell r="D483">
            <v>1</v>
          </cell>
          <cell r="E483">
            <v>3</v>
          </cell>
          <cell r="G483">
            <v>0</v>
          </cell>
          <cell r="H483">
            <v>0</v>
          </cell>
          <cell r="J483">
            <v>0</v>
          </cell>
          <cell r="K483">
            <v>0</v>
          </cell>
          <cell r="L483">
            <v>4</v>
          </cell>
          <cell r="M483">
            <v>1</v>
          </cell>
          <cell r="O483">
            <v>0</v>
          </cell>
          <cell r="P483">
            <v>0</v>
          </cell>
          <cell r="Q483">
            <v>1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3</v>
          </cell>
          <cell r="W483">
            <v>1</v>
          </cell>
        </row>
        <row r="484">
          <cell r="D484">
            <v>3</v>
          </cell>
          <cell r="E484">
            <v>6</v>
          </cell>
          <cell r="G484">
            <v>0</v>
          </cell>
          <cell r="H484">
            <v>0</v>
          </cell>
          <cell r="J484">
            <v>0</v>
          </cell>
          <cell r="K484">
            <v>1</v>
          </cell>
          <cell r="L484">
            <v>8</v>
          </cell>
          <cell r="M484">
            <v>2</v>
          </cell>
          <cell r="O484">
            <v>0</v>
          </cell>
          <cell r="P484">
            <v>0</v>
          </cell>
          <cell r="Q484">
            <v>3</v>
          </cell>
          <cell r="R484">
            <v>0</v>
          </cell>
          <cell r="S484">
            <v>0</v>
          </cell>
          <cell r="T484">
            <v>1</v>
          </cell>
          <cell r="U484">
            <v>0</v>
          </cell>
          <cell r="V484">
            <v>5</v>
          </cell>
          <cell r="W484">
            <v>2</v>
          </cell>
        </row>
        <row r="485">
          <cell r="D485">
            <v>21</v>
          </cell>
          <cell r="E485">
            <v>27</v>
          </cell>
          <cell r="G485">
            <v>0</v>
          </cell>
          <cell r="H485">
            <v>0</v>
          </cell>
          <cell r="J485">
            <v>0</v>
          </cell>
          <cell r="K485">
            <v>22</v>
          </cell>
          <cell r="L485">
            <v>26</v>
          </cell>
          <cell r="M485">
            <v>21</v>
          </cell>
          <cell r="O485">
            <v>0</v>
          </cell>
          <cell r="P485">
            <v>12</v>
          </cell>
          <cell r="Q485">
            <v>9</v>
          </cell>
          <cell r="R485">
            <v>6</v>
          </cell>
          <cell r="S485">
            <v>0</v>
          </cell>
          <cell r="T485">
            <v>10</v>
          </cell>
          <cell r="U485">
            <v>0</v>
          </cell>
          <cell r="V485">
            <v>17</v>
          </cell>
          <cell r="W485">
            <v>15</v>
          </cell>
        </row>
        <row r="486">
          <cell r="D486">
            <v>8</v>
          </cell>
          <cell r="E486">
            <v>15</v>
          </cell>
          <cell r="G486">
            <v>0</v>
          </cell>
          <cell r="H486">
            <v>0</v>
          </cell>
          <cell r="J486">
            <v>0</v>
          </cell>
          <cell r="K486">
            <v>3</v>
          </cell>
          <cell r="L486">
            <v>20</v>
          </cell>
          <cell r="M486">
            <v>14</v>
          </cell>
          <cell r="O486">
            <v>0</v>
          </cell>
          <cell r="P486">
            <v>2</v>
          </cell>
          <cell r="Q486">
            <v>6</v>
          </cell>
          <cell r="R486">
            <v>5</v>
          </cell>
          <cell r="S486">
            <v>0</v>
          </cell>
          <cell r="T486">
            <v>1</v>
          </cell>
          <cell r="U486">
            <v>0</v>
          </cell>
          <cell r="V486">
            <v>14</v>
          </cell>
          <cell r="W486">
            <v>9</v>
          </cell>
        </row>
        <row r="487">
          <cell r="D487">
            <v>15</v>
          </cell>
          <cell r="E487">
            <v>11</v>
          </cell>
          <cell r="G487">
            <v>0</v>
          </cell>
          <cell r="H487">
            <v>0</v>
          </cell>
          <cell r="J487">
            <v>0</v>
          </cell>
          <cell r="K487">
            <v>11</v>
          </cell>
          <cell r="L487">
            <v>15</v>
          </cell>
          <cell r="M487">
            <v>11</v>
          </cell>
          <cell r="O487">
            <v>0</v>
          </cell>
          <cell r="P487">
            <v>9</v>
          </cell>
          <cell r="Q487">
            <v>6</v>
          </cell>
          <cell r="R487">
            <v>5</v>
          </cell>
          <cell r="S487">
            <v>0</v>
          </cell>
          <cell r="T487">
            <v>2</v>
          </cell>
          <cell r="U487">
            <v>0</v>
          </cell>
          <cell r="V487">
            <v>9</v>
          </cell>
          <cell r="W487">
            <v>6</v>
          </cell>
        </row>
        <row r="488">
          <cell r="D488">
            <v>13</v>
          </cell>
          <cell r="E488">
            <v>16</v>
          </cell>
          <cell r="G488">
            <v>0</v>
          </cell>
          <cell r="H488">
            <v>0</v>
          </cell>
          <cell r="J488">
            <v>0</v>
          </cell>
          <cell r="K488">
            <v>10</v>
          </cell>
          <cell r="L488">
            <v>19</v>
          </cell>
          <cell r="M488">
            <v>13</v>
          </cell>
          <cell r="O488">
            <v>0</v>
          </cell>
          <cell r="P488">
            <v>5</v>
          </cell>
          <cell r="Q488">
            <v>8</v>
          </cell>
          <cell r="R488">
            <v>6</v>
          </cell>
          <cell r="S488">
            <v>0</v>
          </cell>
          <cell r="T488">
            <v>5</v>
          </cell>
          <cell r="U488">
            <v>2</v>
          </cell>
          <cell r="V488">
            <v>11</v>
          </cell>
          <cell r="W488">
            <v>7</v>
          </cell>
        </row>
        <row r="489">
          <cell r="D489">
            <v>27</v>
          </cell>
          <cell r="E489">
            <v>31</v>
          </cell>
          <cell r="G489">
            <v>0</v>
          </cell>
          <cell r="H489">
            <v>0</v>
          </cell>
          <cell r="J489">
            <v>2</v>
          </cell>
          <cell r="K489">
            <v>21</v>
          </cell>
          <cell r="L489">
            <v>35</v>
          </cell>
          <cell r="M489">
            <v>22</v>
          </cell>
          <cell r="O489">
            <v>0</v>
          </cell>
          <cell r="P489">
            <v>11</v>
          </cell>
          <cell r="Q489">
            <v>16</v>
          </cell>
          <cell r="R489">
            <v>9</v>
          </cell>
          <cell r="S489">
            <v>2</v>
          </cell>
          <cell r="T489">
            <v>10</v>
          </cell>
          <cell r="U489">
            <v>0</v>
          </cell>
          <cell r="V489">
            <v>19</v>
          </cell>
          <cell r="W489">
            <v>13</v>
          </cell>
        </row>
        <row r="490">
          <cell r="D490">
            <v>22</v>
          </cell>
          <cell r="E490">
            <v>24</v>
          </cell>
          <cell r="G490">
            <v>0</v>
          </cell>
          <cell r="H490">
            <v>0</v>
          </cell>
          <cell r="J490">
            <v>6</v>
          </cell>
          <cell r="K490">
            <v>9</v>
          </cell>
          <cell r="L490">
            <v>31</v>
          </cell>
          <cell r="M490">
            <v>17</v>
          </cell>
          <cell r="O490">
            <v>3</v>
          </cell>
          <cell r="P490">
            <v>4</v>
          </cell>
          <cell r="Q490">
            <v>15</v>
          </cell>
          <cell r="R490">
            <v>7</v>
          </cell>
          <cell r="S490">
            <v>3</v>
          </cell>
          <cell r="T490">
            <v>5</v>
          </cell>
          <cell r="U490">
            <v>2</v>
          </cell>
          <cell r="V490">
            <v>16</v>
          </cell>
          <cell r="W490">
            <v>10</v>
          </cell>
        </row>
        <row r="491">
          <cell r="D491">
            <v>18</v>
          </cell>
          <cell r="E491">
            <v>20</v>
          </cell>
          <cell r="G491">
            <v>0</v>
          </cell>
          <cell r="H491">
            <v>0</v>
          </cell>
          <cell r="J491">
            <v>0</v>
          </cell>
          <cell r="K491">
            <v>18</v>
          </cell>
          <cell r="L491">
            <v>20</v>
          </cell>
          <cell r="M491">
            <v>12</v>
          </cell>
          <cell r="O491">
            <v>0</v>
          </cell>
          <cell r="P491">
            <v>8</v>
          </cell>
          <cell r="Q491">
            <v>10</v>
          </cell>
          <cell r="R491">
            <v>6</v>
          </cell>
          <cell r="S491">
            <v>0</v>
          </cell>
          <cell r="T491">
            <v>10</v>
          </cell>
          <cell r="U491">
            <v>2</v>
          </cell>
          <cell r="V491">
            <v>10</v>
          </cell>
          <cell r="W491">
            <v>6</v>
          </cell>
        </row>
        <row r="492">
          <cell r="D492">
            <v>6</v>
          </cell>
          <cell r="E492">
            <v>11</v>
          </cell>
          <cell r="G492">
            <v>0</v>
          </cell>
          <cell r="H492">
            <v>0</v>
          </cell>
          <cell r="J492">
            <v>0</v>
          </cell>
          <cell r="K492">
            <v>8</v>
          </cell>
          <cell r="L492">
            <v>9</v>
          </cell>
          <cell r="M492">
            <v>8</v>
          </cell>
          <cell r="O492">
            <v>0</v>
          </cell>
          <cell r="P492">
            <v>3</v>
          </cell>
          <cell r="Q492">
            <v>3</v>
          </cell>
          <cell r="R492">
            <v>3</v>
          </cell>
          <cell r="S492">
            <v>0</v>
          </cell>
          <cell r="T492">
            <v>5</v>
          </cell>
          <cell r="U492">
            <v>1</v>
          </cell>
          <cell r="V492">
            <v>6</v>
          </cell>
          <cell r="W492">
            <v>5</v>
          </cell>
        </row>
        <row r="493">
          <cell r="D493">
            <v>11</v>
          </cell>
          <cell r="E493">
            <v>9</v>
          </cell>
          <cell r="G493">
            <v>0</v>
          </cell>
          <cell r="H493">
            <v>1</v>
          </cell>
          <cell r="J493">
            <v>1</v>
          </cell>
          <cell r="K493">
            <v>7</v>
          </cell>
          <cell r="L493">
            <v>12</v>
          </cell>
          <cell r="M493">
            <v>5</v>
          </cell>
          <cell r="O493">
            <v>1</v>
          </cell>
          <cell r="P493">
            <v>3</v>
          </cell>
          <cell r="Q493">
            <v>7</v>
          </cell>
          <cell r="R493">
            <v>2</v>
          </cell>
          <cell r="S493">
            <v>0</v>
          </cell>
          <cell r="T493">
            <v>4</v>
          </cell>
          <cell r="U493">
            <v>0</v>
          </cell>
          <cell r="V493">
            <v>5</v>
          </cell>
          <cell r="W493">
            <v>3</v>
          </cell>
        </row>
        <row r="494">
          <cell r="D494">
            <v>7</v>
          </cell>
          <cell r="E494">
            <v>10</v>
          </cell>
          <cell r="G494">
            <v>0</v>
          </cell>
          <cell r="H494">
            <v>0</v>
          </cell>
          <cell r="J494">
            <v>0</v>
          </cell>
          <cell r="K494">
            <v>7</v>
          </cell>
          <cell r="L494">
            <v>10</v>
          </cell>
          <cell r="M494">
            <v>6</v>
          </cell>
          <cell r="O494">
            <v>0</v>
          </cell>
          <cell r="P494">
            <v>3</v>
          </cell>
          <cell r="Q494">
            <v>4</v>
          </cell>
          <cell r="R494">
            <v>2</v>
          </cell>
          <cell r="S494">
            <v>0</v>
          </cell>
          <cell r="T494">
            <v>4</v>
          </cell>
          <cell r="U494">
            <v>1</v>
          </cell>
          <cell r="V494">
            <v>6</v>
          </cell>
          <cell r="W494">
            <v>4</v>
          </cell>
        </row>
        <row r="495">
          <cell r="D495">
            <v>7</v>
          </cell>
          <cell r="E495">
            <v>6</v>
          </cell>
          <cell r="G495">
            <v>0</v>
          </cell>
          <cell r="H495">
            <v>0</v>
          </cell>
          <cell r="J495">
            <v>0</v>
          </cell>
          <cell r="K495">
            <v>2</v>
          </cell>
          <cell r="L495">
            <v>11</v>
          </cell>
          <cell r="M495">
            <v>6</v>
          </cell>
          <cell r="O495">
            <v>0</v>
          </cell>
          <cell r="P495">
            <v>1</v>
          </cell>
          <cell r="Q495">
            <v>6</v>
          </cell>
          <cell r="R495">
            <v>2</v>
          </cell>
          <cell r="S495">
            <v>0</v>
          </cell>
          <cell r="T495">
            <v>1</v>
          </cell>
          <cell r="U495">
            <v>0</v>
          </cell>
          <cell r="V495">
            <v>5</v>
          </cell>
          <cell r="W495">
            <v>4</v>
          </cell>
        </row>
        <row r="496">
          <cell r="D496">
            <v>20</v>
          </cell>
          <cell r="E496">
            <v>17</v>
          </cell>
          <cell r="G496">
            <v>0</v>
          </cell>
          <cell r="H496">
            <v>0</v>
          </cell>
          <cell r="J496">
            <v>2</v>
          </cell>
          <cell r="K496">
            <v>15</v>
          </cell>
          <cell r="L496">
            <v>20</v>
          </cell>
          <cell r="M496">
            <v>11</v>
          </cell>
          <cell r="O496">
            <v>1</v>
          </cell>
          <cell r="P496">
            <v>7</v>
          </cell>
          <cell r="Q496">
            <v>12</v>
          </cell>
          <cell r="R496">
            <v>5</v>
          </cell>
          <cell r="S496">
            <v>1</v>
          </cell>
          <cell r="T496">
            <v>8</v>
          </cell>
          <cell r="U496">
            <v>2</v>
          </cell>
          <cell r="V496">
            <v>8</v>
          </cell>
          <cell r="W496">
            <v>6</v>
          </cell>
        </row>
        <row r="497">
          <cell r="D497">
            <v>11</v>
          </cell>
          <cell r="E497">
            <v>7</v>
          </cell>
          <cell r="G497">
            <v>0</v>
          </cell>
          <cell r="H497">
            <v>0</v>
          </cell>
          <cell r="J497">
            <v>0</v>
          </cell>
          <cell r="K497">
            <v>7</v>
          </cell>
          <cell r="L497">
            <v>11</v>
          </cell>
          <cell r="M497">
            <v>6</v>
          </cell>
          <cell r="O497">
            <v>0</v>
          </cell>
          <cell r="P497">
            <v>6</v>
          </cell>
          <cell r="Q497">
            <v>5</v>
          </cell>
          <cell r="R497">
            <v>2</v>
          </cell>
          <cell r="S497">
            <v>0</v>
          </cell>
          <cell r="T497">
            <v>1</v>
          </cell>
          <cell r="U497">
            <v>0</v>
          </cell>
          <cell r="V497">
            <v>6</v>
          </cell>
          <cell r="W497">
            <v>4</v>
          </cell>
        </row>
        <row r="498">
          <cell r="D498">
            <v>24</v>
          </cell>
          <cell r="E498">
            <v>24</v>
          </cell>
          <cell r="G498">
            <v>0</v>
          </cell>
          <cell r="H498">
            <v>0</v>
          </cell>
          <cell r="J498">
            <v>1</v>
          </cell>
          <cell r="K498">
            <v>16</v>
          </cell>
          <cell r="L498">
            <v>31</v>
          </cell>
          <cell r="M498">
            <v>14</v>
          </cell>
          <cell r="O498">
            <v>0</v>
          </cell>
          <cell r="P498">
            <v>10</v>
          </cell>
          <cell r="Q498">
            <v>14</v>
          </cell>
          <cell r="R498">
            <v>6</v>
          </cell>
          <cell r="S498">
            <v>1</v>
          </cell>
          <cell r="T498">
            <v>6</v>
          </cell>
          <cell r="U498">
            <v>0</v>
          </cell>
          <cell r="V498">
            <v>17</v>
          </cell>
          <cell r="W498">
            <v>8</v>
          </cell>
        </row>
        <row r="499">
          <cell r="D499">
            <v>17</v>
          </cell>
          <cell r="E499">
            <v>20</v>
          </cell>
          <cell r="G499">
            <v>0</v>
          </cell>
          <cell r="H499">
            <v>2</v>
          </cell>
          <cell r="J499">
            <v>4</v>
          </cell>
          <cell r="K499">
            <v>11</v>
          </cell>
          <cell r="L499">
            <v>22</v>
          </cell>
          <cell r="M499">
            <v>12</v>
          </cell>
          <cell r="O499">
            <v>2</v>
          </cell>
          <cell r="P499">
            <v>6</v>
          </cell>
          <cell r="Q499">
            <v>9</v>
          </cell>
          <cell r="R499">
            <v>4</v>
          </cell>
          <cell r="S499">
            <v>2</v>
          </cell>
          <cell r="T499">
            <v>5</v>
          </cell>
          <cell r="U499">
            <v>2</v>
          </cell>
          <cell r="V499">
            <v>13</v>
          </cell>
          <cell r="W499">
            <v>8</v>
          </cell>
        </row>
        <row r="500">
          <cell r="D500">
            <v>18</v>
          </cell>
          <cell r="E500">
            <v>15</v>
          </cell>
          <cell r="G500">
            <v>1</v>
          </cell>
          <cell r="H500">
            <v>0</v>
          </cell>
          <cell r="J500">
            <v>0</v>
          </cell>
          <cell r="K500">
            <v>8</v>
          </cell>
          <cell r="L500">
            <v>25</v>
          </cell>
          <cell r="M500">
            <v>13</v>
          </cell>
          <cell r="O500">
            <v>0</v>
          </cell>
          <cell r="P500">
            <v>4</v>
          </cell>
          <cell r="Q500">
            <v>14</v>
          </cell>
          <cell r="R500">
            <v>7</v>
          </cell>
          <cell r="S500">
            <v>0</v>
          </cell>
          <cell r="T500">
            <v>4</v>
          </cell>
          <cell r="U500">
            <v>0</v>
          </cell>
          <cell r="V500">
            <v>11</v>
          </cell>
          <cell r="W500">
            <v>6</v>
          </cell>
        </row>
        <row r="501">
          <cell r="D501">
            <v>10</v>
          </cell>
          <cell r="E501">
            <v>13</v>
          </cell>
          <cell r="G501">
            <v>0</v>
          </cell>
          <cell r="H501">
            <v>0</v>
          </cell>
          <cell r="J501">
            <v>0</v>
          </cell>
          <cell r="K501">
            <v>6</v>
          </cell>
          <cell r="L501">
            <v>17</v>
          </cell>
          <cell r="M501">
            <v>7</v>
          </cell>
          <cell r="O501">
            <v>0</v>
          </cell>
          <cell r="P501">
            <v>3</v>
          </cell>
          <cell r="Q501">
            <v>7</v>
          </cell>
          <cell r="R501">
            <v>1</v>
          </cell>
          <cell r="S501">
            <v>0</v>
          </cell>
          <cell r="T501">
            <v>3</v>
          </cell>
          <cell r="U501">
            <v>0</v>
          </cell>
          <cell r="V501">
            <v>10</v>
          </cell>
          <cell r="W501">
            <v>6</v>
          </cell>
        </row>
        <row r="502">
          <cell r="D502">
            <v>35</v>
          </cell>
          <cell r="E502">
            <v>38</v>
          </cell>
          <cell r="G502">
            <v>0</v>
          </cell>
          <cell r="H502">
            <v>0</v>
          </cell>
          <cell r="J502">
            <v>9</v>
          </cell>
          <cell r="K502">
            <v>40</v>
          </cell>
          <cell r="L502">
            <v>24</v>
          </cell>
          <cell r="M502">
            <v>16</v>
          </cell>
          <cell r="O502">
            <v>4</v>
          </cell>
          <cell r="P502">
            <v>19</v>
          </cell>
          <cell r="Q502">
            <v>12</v>
          </cell>
          <cell r="R502">
            <v>8</v>
          </cell>
          <cell r="S502">
            <v>5</v>
          </cell>
          <cell r="T502">
            <v>21</v>
          </cell>
          <cell r="U502">
            <v>8</v>
          </cell>
          <cell r="V502">
            <v>12</v>
          </cell>
          <cell r="W502">
            <v>8</v>
          </cell>
        </row>
        <row r="503">
          <cell r="D503">
            <v>8</v>
          </cell>
          <cell r="E503">
            <v>10</v>
          </cell>
          <cell r="G503">
            <v>0</v>
          </cell>
          <cell r="H503">
            <v>0</v>
          </cell>
          <cell r="J503">
            <v>0</v>
          </cell>
          <cell r="K503">
            <v>6</v>
          </cell>
          <cell r="L503">
            <v>12</v>
          </cell>
          <cell r="M503">
            <v>6</v>
          </cell>
          <cell r="O503">
            <v>0</v>
          </cell>
          <cell r="P503">
            <v>3</v>
          </cell>
          <cell r="Q503">
            <v>5</v>
          </cell>
          <cell r="R503">
            <v>2</v>
          </cell>
          <cell r="S503">
            <v>0</v>
          </cell>
          <cell r="T503">
            <v>3</v>
          </cell>
          <cell r="U503">
            <v>1</v>
          </cell>
          <cell r="V503">
            <v>7</v>
          </cell>
          <cell r="W503">
            <v>4</v>
          </cell>
        </row>
        <row r="504">
          <cell r="D504">
            <v>9</v>
          </cell>
          <cell r="E504">
            <v>12</v>
          </cell>
          <cell r="G504">
            <v>0</v>
          </cell>
          <cell r="H504">
            <v>0</v>
          </cell>
          <cell r="J504">
            <v>0</v>
          </cell>
          <cell r="K504">
            <v>7</v>
          </cell>
          <cell r="L504">
            <v>14</v>
          </cell>
          <cell r="M504">
            <v>5</v>
          </cell>
          <cell r="O504">
            <v>0</v>
          </cell>
          <cell r="P504">
            <v>3</v>
          </cell>
          <cell r="Q504">
            <v>6</v>
          </cell>
          <cell r="R504">
            <v>2</v>
          </cell>
          <cell r="S504">
            <v>0</v>
          </cell>
          <cell r="T504">
            <v>4</v>
          </cell>
          <cell r="U504">
            <v>2</v>
          </cell>
          <cell r="V504">
            <v>8</v>
          </cell>
          <cell r="W504">
            <v>3</v>
          </cell>
        </row>
        <row r="505">
          <cell r="D505">
            <v>0</v>
          </cell>
          <cell r="E505">
            <v>2</v>
          </cell>
          <cell r="G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2</v>
          </cell>
          <cell r="M505">
            <v>2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2</v>
          </cell>
          <cell r="W505">
            <v>2</v>
          </cell>
        </row>
        <row r="506">
          <cell r="D506">
            <v>8</v>
          </cell>
          <cell r="E506">
            <v>11</v>
          </cell>
          <cell r="G506">
            <v>0</v>
          </cell>
          <cell r="H506">
            <v>0</v>
          </cell>
          <cell r="J506">
            <v>1</v>
          </cell>
          <cell r="K506">
            <v>6</v>
          </cell>
          <cell r="L506">
            <v>12</v>
          </cell>
          <cell r="M506">
            <v>8</v>
          </cell>
          <cell r="O506">
            <v>1</v>
          </cell>
          <cell r="P506">
            <v>2</v>
          </cell>
          <cell r="Q506">
            <v>5</v>
          </cell>
          <cell r="R506">
            <v>2</v>
          </cell>
          <cell r="S506">
            <v>0</v>
          </cell>
          <cell r="T506">
            <v>4</v>
          </cell>
          <cell r="U506">
            <v>0</v>
          </cell>
          <cell r="V506">
            <v>7</v>
          </cell>
          <cell r="W506">
            <v>6</v>
          </cell>
        </row>
        <row r="507">
          <cell r="D507">
            <v>3</v>
          </cell>
          <cell r="E507">
            <v>5</v>
          </cell>
          <cell r="G507">
            <v>0</v>
          </cell>
          <cell r="H507">
            <v>0</v>
          </cell>
          <cell r="J507">
            <v>0</v>
          </cell>
          <cell r="K507">
            <v>2</v>
          </cell>
          <cell r="L507">
            <v>6</v>
          </cell>
          <cell r="M507">
            <v>3</v>
          </cell>
          <cell r="O507">
            <v>0</v>
          </cell>
          <cell r="P507">
            <v>1</v>
          </cell>
          <cell r="Q507">
            <v>2</v>
          </cell>
          <cell r="R507">
            <v>1</v>
          </cell>
          <cell r="S507">
            <v>0</v>
          </cell>
          <cell r="T507">
            <v>1</v>
          </cell>
          <cell r="U507">
            <v>0</v>
          </cell>
          <cell r="V507">
            <v>4</v>
          </cell>
          <cell r="W507">
            <v>2</v>
          </cell>
        </row>
        <row r="508">
          <cell r="D508">
            <v>9</v>
          </cell>
          <cell r="E508">
            <v>12</v>
          </cell>
          <cell r="G508">
            <v>0</v>
          </cell>
          <cell r="H508">
            <v>0</v>
          </cell>
          <cell r="J508">
            <v>0</v>
          </cell>
          <cell r="K508">
            <v>9</v>
          </cell>
          <cell r="L508">
            <v>12</v>
          </cell>
          <cell r="M508">
            <v>5</v>
          </cell>
          <cell r="O508">
            <v>0</v>
          </cell>
          <cell r="P508">
            <v>5</v>
          </cell>
          <cell r="Q508">
            <v>4</v>
          </cell>
          <cell r="R508">
            <v>1</v>
          </cell>
          <cell r="S508">
            <v>0</v>
          </cell>
          <cell r="T508">
            <v>4</v>
          </cell>
          <cell r="U508">
            <v>1</v>
          </cell>
          <cell r="V508">
            <v>8</v>
          </cell>
          <cell r="W508">
            <v>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68ED1-C573-4715-9EAF-78A6F3354476}">
  <sheetPr>
    <tabColor rgb="FFFFFF00"/>
  </sheetPr>
  <dimension ref="A1:S41"/>
  <sheetViews>
    <sheetView zoomScale="115" zoomScaleNormal="115" workbookViewId="0">
      <selection activeCell="U17" sqref="U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7211</v>
      </c>
      <c r="E6" s="14" t="s">
        <v>11</v>
      </c>
      <c r="F6" s="15">
        <v>123</v>
      </c>
      <c r="G6" s="16" t="s">
        <v>12</v>
      </c>
      <c r="H6" s="17">
        <v>6165</v>
      </c>
      <c r="I6" s="18" t="s">
        <v>13</v>
      </c>
      <c r="J6" s="19">
        <v>46</v>
      </c>
      <c r="K6" s="20" t="s">
        <v>14</v>
      </c>
      <c r="L6" s="17">
        <v>7360</v>
      </c>
      <c r="M6" s="18" t="s">
        <v>13</v>
      </c>
      <c r="N6" s="19">
        <v>122</v>
      </c>
      <c r="O6" s="20" t="s">
        <v>14</v>
      </c>
      <c r="P6" s="17">
        <v>13525</v>
      </c>
      <c r="Q6" s="18" t="s">
        <v>13</v>
      </c>
      <c r="R6" s="19">
        <v>168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5143</v>
      </c>
      <c r="E7" s="22" t="s">
        <v>13</v>
      </c>
      <c r="F7" s="23">
        <v>93</v>
      </c>
      <c r="G7" s="24" t="s">
        <v>14</v>
      </c>
      <c r="H7" s="25">
        <v>4467</v>
      </c>
      <c r="I7" s="26" t="s">
        <v>13</v>
      </c>
      <c r="J7" s="27">
        <v>77</v>
      </c>
      <c r="K7" s="28" t="s">
        <v>14</v>
      </c>
      <c r="L7" s="29">
        <v>5007</v>
      </c>
      <c r="M7" s="30" t="s">
        <v>13</v>
      </c>
      <c r="N7" s="31">
        <v>41</v>
      </c>
      <c r="O7" s="32" t="s">
        <v>14</v>
      </c>
      <c r="P7" s="33">
        <v>9474</v>
      </c>
      <c r="Q7" s="34" t="s">
        <v>13</v>
      </c>
      <c r="R7" s="35">
        <v>118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1012</v>
      </c>
      <c r="E8" s="40" t="s">
        <v>13</v>
      </c>
      <c r="F8" s="41">
        <v>14</v>
      </c>
      <c r="G8" s="42" t="s">
        <v>14</v>
      </c>
      <c r="H8" s="33">
        <v>844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1724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592</v>
      </c>
      <c r="E9" s="40" t="s">
        <v>13</v>
      </c>
      <c r="F9" s="41">
        <v>11</v>
      </c>
      <c r="G9" s="42" t="s">
        <v>14</v>
      </c>
      <c r="H9" s="33">
        <v>499</v>
      </c>
      <c r="I9" s="34" t="s">
        <v>13</v>
      </c>
      <c r="J9" s="35">
        <v>5</v>
      </c>
      <c r="K9" s="36" t="s">
        <v>14</v>
      </c>
      <c r="L9" s="29">
        <v>558</v>
      </c>
      <c r="M9" s="43" t="s">
        <v>13</v>
      </c>
      <c r="N9" s="44">
        <v>7</v>
      </c>
      <c r="O9" s="45" t="s">
        <v>14</v>
      </c>
      <c r="P9" s="25">
        <v>1057</v>
      </c>
      <c r="Q9" s="26" t="s">
        <v>13</v>
      </c>
      <c r="R9" s="27">
        <v>12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1893</v>
      </c>
      <c r="E10" s="40" t="s">
        <v>13</v>
      </c>
      <c r="F10" s="41">
        <v>34</v>
      </c>
      <c r="G10" s="42" t="s">
        <v>14</v>
      </c>
      <c r="H10" s="33">
        <v>1656</v>
      </c>
      <c r="I10" s="34" t="s">
        <v>13</v>
      </c>
      <c r="J10" s="35">
        <v>11</v>
      </c>
      <c r="K10" s="36" t="s">
        <v>14</v>
      </c>
      <c r="L10" s="29">
        <v>2027</v>
      </c>
      <c r="M10" s="43" t="s">
        <v>13</v>
      </c>
      <c r="N10" s="44">
        <v>28</v>
      </c>
      <c r="O10" s="45" t="s">
        <v>14</v>
      </c>
      <c r="P10" s="25">
        <v>3683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1232</v>
      </c>
      <c r="E11" s="22" t="s">
        <v>13</v>
      </c>
      <c r="F11" s="23">
        <v>4</v>
      </c>
      <c r="G11" s="24" t="s">
        <v>14</v>
      </c>
      <c r="H11" s="25">
        <v>987</v>
      </c>
      <c r="I11" s="26" t="s">
        <v>13</v>
      </c>
      <c r="J11" s="27">
        <v>3</v>
      </c>
      <c r="K11" s="28" t="s">
        <v>14</v>
      </c>
      <c r="L11" s="29">
        <v>1201</v>
      </c>
      <c r="M11" s="43" t="s">
        <v>13</v>
      </c>
      <c r="N11" s="44">
        <v>4</v>
      </c>
      <c r="O11" s="45" t="s">
        <v>14</v>
      </c>
      <c r="P11" s="25">
        <v>2188</v>
      </c>
      <c r="Q11" s="26" t="s">
        <v>13</v>
      </c>
      <c r="R11" s="27">
        <v>7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518</v>
      </c>
      <c r="E13" s="22" t="s">
        <v>13</v>
      </c>
      <c r="F13" s="23">
        <v>0</v>
      </c>
      <c r="G13" s="24" t="s">
        <v>14</v>
      </c>
      <c r="H13" s="25">
        <v>427</v>
      </c>
      <c r="I13" s="26" t="s">
        <v>13</v>
      </c>
      <c r="J13" s="27">
        <v>0</v>
      </c>
      <c r="K13" s="28" t="s">
        <v>14</v>
      </c>
      <c r="L13" s="29">
        <v>502</v>
      </c>
      <c r="M13" s="43" t="s">
        <v>13</v>
      </c>
      <c r="N13" s="44">
        <v>2</v>
      </c>
      <c r="O13" s="45" t="s">
        <v>14</v>
      </c>
      <c r="P13" s="25">
        <v>929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839</v>
      </c>
      <c r="E14" s="22" t="s">
        <v>13</v>
      </c>
      <c r="F14" s="23">
        <v>8</v>
      </c>
      <c r="G14" s="24" t="s">
        <v>14</v>
      </c>
      <c r="H14" s="25">
        <v>682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1488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253</v>
      </c>
      <c r="E15" s="22" t="s">
        <v>13</v>
      </c>
      <c r="F15" s="23">
        <v>0</v>
      </c>
      <c r="G15" s="24" t="s">
        <v>14</v>
      </c>
      <c r="H15" s="25">
        <v>263</v>
      </c>
      <c r="I15" s="26" t="s">
        <v>13</v>
      </c>
      <c r="J15" s="27">
        <v>0</v>
      </c>
      <c r="K15" s="28" t="s">
        <v>14</v>
      </c>
      <c r="L15" s="29">
        <v>269</v>
      </c>
      <c r="M15" s="43" t="s">
        <v>13</v>
      </c>
      <c r="N15" s="44">
        <v>0</v>
      </c>
      <c r="O15" s="45" t="s">
        <v>14</v>
      </c>
      <c r="P15" s="25">
        <v>532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60</v>
      </c>
      <c r="M16" s="43" t="s">
        <v>13</v>
      </c>
      <c r="N16" s="44">
        <v>0</v>
      </c>
      <c r="O16" s="45" t="s">
        <v>14</v>
      </c>
      <c r="P16" s="25">
        <v>102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250</v>
      </c>
      <c r="M18" s="30" t="s">
        <v>13</v>
      </c>
      <c r="N18" s="31">
        <v>0</v>
      </c>
      <c r="O18" s="32" t="s">
        <v>14</v>
      </c>
      <c r="P18" s="33">
        <v>575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17547</v>
      </c>
      <c r="E19" s="49" t="s">
        <v>13</v>
      </c>
      <c r="F19" s="50">
        <v>262</v>
      </c>
      <c r="G19" s="51" t="s">
        <v>14</v>
      </c>
      <c r="H19" s="48">
        <v>15015</v>
      </c>
      <c r="I19" s="49" t="s">
        <v>13</v>
      </c>
      <c r="J19" s="52">
        <v>138</v>
      </c>
      <c r="K19" s="53" t="s">
        <v>14</v>
      </c>
      <c r="L19" s="48">
        <v>17483</v>
      </c>
      <c r="M19" s="49" t="s">
        <v>13</v>
      </c>
      <c r="N19" s="52">
        <v>206</v>
      </c>
      <c r="O19" s="53" t="s">
        <v>14</v>
      </c>
      <c r="P19" s="48">
        <v>32498</v>
      </c>
      <c r="Q19" s="49" t="s">
        <v>13</v>
      </c>
      <c r="R19" s="52">
        <v>344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403</v>
      </c>
      <c r="E20" s="14" t="s">
        <v>13</v>
      </c>
      <c r="F20" s="15">
        <v>34</v>
      </c>
      <c r="G20" s="16" t="s">
        <v>14</v>
      </c>
      <c r="H20" s="54">
        <v>330</v>
      </c>
      <c r="I20" s="55" t="s">
        <v>13</v>
      </c>
      <c r="J20" s="56">
        <v>38</v>
      </c>
      <c r="K20" s="57" t="s">
        <v>14</v>
      </c>
      <c r="L20" s="54">
        <v>356</v>
      </c>
      <c r="M20" s="55" t="s">
        <v>13</v>
      </c>
      <c r="N20" s="56">
        <v>13</v>
      </c>
      <c r="O20" s="57" t="s">
        <v>14</v>
      </c>
      <c r="P20" s="17">
        <v>686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403</v>
      </c>
      <c r="E21" s="59" t="s">
        <v>13</v>
      </c>
      <c r="F21" s="60">
        <v>34</v>
      </c>
      <c r="G21" s="61" t="s">
        <v>14</v>
      </c>
      <c r="H21" s="62">
        <v>330</v>
      </c>
      <c r="I21" s="63" t="s">
        <v>13</v>
      </c>
      <c r="J21" s="64">
        <v>38</v>
      </c>
      <c r="K21" s="65" t="s">
        <v>14</v>
      </c>
      <c r="L21" s="62">
        <v>356</v>
      </c>
      <c r="M21" s="63" t="s">
        <v>13</v>
      </c>
      <c r="N21" s="64">
        <v>13</v>
      </c>
      <c r="O21" s="65" t="s">
        <v>14</v>
      </c>
      <c r="P21" s="66">
        <v>686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401</v>
      </c>
      <c r="E22" s="40" t="s">
        <v>13</v>
      </c>
      <c r="F22" s="41">
        <v>29</v>
      </c>
      <c r="G22" s="42" t="s">
        <v>14</v>
      </c>
      <c r="H22" s="69">
        <v>336</v>
      </c>
      <c r="I22" s="30" t="s">
        <v>13</v>
      </c>
      <c r="J22" s="31">
        <v>7</v>
      </c>
      <c r="K22" s="32" t="s">
        <v>14</v>
      </c>
      <c r="L22" s="54">
        <v>371</v>
      </c>
      <c r="M22" s="55" t="s">
        <v>13</v>
      </c>
      <c r="N22" s="56">
        <v>23</v>
      </c>
      <c r="O22" s="57" t="s">
        <v>14</v>
      </c>
      <c r="P22" s="70">
        <v>707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714</v>
      </c>
      <c r="E23" s="40" t="s">
        <v>11</v>
      </c>
      <c r="F23" s="41">
        <v>26</v>
      </c>
      <c r="G23" s="42" t="s">
        <v>14</v>
      </c>
      <c r="H23" s="69">
        <v>661</v>
      </c>
      <c r="I23" s="30" t="s">
        <v>13</v>
      </c>
      <c r="J23" s="31">
        <v>7</v>
      </c>
      <c r="K23" s="32" t="s">
        <v>14</v>
      </c>
      <c r="L23" s="69">
        <v>746</v>
      </c>
      <c r="M23" s="30" t="s">
        <v>13</v>
      </c>
      <c r="N23" s="31">
        <v>22</v>
      </c>
      <c r="O23" s="32" t="s">
        <v>14</v>
      </c>
      <c r="P23" s="25">
        <v>1407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1115</v>
      </c>
      <c r="E24" s="75" t="s">
        <v>13</v>
      </c>
      <c r="F24" s="50">
        <v>55</v>
      </c>
      <c r="G24" s="51" t="s">
        <v>14</v>
      </c>
      <c r="H24" s="48">
        <v>997</v>
      </c>
      <c r="I24" s="49" t="s">
        <v>13</v>
      </c>
      <c r="J24" s="52">
        <v>14</v>
      </c>
      <c r="K24" s="53" t="s">
        <v>14</v>
      </c>
      <c r="L24" s="48">
        <v>1117</v>
      </c>
      <c r="M24" s="63" t="s">
        <v>13</v>
      </c>
      <c r="N24" s="64">
        <v>45</v>
      </c>
      <c r="O24" s="65" t="s">
        <v>14</v>
      </c>
      <c r="P24" s="66">
        <v>2114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390</v>
      </c>
      <c r="E25" s="40" t="s">
        <v>13</v>
      </c>
      <c r="F25" s="41">
        <v>2</v>
      </c>
      <c r="G25" s="42" t="s">
        <v>14</v>
      </c>
      <c r="H25" s="69">
        <v>338</v>
      </c>
      <c r="I25" s="30" t="s">
        <v>13</v>
      </c>
      <c r="J25" s="31">
        <v>3</v>
      </c>
      <c r="K25" s="32" t="s">
        <v>14</v>
      </c>
      <c r="L25" s="69">
        <v>367</v>
      </c>
      <c r="M25" s="30" t="s">
        <v>13</v>
      </c>
      <c r="N25" s="31">
        <v>0</v>
      </c>
      <c r="O25" s="32" t="s">
        <v>14</v>
      </c>
      <c r="P25" s="33">
        <v>705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625</v>
      </c>
      <c r="E27" s="75" t="s">
        <v>13</v>
      </c>
      <c r="F27" s="50">
        <v>2</v>
      </c>
      <c r="G27" s="51" t="s">
        <v>14</v>
      </c>
      <c r="H27" s="48">
        <v>544</v>
      </c>
      <c r="I27" s="49" t="s">
        <v>13</v>
      </c>
      <c r="J27" s="52">
        <v>3</v>
      </c>
      <c r="K27" s="53" t="s">
        <v>14</v>
      </c>
      <c r="L27" s="48">
        <v>571</v>
      </c>
      <c r="M27" s="49" t="s">
        <v>13</v>
      </c>
      <c r="N27" s="52">
        <v>0</v>
      </c>
      <c r="O27" s="53" t="s">
        <v>14</v>
      </c>
      <c r="P27" s="76">
        <v>1115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922</v>
      </c>
      <c r="E28" s="40" t="s">
        <v>13</v>
      </c>
      <c r="F28" s="41">
        <v>9</v>
      </c>
      <c r="G28" s="42" t="s">
        <v>14</v>
      </c>
      <c r="H28" s="69">
        <v>768</v>
      </c>
      <c r="I28" s="30" t="s">
        <v>13</v>
      </c>
      <c r="J28" s="31">
        <v>9</v>
      </c>
      <c r="K28" s="32" t="s">
        <v>14</v>
      </c>
      <c r="L28" s="69">
        <v>852</v>
      </c>
      <c r="M28" s="30" t="s">
        <v>13</v>
      </c>
      <c r="N28" s="31">
        <v>2</v>
      </c>
      <c r="O28" s="32" t="s">
        <v>14</v>
      </c>
      <c r="P28" s="33">
        <v>1620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211</v>
      </c>
      <c r="E29" s="22" t="s">
        <v>13</v>
      </c>
      <c r="F29" s="23">
        <v>0</v>
      </c>
      <c r="G29" s="24" t="s">
        <v>14</v>
      </c>
      <c r="H29" s="29">
        <v>185</v>
      </c>
      <c r="I29" s="43" t="s">
        <v>13</v>
      </c>
      <c r="J29" s="44">
        <v>0</v>
      </c>
      <c r="K29" s="45" t="s">
        <v>14</v>
      </c>
      <c r="L29" s="29">
        <v>205</v>
      </c>
      <c r="M29" s="43" t="s">
        <v>13</v>
      </c>
      <c r="N29" s="44">
        <v>0</v>
      </c>
      <c r="O29" s="45" t="s">
        <v>14</v>
      </c>
      <c r="P29" s="25">
        <v>390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1133</v>
      </c>
      <c r="E30" s="75" t="s">
        <v>13</v>
      </c>
      <c r="F30" s="50">
        <v>9</v>
      </c>
      <c r="G30" s="51" t="s">
        <v>14</v>
      </c>
      <c r="H30" s="48">
        <v>953</v>
      </c>
      <c r="I30" s="49" t="s">
        <v>13</v>
      </c>
      <c r="J30" s="52">
        <v>9</v>
      </c>
      <c r="K30" s="53" t="s">
        <v>14</v>
      </c>
      <c r="L30" s="48">
        <v>1057</v>
      </c>
      <c r="M30" s="49" t="s">
        <v>13</v>
      </c>
      <c r="N30" s="52">
        <v>2</v>
      </c>
      <c r="O30" s="53" t="s">
        <v>14</v>
      </c>
      <c r="P30" s="76">
        <v>2010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417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780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260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263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677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671</v>
      </c>
      <c r="M33" s="49" t="s">
        <v>13</v>
      </c>
      <c r="N33" s="52">
        <v>1</v>
      </c>
      <c r="O33" s="53" t="s">
        <v>14</v>
      </c>
      <c r="P33" s="76">
        <v>1295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359</v>
      </c>
      <c r="E34" s="14" t="s">
        <v>13</v>
      </c>
      <c r="F34" s="15">
        <v>0</v>
      </c>
      <c r="G34" s="16" t="s">
        <v>14</v>
      </c>
      <c r="H34" s="54">
        <v>311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340</v>
      </c>
      <c r="E35" s="22" t="s">
        <v>13</v>
      </c>
      <c r="F35" s="23">
        <v>2</v>
      </c>
      <c r="G35" s="24" t="s">
        <v>14</v>
      </c>
      <c r="H35" s="29">
        <v>288</v>
      </c>
      <c r="I35" s="43" t="s">
        <v>13</v>
      </c>
      <c r="J35" s="44">
        <v>2</v>
      </c>
      <c r="K35" s="45" t="s">
        <v>14</v>
      </c>
      <c r="L35" s="29">
        <v>352</v>
      </c>
      <c r="M35" s="43" t="s">
        <v>13</v>
      </c>
      <c r="N35" s="44">
        <v>2</v>
      </c>
      <c r="O35" s="45" t="s">
        <v>14</v>
      </c>
      <c r="P35" s="25">
        <v>640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699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709</v>
      </c>
      <c r="M36" s="49" t="s">
        <v>13</v>
      </c>
      <c r="N36" s="52">
        <v>3</v>
      </c>
      <c r="O36" s="53" t="s">
        <v>14</v>
      </c>
      <c r="P36" s="76">
        <v>1308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22199</v>
      </c>
      <c r="E37" s="80" t="s">
        <v>13</v>
      </c>
      <c r="F37" s="81">
        <v>364</v>
      </c>
      <c r="G37" s="82" t="s">
        <v>14</v>
      </c>
      <c r="H37" s="83">
        <v>19062</v>
      </c>
      <c r="I37" s="84" t="s">
        <v>13</v>
      </c>
      <c r="J37" s="85">
        <v>204</v>
      </c>
      <c r="K37" s="86" t="s">
        <v>14</v>
      </c>
      <c r="L37" s="83">
        <v>21964</v>
      </c>
      <c r="M37" s="84" t="s">
        <v>13</v>
      </c>
      <c r="N37" s="85">
        <v>270</v>
      </c>
      <c r="O37" s="86" t="s">
        <v>14</v>
      </c>
      <c r="P37" s="87">
        <v>41026</v>
      </c>
      <c r="Q37" s="80" t="s">
        <v>13</v>
      </c>
      <c r="R37" s="88">
        <v>474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158E-9D6E-4C3E-9BAC-D82D61D32F85}">
  <sheetPr>
    <tabColor rgb="FF00B0F0"/>
  </sheetPr>
  <dimension ref="A1:S41"/>
  <sheetViews>
    <sheetView zoomScale="115" zoomScaleNormal="115" workbookViewId="0">
      <selection activeCell="AA10" sqref="AA1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73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7193</v>
      </c>
      <c r="E6" s="14" t="s">
        <v>11</v>
      </c>
      <c r="F6" s="15">
        <v>125</v>
      </c>
      <c r="G6" s="16" t="s">
        <v>12</v>
      </c>
      <c r="H6" s="17">
        <v>6172</v>
      </c>
      <c r="I6" s="18" t="s">
        <v>13</v>
      </c>
      <c r="J6" s="19">
        <v>48</v>
      </c>
      <c r="K6" s="20" t="s">
        <v>14</v>
      </c>
      <c r="L6" s="17">
        <v>7337</v>
      </c>
      <c r="M6" s="18" t="s">
        <v>13</v>
      </c>
      <c r="N6" s="19">
        <v>123</v>
      </c>
      <c r="O6" s="20" t="s">
        <v>14</v>
      </c>
      <c r="P6" s="17">
        <v>13509</v>
      </c>
      <c r="Q6" s="18" t="s">
        <v>13</v>
      </c>
      <c r="R6" s="19">
        <v>171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5129</v>
      </c>
      <c r="E7" s="22" t="s">
        <v>13</v>
      </c>
      <c r="F7" s="23">
        <v>103</v>
      </c>
      <c r="G7" s="24" t="s">
        <v>14</v>
      </c>
      <c r="H7" s="25">
        <v>4438</v>
      </c>
      <c r="I7" s="26" t="s">
        <v>13</v>
      </c>
      <c r="J7" s="27">
        <v>83</v>
      </c>
      <c r="K7" s="28" t="s">
        <v>14</v>
      </c>
      <c r="L7" s="29">
        <v>4978</v>
      </c>
      <c r="M7" s="30" t="s">
        <v>13</v>
      </c>
      <c r="N7" s="31">
        <v>45</v>
      </c>
      <c r="O7" s="32" t="s">
        <v>14</v>
      </c>
      <c r="P7" s="33">
        <v>9416</v>
      </c>
      <c r="Q7" s="34" t="s">
        <v>13</v>
      </c>
      <c r="R7" s="35"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1006</v>
      </c>
      <c r="E8" s="40" t="s">
        <v>13</v>
      </c>
      <c r="F8" s="41">
        <v>14</v>
      </c>
      <c r="G8" s="42" t="s">
        <v>14</v>
      </c>
      <c r="H8" s="33">
        <v>835</v>
      </c>
      <c r="I8" s="34" t="s">
        <v>13</v>
      </c>
      <c r="J8" s="35">
        <v>5</v>
      </c>
      <c r="K8" s="36" t="s">
        <v>14</v>
      </c>
      <c r="L8" s="29">
        <v>880</v>
      </c>
      <c r="M8" s="43" t="s">
        <v>13</v>
      </c>
      <c r="N8" s="44">
        <v>14</v>
      </c>
      <c r="O8" s="45" t="s">
        <v>14</v>
      </c>
      <c r="P8" s="25">
        <v>1715</v>
      </c>
      <c r="Q8" s="26" t="s">
        <v>13</v>
      </c>
      <c r="R8" s="27">
        <v>19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589</v>
      </c>
      <c r="E9" s="40" t="s">
        <v>13</v>
      </c>
      <c r="F9" s="41">
        <v>14</v>
      </c>
      <c r="G9" s="42" t="s">
        <v>14</v>
      </c>
      <c r="H9" s="33">
        <v>488</v>
      </c>
      <c r="I9" s="34" t="s">
        <v>13</v>
      </c>
      <c r="J9" s="35">
        <v>4</v>
      </c>
      <c r="K9" s="36" t="s">
        <v>14</v>
      </c>
      <c r="L9" s="29">
        <v>553</v>
      </c>
      <c r="M9" s="43" t="s">
        <v>13</v>
      </c>
      <c r="N9" s="44">
        <v>11</v>
      </c>
      <c r="O9" s="45" t="s">
        <v>14</v>
      </c>
      <c r="P9" s="25">
        <v>1041</v>
      </c>
      <c r="Q9" s="26" t="s">
        <v>13</v>
      </c>
      <c r="R9" s="27">
        <v>15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1895</v>
      </c>
      <c r="E10" s="40" t="s">
        <v>13</v>
      </c>
      <c r="F10" s="41">
        <v>35</v>
      </c>
      <c r="G10" s="42" t="s">
        <v>14</v>
      </c>
      <c r="H10" s="33">
        <v>1644</v>
      </c>
      <c r="I10" s="34" t="s">
        <v>13</v>
      </c>
      <c r="J10" s="35">
        <v>12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1228</v>
      </c>
      <c r="E11" s="22" t="s">
        <v>13</v>
      </c>
      <c r="F11" s="23">
        <v>6</v>
      </c>
      <c r="G11" s="24" t="s">
        <v>14</v>
      </c>
      <c r="H11" s="25">
        <v>984</v>
      </c>
      <c r="I11" s="26" t="s">
        <v>13</v>
      </c>
      <c r="J11" s="27">
        <v>5</v>
      </c>
      <c r="K11" s="28" t="s">
        <v>14</v>
      </c>
      <c r="L11" s="29">
        <v>1193</v>
      </c>
      <c r="M11" s="43" t="s">
        <v>13</v>
      </c>
      <c r="N11" s="44">
        <v>4</v>
      </c>
      <c r="O11" s="45" t="s">
        <v>14</v>
      </c>
      <c r="P11" s="25">
        <v>2177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40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87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514</v>
      </c>
      <c r="E13" s="22" t="s">
        <v>13</v>
      </c>
      <c r="F13" s="23">
        <v>0</v>
      </c>
      <c r="G13" s="24" t="s">
        <v>14</v>
      </c>
      <c r="H13" s="25">
        <v>417</v>
      </c>
      <c r="I13" s="26" t="s">
        <v>13</v>
      </c>
      <c r="J13" s="27">
        <v>0</v>
      </c>
      <c r="K13" s="28" t="s">
        <v>14</v>
      </c>
      <c r="L13" s="29">
        <v>497</v>
      </c>
      <c r="M13" s="43" t="s">
        <v>13</v>
      </c>
      <c r="N13" s="44">
        <v>2</v>
      </c>
      <c r="O13" s="45" t="s">
        <v>14</v>
      </c>
      <c r="P13" s="25">
        <v>914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838</v>
      </c>
      <c r="E14" s="22" t="s">
        <v>13</v>
      </c>
      <c r="F14" s="23">
        <v>8</v>
      </c>
      <c r="G14" s="24" t="s">
        <v>14</v>
      </c>
      <c r="H14" s="25">
        <v>675</v>
      </c>
      <c r="I14" s="26" t="s">
        <v>13</v>
      </c>
      <c r="J14" s="27">
        <v>1</v>
      </c>
      <c r="K14" s="28" t="s">
        <v>14</v>
      </c>
      <c r="L14" s="29">
        <v>805</v>
      </c>
      <c r="M14" s="43" t="s">
        <v>13</v>
      </c>
      <c r="N14" s="44">
        <v>9</v>
      </c>
      <c r="O14" s="45" t="s">
        <v>14</v>
      </c>
      <c r="P14" s="25">
        <v>1480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264</v>
      </c>
      <c r="M15" s="43" t="s">
        <v>13</v>
      </c>
      <c r="N15" s="44">
        <v>0</v>
      </c>
      <c r="O15" s="45" t="s">
        <v>14</v>
      </c>
      <c r="P15" s="25">
        <v>524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100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400</v>
      </c>
      <c r="E18" s="22" t="s">
        <v>13</v>
      </c>
      <c r="F18" s="23">
        <v>0</v>
      </c>
      <c r="G18" s="24" t="s">
        <v>14</v>
      </c>
      <c r="H18" s="25">
        <v>326</v>
      </c>
      <c r="I18" s="26" t="s">
        <v>13</v>
      </c>
      <c r="J18" s="27">
        <v>0</v>
      </c>
      <c r="K18" s="28" t="s">
        <v>14</v>
      </c>
      <c r="L18" s="29">
        <v>246</v>
      </c>
      <c r="M18" s="30" t="s">
        <v>13</v>
      </c>
      <c r="N18" s="31">
        <v>0</v>
      </c>
      <c r="O18" s="32" t="s">
        <v>14</v>
      </c>
      <c r="P18" s="33">
        <v>572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17507</v>
      </c>
      <c r="E19" s="49" t="s">
        <v>13</v>
      </c>
      <c r="F19" s="50">
        <v>277</v>
      </c>
      <c r="G19" s="51" t="s">
        <v>14</v>
      </c>
      <c r="H19" s="48">
        <v>14959</v>
      </c>
      <c r="I19" s="49" t="s">
        <v>13</v>
      </c>
      <c r="J19" s="52">
        <v>149</v>
      </c>
      <c r="K19" s="53" t="s">
        <v>14</v>
      </c>
      <c r="L19" s="48">
        <v>17401</v>
      </c>
      <c r="M19" s="49" t="s">
        <v>13</v>
      </c>
      <c r="N19" s="52">
        <v>211</v>
      </c>
      <c r="O19" s="53" t="s">
        <v>14</v>
      </c>
      <c r="P19" s="48">
        <v>32360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399</v>
      </c>
      <c r="E20" s="14" t="s">
        <v>13</v>
      </c>
      <c r="F20" s="15">
        <v>32</v>
      </c>
      <c r="G20" s="16" t="s">
        <v>14</v>
      </c>
      <c r="H20" s="54">
        <v>325</v>
      </c>
      <c r="I20" s="55" t="s">
        <v>13</v>
      </c>
      <c r="J20" s="56">
        <v>35</v>
      </c>
      <c r="K20" s="57" t="s">
        <v>14</v>
      </c>
      <c r="L20" s="54">
        <v>355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399</v>
      </c>
      <c r="E21" s="59" t="s">
        <v>13</v>
      </c>
      <c r="F21" s="60">
        <v>32</v>
      </c>
      <c r="G21" s="61" t="s">
        <v>14</v>
      </c>
      <c r="H21" s="62">
        <v>325</v>
      </c>
      <c r="I21" s="63" t="s">
        <v>13</v>
      </c>
      <c r="J21" s="64">
        <v>35</v>
      </c>
      <c r="K21" s="65" t="s">
        <v>14</v>
      </c>
      <c r="L21" s="62">
        <v>355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397</v>
      </c>
      <c r="E22" s="40" t="s">
        <v>13</v>
      </c>
      <c r="F22" s="41">
        <v>26</v>
      </c>
      <c r="G22" s="42" t="s">
        <v>14</v>
      </c>
      <c r="H22" s="69">
        <v>331</v>
      </c>
      <c r="I22" s="30" t="s">
        <v>13</v>
      </c>
      <c r="J22" s="31">
        <v>5</v>
      </c>
      <c r="K22" s="32" t="s">
        <v>14</v>
      </c>
      <c r="L22" s="54">
        <v>368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27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712</v>
      </c>
      <c r="E23" s="40" t="s">
        <v>11</v>
      </c>
      <c r="F23" s="41">
        <v>27</v>
      </c>
      <c r="G23" s="42" t="s">
        <v>14</v>
      </c>
      <c r="H23" s="69">
        <v>657</v>
      </c>
      <c r="I23" s="30" t="s">
        <v>13</v>
      </c>
      <c r="J23" s="31">
        <v>9</v>
      </c>
      <c r="K23" s="32" t="s">
        <v>14</v>
      </c>
      <c r="L23" s="69">
        <v>744</v>
      </c>
      <c r="M23" s="30" t="s">
        <v>13</v>
      </c>
      <c r="N23" s="31">
        <v>21</v>
      </c>
      <c r="O23" s="32" t="s">
        <v>14</v>
      </c>
      <c r="P23" s="25">
        <v>1401</v>
      </c>
      <c r="Q23" s="26" t="s">
        <v>13</v>
      </c>
      <c r="R23" s="27">
        <v>30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1109</v>
      </c>
      <c r="E24" s="75" t="s">
        <v>13</v>
      </c>
      <c r="F24" s="50">
        <v>53</v>
      </c>
      <c r="G24" s="51" t="s">
        <v>14</v>
      </c>
      <c r="H24" s="48">
        <v>988</v>
      </c>
      <c r="I24" s="49" t="s">
        <v>13</v>
      </c>
      <c r="J24" s="52">
        <v>14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2100</v>
      </c>
      <c r="Q24" s="59" t="s">
        <v>13</v>
      </c>
      <c r="R24" s="67">
        <v>57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385</v>
      </c>
      <c r="E25" s="40" t="s">
        <v>13</v>
      </c>
      <c r="F25" s="41">
        <v>2</v>
      </c>
      <c r="G25" s="42" t="s">
        <v>14</v>
      </c>
      <c r="H25" s="69">
        <v>333</v>
      </c>
      <c r="I25" s="30" t="s">
        <v>13</v>
      </c>
      <c r="J25" s="31">
        <v>3</v>
      </c>
      <c r="K25" s="32" t="s">
        <v>14</v>
      </c>
      <c r="L25" s="69">
        <v>362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233</v>
      </c>
      <c r="E26" s="22" t="s">
        <v>13</v>
      </c>
      <c r="F26" s="23">
        <v>0</v>
      </c>
      <c r="G26" s="24" t="s">
        <v>14</v>
      </c>
      <c r="H26" s="29">
        <v>204</v>
      </c>
      <c r="I26" s="43" t="s">
        <v>13</v>
      </c>
      <c r="J26" s="44">
        <v>0</v>
      </c>
      <c r="K26" s="45" t="s">
        <v>14</v>
      </c>
      <c r="L26" s="29">
        <v>202</v>
      </c>
      <c r="M26" s="43" t="s">
        <v>13</v>
      </c>
      <c r="N26" s="44">
        <v>0</v>
      </c>
      <c r="O26" s="45" t="s">
        <v>14</v>
      </c>
      <c r="P26" s="25">
        <v>406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618</v>
      </c>
      <c r="E27" s="75" t="s">
        <v>13</v>
      </c>
      <c r="F27" s="50">
        <v>2</v>
      </c>
      <c r="G27" s="51" t="s">
        <v>14</v>
      </c>
      <c r="H27" s="48">
        <v>537</v>
      </c>
      <c r="I27" s="49" t="s">
        <v>13</v>
      </c>
      <c r="J27" s="52">
        <v>3</v>
      </c>
      <c r="K27" s="53" t="s">
        <v>14</v>
      </c>
      <c r="L27" s="48">
        <v>564</v>
      </c>
      <c r="M27" s="49" t="s">
        <v>13</v>
      </c>
      <c r="N27" s="52">
        <v>0</v>
      </c>
      <c r="O27" s="53" t="s">
        <v>14</v>
      </c>
      <c r="P27" s="76">
        <v>1101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916</v>
      </c>
      <c r="E28" s="40" t="s">
        <v>13</v>
      </c>
      <c r="F28" s="41">
        <v>11</v>
      </c>
      <c r="G28" s="42" t="s">
        <v>14</v>
      </c>
      <c r="H28" s="69">
        <v>757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1608</v>
      </c>
      <c r="Q28" s="34" t="s">
        <v>13</v>
      </c>
      <c r="R28" s="35">
        <v>13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209</v>
      </c>
      <c r="E29" s="22" t="s">
        <v>13</v>
      </c>
      <c r="F29" s="23">
        <v>0</v>
      </c>
      <c r="G29" s="24" t="s">
        <v>14</v>
      </c>
      <c r="H29" s="29">
        <v>183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1125</v>
      </c>
      <c r="E30" s="75" t="s">
        <v>13</v>
      </c>
      <c r="F30" s="50">
        <v>11</v>
      </c>
      <c r="G30" s="51" t="s">
        <v>14</v>
      </c>
      <c r="H30" s="48">
        <v>940</v>
      </c>
      <c r="I30" s="49" t="s">
        <v>13</v>
      </c>
      <c r="J30" s="52">
        <v>9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1993</v>
      </c>
      <c r="Q30" s="75" t="s">
        <v>13</v>
      </c>
      <c r="R30" s="77">
        <v>13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416</v>
      </c>
      <c r="E31" s="40" t="s">
        <v>13</v>
      </c>
      <c r="F31" s="41">
        <v>0</v>
      </c>
      <c r="G31" s="42" t="s">
        <v>14</v>
      </c>
      <c r="H31" s="69">
        <v>373</v>
      </c>
      <c r="I31" s="30" t="s">
        <v>13</v>
      </c>
      <c r="J31" s="31">
        <v>0</v>
      </c>
      <c r="K31" s="32" t="s">
        <v>14</v>
      </c>
      <c r="L31" s="69">
        <v>406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260</v>
      </c>
      <c r="E32" s="22" t="s">
        <v>13</v>
      </c>
      <c r="F32" s="23">
        <v>0</v>
      </c>
      <c r="G32" s="24" t="s">
        <v>14</v>
      </c>
      <c r="H32" s="29">
        <v>253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515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676</v>
      </c>
      <c r="E33" s="75" t="s">
        <v>13</v>
      </c>
      <c r="F33" s="50">
        <v>0</v>
      </c>
      <c r="G33" s="51" t="s">
        <v>14</v>
      </c>
      <c r="H33" s="48">
        <v>626</v>
      </c>
      <c r="I33" s="49" t="s">
        <v>13</v>
      </c>
      <c r="J33" s="52">
        <v>0</v>
      </c>
      <c r="K33" s="53" t="s">
        <v>14</v>
      </c>
      <c r="L33" s="48">
        <v>668</v>
      </c>
      <c r="M33" s="49" t="s">
        <v>13</v>
      </c>
      <c r="N33" s="52">
        <v>1</v>
      </c>
      <c r="O33" s="53" t="s">
        <v>14</v>
      </c>
      <c r="P33" s="76">
        <v>1294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358</v>
      </c>
      <c r="E34" s="14" t="s">
        <v>13</v>
      </c>
      <c r="F34" s="15">
        <v>0</v>
      </c>
      <c r="G34" s="16" t="s">
        <v>14</v>
      </c>
      <c r="H34" s="54">
        <v>309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666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335</v>
      </c>
      <c r="E35" s="22" t="s">
        <v>13</v>
      </c>
      <c r="F35" s="23">
        <v>2</v>
      </c>
      <c r="G35" s="24" t="s">
        <v>14</v>
      </c>
      <c r="H35" s="29">
        <v>289</v>
      </c>
      <c r="I35" s="43" t="s">
        <v>13</v>
      </c>
      <c r="J35" s="44">
        <v>2</v>
      </c>
      <c r="K35" s="45" t="s">
        <v>14</v>
      </c>
      <c r="L35" s="29">
        <v>343</v>
      </c>
      <c r="M35" s="43" t="s">
        <v>13</v>
      </c>
      <c r="N35" s="44">
        <v>2</v>
      </c>
      <c r="O35" s="45" t="s">
        <v>14</v>
      </c>
      <c r="P35" s="25">
        <v>632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693</v>
      </c>
      <c r="E36" s="75" t="s">
        <v>13</v>
      </c>
      <c r="F36" s="50">
        <v>2</v>
      </c>
      <c r="G36" s="51" t="s">
        <v>14</v>
      </c>
      <c r="H36" s="48">
        <v>598</v>
      </c>
      <c r="I36" s="49" t="s">
        <v>13</v>
      </c>
      <c r="J36" s="52">
        <v>2</v>
      </c>
      <c r="K36" s="53" t="s">
        <v>14</v>
      </c>
      <c r="L36" s="48">
        <v>700</v>
      </c>
      <c r="M36" s="49" t="s">
        <v>13</v>
      </c>
      <c r="N36" s="52">
        <v>3</v>
      </c>
      <c r="O36" s="53" t="s">
        <v>14</v>
      </c>
      <c r="P36" s="76">
        <v>1298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22127</v>
      </c>
      <c r="E37" s="80" t="s">
        <v>13</v>
      </c>
      <c r="F37" s="81">
        <v>377</v>
      </c>
      <c r="G37" s="82" t="s">
        <v>14</v>
      </c>
      <c r="H37" s="83">
        <v>18973</v>
      </c>
      <c r="I37" s="84" t="s">
        <v>13</v>
      </c>
      <c r="J37" s="85">
        <v>212</v>
      </c>
      <c r="K37" s="86" t="s">
        <v>14</v>
      </c>
      <c r="L37" s="83">
        <v>21853</v>
      </c>
      <c r="M37" s="84" t="s">
        <v>13</v>
      </c>
      <c r="N37" s="85">
        <v>273</v>
      </c>
      <c r="O37" s="86" t="s">
        <v>14</v>
      </c>
      <c r="P37" s="87">
        <v>40826</v>
      </c>
      <c r="Q37" s="80" t="s">
        <v>13</v>
      </c>
      <c r="R37" s="88">
        <v>485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6AA0-19BD-4701-B005-576E13D718D6}">
  <sheetPr>
    <tabColor rgb="FF00B0F0"/>
    <pageSetUpPr fitToPage="1"/>
  </sheetPr>
  <dimension ref="A1:L48"/>
  <sheetViews>
    <sheetView zoomScale="115" zoomScaleNormal="115" workbookViewId="0">
      <selection activeCell="S12" sqref="S1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74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13509</v>
      </c>
      <c r="E6" s="106">
        <v>1375</v>
      </c>
      <c r="F6" s="107">
        <v>7079</v>
      </c>
      <c r="G6" s="107">
        <v>5055</v>
      </c>
      <c r="H6" s="108">
        <v>3042</v>
      </c>
      <c r="I6" s="109">
        <v>0.10178399585461544</v>
      </c>
      <c r="J6" s="110">
        <v>0.52402102302168929</v>
      </c>
      <c r="K6" s="110">
        <v>0.37419498112369531</v>
      </c>
      <c r="L6" s="111">
        <v>0.22518321119253831</v>
      </c>
    </row>
    <row r="7" spans="1:12" ht="22.5" customHeight="1" x14ac:dyDescent="0.15">
      <c r="A7" s="255"/>
      <c r="B7" s="283" t="s">
        <v>15</v>
      </c>
      <c r="C7" s="284"/>
      <c r="D7" s="112">
        <v>9416</v>
      </c>
      <c r="E7" s="113">
        <v>728</v>
      </c>
      <c r="F7" s="114">
        <v>4634</v>
      </c>
      <c r="G7" s="114">
        <v>4054</v>
      </c>
      <c r="H7" s="115">
        <v>2339</v>
      </c>
      <c r="I7" s="116">
        <v>7.7315208156329654E-2</v>
      </c>
      <c r="J7" s="117">
        <v>0.49214103653355989</v>
      </c>
      <c r="K7" s="117">
        <v>0.43054375531011047</v>
      </c>
      <c r="L7" s="118">
        <v>0.24840696686491079</v>
      </c>
    </row>
    <row r="8" spans="1:12" ht="22.5" customHeight="1" x14ac:dyDescent="0.15">
      <c r="A8" s="255"/>
      <c r="B8" s="119"/>
      <c r="C8" s="120" t="s">
        <v>16</v>
      </c>
      <c r="D8" s="121">
        <v>1715</v>
      </c>
      <c r="E8" s="122">
        <v>108</v>
      </c>
      <c r="F8" s="123">
        <v>796</v>
      </c>
      <c r="G8" s="123">
        <v>811</v>
      </c>
      <c r="H8" s="124">
        <v>440</v>
      </c>
      <c r="I8" s="125">
        <v>6.29737609329446E-2</v>
      </c>
      <c r="J8" s="126">
        <v>0.46413994169096212</v>
      </c>
      <c r="K8" s="126">
        <v>0.47288629737609328</v>
      </c>
      <c r="L8" s="127">
        <v>0.2565597667638484</v>
      </c>
    </row>
    <row r="9" spans="1:12" ht="22.5" customHeight="1" x14ac:dyDescent="0.15">
      <c r="A9" s="255"/>
      <c r="B9" s="128"/>
      <c r="C9" s="120" t="s">
        <v>17</v>
      </c>
      <c r="D9" s="121">
        <v>1041</v>
      </c>
      <c r="E9" s="122">
        <v>22</v>
      </c>
      <c r="F9" s="123">
        <v>426</v>
      </c>
      <c r="G9" s="123">
        <v>593</v>
      </c>
      <c r="H9" s="124">
        <v>376</v>
      </c>
      <c r="I9" s="125">
        <v>2.1133525456292025E-2</v>
      </c>
      <c r="J9" s="126">
        <v>0.40922190201729108</v>
      </c>
      <c r="K9" s="126">
        <v>0.56964457252641687</v>
      </c>
      <c r="L9" s="127">
        <v>0.36119116234390009</v>
      </c>
    </row>
    <row r="10" spans="1:12" ht="22.5" customHeight="1" x14ac:dyDescent="0.15">
      <c r="A10" s="255"/>
      <c r="B10" s="285" t="s">
        <v>18</v>
      </c>
      <c r="C10" s="280"/>
      <c r="D10" s="129">
        <v>3666</v>
      </c>
      <c r="E10" s="122">
        <v>368</v>
      </c>
      <c r="F10" s="123">
        <v>1890</v>
      </c>
      <c r="G10" s="123">
        <v>1408</v>
      </c>
      <c r="H10" s="124">
        <v>786</v>
      </c>
      <c r="I10" s="125">
        <v>0.10038188761593017</v>
      </c>
      <c r="J10" s="126">
        <v>0.51554828150572829</v>
      </c>
      <c r="K10" s="126">
        <v>0.38406983087834151</v>
      </c>
      <c r="L10" s="127">
        <v>0.2144026186579378</v>
      </c>
    </row>
    <row r="11" spans="1:12" ht="22.5" customHeight="1" x14ac:dyDescent="0.15">
      <c r="A11" s="255"/>
      <c r="B11" s="283" t="s">
        <v>19</v>
      </c>
      <c r="C11" s="284"/>
      <c r="D11" s="129">
        <v>2177</v>
      </c>
      <c r="E11" s="122">
        <v>110</v>
      </c>
      <c r="F11" s="123">
        <v>972</v>
      </c>
      <c r="G11" s="123">
        <v>1095</v>
      </c>
      <c r="H11" s="124">
        <v>671</v>
      </c>
      <c r="I11" s="125">
        <v>5.0528249885163065E-2</v>
      </c>
      <c r="J11" s="126">
        <v>0.44648598989435001</v>
      </c>
      <c r="K11" s="126">
        <v>0.50298576022048691</v>
      </c>
      <c r="L11" s="127">
        <v>0.3082223242994947</v>
      </c>
    </row>
    <row r="12" spans="1:12" ht="22.5" customHeight="1" x14ac:dyDescent="0.15">
      <c r="A12" s="255"/>
      <c r="B12" s="130"/>
      <c r="C12" s="131" t="s">
        <v>20</v>
      </c>
      <c r="D12" s="121">
        <v>87</v>
      </c>
      <c r="E12" s="122">
        <v>0</v>
      </c>
      <c r="F12" s="123">
        <v>23</v>
      </c>
      <c r="G12" s="123">
        <v>64</v>
      </c>
      <c r="H12" s="124">
        <v>44</v>
      </c>
      <c r="I12" s="125">
        <v>0</v>
      </c>
      <c r="J12" s="126">
        <v>0.26436781609195403</v>
      </c>
      <c r="K12" s="126">
        <v>0.73563218390804597</v>
      </c>
      <c r="L12" s="127"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v>914</v>
      </c>
      <c r="E13" s="122">
        <v>25</v>
      </c>
      <c r="F13" s="123">
        <v>359</v>
      </c>
      <c r="G13" s="123">
        <v>530</v>
      </c>
      <c r="H13" s="124">
        <v>333</v>
      </c>
      <c r="I13" s="125">
        <v>2.7352297592997812E-2</v>
      </c>
      <c r="J13" s="126">
        <v>0.39277899343544859</v>
      </c>
      <c r="K13" s="126">
        <v>0.57986870897155363</v>
      </c>
      <c r="L13" s="127">
        <v>0.36433260393873085</v>
      </c>
    </row>
    <row r="14" spans="1:12" ht="22.5" customHeight="1" x14ac:dyDescent="0.15">
      <c r="A14" s="255"/>
      <c r="B14" s="279" t="s">
        <v>22</v>
      </c>
      <c r="C14" s="280"/>
      <c r="D14" s="129">
        <v>1480</v>
      </c>
      <c r="E14" s="122">
        <v>35</v>
      </c>
      <c r="F14" s="123">
        <v>525</v>
      </c>
      <c r="G14" s="123">
        <v>920</v>
      </c>
      <c r="H14" s="124">
        <v>564</v>
      </c>
      <c r="I14" s="125">
        <v>2.364864864864865E-2</v>
      </c>
      <c r="J14" s="126">
        <v>0.35472972972972971</v>
      </c>
      <c r="K14" s="126">
        <v>0.6216216216216216</v>
      </c>
      <c r="L14" s="127">
        <v>0.38108108108108107</v>
      </c>
    </row>
    <row r="15" spans="1:12" ht="22.5" customHeight="1" x14ac:dyDescent="0.15">
      <c r="A15" s="255"/>
      <c r="B15" s="279" t="s">
        <v>23</v>
      </c>
      <c r="C15" s="280"/>
      <c r="D15" s="129">
        <v>524</v>
      </c>
      <c r="E15" s="122">
        <v>29</v>
      </c>
      <c r="F15" s="123">
        <v>235</v>
      </c>
      <c r="G15" s="123">
        <v>260</v>
      </c>
      <c r="H15" s="124">
        <v>128</v>
      </c>
      <c r="I15" s="125">
        <v>5.5343511450381681E-2</v>
      </c>
      <c r="J15" s="126">
        <v>0.44847328244274809</v>
      </c>
      <c r="K15" s="126">
        <v>0.49618320610687022</v>
      </c>
      <c r="L15" s="127">
        <v>0.24427480916030533</v>
      </c>
    </row>
    <row r="16" spans="1:12" ht="22.5" customHeight="1" x14ac:dyDescent="0.15">
      <c r="A16" s="255"/>
      <c r="B16" s="279" t="s">
        <v>24</v>
      </c>
      <c r="C16" s="280"/>
      <c r="D16" s="129">
        <v>100</v>
      </c>
      <c r="E16" s="122">
        <v>0</v>
      </c>
      <c r="F16" s="123">
        <v>21</v>
      </c>
      <c r="G16" s="123">
        <v>79</v>
      </c>
      <c r="H16" s="124">
        <v>48</v>
      </c>
      <c r="I16" s="125">
        <v>0</v>
      </c>
      <c r="J16" s="126">
        <v>0.21</v>
      </c>
      <c r="K16" s="126">
        <v>0.79</v>
      </c>
      <c r="L16" s="127">
        <v>0.48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572</v>
      </c>
      <c r="E18" s="113">
        <v>14</v>
      </c>
      <c r="F18" s="114">
        <v>225</v>
      </c>
      <c r="G18" s="114">
        <v>333</v>
      </c>
      <c r="H18" s="115">
        <v>204</v>
      </c>
      <c r="I18" s="116">
        <v>2.4475524475524476E-2</v>
      </c>
      <c r="J18" s="117">
        <v>0.39335664335664333</v>
      </c>
      <c r="K18" s="117">
        <v>0.58216783216783219</v>
      </c>
      <c r="L18" s="118">
        <v>0.35664335664335667</v>
      </c>
    </row>
    <row r="19" spans="1:12" ht="22.5" customHeight="1" x14ac:dyDescent="0.15">
      <c r="A19" s="258"/>
      <c r="B19" s="281" t="s">
        <v>27</v>
      </c>
      <c r="C19" s="282"/>
      <c r="D19" s="132">
        <v>32360</v>
      </c>
      <c r="E19" s="133">
        <v>2684</v>
      </c>
      <c r="F19" s="134">
        <v>15940</v>
      </c>
      <c r="G19" s="134">
        <v>13736</v>
      </c>
      <c r="H19" s="135">
        <v>8117</v>
      </c>
      <c r="I19" s="136">
        <v>8.2941903584672433E-2</v>
      </c>
      <c r="J19" s="137">
        <v>0.49258343634116192</v>
      </c>
      <c r="K19" s="137">
        <v>0.42447466007416562</v>
      </c>
      <c r="L19" s="138">
        <v>0.2508343634116193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680</v>
      </c>
      <c r="E20" s="106">
        <v>29</v>
      </c>
      <c r="F20" s="107">
        <v>261</v>
      </c>
      <c r="G20" s="107">
        <v>390</v>
      </c>
      <c r="H20" s="108">
        <v>242</v>
      </c>
      <c r="I20" s="109">
        <v>4.2647058823529413E-2</v>
      </c>
      <c r="J20" s="110">
        <v>0.38382352941176473</v>
      </c>
      <c r="K20" s="110">
        <v>0.57352941176470584</v>
      </c>
      <c r="L20" s="111">
        <v>0.35588235294117648</v>
      </c>
    </row>
    <row r="21" spans="1:12" ht="22.5" customHeight="1" x14ac:dyDescent="0.15">
      <c r="A21" s="287"/>
      <c r="B21" s="288" t="s">
        <v>27</v>
      </c>
      <c r="C21" s="289"/>
      <c r="D21" s="140">
        <v>680</v>
      </c>
      <c r="E21" s="141">
        <v>29</v>
      </c>
      <c r="F21" s="142">
        <v>261</v>
      </c>
      <c r="G21" s="142">
        <v>390</v>
      </c>
      <c r="H21" s="143">
        <v>242</v>
      </c>
      <c r="I21" s="144">
        <v>4.2647058823529413E-2</v>
      </c>
      <c r="J21" s="145">
        <v>0.38382352941176473</v>
      </c>
      <c r="K21" s="145">
        <v>0.57352941176470584</v>
      </c>
      <c r="L21" s="146">
        <v>0.35588235294117648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699</v>
      </c>
      <c r="E22" s="201">
        <v>20</v>
      </c>
      <c r="F22" s="202">
        <v>289</v>
      </c>
      <c r="G22" s="149">
        <v>390</v>
      </c>
      <c r="H22" s="150">
        <v>229</v>
      </c>
      <c r="I22" s="151">
        <v>2.8612303290414878E-2</v>
      </c>
      <c r="J22" s="152">
        <v>0.413447782546495</v>
      </c>
      <c r="K22" s="152">
        <v>0.55793991416309008</v>
      </c>
      <c r="L22" s="153">
        <v>0.32761087267525035</v>
      </c>
    </row>
    <row r="23" spans="1:12" ht="22.5" customHeight="1" x14ac:dyDescent="0.15">
      <c r="A23" s="255"/>
      <c r="B23" s="279" t="s">
        <v>32</v>
      </c>
      <c r="C23" s="280"/>
      <c r="D23" s="129">
        <v>1401</v>
      </c>
      <c r="E23" s="122">
        <v>78</v>
      </c>
      <c r="F23" s="183">
        <v>566</v>
      </c>
      <c r="G23" s="123">
        <v>757</v>
      </c>
      <c r="H23" s="124">
        <v>472</v>
      </c>
      <c r="I23" s="125">
        <v>5.5674518201284794E-2</v>
      </c>
      <c r="J23" s="126">
        <v>0.40399714489650251</v>
      </c>
      <c r="K23" s="126">
        <v>0.54032833690221271</v>
      </c>
      <c r="L23" s="127">
        <v>0.33690221270521059</v>
      </c>
    </row>
    <row r="24" spans="1:12" ht="22.5" customHeight="1" x14ac:dyDescent="0.15">
      <c r="A24" s="258"/>
      <c r="B24" s="281" t="s">
        <v>27</v>
      </c>
      <c r="C24" s="282"/>
      <c r="D24" s="140">
        <v>2100</v>
      </c>
      <c r="E24" s="141">
        <v>98</v>
      </c>
      <c r="F24" s="142">
        <v>855</v>
      </c>
      <c r="G24" s="142">
        <v>1147</v>
      </c>
      <c r="H24" s="143">
        <v>701</v>
      </c>
      <c r="I24" s="144">
        <v>4.6666666666666669E-2</v>
      </c>
      <c r="J24" s="145">
        <v>0.40714285714285714</v>
      </c>
      <c r="K24" s="145">
        <v>0.54619047619047623</v>
      </c>
      <c r="L24" s="146">
        <v>0.33380952380952383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695</v>
      </c>
      <c r="E25" s="113">
        <v>36</v>
      </c>
      <c r="F25" s="114">
        <v>235</v>
      </c>
      <c r="G25" s="114">
        <v>424</v>
      </c>
      <c r="H25" s="115">
        <v>257</v>
      </c>
      <c r="I25" s="116">
        <v>5.1798561151079135E-2</v>
      </c>
      <c r="J25" s="117">
        <v>0.33812949640287771</v>
      </c>
      <c r="K25" s="117">
        <v>0.61007194244604313</v>
      </c>
      <c r="L25" s="118">
        <v>0.36978417266187052</v>
      </c>
    </row>
    <row r="26" spans="1:12" ht="22.5" customHeight="1" x14ac:dyDescent="0.15">
      <c r="A26" s="255"/>
      <c r="B26" s="279" t="s">
        <v>35</v>
      </c>
      <c r="C26" s="280"/>
      <c r="D26" s="129">
        <v>406</v>
      </c>
      <c r="E26" s="122">
        <v>5</v>
      </c>
      <c r="F26" s="123">
        <v>148</v>
      </c>
      <c r="G26" s="123">
        <v>253</v>
      </c>
      <c r="H26" s="124">
        <v>161</v>
      </c>
      <c r="I26" s="125">
        <v>1.2315270935960592E-2</v>
      </c>
      <c r="J26" s="126">
        <v>0.3645320197044335</v>
      </c>
      <c r="K26" s="126">
        <v>0.62315270935960587</v>
      </c>
      <c r="L26" s="127">
        <v>0.39655172413793105</v>
      </c>
    </row>
    <row r="27" spans="1:12" ht="22.5" customHeight="1" x14ac:dyDescent="0.15">
      <c r="A27" s="255"/>
      <c r="B27" s="281" t="s">
        <v>36</v>
      </c>
      <c r="C27" s="282"/>
      <c r="D27" s="132">
        <v>1101</v>
      </c>
      <c r="E27" s="154">
        <v>41</v>
      </c>
      <c r="F27" s="155">
        <v>383</v>
      </c>
      <c r="G27" s="155">
        <v>677</v>
      </c>
      <c r="H27" s="156">
        <v>418</v>
      </c>
      <c r="I27" s="157">
        <v>3.7238873751135333E-2</v>
      </c>
      <c r="J27" s="158">
        <v>0.34786557674841051</v>
      </c>
      <c r="K27" s="158">
        <v>0.61489554950045411</v>
      </c>
      <c r="L27" s="159">
        <v>0.37965485921889192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1608</v>
      </c>
      <c r="E28" s="113">
        <v>81</v>
      </c>
      <c r="F28" s="114">
        <v>647</v>
      </c>
      <c r="G28" s="114">
        <v>880</v>
      </c>
      <c r="H28" s="115">
        <v>560</v>
      </c>
      <c r="I28" s="116">
        <v>5.0373134328358209E-2</v>
      </c>
      <c r="J28" s="117">
        <v>0.40236318407960198</v>
      </c>
      <c r="K28" s="117">
        <v>0.54726368159203975</v>
      </c>
      <c r="L28" s="118">
        <v>0.34825870646766172</v>
      </c>
    </row>
    <row r="29" spans="1:12" ht="22.5" customHeight="1" x14ac:dyDescent="0.15">
      <c r="A29" s="294"/>
      <c r="B29" s="279" t="s">
        <v>39</v>
      </c>
      <c r="C29" s="280"/>
      <c r="D29" s="129">
        <v>385</v>
      </c>
      <c r="E29" s="122">
        <v>11</v>
      </c>
      <c r="F29" s="123">
        <v>106</v>
      </c>
      <c r="G29" s="123">
        <v>268</v>
      </c>
      <c r="H29" s="124">
        <v>162</v>
      </c>
      <c r="I29" s="125">
        <v>2.8571428571428571E-2</v>
      </c>
      <c r="J29" s="126">
        <v>0.27532467532467531</v>
      </c>
      <c r="K29" s="126">
        <v>0.69610389610389611</v>
      </c>
      <c r="L29" s="127">
        <v>0.42077922077922075</v>
      </c>
    </row>
    <row r="30" spans="1:12" ht="22.5" customHeight="1" x14ac:dyDescent="0.15">
      <c r="A30" s="295"/>
      <c r="B30" s="281" t="s">
        <v>36</v>
      </c>
      <c r="C30" s="282"/>
      <c r="D30" s="132">
        <v>1993</v>
      </c>
      <c r="E30" s="154">
        <v>92</v>
      </c>
      <c r="F30" s="155">
        <v>753</v>
      </c>
      <c r="G30" s="155">
        <v>1148</v>
      </c>
      <c r="H30" s="156">
        <v>722</v>
      </c>
      <c r="I30" s="157">
        <v>4.6161565479177123E-2</v>
      </c>
      <c r="J30" s="158">
        <v>0.37782237832413446</v>
      </c>
      <c r="K30" s="158">
        <v>0.57601605619668839</v>
      </c>
      <c r="L30" s="159">
        <v>0.36226793778223781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779</v>
      </c>
      <c r="E31" s="113">
        <v>31</v>
      </c>
      <c r="F31" s="114">
        <v>306</v>
      </c>
      <c r="G31" s="114">
        <v>442</v>
      </c>
      <c r="H31" s="115">
        <v>276</v>
      </c>
      <c r="I31" s="116">
        <v>3.9794608472400517E-2</v>
      </c>
      <c r="J31" s="117">
        <v>0.39281129653401797</v>
      </c>
      <c r="K31" s="117">
        <v>0.56739409499358151</v>
      </c>
      <c r="L31" s="118">
        <v>0.35430038510911427</v>
      </c>
    </row>
    <row r="32" spans="1:12" ht="22.5" customHeight="1" x14ac:dyDescent="0.15">
      <c r="A32" s="297"/>
      <c r="B32" s="279" t="s">
        <v>42</v>
      </c>
      <c r="C32" s="280"/>
      <c r="D32" s="129">
        <v>515</v>
      </c>
      <c r="E32" s="122">
        <v>26</v>
      </c>
      <c r="F32" s="123">
        <v>186</v>
      </c>
      <c r="G32" s="123">
        <v>303</v>
      </c>
      <c r="H32" s="124">
        <v>190</v>
      </c>
      <c r="I32" s="125">
        <v>5.0485436893203881E-2</v>
      </c>
      <c r="J32" s="126">
        <v>0.3611650485436893</v>
      </c>
      <c r="K32" s="126">
        <v>0.5883495145631068</v>
      </c>
      <c r="L32" s="127">
        <v>0.36893203883495146</v>
      </c>
    </row>
    <row r="33" spans="1:12" ht="22.5" customHeight="1" x14ac:dyDescent="0.15">
      <c r="A33" s="298"/>
      <c r="B33" s="281" t="s">
        <v>36</v>
      </c>
      <c r="C33" s="282"/>
      <c r="D33" s="132">
        <v>1294</v>
      </c>
      <c r="E33" s="154">
        <v>57</v>
      </c>
      <c r="F33" s="155">
        <v>492</v>
      </c>
      <c r="G33" s="155">
        <v>745</v>
      </c>
      <c r="H33" s="156">
        <v>466</v>
      </c>
      <c r="I33" s="157">
        <v>4.4049459041731069E-2</v>
      </c>
      <c r="J33" s="158">
        <v>0.3802163833075734</v>
      </c>
      <c r="K33" s="158">
        <v>0.57573415765069547</v>
      </c>
      <c r="L33" s="159">
        <v>0.36012364760432769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666</v>
      </c>
      <c r="E34" s="106">
        <v>24</v>
      </c>
      <c r="F34" s="107">
        <v>234</v>
      </c>
      <c r="G34" s="107">
        <v>408</v>
      </c>
      <c r="H34" s="108">
        <v>257</v>
      </c>
      <c r="I34" s="109">
        <v>3.6036036036036036E-2</v>
      </c>
      <c r="J34" s="110">
        <v>0.35135135135135137</v>
      </c>
      <c r="K34" s="110">
        <v>0.61261261261261257</v>
      </c>
      <c r="L34" s="111">
        <v>0.3858858858858859</v>
      </c>
    </row>
    <row r="35" spans="1:12" ht="22.5" customHeight="1" x14ac:dyDescent="0.15">
      <c r="A35" s="294"/>
      <c r="B35" s="279" t="s">
        <v>45</v>
      </c>
      <c r="C35" s="280"/>
      <c r="D35" s="129">
        <v>632</v>
      </c>
      <c r="E35" s="122">
        <v>26</v>
      </c>
      <c r="F35" s="123">
        <v>217</v>
      </c>
      <c r="G35" s="123">
        <v>389</v>
      </c>
      <c r="H35" s="124">
        <v>225</v>
      </c>
      <c r="I35" s="125">
        <v>4.1139240506329111E-2</v>
      </c>
      <c r="J35" s="126">
        <v>0.34335443037974683</v>
      </c>
      <c r="K35" s="126">
        <v>0.615506329113924</v>
      </c>
      <c r="L35" s="127">
        <v>0.35601265822784811</v>
      </c>
    </row>
    <row r="36" spans="1:12" ht="22.5" customHeight="1" x14ac:dyDescent="0.15">
      <c r="A36" s="295"/>
      <c r="B36" s="281" t="s">
        <v>36</v>
      </c>
      <c r="C36" s="282"/>
      <c r="D36" s="132">
        <v>1298</v>
      </c>
      <c r="E36" s="154">
        <v>50</v>
      </c>
      <c r="F36" s="155">
        <v>451</v>
      </c>
      <c r="G36" s="155">
        <v>797</v>
      </c>
      <c r="H36" s="156">
        <v>482</v>
      </c>
      <c r="I36" s="157">
        <v>3.8520801232665637E-2</v>
      </c>
      <c r="J36" s="158">
        <v>0.34745762711864409</v>
      </c>
      <c r="K36" s="158">
        <v>0.61402157164869031</v>
      </c>
      <c r="L36" s="159">
        <v>0.37134052388289679</v>
      </c>
    </row>
    <row r="37" spans="1:12" ht="22.5" customHeight="1" x14ac:dyDescent="0.15">
      <c r="A37" s="263" t="s">
        <v>46</v>
      </c>
      <c r="B37" s="299"/>
      <c r="C37" s="300"/>
      <c r="D37" s="160">
        <v>40826</v>
      </c>
      <c r="E37" s="161">
        <v>3051</v>
      </c>
      <c r="F37" s="162">
        <v>19135</v>
      </c>
      <c r="G37" s="162">
        <v>18640</v>
      </c>
      <c r="H37" s="163">
        <v>11148</v>
      </c>
      <c r="I37" s="164">
        <v>7.4731788566109833E-2</v>
      </c>
      <c r="J37" s="165">
        <v>0.46869641894870917</v>
      </c>
      <c r="K37" s="165">
        <v>0.45657179248518104</v>
      </c>
      <c r="L37" s="166">
        <v>0.27306128447557931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680F2-EEC0-48A1-8808-302DC4077EB5}">
  <sheetPr>
    <tabColor rgb="FF00B0F0"/>
    <pageSetUpPr fitToPage="1"/>
  </sheetPr>
  <dimension ref="A1:Q39"/>
  <sheetViews>
    <sheetView zoomScaleNormal="100" workbookViewId="0">
      <selection activeCell="N15" sqref="N15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74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13509</v>
      </c>
      <c r="E7" s="176">
        <v>710</v>
      </c>
      <c r="F7" s="177">
        <v>3397</v>
      </c>
      <c r="G7" s="107">
        <v>2065</v>
      </c>
      <c r="H7" s="108">
        <v>1118</v>
      </c>
      <c r="I7" s="106">
        <v>665</v>
      </c>
      <c r="J7" s="107">
        <v>3682</v>
      </c>
      <c r="K7" s="107">
        <v>1114</v>
      </c>
      <c r="L7" s="107">
        <v>2990</v>
      </c>
      <c r="M7" s="108">
        <v>1924</v>
      </c>
      <c r="N7" s="106">
        <v>1375</v>
      </c>
      <c r="O7" s="107">
        <v>7079</v>
      </c>
      <c r="P7" s="107">
        <v>5055</v>
      </c>
      <c r="Q7" s="178">
        <v>3042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349</v>
      </c>
      <c r="F8" s="180">
        <v>2422</v>
      </c>
      <c r="G8" s="114">
        <v>1667</v>
      </c>
      <c r="H8" s="115">
        <v>884</v>
      </c>
      <c r="I8" s="113">
        <v>379</v>
      </c>
      <c r="J8" s="114">
        <v>2212</v>
      </c>
      <c r="K8" s="114">
        <v>542</v>
      </c>
      <c r="L8" s="114">
        <v>2387</v>
      </c>
      <c r="M8" s="115">
        <v>1455</v>
      </c>
      <c r="N8" s="113">
        <v>728</v>
      </c>
      <c r="O8" s="114">
        <v>4634</v>
      </c>
      <c r="P8" s="114">
        <v>4054</v>
      </c>
      <c r="Q8" s="181">
        <v>2339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449</v>
      </c>
      <c r="G9" s="123">
        <v>331</v>
      </c>
      <c r="H9" s="124">
        <v>172</v>
      </c>
      <c r="I9" s="122">
        <v>53</v>
      </c>
      <c r="J9" s="123">
        <v>347</v>
      </c>
      <c r="K9" s="123">
        <v>113</v>
      </c>
      <c r="L9" s="123">
        <v>480</v>
      </c>
      <c r="M9" s="124">
        <v>268</v>
      </c>
      <c r="N9" s="122">
        <v>108</v>
      </c>
      <c r="O9" s="123">
        <v>796</v>
      </c>
      <c r="P9" s="123">
        <v>811</v>
      </c>
      <c r="Q9" s="184">
        <v>440</v>
      </c>
    </row>
    <row r="10" spans="1:17" ht="24" customHeight="1" x14ac:dyDescent="0.15">
      <c r="A10" s="332"/>
      <c r="B10" s="46"/>
      <c r="C10" s="38" t="s">
        <v>17</v>
      </c>
      <c r="D10" s="121">
        <v>1041</v>
      </c>
      <c r="E10" s="182">
        <v>14</v>
      </c>
      <c r="F10" s="183">
        <v>232</v>
      </c>
      <c r="G10" s="123">
        <v>242</v>
      </c>
      <c r="H10" s="124">
        <v>130</v>
      </c>
      <c r="I10" s="122">
        <v>8</v>
      </c>
      <c r="J10" s="123">
        <v>194</v>
      </c>
      <c r="K10" s="123">
        <v>37</v>
      </c>
      <c r="L10" s="123">
        <v>351</v>
      </c>
      <c r="M10" s="124">
        <v>246</v>
      </c>
      <c r="N10" s="122">
        <v>22</v>
      </c>
      <c r="O10" s="123">
        <v>426</v>
      </c>
      <c r="P10" s="123">
        <v>593</v>
      </c>
      <c r="Q10" s="184">
        <v>376</v>
      </c>
    </row>
    <row r="11" spans="1:17" ht="24" customHeight="1" x14ac:dyDescent="0.15">
      <c r="A11" s="332"/>
      <c r="B11" s="337" t="s">
        <v>18</v>
      </c>
      <c r="C11" s="338"/>
      <c r="D11" s="129">
        <v>3666</v>
      </c>
      <c r="E11" s="182">
        <v>191</v>
      </c>
      <c r="F11" s="183">
        <v>898</v>
      </c>
      <c r="G11" s="123">
        <v>555</v>
      </c>
      <c r="H11" s="124">
        <v>267</v>
      </c>
      <c r="I11" s="122">
        <v>177</v>
      </c>
      <c r="J11" s="123">
        <v>992</v>
      </c>
      <c r="K11" s="123">
        <v>293</v>
      </c>
      <c r="L11" s="123">
        <v>853</v>
      </c>
      <c r="M11" s="124">
        <v>519</v>
      </c>
      <c r="N11" s="122">
        <v>368</v>
      </c>
      <c r="O11" s="123">
        <v>1890</v>
      </c>
      <c r="P11" s="123">
        <v>1408</v>
      </c>
      <c r="Q11" s="184">
        <v>786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51</v>
      </c>
      <c r="F12" s="183">
        <v>490</v>
      </c>
      <c r="G12" s="123">
        <v>443</v>
      </c>
      <c r="H12" s="124">
        <v>245</v>
      </c>
      <c r="I12" s="122">
        <v>59</v>
      </c>
      <c r="J12" s="123">
        <v>482</v>
      </c>
      <c r="K12" s="123">
        <v>109</v>
      </c>
      <c r="L12" s="123">
        <v>652</v>
      </c>
      <c r="M12" s="124">
        <v>426</v>
      </c>
      <c r="N12" s="122">
        <v>110</v>
      </c>
      <c r="O12" s="123">
        <v>972</v>
      </c>
      <c r="P12" s="123">
        <v>1095</v>
      </c>
      <c r="Q12" s="184">
        <v>671</v>
      </c>
    </row>
    <row r="13" spans="1:17" ht="24" customHeight="1" x14ac:dyDescent="0.15">
      <c r="A13" s="332"/>
      <c r="B13" s="185"/>
      <c r="C13" s="186" t="s">
        <v>67</v>
      </c>
      <c r="D13" s="121">
        <v>87</v>
      </c>
      <c r="E13" s="122">
        <v>0</v>
      </c>
      <c r="F13" s="123">
        <v>13</v>
      </c>
      <c r="G13" s="123">
        <v>27</v>
      </c>
      <c r="H13" s="124">
        <v>19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64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914</v>
      </c>
      <c r="E14" s="122">
        <v>12</v>
      </c>
      <c r="F14" s="123">
        <v>187</v>
      </c>
      <c r="G14" s="123">
        <v>218</v>
      </c>
      <c r="H14" s="124">
        <v>127</v>
      </c>
      <c r="I14" s="122">
        <v>13</v>
      </c>
      <c r="J14" s="123">
        <v>172</v>
      </c>
      <c r="K14" s="123">
        <v>31</v>
      </c>
      <c r="L14" s="123">
        <v>312</v>
      </c>
      <c r="M14" s="124">
        <v>206</v>
      </c>
      <c r="N14" s="122">
        <v>25</v>
      </c>
      <c r="O14" s="123">
        <v>359</v>
      </c>
      <c r="P14" s="123">
        <v>530</v>
      </c>
      <c r="Q14" s="184">
        <v>333</v>
      </c>
    </row>
    <row r="15" spans="1:17" ht="24" customHeight="1" x14ac:dyDescent="0.15">
      <c r="A15" s="332"/>
      <c r="B15" s="337" t="s">
        <v>22</v>
      </c>
      <c r="C15" s="338"/>
      <c r="D15" s="129">
        <v>1480</v>
      </c>
      <c r="E15" s="122">
        <v>15</v>
      </c>
      <c r="F15" s="123">
        <v>264</v>
      </c>
      <c r="G15" s="123">
        <v>396</v>
      </c>
      <c r="H15" s="124">
        <v>218</v>
      </c>
      <c r="I15" s="122">
        <v>20</v>
      </c>
      <c r="J15" s="123">
        <v>261</v>
      </c>
      <c r="K15" s="123">
        <v>52</v>
      </c>
      <c r="L15" s="123">
        <v>524</v>
      </c>
      <c r="M15" s="124">
        <v>346</v>
      </c>
      <c r="N15" s="122">
        <v>35</v>
      </c>
      <c r="O15" s="123">
        <v>525</v>
      </c>
      <c r="P15" s="123">
        <v>920</v>
      </c>
      <c r="Q15" s="184">
        <v>564</v>
      </c>
    </row>
    <row r="16" spans="1:17" ht="24" customHeight="1" x14ac:dyDescent="0.15">
      <c r="A16" s="332"/>
      <c r="B16" s="337" t="s">
        <v>23</v>
      </c>
      <c r="C16" s="338"/>
      <c r="D16" s="129">
        <v>524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31</v>
      </c>
      <c r="L16" s="123">
        <v>145</v>
      </c>
      <c r="M16" s="124">
        <v>80</v>
      </c>
      <c r="N16" s="122">
        <v>29</v>
      </c>
      <c r="O16" s="123">
        <v>235</v>
      </c>
      <c r="P16" s="123">
        <v>260</v>
      </c>
      <c r="Q16" s="184"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19</v>
      </c>
      <c r="I17" s="122">
        <v>0</v>
      </c>
      <c r="J17" s="123">
        <v>12</v>
      </c>
      <c r="K17" s="123">
        <v>0</v>
      </c>
      <c r="L17" s="123">
        <v>46</v>
      </c>
      <c r="M17" s="124">
        <v>29</v>
      </c>
      <c r="N17" s="122">
        <v>0</v>
      </c>
      <c r="O17" s="123">
        <v>21</v>
      </c>
      <c r="P17" s="123">
        <v>79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572</v>
      </c>
      <c r="E19" s="113">
        <v>7</v>
      </c>
      <c r="F19" s="114">
        <v>177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191</v>
      </c>
      <c r="M19" s="115">
        <v>117</v>
      </c>
      <c r="N19" s="113">
        <v>14</v>
      </c>
      <c r="O19" s="114">
        <v>225</v>
      </c>
      <c r="P19" s="114">
        <v>333</v>
      </c>
      <c r="Q19" s="181">
        <v>204</v>
      </c>
    </row>
    <row r="20" spans="1:17" ht="24" customHeight="1" x14ac:dyDescent="0.15">
      <c r="A20" s="333"/>
      <c r="B20" s="339" t="s">
        <v>27</v>
      </c>
      <c r="C20" s="340"/>
      <c r="D20" s="132">
        <v>32360</v>
      </c>
      <c r="E20" s="133">
        <v>1352</v>
      </c>
      <c r="F20" s="134">
        <v>7972</v>
      </c>
      <c r="G20" s="134">
        <v>5635</v>
      </c>
      <c r="H20" s="135">
        <v>3014</v>
      </c>
      <c r="I20" s="133">
        <v>1332</v>
      </c>
      <c r="J20" s="134">
        <v>7968</v>
      </c>
      <c r="K20" s="134">
        <v>2186</v>
      </c>
      <c r="L20" s="187">
        <v>8101</v>
      </c>
      <c r="M20" s="135">
        <v>5103</v>
      </c>
      <c r="N20" s="133">
        <v>2684</v>
      </c>
      <c r="O20" s="134">
        <v>15940</v>
      </c>
      <c r="P20" s="187">
        <v>13736</v>
      </c>
      <c r="Q20" s="188">
        <v>8117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680</v>
      </c>
      <c r="E21" s="106">
        <v>13</v>
      </c>
      <c r="F21" s="107">
        <v>143</v>
      </c>
      <c r="G21" s="107">
        <v>169</v>
      </c>
      <c r="H21" s="108">
        <v>89</v>
      </c>
      <c r="I21" s="106">
        <v>16</v>
      </c>
      <c r="J21" s="107">
        <v>118</v>
      </c>
      <c r="K21" s="107">
        <v>30</v>
      </c>
      <c r="L21" s="107">
        <v>221</v>
      </c>
      <c r="M21" s="108">
        <v>153</v>
      </c>
      <c r="N21" s="106">
        <v>29</v>
      </c>
      <c r="O21" s="107">
        <v>261</v>
      </c>
      <c r="P21" s="107">
        <v>390</v>
      </c>
      <c r="Q21" s="178">
        <v>242</v>
      </c>
    </row>
    <row r="22" spans="1:17" ht="24" customHeight="1" x14ac:dyDescent="0.15">
      <c r="A22" s="333"/>
      <c r="B22" s="339" t="s">
        <v>27</v>
      </c>
      <c r="C22" s="340"/>
      <c r="D22" s="140">
        <v>680</v>
      </c>
      <c r="E22" s="141">
        <v>13</v>
      </c>
      <c r="F22" s="142">
        <v>143</v>
      </c>
      <c r="G22" s="142">
        <v>169</v>
      </c>
      <c r="H22" s="143">
        <v>89</v>
      </c>
      <c r="I22" s="141">
        <v>16</v>
      </c>
      <c r="J22" s="142">
        <v>118</v>
      </c>
      <c r="K22" s="142">
        <v>30</v>
      </c>
      <c r="L22" s="142">
        <v>221</v>
      </c>
      <c r="M22" s="143">
        <v>153</v>
      </c>
      <c r="N22" s="141">
        <v>29</v>
      </c>
      <c r="O22" s="142">
        <v>261</v>
      </c>
      <c r="P22" s="142">
        <v>390</v>
      </c>
      <c r="Q22" s="189">
        <v>242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699</v>
      </c>
      <c r="E23" s="148">
        <v>9</v>
      </c>
      <c r="F23" s="148">
        <v>146</v>
      </c>
      <c r="G23" s="149">
        <v>176</v>
      </c>
      <c r="H23" s="150">
        <v>93</v>
      </c>
      <c r="I23" s="148">
        <v>11</v>
      </c>
      <c r="J23" s="149">
        <v>143</v>
      </c>
      <c r="K23" s="149">
        <v>40</v>
      </c>
      <c r="L23" s="149">
        <v>214</v>
      </c>
      <c r="M23" s="150">
        <v>136</v>
      </c>
      <c r="N23" s="148">
        <v>20</v>
      </c>
      <c r="O23" s="149">
        <v>289</v>
      </c>
      <c r="P23" s="149">
        <v>390</v>
      </c>
      <c r="Q23" s="190">
        <v>229</v>
      </c>
    </row>
    <row r="24" spans="1:17" ht="24" customHeight="1" x14ac:dyDescent="0.15">
      <c r="A24" s="332"/>
      <c r="B24" s="337" t="s">
        <v>32</v>
      </c>
      <c r="C24" s="338"/>
      <c r="D24" s="129">
        <v>1401</v>
      </c>
      <c r="E24" s="122">
        <v>39</v>
      </c>
      <c r="F24" s="122">
        <v>281</v>
      </c>
      <c r="G24" s="123">
        <v>337</v>
      </c>
      <c r="H24" s="124">
        <v>193</v>
      </c>
      <c r="I24" s="122">
        <v>39</v>
      </c>
      <c r="J24" s="123">
        <v>285</v>
      </c>
      <c r="K24" s="123">
        <v>64</v>
      </c>
      <c r="L24" s="123">
        <v>420</v>
      </c>
      <c r="M24" s="124">
        <v>279</v>
      </c>
      <c r="N24" s="122">
        <v>78</v>
      </c>
      <c r="O24" s="123">
        <v>566</v>
      </c>
      <c r="P24" s="123">
        <v>757</v>
      </c>
      <c r="Q24" s="184">
        <v>472</v>
      </c>
    </row>
    <row r="25" spans="1:17" ht="24" customHeight="1" x14ac:dyDescent="0.15">
      <c r="A25" s="333"/>
      <c r="B25" s="339" t="s">
        <v>27</v>
      </c>
      <c r="C25" s="340"/>
      <c r="D25" s="140">
        <v>2100</v>
      </c>
      <c r="E25" s="141">
        <v>48</v>
      </c>
      <c r="F25" s="142">
        <v>427</v>
      </c>
      <c r="G25" s="142">
        <v>513</v>
      </c>
      <c r="H25" s="143">
        <v>286</v>
      </c>
      <c r="I25" s="141">
        <v>50</v>
      </c>
      <c r="J25" s="142">
        <v>428</v>
      </c>
      <c r="K25" s="142">
        <v>104</v>
      </c>
      <c r="L25" s="142">
        <v>634</v>
      </c>
      <c r="M25" s="143">
        <v>415</v>
      </c>
      <c r="N25" s="141">
        <v>98</v>
      </c>
      <c r="O25" s="142">
        <v>855</v>
      </c>
      <c r="P25" s="142">
        <v>1147</v>
      </c>
      <c r="Q25" s="189">
        <v>701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695</v>
      </c>
      <c r="E26" s="113">
        <v>20</v>
      </c>
      <c r="F26" s="114">
        <v>122</v>
      </c>
      <c r="G26" s="114">
        <v>191</v>
      </c>
      <c r="H26" s="115">
        <v>105</v>
      </c>
      <c r="I26" s="113">
        <v>16</v>
      </c>
      <c r="J26" s="114">
        <v>113</v>
      </c>
      <c r="K26" s="114">
        <v>20</v>
      </c>
      <c r="L26" s="114">
        <v>233</v>
      </c>
      <c r="M26" s="115">
        <v>152</v>
      </c>
      <c r="N26" s="113">
        <v>36</v>
      </c>
      <c r="O26" s="114">
        <v>235</v>
      </c>
      <c r="P26" s="114">
        <v>424</v>
      </c>
      <c r="Q26" s="181">
        <v>257</v>
      </c>
    </row>
    <row r="27" spans="1:17" ht="24" customHeight="1" x14ac:dyDescent="0.15">
      <c r="A27" s="332"/>
      <c r="B27" s="337" t="s">
        <v>35</v>
      </c>
      <c r="C27" s="338"/>
      <c r="D27" s="129">
        <v>406</v>
      </c>
      <c r="E27" s="122">
        <v>2</v>
      </c>
      <c r="F27" s="123">
        <v>86</v>
      </c>
      <c r="G27" s="123">
        <v>116</v>
      </c>
      <c r="H27" s="124">
        <v>67</v>
      </c>
      <c r="I27" s="122">
        <v>3</v>
      </c>
      <c r="J27" s="123">
        <v>62</v>
      </c>
      <c r="K27" s="123">
        <v>9</v>
      </c>
      <c r="L27" s="123">
        <v>137</v>
      </c>
      <c r="M27" s="124">
        <v>94</v>
      </c>
      <c r="N27" s="122">
        <v>5</v>
      </c>
      <c r="O27" s="123">
        <v>148</v>
      </c>
      <c r="P27" s="123">
        <v>253</v>
      </c>
      <c r="Q27" s="184">
        <v>161</v>
      </c>
    </row>
    <row r="28" spans="1:17" ht="24" customHeight="1" x14ac:dyDescent="0.15">
      <c r="A28" s="333"/>
      <c r="B28" s="339" t="s">
        <v>36</v>
      </c>
      <c r="C28" s="340"/>
      <c r="D28" s="132">
        <v>1101</v>
      </c>
      <c r="E28" s="154">
        <v>22</v>
      </c>
      <c r="F28" s="155">
        <v>208</v>
      </c>
      <c r="G28" s="155">
        <v>307</v>
      </c>
      <c r="H28" s="156">
        <v>172</v>
      </c>
      <c r="I28" s="154">
        <v>19</v>
      </c>
      <c r="J28" s="155">
        <v>175</v>
      </c>
      <c r="K28" s="155">
        <v>29</v>
      </c>
      <c r="L28" s="155">
        <v>370</v>
      </c>
      <c r="M28" s="156">
        <v>246</v>
      </c>
      <c r="N28" s="154">
        <v>41</v>
      </c>
      <c r="O28" s="155">
        <v>383</v>
      </c>
      <c r="P28" s="155">
        <v>677</v>
      </c>
      <c r="Q28" s="191">
        <v>418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1608</v>
      </c>
      <c r="E29" s="113">
        <v>41</v>
      </c>
      <c r="F29" s="114">
        <v>342</v>
      </c>
      <c r="G29" s="114">
        <v>374</v>
      </c>
      <c r="H29" s="115">
        <v>219</v>
      </c>
      <c r="I29" s="113">
        <v>40</v>
      </c>
      <c r="J29" s="114">
        <v>305</v>
      </c>
      <c r="K29" s="114">
        <v>54</v>
      </c>
      <c r="L29" s="114">
        <v>506</v>
      </c>
      <c r="M29" s="115">
        <v>341</v>
      </c>
      <c r="N29" s="113">
        <v>81</v>
      </c>
      <c r="O29" s="114">
        <v>647</v>
      </c>
      <c r="P29" s="114">
        <v>880</v>
      </c>
      <c r="Q29" s="181">
        <v>560</v>
      </c>
    </row>
    <row r="30" spans="1:17" ht="24" customHeight="1" x14ac:dyDescent="0.15">
      <c r="A30" s="342"/>
      <c r="B30" s="337" t="s">
        <v>39</v>
      </c>
      <c r="C30" s="338"/>
      <c r="D30" s="129">
        <v>385</v>
      </c>
      <c r="E30" s="122">
        <v>5</v>
      </c>
      <c r="F30" s="123">
        <v>54</v>
      </c>
      <c r="G30" s="123">
        <v>124</v>
      </c>
      <c r="H30" s="124">
        <v>67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268</v>
      </c>
      <c r="Q30" s="184">
        <v>162</v>
      </c>
    </row>
    <row r="31" spans="1:17" ht="24" customHeight="1" x14ac:dyDescent="0.15">
      <c r="A31" s="343"/>
      <c r="B31" s="339" t="s">
        <v>36</v>
      </c>
      <c r="C31" s="340"/>
      <c r="D31" s="132">
        <v>1993</v>
      </c>
      <c r="E31" s="154">
        <v>46</v>
      </c>
      <c r="F31" s="155">
        <v>396</v>
      </c>
      <c r="G31" s="155">
        <v>498</v>
      </c>
      <c r="H31" s="156">
        <v>286</v>
      </c>
      <c r="I31" s="154">
        <v>46</v>
      </c>
      <c r="J31" s="155">
        <v>357</v>
      </c>
      <c r="K31" s="155">
        <v>65</v>
      </c>
      <c r="L31" s="155">
        <v>650</v>
      </c>
      <c r="M31" s="156">
        <v>436</v>
      </c>
      <c r="N31" s="154">
        <v>92</v>
      </c>
      <c r="O31" s="155">
        <v>753</v>
      </c>
      <c r="P31" s="155">
        <v>1148</v>
      </c>
      <c r="Q31" s="191">
        <v>722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779</v>
      </c>
      <c r="E32" s="113">
        <v>19</v>
      </c>
      <c r="F32" s="114">
        <v>169</v>
      </c>
      <c r="G32" s="114">
        <v>185</v>
      </c>
      <c r="H32" s="115">
        <v>100</v>
      </c>
      <c r="I32" s="113">
        <v>12</v>
      </c>
      <c r="J32" s="114">
        <v>137</v>
      </c>
      <c r="K32" s="114">
        <v>18</v>
      </c>
      <c r="L32" s="114">
        <v>257</v>
      </c>
      <c r="M32" s="115">
        <v>176</v>
      </c>
      <c r="N32" s="113">
        <v>31</v>
      </c>
      <c r="O32" s="114">
        <v>306</v>
      </c>
      <c r="P32" s="114">
        <v>442</v>
      </c>
      <c r="Q32" s="181">
        <v>276</v>
      </c>
    </row>
    <row r="33" spans="1:17" ht="24" customHeight="1" x14ac:dyDescent="0.15">
      <c r="A33" s="348"/>
      <c r="B33" s="337" t="s">
        <v>42</v>
      </c>
      <c r="C33" s="338"/>
      <c r="D33" s="129">
        <v>515</v>
      </c>
      <c r="E33" s="122">
        <v>14</v>
      </c>
      <c r="F33" s="123">
        <v>97</v>
      </c>
      <c r="G33" s="123">
        <v>142</v>
      </c>
      <c r="H33" s="124">
        <v>84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186</v>
      </c>
      <c r="P33" s="123">
        <v>303</v>
      </c>
      <c r="Q33" s="184">
        <v>190</v>
      </c>
    </row>
    <row r="34" spans="1:17" ht="24" customHeight="1" x14ac:dyDescent="0.15">
      <c r="A34" s="349"/>
      <c r="B34" s="339" t="s">
        <v>36</v>
      </c>
      <c r="C34" s="340"/>
      <c r="D34" s="132">
        <v>1294</v>
      </c>
      <c r="E34" s="154">
        <v>33</v>
      </c>
      <c r="F34" s="155">
        <v>266</v>
      </c>
      <c r="G34" s="155">
        <v>327</v>
      </c>
      <c r="H34" s="156">
        <v>184</v>
      </c>
      <c r="I34" s="154">
        <v>24</v>
      </c>
      <c r="J34" s="155">
        <v>226</v>
      </c>
      <c r="K34" s="155">
        <v>31</v>
      </c>
      <c r="L34" s="155">
        <v>418</v>
      </c>
      <c r="M34" s="156">
        <v>282</v>
      </c>
      <c r="N34" s="154">
        <v>57</v>
      </c>
      <c r="O34" s="155">
        <v>492</v>
      </c>
      <c r="P34" s="155">
        <v>745</v>
      </c>
      <c r="Q34" s="191">
        <v>466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666</v>
      </c>
      <c r="E35" s="106">
        <v>12</v>
      </c>
      <c r="F35" s="107">
        <v>127</v>
      </c>
      <c r="G35" s="107">
        <v>170</v>
      </c>
      <c r="H35" s="108">
        <v>96</v>
      </c>
      <c r="I35" s="106">
        <v>12</v>
      </c>
      <c r="J35" s="107">
        <v>107</v>
      </c>
      <c r="K35" s="107">
        <v>16</v>
      </c>
      <c r="L35" s="107">
        <v>238</v>
      </c>
      <c r="M35" s="108">
        <v>161</v>
      </c>
      <c r="N35" s="106">
        <v>24</v>
      </c>
      <c r="O35" s="107">
        <v>234</v>
      </c>
      <c r="P35" s="107">
        <v>408</v>
      </c>
      <c r="Q35" s="178">
        <v>257</v>
      </c>
    </row>
    <row r="36" spans="1:17" ht="24" customHeight="1" x14ac:dyDescent="0.15">
      <c r="A36" s="342"/>
      <c r="B36" s="337" t="s">
        <v>45</v>
      </c>
      <c r="C36" s="338"/>
      <c r="D36" s="129">
        <v>632</v>
      </c>
      <c r="E36" s="122">
        <v>12</v>
      </c>
      <c r="F36" s="123">
        <v>108</v>
      </c>
      <c r="G36" s="123">
        <v>169</v>
      </c>
      <c r="H36" s="124">
        <v>80</v>
      </c>
      <c r="I36" s="122">
        <v>14</v>
      </c>
      <c r="J36" s="123">
        <v>109</v>
      </c>
      <c r="K36" s="123">
        <v>23</v>
      </c>
      <c r="L36" s="123">
        <v>220</v>
      </c>
      <c r="M36" s="124">
        <v>145</v>
      </c>
      <c r="N36" s="122">
        <v>26</v>
      </c>
      <c r="O36" s="123">
        <v>217</v>
      </c>
      <c r="P36" s="123">
        <v>389</v>
      </c>
      <c r="Q36" s="184">
        <v>225</v>
      </c>
    </row>
    <row r="37" spans="1:17" ht="24" customHeight="1" x14ac:dyDescent="0.15">
      <c r="A37" s="343"/>
      <c r="B37" s="339" t="s">
        <v>36</v>
      </c>
      <c r="C37" s="340"/>
      <c r="D37" s="132">
        <v>1298</v>
      </c>
      <c r="E37" s="154">
        <v>24</v>
      </c>
      <c r="F37" s="155">
        <v>235</v>
      </c>
      <c r="G37" s="155">
        <v>339</v>
      </c>
      <c r="H37" s="156">
        <v>176</v>
      </c>
      <c r="I37" s="154">
        <v>26</v>
      </c>
      <c r="J37" s="155">
        <v>216</v>
      </c>
      <c r="K37" s="155">
        <v>39</v>
      </c>
      <c r="L37" s="155">
        <v>458</v>
      </c>
      <c r="M37" s="156">
        <v>306</v>
      </c>
      <c r="N37" s="154">
        <v>50</v>
      </c>
      <c r="O37" s="155">
        <v>451</v>
      </c>
      <c r="P37" s="155">
        <v>797</v>
      </c>
      <c r="Q37" s="191">
        <v>482</v>
      </c>
    </row>
    <row r="38" spans="1:17" ht="24" customHeight="1" thickBot="1" x14ac:dyDescent="0.2">
      <c r="A38" s="344" t="s">
        <v>46</v>
      </c>
      <c r="B38" s="345"/>
      <c r="C38" s="346"/>
      <c r="D38" s="192">
        <v>40826</v>
      </c>
      <c r="E38" s="193">
        <v>1538</v>
      </c>
      <c r="F38" s="194">
        <v>9647</v>
      </c>
      <c r="G38" s="194">
        <v>7788</v>
      </c>
      <c r="H38" s="195">
        <v>4207</v>
      </c>
      <c r="I38" s="193">
        <v>1513</v>
      </c>
      <c r="J38" s="194">
        <v>9488</v>
      </c>
      <c r="K38" s="194">
        <v>2484</v>
      </c>
      <c r="L38" s="194">
        <v>10852</v>
      </c>
      <c r="M38" s="195">
        <v>6941</v>
      </c>
      <c r="N38" s="193">
        <v>3051</v>
      </c>
      <c r="O38" s="194">
        <v>19135</v>
      </c>
      <c r="P38" s="194">
        <v>18640</v>
      </c>
      <c r="Q38" s="196">
        <v>11148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74C48-51A0-4C17-9B21-1A777C1B2F99}">
  <sheetPr>
    <tabColor rgb="FFFFFF00"/>
  </sheetPr>
  <dimension ref="A1:S41"/>
  <sheetViews>
    <sheetView zoomScale="115" zoomScaleNormal="115" workbookViewId="0">
      <selection activeCell="T21" sqref="T21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75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7187</v>
      </c>
      <c r="E6" s="14" t="s">
        <v>11</v>
      </c>
      <c r="F6" s="15">
        <v>128</v>
      </c>
      <c r="G6" s="16" t="s">
        <v>12</v>
      </c>
      <c r="H6" s="17">
        <f>SUM('[1]集計表（リンク）'!D4:D110)</f>
        <v>6166</v>
      </c>
      <c r="I6" s="18" t="s">
        <v>13</v>
      </c>
      <c r="J6" s="19">
        <f>SUM('[1]集計表（リンク）'!G4:G110)</f>
        <v>51</v>
      </c>
      <c r="K6" s="20" t="s">
        <v>14</v>
      </c>
      <c r="L6" s="17">
        <f>SUM('[1]集計表（リンク）'!E4:E110)</f>
        <v>7325</v>
      </c>
      <c r="M6" s="18" t="s">
        <v>13</v>
      </c>
      <c r="N6" s="19">
        <f>SUM('[1]集計表（リンク）'!H4:H110)</f>
        <v>120</v>
      </c>
      <c r="O6" s="20" t="s">
        <v>14</v>
      </c>
      <c r="P6" s="17">
        <f t="shared" ref="P6:P37" si="0">H6+L6</f>
        <v>13491</v>
      </c>
      <c r="Q6" s="18" t="s">
        <v>13</v>
      </c>
      <c r="R6" s="19">
        <f t="shared" ref="R6:R36" si="1">J6+N6</f>
        <v>171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5134</v>
      </c>
      <c r="E7" s="22" t="s">
        <v>13</v>
      </c>
      <c r="F7" s="23">
        <v>104</v>
      </c>
      <c r="G7" s="24" t="s">
        <v>14</v>
      </c>
      <c r="H7" s="25">
        <f>SUM('[1]集計表（リンク）'!D111:D167)</f>
        <v>4434</v>
      </c>
      <c r="I7" s="26" t="s">
        <v>13</v>
      </c>
      <c r="J7" s="27">
        <f>SUM('[1]集計表（リンク）'!G111:G167)</f>
        <v>84</v>
      </c>
      <c r="K7" s="28" t="s">
        <v>14</v>
      </c>
      <c r="L7" s="29">
        <f>SUM('[1]集計表（リンク）'!E111:E167)</f>
        <v>4976</v>
      </c>
      <c r="M7" s="30" t="s">
        <v>13</v>
      </c>
      <c r="N7" s="31">
        <f>SUM('[1]集計表（リンク）'!H111:H167)</f>
        <v>44</v>
      </c>
      <c r="O7" s="32" t="s">
        <v>14</v>
      </c>
      <c r="P7" s="33">
        <f t="shared" si="0"/>
        <v>9410</v>
      </c>
      <c r="Q7" s="34" t="s">
        <v>13</v>
      </c>
      <c r="R7" s="35">
        <f t="shared" si="1"/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SUM('[1]集計表（リンク）'!D144:D154)</f>
        <v>833</v>
      </c>
      <c r="I8" s="34" t="s">
        <v>13</v>
      </c>
      <c r="J8" s="35">
        <f>SUM('[1]集計表（リンク）'!G144:G154)</f>
        <v>5</v>
      </c>
      <c r="K8" s="36" t="s">
        <v>14</v>
      </c>
      <c r="L8" s="29">
        <f>SUM('[1]集計表（リンク）'!E144:E154)</f>
        <v>878</v>
      </c>
      <c r="M8" s="43" t="s">
        <v>13</v>
      </c>
      <c r="N8" s="44">
        <f>SUM('[1]集計表（リンク）'!H144:H154)</f>
        <v>13</v>
      </c>
      <c r="O8" s="45" t="s">
        <v>14</v>
      </c>
      <c r="P8" s="25">
        <f t="shared" si="0"/>
        <v>1711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590</v>
      </c>
      <c r="E9" s="40" t="s">
        <v>13</v>
      </c>
      <c r="F9" s="41">
        <v>16</v>
      </c>
      <c r="G9" s="42" t="s">
        <v>14</v>
      </c>
      <c r="H9" s="33">
        <f>SUM('[1]集計表（リンク）'!D155:D167)</f>
        <v>489</v>
      </c>
      <c r="I9" s="34" t="s">
        <v>13</v>
      </c>
      <c r="J9" s="35">
        <f>SUM('[1]集計表（リンク）'!G155:G167)</f>
        <v>5</v>
      </c>
      <c r="K9" s="36" t="s">
        <v>14</v>
      </c>
      <c r="L9" s="29">
        <f>SUM('[1]集計表（リンク）'!E155:E167)</f>
        <v>552</v>
      </c>
      <c r="M9" s="43" t="s">
        <v>13</v>
      </c>
      <c r="N9" s="44">
        <f>SUM('[1]集計表（リンク）'!H155:H167)</f>
        <v>12</v>
      </c>
      <c r="O9" s="45" t="s">
        <v>14</v>
      </c>
      <c r="P9" s="25">
        <f t="shared" si="0"/>
        <v>1041</v>
      </c>
      <c r="Q9" s="26" t="s">
        <v>13</v>
      </c>
      <c r="R9" s="27">
        <f t="shared" si="1"/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1890</v>
      </c>
      <c r="E10" s="40" t="s">
        <v>13</v>
      </c>
      <c r="F10" s="41">
        <v>35</v>
      </c>
      <c r="G10" s="42" t="s">
        <v>14</v>
      </c>
      <c r="H10" s="33">
        <f>SUM('[1]集計表（リンク）'!D168:D181)</f>
        <v>1641</v>
      </c>
      <c r="I10" s="34" t="s">
        <v>13</v>
      </c>
      <c r="J10" s="35">
        <f>SUM('[1]集計表（リンク）'!G168:G181)</f>
        <v>12</v>
      </c>
      <c r="K10" s="36" t="s">
        <v>14</v>
      </c>
      <c r="L10" s="29">
        <f>SUM('[1]集計表（リンク）'!E168:E181)</f>
        <v>2015</v>
      </c>
      <c r="M10" s="43" t="s">
        <v>13</v>
      </c>
      <c r="N10" s="44">
        <f>SUM('[1]集計表（リンク）'!H168:H181)</f>
        <v>28</v>
      </c>
      <c r="O10" s="45" t="s">
        <v>14</v>
      </c>
      <c r="P10" s="25">
        <f t="shared" si="0"/>
        <v>3656</v>
      </c>
      <c r="Q10" s="26" t="s">
        <v>13</v>
      </c>
      <c r="R10" s="27">
        <f t="shared" si="1"/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1227</v>
      </c>
      <c r="E11" s="22" t="s">
        <v>13</v>
      </c>
      <c r="F11" s="23">
        <v>6</v>
      </c>
      <c r="G11" s="24" t="s">
        <v>14</v>
      </c>
      <c r="H11" s="25">
        <f>SUM('[1]集計表（リンク）'!D182:D201)</f>
        <v>982</v>
      </c>
      <c r="I11" s="26" t="s">
        <v>13</v>
      </c>
      <c r="J11" s="27">
        <f>SUM('[1]集計表（リンク）'!G182:G201)</f>
        <v>5</v>
      </c>
      <c r="K11" s="28" t="s">
        <v>14</v>
      </c>
      <c r="L11" s="29">
        <f>SUM('[1]集計表（リンク）'!E182:E201)</f>
        <v>1193</v>
      </c>
      <c r="M11" s="43" t="s">
        <v>13</v>
      </c>
      <c r="N11" s="44">
        <f>SUM('[1]集計表（リンク）'!H182:H201)</f>
        <v>5</v>
      </c>
      <c r="O11" s="45" t="s">
        <v>14</v>
      </c>
      <c r="P11" s="25">
        <f t="shared" si="0"/>
        <v>2175</v>
      </c>
      <c r="Q11" s="26" t="s">
        <v>13</v>
      </c>
      <c r="R11" s="27">
        <f t="shared" si="1"/>
        <v>10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SUM('[1]集計表（リンク）'!D182:D184)</f>
        <v>40</v>
      </c>
      <c r="I12" s="26" t="s">
        <v>13</v>
      </c>
      <c r="J12" s="27">
        <f>SUM('[1]集計表（リンク）'!G182:G184)</f>
        <v>0</v>
      </c>
      <c r="K12" s="28" t="s">
        <v>14</v>
      </c>
      <c r="L12" s="29">
        <f>SUM('[1]集計表（リンク）'!E182:E184)</f>
        <v>47</v>
      </c>
      <c r="M12" s="43" t="s">
        <v>13</v>
      </c>
      <c r="N12" s="44">
        <f>SUM('[1]集計表（リンク）'!H182:H184)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514</v>
      </c>
      <c r="E13" s="22" t="s">
        <v>13</v>
      </c>
      <c r="F13" s="23">
        <v>0</v>
      </c>
      <c r="G13" s="24" t="s">
        <v>14</v>
      </c>
      <c r="H13" s="25">
        <f>SUM('[1]集計表（リンク）'!D202:D218)</f>
        <v>414</v>
      </c>
      <c r="I13" s="26" t="s">
        <v>13</v>
      </c>
      <c r="J13" s="27">
        <f>SUM('[1]集計表（リンク）'!G202:G218)</f>
        <v>0</v>
      </c>
      <c r="K13" s="28" t="s">
        <v>14</v>
      </c>
      <c r="L13" s="29">
        <f>SUM('[1]集計表（リンク）'!E202:E218)</f>
        <v>497</v>
      </c>
      <c r="M13" s="43" t="s">
        <v>13</v>
      </c>
      <c r="N13" s="44">
        <f>SUM('[1]集計表（リンク）'!H202:H218)</f>
        <v>2</v>
      </c>
      <c r="O13" s="45" t="s">
        <v>14</v>
      </c>
      <c r="P13" s="25">
        <f t="shared" si="0"/>
        <v>911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836</v>
      </c>
      <c r="E14" s="22" t="s">
        <v>13</v>
      </c>
      <c r="F14" s="23">
        <v>8</v>
      </c>
      <c r="G14" s="24" t="s">
        <v>14</v>
      </c>
      <c r="H14" s="25">
        <f>SUM('[1]集計表（リンク）'!D219:D239)</f>
        <v>676</v>
      </c>
      <c r="I14" s="26" t="s">
        <v>13</v>
      </c>
      <c r="J14" s="27">
        <f>SUM('[1]集計表（リンク）'!G219:G239)</f>
        <v>1</v>
      </c>
      <c r="K14" s="28" t="s">
        <v>14</v>
      </c>
      <c r="L14" s="29">
        <f>SUM('[1]集計表（リンク）'!E219:E239)</f>
        <v>802</v>
      </c>
      <c r="M14" s="43" t="s">
        <v>13</v>
      </c>
      <c r="N14" s="44">
        <f>SUM('[1]集計表（リンク）'!H219:H239)</f>
        <v>9</v>
      </c>
      <c r="O14" s="45" t="s">
        <v>14</v>
      </c>
      <c r="P14" s="25">
        <f t="shared" si="0"/>
        <v>1478</v>
      </c>
      <c r="Q14" s="26" t="s">
        <v>13</v>
      </c>
      <c r="R14" s="27">
        <f t="shared" si="1"/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251</v>
      </c>
      <c r="E15" s="22" t="s">
        <v>13</v>
      </c>
      <c r="F15" s="23">
        <v>0</v>
      </c>
      <c r="G15" s="24" t="s">
        <v>14</v>
      </c>
      <c r="H15" s="25">
        <f>SUM('[1]集計表（リンク）'!D240:D249)</f>
        <v>260</v>
      </c>
      <c r="I15" s="26" t="s">
        <v>13</v>
      </c>
      <c r="J15" s="27">
        <f>SUM('[1]集計表（リンク）'!G240:G249)</f>
        <v>0</v>
      </c>
      <c r="K15" s="28" t="s">
        <v>14</v>
      </c>
      <c r="L15" s="29">
        <f>SUM('[1]集計表（リンク）'!E240:E249)</f>
        <v>264</v>
      </c>
      <c r="M15" s="43" t="s">
        <v>13</v>
      </c>
      <c r="N15" s="44">
        <f>SUM('[1]集計表（リンク）'!H240:H249)</f>
        <v>0</v>
      </c>
      <c r="O15" s="45" t="s">
        <v>14</v>
      </c>
      <c r="P15" s="25">
        <f>H15+L15</f>
        <v>524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f>SUM('[1]集計表（リンク）'!D250:D252)</f>
        <v>41</v>
      </c>
      <c r="I16" s="26" t="s">
        <v>13</v>
      </c>
      <c r="J16" s="27">
        <f>SUM('[1]集計表（リンク）'!G250:G252)</f>
        <v>0</v>
      </c>
      <c r="K16" s="28" t="s">
        <v>14</v>
      </c>
      <c r="L16" s="29">
        <f>SUM('[1]集計表（リンク）'!E250:E252)</f>
        <v>58</v>
      </c>
      <c r="M16" s="43" t="s">
        <v>13</v>
      </c>
      <c r="N16" s="44">
        <f>SUM('[1]集計表（リンク）'!H250:H252)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f>SUM('[1]集計表（リンク）'!D253)</f>
        <v>1</v>
      </c>
      <c r="I17" s="26" t="s">
        <v>13</v>
      </c>
      <c r="J17" s="27">
        <f>SUM('[1]集計表（リンク）'!G253)</f>
        <v>0</v>
      </c>
      <c r="K17" s="28" t="s">
        <v>14</v>
      </c>
      <c r="L17" s="29">
        <f>SUM('[1]集計表（リンク）'!E253)</f>
        <v>1</v>
      </c>
      <c r="M17" s="43" t="s">
        <v>13</v>
      </c>
      <c r="N17" s="44">
        <f>SUM('[1]集計表（リンク）'!H253)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399</v>
      </c>
      <c r="E18" s="22" t="s">
        <v>13</v>
      </c>
      <c r="F18" s="23">
        <v>0</v>
      </c>
      <c r="G18" s="24" t="s">
        <v>14</v>
      </c>
      <c r="H18" s="25">
        <f>SUM('[1]集計表（リンク）'!D254:D265)</f>
        <v>326</v>
      </c>
      <c r="I18" s="26" t="s">
        <v>13</v>
      </c>
      <c r="J18" s="27">
        <f>SUM('[1]集計表（リンク）'!G254:G265)</f>
        <v>0</v>
      </c>
      <c r="K18" s="28" t="s">
        <v>14</v>
      </c>
      <c r="L18" s="29">
        <f>SUM('[1]集計表（リンク）'!E254:E265)</f>
        <v>245</v>
      </c>
      <c r="M18" s="30" t="s">
        <v>13</v>
      </c>
      <c r="N18" s="31">
        <f>SUM('[1]集計表（リンク）'!H254:H265)</f>
        <v>0</v>
      </c>
      <c r="O18" s="32" t="s">
        <v>14</v>
      </c>
      <c r="P18" s="33">
        <f t="shared" si="0"/>
        <v>571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f>SUM(D6,D7,D10,D11,D13,D14,D16,D15,D17,D18)</f>
        <v>17495</v>
      </c>
      <c r="E19" s="49" t="s">
        <v>13</v>
      </c>
      <c r="F19" s="50">
        <f>SUM(F6,F7,F10,F11,F13,F14,F15,F16,F17,F18)</f>
        <v>281</v>
      </c>
      <c r="G19" s="51" t="s">
        <v>14</v>
      </c>
      <c r="H19" s="48">
        <f>H6+H7+H10+H11+H13+H14+H15+H16+H17+H18</f>
        <v>14941</v>
      </c>
      <c r="I19" s="49" t="s">
        <v>13</v>
      </c>
      <c r="J19" s="52">
        <f>J6+J7+J10+J11+J13+J14+J15+J16+J17+J18</f>
        <v>153</v>
      </c>
      <c r="K19" s="53" t="s">
        <v>14</v>
      </c>
      <c r="L19" s="48">
        <f>L6+L7+L10+L11+L13+L14+L15+L16+L17+L18</f>
        <v>17376</v>
      </c>
      <c r="M19" s="49" t="s">
        <v>13</v>
      </c>
      <c r="N19" s="52">
        <f>N6+N7+N10+N11+N13+N14+N15+N16+N17+N18</f>
        <v>208</v>
      </c>
      <c r="O19" s="53" t="s">
        <v>14</v>
      </c>
      <c r="P19" s="48">
        <f>H19+L19</f>
        <v>32317</v>
      </c>
      <c r="Q19" s="49" t="s">
        <v>13</v>
      </c>
      <c r="R19" s="52">
        <f>J19+N19</f>
        <v>361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400</v>
      </c>
      <c r="E20" s="14" t="s">
        <v>13</v>
      </c>
      <c r="F20" s="15">
        <v>32</v>
      </c>
      <c r="G20" s="16" t="s">
        <v>14</v>
      </c>
      <c r="H20" s="54">
        <f>SUM('[1]集計表（リンク）'!D266:D280)</f>
        <v>324</v>
      </c>
      <c r="I20" s="55" t="s">
        <v>13</v>
      </c>
      <c r="J20" s="56">
        <f>SUM('[1]集計表（リンク）'!G266:G280)</f>
        <v>35</v>
      </c>
      <c r="K20" s="57" t="s">
        <v>14</v>
      </c>
      <c r="L20" s="54">
        <f>SUM('[1]集計表（リンク）'!E266:E280)</f>
        <v>355</v>
      </c>
      <c r="M20" s="55" t="s">
        <v>13</v>
      </c>
      <c r="N20" s="56">
        <f>SUM('[1]集計表（リンク）'!H266:H280)</f>
        <v>11</v>
      </c>
      <c r="O20" s="57" t="s">
        <v>14</v>
      </c>
      <c r="P20" s="17">
        <f t="shared" si="0"/>
        <v>679</v>
      </c>
      <c r="Q20" s="18" t="s">
        <v>13</v>
      </c>
      <c r="R20" s="19">
        <f t="shared" si="1"/>
        <v>46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f>D20</f>
        <v>400</v>
      </c>
      <c r="E21" s="59" t="s">
        <v>13</v>
      </c>
      <c r="F21" s="60">
        <f>F20</f>
        <v>32</v>
      </c>
      <c r="G21" s="61" t="s">
        <v>14</v>
      </c>
      <c r="H21" s="62">
        <f t="shared" ref="H21:N21" si="3">H20</f>
        <v>324</v>
      </c>
      <c r="I21" s="63" t="s">
        <v>13</v>
      </c>
      <c r="J21" s="64">
        <f t="shared" si="3"/>
        <v>35</v>
      </c>
      <c r="K21" s="65" t="s">
        <v>14</v>
      </c>
      <c r="L21" s="62">
        <f t="shared" si="3"/>
        <v>355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679</v>
      </c>
      <c r="Q21" s="59" t="s">
        <v>13</v>
      </c>
      <c r="R21" s="67">
        <f t="shared" si="1"/>
        <v>46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398</v>
      </c>
      <c r="E22" s="40" t="s">
        <v>13</v>
      </c>
      <c r="F22" s="41">
        <v>26</v>
      </c>
      <c r="G22" s="42" t="s">
        <v>14</v>
      </c>
      <c r="H22" s="69">
        <f>SUM('[1]集計表（リンク）'!D281:D305)</f>
        <v>332</v>
      </c>
      <c r="I22" s="30" t="s">
        <v>13</v>
      </c>
      <c r="J22" s="31">
        <f>SUM('[1]集計表（リンク）'!G281:G305)</f>
        <v>5</v>
      </c>
      <c r="K22" s="32" t="s">
        <v>14</v>
      </c>
      <c r="L22" s="54">
        <f>SUM('[1]集計表（リンク）'!E281:E305)</f>
        <v>369</v>
      </c>
      <c r="M22" s="55" t="s">
        <v>13</v>
      </c>
      <c r="N22" s="56">
        <f>SUM('[1]集計表（リンク）'!H281:H305)</f>
        <v>22</v>
      </c>
      <c r="O22" s="57" t="s">
        <v>14</v>
      </c>
      <c r="P22" s="70">
        <f t="shared" si="0"/>
        <v>701</v>
      </c>
      <c r="Q22" s="71" t="s">
        <v>13</v>
      </c>
      <c r="R22" s="72">
        <f t="shared" si="1"/>
        <v>27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712</v>
      </c>
      <c r="E23" s="40" t="s">
        <v>11</v>
      </c>
      <c r="F23" s="41">
        <v>27</v>
      </c>
      <c r="G23" s="42" t="s">
        <v>14</v>
      </c>
      <c r="H23" s="69">
        <f>SUM('[1]集計表（リンク）'!D306:D334)</f>
        <v>657</v>
      </c>
      <c r="I23" s="30" t="s">
        <v>13</v>
      </c>
      <c r="J23" s="31">
        <f>SUM('[1]集計表（リンク）'!G306:G334)</f>
        <v>10</v>
      </c>
      <c r="K23" s="32" t="s">
        <v>14</v>
      </c>
      <c r="L23" s="69">
        <f>SUM('[1]集計表（リンク）'!E306:E334)</f>
        <v>745</v>
      </c>
      <c r="M23" s="30" t="s">
        <v>13</v>
      </c>
      <c r="N23" s="31">
        <f>SUM('[1]集計表（リンク）'!H306:H334)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32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f>SUM(D22:D23)</f>
        <v>1110</v>
      </c>
      <c r="E24" s="75" t="s">
        <v>13</v>
      </c>
      <c r="F24" s="50">
        <f>SUM(F22:F23)</f>
        <v>53</v>
      </c>
      <c r="G24" s="51" t="s">
        <v>14</v>
      </c>
      <c r="H24" s="48">
        <f t="shared" ref="H24:N24" si="4">SUM(H22:H23)</f>
        <v>989</v>
      </c>
      <c r="I24" s="49" t="s">
        <v>13</v>
      </c>
      <c r="J24" s="52">
        <f>SUM(J22:J23)</f>
        <v>15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2103</v>
      </c>
      <c r="Q24" s="59" t="s">
        <v>13</v>
      </c>
      <c r="R24" s="67">
        <f t="shared" si="1"/>
        <v>59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390</v>
      </c>
      <c r="E25" s="40" t="s">
        <v>13</v>
      </c>
      <c r="F25" s="41">
        <v>2</v>
      </c>
      <c r="G25" s="42" t="s">
        <v>14</v>
      </c>
      <c r="H25" s="69">
        <f>SUM('[1]集計表（リンク）'!D335:D367)</f>
        <v>331</v>
      </c>
      <c r="I25" s="30" t="s">
        <v>13</v>
      </c>
      <c r="J25" s="31">
        <f>SUM('[1]集計表（リンク）'!G335:G367)</f>
        <v>3</v>
      </c>
      <c r="K25" s="32" t="s">
        <v>14</v>
      </c>
      <c r="L25" s="69">
        <f>SUM('[1]集計表（リンク）'!E335:E367)</f>
        <v>368</v>
      </c>
      <c r="M25" s="30" t="s">
        <v>13</v>
      </c>
      <c r="N25" s="31">
        <f>SUM('[1]集計表（リンク）'!H335:H367)</f>
        <v>0</v>
      </c>
      <c r="O25" s="32" t="s">
        <v>14</v>
      </c>
      <c r="P25" s="33">
        <f t="shared" si="0"/>
        <v>699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232</v>
      </c>
      <c r="E26" s="22" t="s">
        <v>13</v>
      </c>
      <c r="F26" s="23">
        <v>0</v>
      </c>
      <c r="G26" s="24" t="s">
        <v>14</v>
      </c>
      <c r="H26" s="29">
        <f>SUM('[1]集計表（リンク）'!D368:D387)</f>
        <v>202</v>
      </c>
      <c r="I26" s="43" t="s">
        <v>13</v>
      </c>
      <c r="J26" s="44">
        <f>SUM('[1]集計表（リンク）'!G368:G387)</f>
        <v>0</v>
      </c>
      <c r="K26" s="45" t="s">
        <v>14</v>
      </c>
      <c r="L26" s="29">
        <f>SUM('[1]集計表（リンク）'!E368:E387)</f>
        <v>200</v>
      </c>
      <c r="M26" s="43" t="s">
        <v>13</v>
      </c>
      <c r="N26" s="44">
        <f>SUM('[1]集計表（リンク）'!H368:H387)</f>
        <v>0</v>
      </c>
      <c r="O26" s="45" t="s">
        <v>14</v>
      </c>
      <c r="P26" s="25">
        <f t="shared" si="0"/>
        <v>402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f>SUM(D25:D26)</f>
        <v>622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533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568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1101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917</v>
      </c>
      <c r="E28" s="40" t="s">
        <v>13</v>
      </c>
      <c r="F28" s="41">
        <v>11</v>
      </c>
      <c r="G28" s="42" t="s">
        <v>14</v>
      </c>
      <c r="H28" s="69">
        <f>SUM('[1]集計表（リンク）'!D388:D416)</f>
        <v>753</v>
      </c>
      <c r="I28" s="30" t="s">
        <v>13</v>
      </c>
      <c r="J28" s="31">
        <f>SUM('[1]集計表（リンク）'!G388:G416)</f>
        <v>9</v>
      </c>
      <c r="K28" s="32" t="s">
        <v>14</v>
      </c>
      <c r="L28" s="69">
        <f>SUM('[1]集計表（リンク）'!E388:E416)</f>
        <v>851</v>
      </c>
      <c r="M28" s="30" t="s">
        <v>13</v>
      </c>
      <c r="N28" s="31">
        <f>SUM('[1]集計表（リンク）'!H388:H416)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13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209</v>
      </c>
      <c r="E29" s="22" t="s">
        <v>13</v>
      </c>
      <c r="F29" s="23">
        <v>0</v>
      </c>
      <c r="G29" s="24" t="s">
        <v>14</v>
      </c>
      <c r="H29" s="29">
        <f>SUM('[1]集計表（リンク）'!D417:D429)</f>
        <v>183</v>
      </c>
      <c r="I29" s="43" t="s">
        <v>13</v>
      </c>
      <c r="J29" s="44">
        <f>SUM('[1]集計表（リンク）'!G417:G429)</f>
        <v>0</v>
      </c>
      <c r="K29" s="45" t="s">
        <v>14</v>
      </c>
      <c r="L29" s="29">
        <f>SUM('[1]集計表（リンク）'!E417:E429)</f>
        <v>201</v>
      </c>
      <c r="M29" s="43" t="s">
        <v>13</v>
      </c>
      <c r="N29" s="44">
        <f>SUM('[1]集計表（リンク）'!H417:H429)</f>
        <v>0</v>
      </c>
      <c r="O29" s="45" t="s">
        <v>14</v>
      </c>
      <c r="P29" s="25">
        <f t="shared" si="0"/>
        <v>384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f>SUM(D28:D29)</f>
        <v>1126</v>
      </c>
      <c r="E30" s="75" t="s">
        <v>13</v>
      </c>
      <c r="F30" s="50">
        <f>SUM(F28:F29)</f>
        <v>11</v>
      </c>
      <c r="G30" s="51" t="s">
        <v>14</v>
      </c>
      <c r="H30" s="48">
        <f t="shared" ref="H30:N30" si="6">SUM(H28:H29)</f>
        <v>936</v>
      </c>
      <c r="I30" s="49" t="s">
        <v>13</v>
      </c>
      <c r="J30" s="52">
        <f t="shared" si="6"/>
        <v>9</v>
      </c>
      <c r="K30" s="53" t="s">
        <v>14</v>
      </c>
      <c r="L30" s="48">
        <f t="shared" si="6"/>
        <v>1052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1988</v>
      </c>
      <c r="Q30" s="75" t="s">
        <v>13</v>
      </c>
      <c r="R30" s="77">
        <f t="shared" si="1"/>
        <v>13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416</v>
      </c>
      <c r="E31" s="40" t="s">
        <v>13</v>
      </c>
      <c r="F31" s="41">
        <v>0</v>
      </c>
      <c r="G31" s="42" t="s">
        <v>14</v>
      </c>
      <c r="H31" s="69">
        <f>SUM('[1]集計表（リンク）'!D430:D450)</f>
        <v>374</v>
      </c>
      <c r="I31" s="30" t="s">
        <v>13</v>
      </c>
      <c r="J31" s="31">
        <f>SUM('[1]集計表（リンク）'!G430:G450)</f>
        <v>0</v>
      </c>
      <c r="K31" s="32" t="s">
        <v>14</v>
      </c>
      <c r="L31" s="69">
        <f>SUM('[1]集計表（リンク）'!E430:E450)</f>
        <v>404</v>
      </c>
      <c r="M31" s="30" t="s">
        <v>13</v>
      </c>
      <c r="N31" s="31">
        <f>SUM('[1]集計表（リンク）'!H430:H450)</f>
        <v>1</v>
      </c>
      <c r="O31" s="32" t="s">
        <v>14</v>
      </c>
      <c r="P31" s="33">
        <f t="shared" si="0"/>
        <v>778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261</v>
      </c>
      <c r="E32" s="22" t="s">
        <v>13</v>
      </c>
      <c r="F32" s="23">
        <v>0</v>
      </c>
      <c r="G32" s="24" t="s">
        <v>14</v>
      </c>
      <c r="H32" s="29">
        <f>SUM('[1]集計表（リンク）'!D451:D461)</f>
        <v>254</v>
      </c>
      <c r="I32" s="43" t="s">
        <v>13</v>
      </c>
      <c r="J32" s="44">
        <f>SUM('[1]集計表（リンク）'!G451:G461)</f>
        <v>0</v>
      </c>
      <c r="K32" s="45" t="s">
        <v>14</v>
      </c>
      <c r="L32" s="29">
        <f>SUM('[1]集計表（リンク）'!E451:E461)</f>
        <v>263</v>
      </c>
      <c r="M32" s="43" t="s">
        <v>13</v>
      </c>
      <c r="N32" s="44">
        <f>SUM('[1]集計表（リンク）'!H451:H461)</f>
        <v>0</v>
      </c>
      <c r="O32" s="45" t="s">
        <v>14</v>
      </c>
      <c r="P32" s="25">
        <f t="shared" si="0"/>
        <v>517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f>SUM(D31:D32)</f>
        <v>677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628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1295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357</v>
      </c>
      <c r="E34" s="14" t="s">
        <v>13</v>
      </c>
      <c r="F34" s="15">
        <v>0</v>
      </c>
      <c r="G34" s="16" t="s">
        <v>14</v>
      </c>
      <c r="H34" s="54">
        <f>SUM('[1]集計表（リンク）'!D462:D487)</f>
        <v>308</v>
      </c>
      <c r="I34" s="55" t="s">
        <v>13</v>
      </c>
      <c r="J34" s="56">
        <f>SUM('[1]集計表（リンク）'!G462:G487)</f>
        <v>0</v>
      </c>
      <c r="K34" s="57" t="s">
        <v>14</v>
      </c>
      <c r="L34" s="54">
        <f>SUM('[1]集計表（リンク）'!E462:E487)</f>
        <v>354</v>
      </c>
      <c r="M34" s="55" t="s">
        <v>13</v>
      </c>
      <c r="N34" s="56">
        <f>SUM('[1]集計表（リンク）'!H462:H487)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324</v>
      </c>
      <c r="E35" s="22" t="s">
        <v>13</v>
      </c>
      <c r="F35" s="23">
        <v>3</v>
      </c>
      <c r="G35" s="24" t="s">
        <v>14</v>
      </c>
      <c r="H35" s="29">
        <f>SUM('[1]集計表（リンク）'!D488:D508)</f>
        <v>288</v>
      </c>
      <c r="I35" s="43" t="s">
        <v>13</v>
      </c>
      <c r="J35" s="44">
        <f>SUM('[1]集計表（リンク）'!G488:G508)</f>
        <v>2</v>
      </c>
      <c r="K35" s="45" t="s">
        <v>14</v>
      </c>
      <c r="L35" s="29">
        <f>SUM('[1]集計表（リンク）'!E488:E508)</f>
        <v>332</v>
      </c>
      <c r="M35" s="43" t="s">
        <v>13</v>
      </c>
      <c r="N35" s="44">
        <f>SUM('[1]集計表（リンク）'!H488:H508)</f>
        <v>3</v>
      </c>
      <c r="O35" s="45" t="s">
        <v>14</v>
      </c>
      <c r="P35" s="25">
        <f t="shared" si="0"/>
        <v>620</v>
      </c>
      <c r="Q35" s="26" t="s">
        <v>13</v>
      </c>
      <c r="R35" s="27">
        <f t="shared" si="1"/>
        <v>5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f>SUM(D34:D35)</f>
        <v>681</v>
      </c>
      <c r="E36" s="75" t="s">
        <v>13</v>
      </c>
      <c r="F36" s="50">
        <f>SUM(F34:F35)</f>
        <v>3</v>
      </c>
      <c r="G36" s="51" t="s">
        <v>14</v>
      </c>
      <c r="H36" s="48">
        <f t="shared" ref="H36:N36" si="8">SUM(H34:H35)</f>
        <v>596</v>
      </c>
      <c r="I36" s="49" t="s">
        <v>13</v>
      </c>
      <c r="J36" s="52">
        <f t="shared" si="8"/>
        <v>2</v>
      </c>
      <c r="K36" s="53" t="s">
        <v>14</v>
      </c>
      <c r="L36" s="48">
        <f t="shared" si="8"/>
        <v>686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1282</v>
      </c>
      <c r="Q36" s="75" t="s">
        <v>13</v>
      </c>
      <c r="R36" s="77">
        <f t="shared" si="1"/>
        <v>6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f>D19+D21+D24+D27+D30+D33+D36</f>
        <v>22111</v>
      </c>
      <c r="E37" s="80" t="s">
        <v>13</v>
      </c>
      <c r="F37" s="81">
        <f>F19+F21+F24+F27+F30+F33+F36</f>
        <v>382</v>
      </c>
      <c r="G37" s="82" t="s">
        <v>14</v>
      </c>
      <c r="H37" s="83">
        <f>H19+H21+H24+H27+H30+H33+H36</f>
        <v>18947</v>
      </c>
      <c r="I37" s="84" t="s">
        <v>13</v>
      </c>
      <c r="J37" s="85">
        <f>J19+J21+J24+J27+J30+J33+J36</f>
        <v>217</v>
      </c>
      <c r="K37" s="86" t="s">
        <v>14</v>
      </c>
      <c r="L37" s="83">
        <f>L19+L21+L24+L27+L30+L33+L36</f>
        <v>21818</v>
      </c>
      <c r="M37" s="84" t="s">
        <v>13</v>
      </c>
      <c r="N37" s="85">
        <f>N19+N21+N24+N27+N30+N33+N36</f>
        <v>272</v>
      </c>
      <c r="O37" s="86" t="s">
        <v>14</v>
      </c>
      <c r="P37" s="87">
        <f t="shared" si="0"/>
        <v>40765</v>
      </c>
      <c r="Q37" s="80" t="s">
        <v>13</v>
      </c>
      <c r="R37" s="88">
        <f>J37+N37</f>
        <v>489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sheetProtection sheet="1" objects="1" scenarios="1"/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6D165-0AE3-4670-B880-D5CF1B912004}">
  <sheetPr>
    <tabColor rgb="FFFFFF00"/>
    <pageSetUpPr fitToPage="1"/>
  </sheetPr>
  <dimension ref="A1:L48"/>
  <sheetViews>
    <sheetView topLeftCell="A2" zoomScale="115" zoomScaleNormal="115" workbookViewId="0">
      <selection activeCell="T21" sqref="T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'人口と世帯数（８月末）'!R2</f>
        <v>令和７年８月末日現在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f>'人口と世帯数（８月末）'!P6</f>
        <v>13491</v>
      </c>
      <c r="E6" s="106">
        <f>SUM('[1]集計表（リンク）'!J4:J110)</f>
        <v>1369</v>
      </c>
      <c r="F6" s="107">
        <f>SUM('[1]集計表（リンク）'!K4:K110)</f>
        <v>7078</v>
      </c>
      <c r="G6" s="107">
        <f>SUM('[1]集計表（リンク）'!L4:L110)</f>
        <v>5044</v>
      </c>
      <c r="H6" s="108">
        <f>SUM('[1]集計表（リンク）'!M4:M110)</f>
        <v>3045</v>
      </c>
      <c r="I6" s="109">
        <f>E6/D6</f>
        <v>0.10147505744570455</v>
      </c>
      <c r="J6" s="110">
        <f>F6/D6</f>
        <v>0.52464606033652061</v>
      </c>
      <c r="K6" s="110">
        <f>G6/D6</f>
        <v>0.37387888221777482</v>
      </c>
      <c r="L6" s="111">
        <f>H6/D6</f>
        <v>0.22570602623971536</v>
      </c>
    </row>
    <row r="7" spans="1:12" ht="22.5" customHeight="1" x14ac:dyDescent="0.15">
      <c r="A7" s="255"/>
      <c r="B7" s="283" t="s">
        <v>15</v>
      </c>
      <c r="C7" s="284"/>
      <c r="D7" s="112">
        <f>'人口と世帯数（８月末）'!P7</f>
        <v>9410</v>
      </c>
      <c r="E7" s="113">
        <f>SUM('[1]集計表（リンク）'!J111:J167)</f>
        <v>721</v>
      </c>
      <c r="F7" s="114">
        <f>SUM('[1]集計表（リンク）'!K111:K167)</f>
        <v>4627</v>
      </c>
      <c r="G7" s="114">
        <f>SUM('[1]集計表（リンク）'!L111:L167)</f>
        <v>4062</v>
      </c>
      <c r="H7" s="115">
        <f>SUM('[1]集計表（リンク）'!M111:M167)</f>
        <v>2343</v>
      </c>
      <c r="I7" s="116">
        <f>E7/D7</f>
        <v>7.662061636556855E-2</v>
      </c>
      <c r="J7" s="117">
        <f t="shared" ref="J7:J37" si="0">F7/D7</f>
        <v>0.49171094580233793</v>
      </c>
      <c r="K7" s="117">
        <f t="shared" ref="K7:K37" si="1">G7/D7</f>
        <v>0.43166843783209352</v>
      </c>
      <c r="L7" s="118">
        <f t="shared" ref="L7:L37" si="2">H7/D7</f>
        <v>0.24899043570669502</v>
      </c>
    </row>
    <row r="8" spans="1:12" ht="22.5" customHeight="1" x14ac:dyDescent="0.15">
      <c r="A8" s="255"/>
      <c r="B8" s="119"/>
      <c r="C8" s="120" t="s">
        <v>16</v>
      </c>
      <c r="D8" s="121">
        <f>'人口と世帯数（８月末）'!P8</f>
        <v>1711</v>
      </c>
      <c r="E8" s="122">
        <f>SUM('[1]集計表（リンク）'!J144:J154)</f>
        <v>107</v>
      </c>
      <c r="F8" s="123">
        <f>SUM('[1]集計表（リンク）'!K144:K154)</f>
        <v>795</v>
      </c>
      <c r="G8" s="123">
        <f>SUM('[1]集計表（リンク）'!L144:L154)</f>
        <v>809</v>
      </c>
      <c r="H8" s="124">
        <f>SUM('[1]集計表（リンク）'!M144:M154)</f>
        <v>439</v>
      </c>
      <c r="I8" s="125">
        <f t="shared" ref="I8:I37" si="3">E8/D8</f>
        <v>6.2536528345996489E-2</v>
      </c>
      <c r="J8" s="126">
        <f t="shared" si="0"/>
        <v>0.46464056107539453</v>
      </c>
      <c r="K8" s="126">
        <f t="shared" si="1"/>
        <v>0.47282291057860898</v>
      </c>
      <c r="L8" s="127">
        <f t="shared" si="2"/>
        <v>0.25657510227936881</v>
      </c>
    </row>
    <row r="9" spans="1:12" ht="22.5" customHeight="1" x14ac:dyDescent="0.15">
      <c r="A9" s="255"/>
      <c r="B9" s="128"/>
      <c r="C9" s="120" t="s">
        <v>17</v>
      </c>
      <c r="D9" s="121">
        <f>'人口と世帯数（８月末）'!P9</f>
        <v>1041</v>
      </c>
      <c r="E9" s="122">
        <f>SUM('[1]集計表（リンク）'!J155:J167)</f>
        <v>22</v>
      </c>
      <c r="F9" s="123">
        <f>SUM('[1]集計表（リンク）'!K155:K167)</f>
        <v>426</v>
      </c>
      <c r="G9" s="123">
        <f>SUM('[1]集計表（リンク）'!L155:L167)</f>
        <v>593</v>
      </c>
      <c r="H9" s="124">
        <f>SUM('[1]集計表（リンク）'!M155:M167)</f>
        <v>376</v>
      </c>
      <c r="I9" s="125">
        <f t="shared" si="3"/>
        <v>2.1133525456292025E-2</v>
      </c>
      <c r="J9" s="126">
        <f t="shared" si="0"/>
        <v>0.40922190201729108</v>
      </c>
      <c r="K9" s="126">
        <f t="shared" si="1"/>
        <v>0.56964457252641687</v>
      </c>
      <c r="L9" s="127">
        <f t="shared" si="2"/>
        <v>0.36119116234390009</v>
      </c>
    </row>
    <row r="10" spans="1:12" ht="22.5" customHeight="1" x14ac:dyDescent="0.15">
      <c r="A10" s="255"/>
      <c r="B10" s="285" t="s">
        <v>18</v>
      </c>
      <c r="C10" s="280"/>
      <c r="D10" s="129">
        <f>'人口と世帯数（８月末）'!P10</f>
        <v>3656</v>
      </c>
      <c r="E10" s="122">
        <f>SUM('[1]集計表（リンク）'!J168:J181)</f>
        <v>362</v>
      </c>
      <c r="F10" s="123">
        <f>SUM('[1]集計表（リンク）'!K168:K181)</f>
        <v>1890</v>
      </c>
      <c r="G10" s="123">
        <f>SUM('[1]集計表（リンク）'!L168:L181)</f>
        <v>1404</v>
      </c>
      <c r="H10" s="124">
        <f>SUM('[1]集計表（リンク）'!M168:M181)</f>
        <v>786</v>
      </c>
      <c r="I10" s="125">
        <f t="shared" si="3"/>
        <v>9.9015317286652083E-2</v>
      </c>
      <c r="J10" s="126">
        <f t="shared" si="0"/>
        <v>0.51695842450765861</v>
      </c>
      <c r="K10" s="126">
        <f t="shared" si="1"/>
        <v>0.38402625820568925</v>
      </c>
      <c r="L10" s="127">
        <f t="shared" si="2"/>
        <v>0.2149890590809628</v>
      </c>
    </row>
    <row r="11" spans="1:12" ht="22.5" customHeight="1" x14ac:dyDescent="0.15">
      <c r="A11" s="255"/>
      <c r="B11" s="283" t="s">
        <v>19</v>
      </c>
      <c r="C11" s="284"/>
      <c r="D11" s="129">
        <f>'人口と世帯数（８月末）'!P11</f>
        <v>2175</v>
      </c>
      <c r="E11" s="122">
        <f>SUM('[1]集計表（リンク）'!J182:J201)</f>
        <v>110</v>
      </c>
      <c r="F11" s="123">
        <f>SUM('[1]集計表（リンク）'!K182:K201)</f>
        <v>969</v>
      </c>
      <c r="G11" s="123">
        <f>SUM('[1]集計表（リンク）'!L182:L201)</f>
        <v>1096</v>
      </c>
      <c r="H11" s="124">
        <f>SUM('[1]集計表（リンク）'!M182:M201)</f>
        <v>673</v>
      </c>
      <c r="I11" s="125">
        <f t="shared" si="3"/>
        <v>5.057471264367816E-2</v>
      </c>
      <c r="J11" s="126">
        <f t="shared" si="0"/>
        <v>0.44551724137931037</v>
      </c>
      <c r="K11" s="126">
        <f t="shared" si="1"/>
        <v>0.50390804597701144</v>
      </c>
      <c r="L11" s="127">
        <f t="shared" si="2"/>
        <v>0.30942528735632185</v>
      </c>
    </row>
    <row r="12" spans="1:12" ht="22.5" customHeight="1" x14ac:dyDescent="0.15">
      <c r="A12" s="255"/>
      <c r="B12" s="130"/>
      <c r="C12" s="131" t="s">
        <v>20</v>
      </c>
      <c r="D12" s="121">
        <f>'人口と世帯数（８月末）'!P12</f>
        <v>87</v>
      </c>
      <c r="E12" s="122">
        <f>SUM('[1]集計表（リンク）'!J182:J184)</f>
        <v>0</v>
      </c>
      <c r="F12" s="123">
        <f>SUM('[1]集計表（リンク）'!K182:K184)</f>
        <v>23</v>
      </c>
      <c r="G12" s="123">
        <f>SUM('[1]集計表（リンク）'!L182:L184)</f>
        <v>64</v>
      </c>
      <c r="H12" s="124">
        <f>SUM('[1]集計表（リンク）'!M182:M184)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f>'人口と世帯数（８月末）'!P13</f>
        <v>911</v>
      </c>
      <c r="E13" s="122">
        <f>SUM('[1]集計表（リンク）'!J202:J218)</f>
        <v>24</v>
      </c>
      <c r="F13" s="123">
        <f>SUM('[1]集計表（リンク）'!K202:K218)</f>
        <v>360</v>
      </c>
      <c r="G13" s="123">
        <f>SUM('[1]集計表（リンク）'!L202:L218)</f>
        <v>527</v>
      </c>
      <c r="H13" s="124">
        <f>SUM('[1]集計表（リンク）'!M202:M218)</f>
        <v>332</v>
      </c>
      <c r="I13" s="125">
        <f t="shared" si="3"/>
        <v>2.6344676180021953E-2</v>
      </c>
      <c r="J13" s="126">
        <f t="shared" si="0"/>
        <v>0.3951701427003293</v>
      </c>
      <c r="K13" s="126">
        <f t="shared" si="1"/>
        <v>0.57848518111964875</v>
      </c>
      <c r="L13" s="127">
        <f t="shared" si="2"/>
        <v>0.36443468715697036</v>
      </c>
    </row>
    <row r="14" spans="1:12" ht="22.5" customHeight="1" x14ac:dyDescent="0.15">
      <c r="A14" s="255"/>
      <c r="B14" s="279" t="s">
        <v>22</v>
      </c>
      <c r="C14" s="280"/>
      <c r="D14" s="129">
        <f>'人口と世帯数（８月末）'!P14</f>
        <v>1478</v>
      </c>
      <c r="E14" s="122">
        <f>SUM('[1]集計表（リンク）'!J219:J239)</f>
        <v>36</v>
      </c>
      <c r="F14" s="123">
        <f>SUM('[1]集計表（リンク）'!K219:K239)</f>
        <v>522</v>
      </c>
      <c r="G14" s="123">
        <f>SUM('[1]集計表（リンク）'!L219:L239)</f>
        <v>920</v>
      </c>
      <c r="H14" s="124">
        <f>SUM('[1]集計表（リンク）'!M219:M239)</f>
        <v>565</v>
      </c>
      <c r="I14" s="125">
        <f t="shared" si="3"/>
        <v>2.4357239512855209E-2</v>
      </c>
      <c r="J14" s="126">
        <f t="shared" si="0"/>
        <v>0.35317997293640052</v>
      </c>
      <c r="K14" s="126">
        <f t="shared" si="1"/>
        <v>0.62246278755074425</v>
      </c>
      <c r="L14" s="127">
        <f t="shared" si="2"/>
        <v>0.38227334235453314</v>
      </c>
    </row>
    <row r="15" spans="1:12" ht="22.5" customHeight="1" x14ac:dyDescent="0.15">
      <c r="A15" s="255"/>
      <c r="B15" s="279" t="s">
        <v>23</v>
      </c>
      <c r="C15" s="280"/>
      <c r="D15" s="129">
        <f>'人口と世帯数（８月末）'!P15</f>
        <v>524</v>
      </c>
      <c r="E15" s="122">
        <f>SUM('[1]集計表（リンク）'!J240:J249)</f>
        <v>29</v>
      </c>
      <c r="F15" s="123">
        <f>SUM('[1]集計表（リンク）'!K240:K249)</f>
        <v>235</v>
      </c>
      <c r="G15" s="123">
        <f>SUM('[1]集計表（リンク）'!L240:L249)</f>
        <v>260</v>
      </c>
      <c r="H15" s="124">
        <f>SUM('[1]集計表（リンク）'!M240:M249)</f>
        <v>128</v>
      </c>
      <c r="I15" s="125">
        <f>E15/D15</f>
        <v>5.5343511450381681E-2</v>
      </c>
      <c r="J15" s="126">
        <f>F15/D15</f>
        <v>0.44847328244274809</v>
      </c>
      <c r="K15" s="126">
        <f>G15/D15</f>
        <v>0.49618320610687022</v>
      </c>
      <c r="L15" s="127">
        <f>H15/D15</f>
        <v>0.24427480916030533</v>
      </c>
    </row>
    <row r="16" spans="1:12" ht="22.5" customHeight="1" x14ac:dyDescent="0.15">
      <c r="A16" s="255"/>
      <c r="B16" s="279" t="s">
        <v>24</v>
      </c>
      <c r="C16" s="280"/>
      <c r="D16" s="129">
        <f>'人口と世帯数（８月末）'!P16</f>
        <v>99</v>
      </c>
      <c r="E16" s="122">
        <f>SUM('[1]集計表（リンク）'!J250:J252)</f>
        <v>0</v>
      </c>
      <c r="F16" s="123">
        <f>SUM('[1]集計表（リンク）'!K250:K252)</f>
        <v>19</v>
      </c>
      <c r="G16" s="123">
        <f>SUM('[1]集計表（リンク）'!L250:L252)</f>
        <v>80</v>
      </c>
      <c r="H16" s="124">
        <f>SUM('[1]集計表（リンク）'!M250:M252)</f>
        <v>48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0.48484848484848486</v>
      </c>
    </row>
    <row r="17" spans="1:12" ht="22.5" customHeight="1" x14ac:dyDescent="0.15">
      <c r="A17" s="255"/>
      <c r="B17" s="279" t="s">
        <v>25</v>
      </c>
      <c r="C17" s="280"/>
      <c r="D17" s="129">
        <f>'人口と世帯数（８月末）'!P17</f>
        <v>2</v>
      </c>
      <c r="E17" s="122">
        <f>SUM('[1]集計表（リンク）'!J253)</f>
        <v>0</v>
      </c>
      <c r="F17" s="123">
        <f>SUM('[1]集計表（リンク）'!K253)</f>
        <v>0</v>
      </c>
      <c r="G17" s="123">
        <f>SUM('[1]集計表（リンク）'!L253)</f>
        <v>2</v>
      </c>
      <c r="H17" s="124">
        <f>SUM('[1]集計表（リンク）'!M253)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55"/>
      <c r="B18" s="279" t="s">
        <v>26</v>
      </c>
      <c r="C18" s="280"/>
      <c r="D18" s="112">
        <f>'人口と世帯数（８月末）'!P18</f>
        <v>571</v>
      </c>
      <c r="E18" s="113">
        <f>SUM('[1]集計表（リンク）'!J254:J265)</f>
        <v>14</v>
      </c>
      <c r="F18" s="114">
        <f>SUM('[1]集計表（リンク）'!K254:K265)</f>
        <v>225</v>
      </c>
      <c r="G18" s="114">
        <f>SUM('[1]集計表（リンク）'!L254:L265)</f>
        <v>332</v>
      </c>
      <c r="H18" s="115">
        <f>SUM('[1]集計表（リンク）'!M254:M265)</f>
        <v>204</v>
      </c>
      <c r="I18" s="116">
        <f t="shared" si="3"/>
        <v>2.4518388791593695E-2</v>
      </c>
      <c r="J18" s="117">
        <f t="shared" si="0"/>
        <v>0.39404553415061294</v>
      </c>
      <c r="K18" s="117">
        <f t="shared" si="1"/>
        <v>0.58143607705779332</v>
      </c>
      <c r="L18" s="118">
        <f t="shared" si="2"/>
        <v>0.35726795096322239</v>
      </c>
    </row>
    <row r="19" spans="1:12" ht="22.5" customHeight="1" x14ac:dyDescent="0.15">
      <c r="A19" s="258"/>
      <c r="B19" s="281" t="s">
        <v>27</v>
      </c>
      <c r="C19" s="282"/>
      <c r="D19" s="132">
        <f>'人口と世帯数（８月末）'!P19</f>
        <v>32317</v>
      </c>
      <c r="E19" s="133">
        <f>E6+E7+E10+E11+E13+E14+E15+E16+E17+E18</f>
        <v>2665</v>
      </c>
      <c r="F19" s="134">
        <f>F6+F7+F10+F11+F13+F14+F15+F16+F17+F18</f>
        <v>15925</v>
      </c>
      <c r="G19" s="134">
        <f>G6+G7+G10+G11+G13+G14+G15+G16+G17+G18</f>
        <v>13727</v>
      </c>
      <c r="H19" s="135">
        <f>H6+H7+H10+H11+H13+H14+H15+H16+H17+H18</f>
        <v>8126</v>
      </c>
      <c r="I19" s="136">
        <f>E19/D19</f>
        <v>8.2464337655104122E-2</v>
      </c>
      <c r="J19" s="137">
        <f>F19/D19</f>
        <v>0.49277470062196366</v>
      </c>
      <c r="K19" s="137">
        <f>G19/D19</f>
        <v>0.42476096172293221</v>
      </c>
      <c r="L19" s="138">
        <f>H19/D19</f>
        <v>0.25144660704892163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f>'人口と世帯数（８月末）'!P20</f>
        <v>679</v>
      </c>
      <c r="E20" s="106">
        <f>SUM('[1]集計表（リンク）'!J266:J280)</f>
        <v>29</v>
      </c>
      <c r="F20" s="107">
        <f>SUM('[1]集計表（リンク）'!K266:K280)</f>
        <v>260</v>
      </c>
      <c r="G20" s="107">
        <f>SUM('[1]集計表（リンク）'!L266:L280)</f>
        <v>390</v>
      </c>
      <c r="H20" s="108">
        <f>SUM('[1]集計表（リンク）'!M266:M280)</f>
        <v>243</v>
      </c>
      <c r="I20" s="109">
        <f t="shared" si="3"/>
        <v>4.2709867452135494E-2</v>
      </c>
      <c r="J20" s="110">
        <f t="shared" si="0"/>
        <v>0.38291605301914583</v>
      </c>
      <c r="K20" s="110">
        <f t="shared" si="1"/>
        <v>0.57437407952871866</v>
      </c>
      <c r="L20" s="111">
        <f t="shared" si="2"/>
        <v>0.35787923416789397</v>
      </c>
    </row>
    <row r="21" spans="1:12" ht="22.5" customHeight="1" x14ac:dyDescent="0.15">
      <c r="A21" s="287"/>
      <c r="B21" s="288" t="s">
        <v>27</v>
      </c>
      <c r="C21" s="289"/>
      <c r="D21" s="140">
        <f>'人口と世帯数（８月末）'!P21</f>
        <v>679</v>
      </c>
      <c r="E21" s="141">
        <f>E20</f>
        <v>29</v>
      </c>
      <c r="F21" s="142">
        <f>F20</f>
        <v>260</v>
      </c>
      <c r="G21" s="142">
        <f>G20</f>
        <v>390</v>
      </c>
      <c r="H21" s="143">
        <f>H20</f>
        <v>243</v>
      </c>
      <c r="I21" s="144">
        <f t="shared" si="3"/>
        <v>4.2709867452135494E-2</v>
      </c>
      <c r="J21" s="145">
        <f t="shared" si="0"/>
        <v>0.38291605301914583</v>
      </c>
      <c r="K21" s="145">
        <f t="shared" si="1"/>
        <v>0.57437407952871866</v>
      </c>
      <c r="L21" s="146">
        <f t="shared" si="2"/>
        <v>0.35787923416789397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f>'人口と世帯数（８月末）'!P22</f>
        <v>701</v>
      </c>
      <c r="E22" s="201">
        <f>SUM('[1]集計表（リンク）'!J281:J305)</f>
        <v>20</v>
      </c>
      <c r="F22" s="202">
        <f>SUM('[1]集計表（リンク）'!K281:K305)</f>
        <v>289</v>
      </c>
      <c r="G22" s="149">
        <f>SUM('[1]集計表（リンク）'!L281:L305)</f>
        <v>392</v>
      </c>
      <c r="H22" s="150">
        <f>SUM('[1]集計表（リンク）'!M281:M305)</f>
        <v>230</v>
      </c>
      <c r="I22" s="151">
        <f t="shared" si="3"/>
        <v>2.8530670470756064E-2</v>
      </c>
      <c r="J22" s="152">
        <f t="shared" si="0"/>
        <v>0.41226818830242512</v>
      </c>
      <c r="K22" s="152">
        <f t="shared" si="1"/>
        <v>0.55920114122681885</v>
      </c>
      <c r="L22" s="153">
        <f t="shared" si="2"/>
        <v>0.32810271041369471</v>
      </c>
    </row>
    <row r="23" spans="1:12" ht="22.5" customHeight="1" x14ac:dyDescent="0.15">
      <c r="A23" s="255"/>
      <c r="B23" s="279" t="s">
        <v>32</v>
      </c>
      <c r="C23" s="280"/>
      <c r="D23" s="129">
        <f>'人口と世帯数（８月末）'!P23</f>
        <v>1402</v>
      </c>
      <c r="E23" s="122">
        <f>SUM('[1]集計表（リンク）'!J306:J334)</f>
        <v>78</v>
      </c>
      <c r="F23" s="183">
        <f>SUM('[1]集計表（リンク）'!K306:K334)</f>
        <v>567</v>
      </c>
      <c r="G23" s="123">
        <f>SUM('[1]集計表（リンク）'!L306:L334)</f>
        <v>757</v>
      </c>
      <c r="H23" s="124">
        <f>SUM('[1]集計表（リンク）'!M306:M334)</f>
        <v>477</v>
      </c>
      <c r="I23" s="125">
        <f t="shared" si="3"/>
        <v>5.5634807417974323E-2</v>
      </c>
      <c r="J23" s="126">
        <f t="shared" si="0"/>
        <v>0.40442225392296721</v>
      </c>
      <c r="K23" s="126">
        <f t="shared" si="1"/>
        <v>0.53994293865905851</v>
      </c>
      <c r="L23" s="127">
        <f t="shared" si="2"/>
        <v>0.34022824536376606</v>
      </c>
    </row>
    <row r="24" spans="1:12" ht="22.5" customHeight="1" x14ac:dyDescent="0.15">
      <c r="A24" s="258"/>
      <c r="B24" s="281" t="s">
        <v>27</v>
      </c>
      <c r="C24" s="282"/>
      <c r="D24" s="140">
        <f>'人口と世帯数（８月末）'!P24</f>
        <v>2103</v>
      </c>
      <c r="E24" s="141">
        <f>SUM(E22:E23)</f>
        <v>98</v>
      </c>
      <c r="F24" s="142">
        <f>SUM(F22:F23)</f>
        <v>856</v>
      </c>
      <c r="G24" s="142">
        <f>SUM(G22:G23)</f>
        <v>1149</v>
      </c>
      <c r="H24" s="143">
        <f>SUM(H22:H23)</f>
        <v>707</v>
      </c>
      <c r="I24" s="144">
        <f t="shared" si="3"/>
        <v>4.6600095102234902E-2</v>
      </c>
      <c r="J24" s="145">
        <f t="shared" si="0"/>
        <v>0.40703756538278651</v>
      </c>
      <c r="K24" s="145">
        <f t="shared" si="1"/>
        <v>0.54636233951497859</v>
      </c>
      <c r="L24" s="146">
        <f t="shared" si="2"/>
        <v>0.33618640038040892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f>'人口と世帯数（８月末）'!P25</f>
        <v>699</v>
      </c>
      <c r="E25" s="113">
        <f>SUM('[1]集計表（リンク）'!J335:J367)</f>
        <v>36</v>
      </c>
      <c r="F25" s="114">
        <f>SUM('[1]集計表（リンク）'!K335:K367)</f>
        <v>236</v>
      </c>
      <c r="G25" s="114">
        <f>SUM('[1]集計表（リンク）'!L335:L367)</f>
        <v>427</v>
      </c>
      <c r="H25" s="115">
        <f>SUM('[1]集計表（リンク）'!M335:M367)</f>
        <v>260</v>
      </c>
      <c r="I25" s="116">
        <f t="shared" si="3"/>
        <v>5.1502145922746781E-2</v>
      </c>
      <c r="J25" s="117">
        <f t="shared" si="0"/>
        <v>0.33762517882689558</v>
      </c>
      <c r="K25" s="117">
        <f t="shared" si="1"/>
        <v>0.6108726752503576</v>
      </c>
      <c r="L25" s="118">
        <f t="shared" si="2"/>
        <v>0.3719599427753934</v>
      </c>
    </row>
    <row r="26" spans="1:12" ht="22.5" customHeight="1" x14ac:dyDescent="0.15">
      <c r="A26" s="255"/>
      <c r="B26" s="279" t="s">
        <v>35</v>
      </c>
      <c r="C26" s="280"/>
      <c r="D26" s="129">
        <f>'人口と世帯数（８月末）'!P26</f>
        <v>402</v>
      </c>
      <c r="E26" s="122">
        <f>SUM('[1]集計表（リンク）'!J368:J387)</f>
        <v>5</v>
      </c>
      <c r="F26" s="123">
        <f>SUM('[1]集計表（リンク）'!K368:K387)</f>
        <v>147</v>
      </c>
      <c r="G26" s="123">
        <f>SUM('[1]集計表（リンク）'!L368:L387)</f>
        <v>250</v>
      </c>
      <c r="H26" s="124">
        <f>SUM('[1]集計表（リンク）'!M368:M387)</f>
        <v>161</v>
      </c>
      <c r="I26" s="125">
        <f t="shared" si="3"/>
        <v>1.2437810945273632E-2</v>
      </c>
      <c r="J26" s="126">
        <f t="shared" si="0"/>
        <v>0.36567164179104478</v>
      </c>
      <c r="K26" s="126">
        <f t="shared" si="1"/>
        <v>0.62189054726368154</v>
      </c>
      <c r="L26" s="127">
        <f t="shared" si="2"/>
        <v>0.40049751243781095</v>
      </c>
    </row>
    <row r="27" spans="1:12" ht="22.5" customHeight="1" x14ac:dyDescent="0.15">
      <c r="A27" s="255"/>
      <c r="B27" s="281" t="s">
        <v>36</v>
      </c>
      <c r="C27" s="282"/>
      <c r="D27" s="132">
        <f>'人口と世帯数（８月末）'!P27</f>
        <v>1101</v>
      </c>
      <c r="E27" s="154">
        <f>SUM(E25:E26)</f>
        <v>41</v>
      </c>
      <c r="F27" s="155">
        <f>SUM(F25:F26)</f>
        <v>383</v>
      </c>
      <c r="G27" s="155">
        <f>SUM(G25:G26)</f>
        <v>677</v>
      </c>
      <c r="H27" s="156">
        <f>SUM(H25:H26)</f>
        <v>421</v>
      </c>
      <c r="I27" s="157">
        <f t="shared" si="3"/>
        <v>3.7238873751135333E-2</v>
      </c>
      <c r="J27" s="158">
        <f t="shared" si="0"/>
        <v>0.34786557674841051</v>
      </c>
      <c r="K27" s="158">
        <f t="shared" si="1"/>
        <v>0.61489554950045411</v>
      </c>
      <c r="L27" s="159">
        <f t="shared" si="2"/>
        <v>0.38237965485921888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f>'人口と世帯数（８月末）'!P28</f>
        <v>1604</v>
      </c>
      <c r="E28" s="113">
        <f>SUM('[1]集計表（リンク）'!J388:J416)</f>
        <v>80</v>
      </c>
      <c r="F28" s="114">
        <f>SUM('[1]集計表（リンク）'!K388:K416)</f>
        <v>646</v>
      </c>
      <c r="G28" s="114">
        <f>SUM('[1]集計表（リンク）'!L388:L416)</f>
        <v>878</v>
      </c>
      <c r="H28" s="115">
        <f>SUM('[1]集計表（リンク）'!M388:M416)</f>
        <v>561</v>
      </c>
      <c r="I28" s="116">
        <f t="shared" si="3"/>
        <v>4.9875311720698257E-2</v>
      </c>
      <c r="J28" s="117">
        <f t="shared" si="0"/>
        <v>0.40274314214463841</v>
      </c>
      <c r="K28" s="117">
        <f t="shared" si="1"/>
        <v>0.54738154613466339</v>
      </c>
      <c r="L28" s="118">
        <f t="shared" si="2"/>
        <v>0.34975062344139651</v>
      </c>
    </row>
    <row r="29" spans="1:12" ht="22.5" customHeight="1" x14ac:dyDescent="0.15">
      <c r="A29" s="294"/>
      <c r="B29" s="279" t="s">
        <v>39</v>
      </c>
      <c r="C29" s="280"/>
      <c r="D29" s="129">
        <f>'人口と世帯数（８月末）'!P29</f>
        <v>384</v>
      </c>
      <c r="E29" s="122">
        <f>SUM('[1]集計表（リンク）'!J417:J429)</f>
        <v>11</v>
      </c>
      <c r="F29" s="123">
        <f>SUM('[1]集計表（リンク）'!K417:K429)</f>
        <v>105</v>
      </c>
      <c r="G29" s="123">
        <f>SUM('[1]集計表（リンク）'!L417:L429)</f>
        <v>268</v>
      </c>
      <c r="H29" s="124">
        <f>SUM('[1]集計表（リンク）'!M417:M429)</f>
        <v>163</v>
      </c>
      <c r="I29" s="125">
        <f t="shared" si="3"/>
        <v>2.8645833333333332E-2</v>
      </c>
      <c r="J29" s="126">
        <f t="shared" si="0"/>
        <v>0.2734375</v>
      </c>
      <c r="K29" s="126">
        <f t="shared" si="1"/>
        <v>0.69791666666666663</v>
      </c>
      <c r="L29" s="127">
        <f t="shared" si="2"/>
        <v>0.42447916666666669</v>
      </c>
    </row>
    <row r="30" spans="1:12" ht="22.5" customHeight="1" x14ac:dyDescent="0.15">
      <c r="A30" s="295"/>
      <c r="B30" s="281" t="s">
        <v>36</v>
      </c>
      <c r="C30" s="282"/>
      <c r="D30" s="132">
        <f>'人口と世帯数（８月末）'!P30</f>
        <v>1988</v>
      </c>
      <c r="E30" s="154">
        <f>SUM(E28:E29)</f>
        <v>91</v>
      </c>
      <c r="F30" s="155">
        <f>SUM(F28:F29)</f>
        <v>751</v>
      </c>
      <c r="G30" s="155">
        <f>SUM(G28:G29)</f>
        <v>1146</v>
      </c>
      <c r="H30" s="156">
        <f>SUM(H28:H29)</f>
        <v>724</v>
      </c>
      <c r="I30" s="157">
        <f t="shared" si="3"/>
        <v>4.5774647887323945E-2</v>
      </c>
      <c r="J30" s="158">
        <f t="shared" si="0"/>
        <v>0.37776659959758552</v>
      </c>
      <c r="K30" s="158">
        <f t="shared" si="1"/>
        <v>0.57645875251509049</v>
      </c>
      <c r="L30" s="159">
        <f t="shared" si="2"/>
        <v>0.3641851106639839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f>'人口と世帯数（８月末）'!P31</f>
        <v>778</v>
      </c>
      <c r="E31" s="113">
        <f>SUM('[1]集計表（リンク）'!J430:J450)</f>
        <v>31</v>
      </c>
      <c r="F31" s="114">
        <f>SUM('[1]集計表（リンク）'!K430:K450)</f>
        <v>305</v>
      </c>
      <c r="G31" s="114">
        <f>SUM('[1]集計表（リンク）'!L430:L450)</f>
        <v>442</v>
      </c>
      <c r="H31" s="115">
        <f>SUM('[1]集計表（リンク）'!M430:M450)</f>
        <v>273</v>
      </c>
      <c r="I31" s="116">
        <f t="shared" si="3"/>
        <v>3.9845758354755782E-2</v>
      </c>
      <c r="J31" s="117">
        <f t="shared" si="0"/>
        <v>0.39203084832904883</v>
      </c>
      <c r="K31" s="117">
        <f t="shared" si="1"/>
        <v>0.56812339331619532</v>
      </c>
      <c r="L31" s="118">
        <f t="shared" si="2"/>
        <v>0.35089974293059129</v>
      </c>
    </row>
    <row r="32" spans="1:12" ht="22.5" customHeight="1" x14ac:dyDescent="0.15">
      <c r="A32" s="297"/>
      <c r="B32" s="279" t="s">
        <v>42</v>
      </c>
      <c r="C32" s="280"/>
      <c r="D32" s="129">
        <f>'人口と世帯数（８月末）'!P32</f>
        <v>517</v>
      </c>
      <c r="E32" s="122">
        <f>SUM('[1]集計表（リンク）'!J451:J461)</f>
        <v>27</v>
      </c>
      <c r="F32" s="123">
        <f>SUM('[1]集計表（リンク）'!K451:K461)</f>
        <v>186</v>
      </c>
      <c r="G32" s="123">
        <f>SUM('[1]集計表（リンク）'!L451:L461)</f>
        <v>304</v>
      </c>
      <c r="H32" s="124">
        <f>SUM('[1]集計表（リンク）'!M451:M461)</f>
        <v>191</v>
      </c>
      <c r="I32" s="125">
        <f t="shared" si="3"/>
        <v>5.2224371373307543E-2</v>
      </c>
      <c r="J32" s="126">
        <f t="shared" si="0"/>
        <v>0.35976789168278528</v>
      </c>
      <c r="K32" s="126">
        <f t="shared" si="1"/>
        <v>0.58800773694390718</v>
      </c>
      <c r="L32" s="127">
        <f t="shared" si="2"/>
        <v>0.36943907156673111</v>
      </c>
    </row>
    <row r="33" spans="1:12" ht="22.5" customHeight="1" x14ac:dyDescent="0.15">
      <c r="A33" s="298"/>
      <c r="B33" s="281" t="s">
        <v>36</v>
      </c>
      <c r="C33" s="282"/>
      <c r="D33" s="132">
        <f>'人口と世帯数（８月末）'!P33</f>
        <v>1295</v>
      </c>
      <c r="E33" s="154">
        <f>SUM(E31:E32)</f>
        <v>58</v>
      </c>
      <c r="F33" s="155">
        <f>SUM(F31:F32)</f>
        <v>491</v>
      </c>
      <c r="G33" s="155">
        <f>SUM(G31:G32)</f>
        <v>746</v>
      </c>
      <c r="H33" s="156">
        <f>SUM(H31:H32)</f>
        <v>464</v>
      </c>
      <c r="I33" s="157">
        <f t="shared" si="3"/>
        <v>4.4787644787644784E-2</v>
      </c>
      <c r="J33" s="158">
        <f t="shared" si="0"/>
        <v>0.37915057915057915</v>
      </c>
      <c r="K33" s="158">
        <f t="shared" si="1"/>
        <v>0.57606177606177611</v>
      </c>
      <c r="L33" s="159">
        <f t="shared" si="2"/>
        <v>0.35830115830115827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f>'人口と世帯数（８月末）'!P34</f>
        <v>662</v>
      </c>
      <c r="E34" s="106">
        <f>SUM('[1]集計表（リンク）'!J462:J487)</f>
        <v>24</v>
      </c>
      <c r="F34" s="107">
        <f>SUM('[1]集計表（リンク）'!K462:K487)</f>
        <v>233</v>
      </c>
      <c r="G34" s="107">
        <f>SUM('[1]集計表（リンク）'!L462:L487)</f>
        <v>405</v>
      </c>
      <c r="H34" s="108">
        <f>SUM('[1]集計表（リンク）'!M462:M487)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94"/>
      <c r="B35" s="279" t="s">
        <v>45</v>
      </c>
      <c r="C35" s="280"/>
      <c r="D35" s="129">
        <f>'人口と世帯数（８月末）'!P35</f>
        <v>620</v>
      </c>
      <c r="E35" s="122">
        <f>SUM('[1]集計表（リンク）'!J488:J508)</f>
        <v>26</v>
      </c>
      <c r="F35" s="123">
        <f>SUM('[1]集計表（リンク）'!K488:K508)</f>
        <v>217</v>
      </c>
      <c r="G35" s="123">
        <f>SUM('[1]集計表（リンク）'!L488:L508)</f>
        <v>377</v>
      </c>
      <c r="H35" s="124">
        <f>SUM('[1]集計表（リンク）'!M488:M508)</f>
        <v>219</v>
      </c>
      <c r="I35" s="125">
        <f t="shared" si="3"/>
        <v>4.1935483870967745E-2</v>
      </c>
      <c r="J35" s="126">
        <f t="shared" si="0"/>
        <v>0.35</v>
      </c>
      <c r="K35" s="126">
        <f t="shared" si="1"/>
        <v>0.60806451612903223</v>
      </c>
      <c r="L35" s="127">
        <f t="shared" si="2"/>
        <v>0.35322580645161289</v>
      </c>
    </row>
    <row r="36" spans="1:12" ht="22.5" customHeight="1" x14ac:dyDescent="0.15">
      <c r="A36" s="295"/>
      <c r="B36" s="281" t="s">
        <v>36</v>
      </c>
      <c r="C36" s="282"/>
      <c r="D36" s="132">
        <f>'人口と世帯数（８月末）'!P36</f>
        <v>1282</v>
      </c>
      <c r="E36" s="154">
        <f>SUM(E34:E35)</f>
        <v>50</v>
      </c>
      <c r="F36" s="155">
        <f>SUM(F34:F35)</f>
        <v>450</v>
      </c>
      <c r="G36" s="155">
        <f>SUM(G34:G35)</f>
        <v>782</v>
      </c>
      <c r="H36" s="156">
        <f>SUM(H34:H35)</f>
        <v>476</v>
      </c>
      <c r="I36" s="157">
        <f t="shared" si="3"/>
        <v>3.9001560062402497E-2</v>
      </c>
      <c r="J36" s="158">
        <f t="shared" si="0"/>
        <v>0.35101404056162244</v>
      </c>
      <c r="K36" s="158">
        <f t="shared" si="1"/>
        <v>0.60998439937597504</v>
      </c>
      <c r="L36" s="159">
        <f t="shared" si="2"/>
        <v>0.37129485179407179</v>
      </c>
    </row>
    <row r="37" spans="1:12" ht="22.5" customHeight="1" x14ac:dyDescent="0.15">
      <c r="A37" s="263" t="s">
        <v>46</v>
      </c>
      <c r="B37" s="299"/>
      <c r="C37" s="300"/>
      <c r="D37" s="160">
        <f>'人口と世帯数（８月末）'!P37</f>
        <v>40765</v>
      </c>
      <c r="E37" s="161">
        <f>E19+E21+E24+E27+E30+E33+E36</f>
        <v>3032</v>
      </c>
      <c r="F37" s="162">
        <f>F19+F21+F24+F27+F30+F33+F36</f>
        <v>19116</v>
      </c>
      <c r="G37" s="162">
        <f>G19+G21+G24+G27+G30+G33+G36</f>
        <v>18617</v>
      </c>
      <c r="H37" s="163">
        <f>H19+H21+H24+H27+H30+H33+H36</f>
        <v>11161</v>
      </c>
      <c r="I37" s="164">
        <f t="shared" si="3"/>
        <v>7.4377529743652637E-2</v>
      </c>
      <c r="J37" s="165">
        <f t="shared" si="0"/>
        <v>0.46893168158959891</v>
      </c>
      <c r="K37" s="165">
        <f t="shared" si="1"/>
        <v>0.45669078866674845</v>
      </c>
      <c r="L37" s="166">
        <f t="shared" si="2"/>
        <v>0.27378878940267387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F7BBD-4849-4BAE-926E-187C770405DA}">
  <sheetPr>
    <tabColor rgb="FFFFFF00"/>
    <pageSetUpPr fitToPage="1"/>
  </sheetPr>
  <dimension ref="A1:Q39"/>
  <sheetViews>
    <sheetView zoomScaleNormal="100" workbookViewId="0">
      <selection activeCell="T21" sqref="T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'人口と世帯数（８月末）'!R2</f>
        <v>令和７年８月末日現在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f>'人口と世帯数（８月末）'!P6</f>
        <v>13491</v>
      </c>
      <c r="E7" s="176">
        <f>SUM('[1]集計表（リンク）'!O4:O110)</f>
        <v>710</v>
      </c>
      <c r="F7" s="177">
        <f>SUM('[1]集計表（リンク）'!P4:P110)</f>
        <v>3394</v>
      </c>
      <c r="G7" s="107">
        <f>SUM('[1]集計表（リンク）'!Q4:Q110)</f>
        <v>2062</v>
      </c>
      <c r="H7" s="108">
        <f>SUM('[1]集計表（リンク）'!R4:R110)</f>
        <v>1119</v>
      </c>
      <c r="I7" s="106">
        <f>SUM('[1]集計表（リンク）'!S4:S110)</f>
        <v>659</v>
      </c>
      <c r="J7" s="107">
        <f>SUM('[1]集計表（リンク）'!T4:T110)</f>
        <v>3684</v>
      </c>
      <c r="K7" s="107">
        <f>SUM('[1]集計表（リンク）'!U4:U110)</f>
        <v>1105</v>
      </c>
      <c r="L7" s="107">
        <f>SUM('[1]集計表（リンク）'!V4:V110)</f>
        <v>2982</v>
      </c>
      <c r="M7" s="108">
        <f>SUM('[1]集計表（リンク）'!W4:W110)</f>
        <v>1926</v>
      </c>
      <c r="N7" s="106">
        <f>SUM('[1]集計表（リンク）'!J4:J110)</f>
        <v>1369</v>
      </c>
      <c r="O7" s="107">
        <f>SUM('[1]集計表（リンク）'!K4:K110)</f>
        <v>7078</v>
      </c>
      <c r="P7" s="107">
        <f>SUM('[1]集計表（リンク）'!L4:L110)</f>
        <v>5044</v>
      </c>
      <c r="Q7" s="178">
        <f>SUM('[1]集計表（リンク）'!M4:M110)</f>
        <v>3045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f>SUM('[1]集計表（リンク）'!O111:O167)</f>
        <v>347</v>
      </c>
      <c r="F8" s="180">
        <f>SUM('[1]集計表（リンク）'!P111:P167)</f>
        <v>2419</v>
      </c>
      <c r="G8" s="114">
        <f>SUM('[1]集計表（リンク）'!Q111:Q167)</f>
        <v>1668</v>
      </c>
      <c r="H8" s="115">
        <f>SUM('[1]集計表（リンク）'!R111:R167)</f>
        <v>883</v>
      </c>
      <c r="I8" s="113">
        <f>SUM('[1]集計表（リンク）'!S111:S167)</f>
        <v>374</v>
      </c>
      <c r="J8" s="114">
        <f>SUM('[1]集計表（リンク）'!T111:T167)</f>
        <v>2208</v>
      </c>
      <c r="K8" s="114">
        <f>SUM('[1]集計表（リンク）'!U111:U167)</f>
        <v>546</v>
      </c>
      <c r="L8" s="114">
        <f>SUM('[1]集計表（リンク）'!V111:V167)</f>
        <v>2394</v>
      </c>
      <c r="M8" s="115">
        <f>SUM('[1]集計表（リンク）'!W111:W167)</f>
        <v>1460</v>
      </c>
      <c r="N8" s="113">
        <f>SUM('[1]集計表（リンク）'!J111:J167)</f>
        <v>721</v>
      </c>
      <c r="O8" s="114">
        <f>SUM('[1]集計表（リンク）'!K111:K167)</f>
        <v>4627</v>
      </c>
      <c r="P8" s="114">
        <f>SUM('[1]集計表（リンク）'!L111:L167)</f>
        <v>4062</v>
      </c>
      <c r="Q8" s="181">
        <f>SUM('[1]集計表（リンク）'!M111:M167)</f>
        <v>2343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f>SUM('[1]集計表（リンク）'!O144:O154)</f>
        <v>54</v>
      </c>
      <c r="F9" s="183">
        <f>SUM('[1]集計表（リンク）'!P144:P154)</f>
        <v>450</v>
      </c>
      <c r="G9" s="123">
        <f>SUM('[1]集計表（リンク）'!Q144:Q154)</f>
        <v>329</v>
      </c>
      <c r="H9" s="124">
        <f>SUM('[1]集計表（リンク）'!R144:R154)</f>
        <v>170</v>
      </c>
      <c r="I9" s="122">
        <f>SUM('[1]集計表（リンク）'!S144:S154)</f>
        <v>53</v>
      </c>
      <c r="J9" s="123">
        <f>SUM('[1]集計表（リンク）'!T144:T154)</f>
        <v>345</v>
      </c>
      <c r="K9" s="123">
        <f>SUM('[1]集計表（リンク）'!U144:U154)</f>
        <v>111</v>
      </c>
      <c r="L9" s="123">
        <f>SUM('[1]集計表（リンク）'!V144:V154)</f>
        <v>480</v>
      </c>
      <c r="M9" s="124">
        <f>SUM('[1]集計表（リンク）'!W144:W154)</f>
        <v>269</v>
      </c>
      <c r="N9" s="122">
        <f>SUM('[1]集計表（リンク）'!J144:J154)</f>
        <v>107</v>
      </c>
      <c r="O9" s="123">
        <f>SUM('[1]集計表（リンク）'!K144:K154)</f>
        <v>795</v>
      </c>
      <c r="P9" s="123">
        <f>SUM('[1]集計表（リンク）'!L144:L154)</f>
        <v>809</v>
      </c>
      <c r="Q9" s="184">
        <f>SUM('[1]集計表（リンク）'!M144:M154)</f>
        <v>439</v>
      </c>
    </row>
    <row r="10" spans="1:17" ht="24" customHeight="1" x14ac:dyDescent="0.15">
      <c r="A10" s="332"/>
      <c r="B10" s="46"/>
      <c r="C10" s="38" t="s">
        <v>17</v>
      </c>
      <c r="D10" s="121">
        <f>'人口と世帯数（８月末）'!P9</f>
        <v>1041</v>
      </c>
      <c r="E10" s="182">
        <f>SUM('[1]集計表（リンク）'!O155:O167)</f>
        <v>14</v>
      </c>
      <c r="F10" s="183">
        <f>SUM('[1]集計表（リンク）'!P155:P167)</f>
        <v>232</v>
      </c>
      <c r="G10" s="123">
        <f>SUM('[1]集計表（リンク）'!Q155:Q167)</f>
        <v>243</v>
      </c>
      <c r="H10" s="124">
        <f>SUM('[1]集計表（リンク）'!R155:R167)</f>
        <v>130</v>
      </c>
      <c r="I10" s="122">
        <f>SUM('[1]集計表（リンク）'!S155:S167)</f>
        <v>8</v>
      </c>
      <c r="J10" s="123">
        <f>SUM('[1]集計表（リンク）'!T155:T167)</f>
        <v>194</v>
      </c>
      <c r="K10" s="123">
        <f>SUM('[1]集計表（リンク）'!U155:U167)</f>
        <v>38</v>
      </c>
      <c r="L10" s="123">
        <f>SUM('[1]集計表（リンク）'!V155:V167)</f>
        <v>350</v>
      </c>
      <c r="M10" s="124">
        <f>SUM('[1]集計表（リンク）'!W155:W167)</f>
        <v>246</v>
      </c>
      <c r="N10" s="122">
        <f>SUM('[1]集計表（リンク）'!J155:J167)</f>
        <v>22</v>
      </c>
      <c r="O10" s="123">
        <f>SUM('[1]集計表（リンク）'!K155:K167)</f>
        <v>426</v>
      </c>
      <c r="P10" s="123">
        <f>SUM('[1]集計表（リンク）'!L155:L167)</f>
        <v>593</v>
      </c>
      <c r="Q10" s="184">
        <f>SUM('[1]集計表（リンク）'!M155:M167)</f>
        <v>376</v>
      </c>
    </row>
    <row r="11" spans="1:17" ht="24" customHeight="1" x14ac:dyDescent="0.15">
      <c r="A11" s="332"/>
      <c r="B11" s="337" t="s">
        <v>18</v>
      </c>
      <c r="C11" s="338"/>
      <c r="D11" s="129">
        <f>'人口と世帯数（８月末）'!P10</f>
        <v>3656</v>
      </c>
      <c r="E11" s="182">
        <f>SUM('[1]集計表（リンク）'!O168:O181)</f>
        <v>187</v>
      </c>
      <c r="F11" s="183">
        <f>SUM('[1]集計表（リンク）'!P168:P181)</f>
        <v>900</v>
      </c>
      <c r="G11" s="123">
        <f>SUM('[1]集計表（リンク）'!Q168:Q181)</f>
        <v>554</v>
      </c>
      <c r="H11" s="124">
        <f>SUM('[1]集計表（リンク）'!R168:R181)</f>
        <v>269</v>
      </c>
      <c r="I11" s="122">
        <f>SUM('[1]集計表（リンク）'!S168:S181)</f>
        <v>175</v>
      </c>
      <c r="J11" s="123">
        <f>SUM('[1]集計表（リンク）'!T168:T181)</f>
        <v>990</v>
      </c>
      <c r="K11" s="123">
        <f>SUM('[1]集計表（リンク）'!U168:U181)</f>
        <v>291</v>
      </c>
      <c r="L11" s="123">
        <f>SUM('[1]集計表（リンク）'!V168:V181)</f>
        <v>850</v>
      </c>
      <c r="M11" s="124">
        <f>SUM('[1]集計表（リンク）'!W168:W181)</f>
        <v>517</v>
      </c>
      <c r="N11" s="122">
        <f>SUM('[1]集計表（リンク）'!J168:J181)</f>
        <v>362</v>
      </c>
      <c r="O11" s="123">
        <f>SUM('[1]集計表（リンク）'!K168:K181)</f>
        <v>1890</v>
      </c>
      <c r="P11" s="123">
        <f>SUM('[1]集計表（リンク）'!L168:L181)</f>
        <v>1404</v>
      </c>
      <c r="Q11" s="184">
        <f>SUM('[1]集計表（リンク）'!M168:M181)</f>
        <v>786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f>SUM('[1]集計表（リンク）'!O182:O201)</f>
        <v>51</v>
      </c>
      <c r="F12" s="183">
        <f>SUM('[1]集計表（リンク）'!P182:P201)</f>
        <v>488</v>
      </c>
      <c r="G12" s="123">
        <f>SUM('[1]集計表（リンク）'!Q182:Q201)</f>
        <v>443</v>
      </c>
      <c r="H12" s="124">
        <f>SUM('[1]集計表（リンク）'!R182:R201)</f>
        <v>245</v>
      </c>
      <c r="I12" s="122">
        <f>SUM('[1]集計表（リンク）'!S182:S201)</f>
        <v>59</v>
      </c>
      <c r="J12" s="123">
        <f>SUM('[1]集計表（リンク）'!T182:T201)</f>
        <v>481</v>
      </c>
      <c r="K12" s="123">
        <f>SUM('[1]集計表（リンク）'!U182:U201)</f>
        <v>110</v>
      </c>
      <c r="L12" s="123">
        <f>SUM('[1]集計表（リンク）'!V182:V201)</f>
        <v>653</v>
      </c>
      <c r="M12" s="124">
        <f>SUM('[1]集計表（リンク）'!W182:W201)</f>
        <v>428</v>
      </c>
      <c r="N12" s="122">
        <f>SUM('[1]集計表（リンク）'!J182:J201)</f>
        <v>110</v>
      </c>
      <c r="O12" s="123">
        <f>SUM('[1]集計表（リンク）'!K182:K201)</f>
        <v>969</v>
      </c>
      <c r="P12" s="123">
        <f>SUM('[1]集計表（リンク）'!L182:L201)</f>
        <v>1096</v>
      </c>
      <c r="Q12" s="184">
        <f>SUM('[1]集計表（リンク）'!M182:M201)</f>
        <v>673</v>
      </c>
    </row>
    <row r="13" spans="1:17" ht="24" customHeight="1" x14ac:dyDescent="0.15">
      <c r="A13" s="332"/>
      <c r="B13" s="185"/>
      <c r="C13" s="186" t="s">
        <v>67</v>
      </c>
      <c r="D13" s="121">
        <f>'人口と世帯数（８月末）'!P12</f>
        <v>87</v>
      </c>
      <c r="E13" s="122">
        <f>SUM('[1]集計表（リンク）'!O182:O184)</f>
        <v>0</v>
      </c>
      <c r="F13" s="123">
        <f>SUM('[1]集計表（リンク）'!P182:P184)</f>
        <v>13</v>
      </c>
      <c r="G13" s="123">
        <f>SUM('[1]集計表（リンク）'!Q182:Q184)</f>
        <v>27</v>
      </c>
      <c r="H13" s="124">
        <f>SUM('[1]集計表（リンク）'!R182:R184)</f>
        <v>19</v>
      </c>
      <c r="I13" s="122">
        <f>SUM('[1]集計表（リンク）'!S182:S184)</f>
        <v>0</v>
      </c>
      <c r="J13" s="123">
        <f>SUM('[1]集計表（リンク）'!T182:T184)</f>
        <v>10</v>
      </c>
      <c r="K13" s="123">
        <f>SUM('[1]集計表（リンク）'!U182:U184)</f>
        <v>2</v>
      </c>
      <c r="L13" s="123">
        <f>SUM('[1]集計表（リンク）'!V182:V184)</f>
        <v>37</v>
      </c>
      <c r="M13" s="124">
        <f>SUM('[1]集計表（リンク）'!W182:W184)</f>
        <v>25</v>
      </c>
      <c r="N13" s="122">
        <f>SUM('[1]集計表（リンク）'!J182:J184)</f>
        <v>0</v>
      </c>
      <c r="O13" s="123">
        <f>SUM('[1]集計表（リンク）'!K182:K184)</f>
        <v>23</v>
      </c>
      <c r="P13" s="123">
        <f>SUM('[1]集計表（リンク）'!L182:L184)</f>
        <v>64</v>
      </c>
      <c r="Q13" s="184">
        <f>SUM('[1]集計表（リンク）'!M182:M184)</f>
        <v>44</v>
      </c>
    </row>
    <row r="14" spans="1:17" ht="24" customHeight="1" x14ac:dyDescent="0.15">
      <c r="A14" s="332"/>
      <c r="B14" s="337" t="s">
        <v>21</v>
      </c>
      <c r="C14" s="338"/>
      <c r="D14" s="129">
        <f>'人口と世帯数（８月末）'!P13</f>
        <v>911</v>
      </c>
      <c r="E14" s="122">
        <f>SUM('[1]集計表（リンク）'!O202:O218)</f>
        <v>11</v>
      </c>
      <c r="F14" s="123">
        <f>SUM('[1]集計表（リンク）'!P202:P218)</f>
        <v>188</v>
      </c>
      <c r="G14" s="123">
        <f>SUM('[1]集計表（リンク）'!Q202:Q218)</f>
        <v>215</v>
      </c>
      <c r="H14" s="124">
        <f>SUM('[1]集計表（リンク）'!R202:R218)</f>
        <v>125</v>
      </c>
      <c r="I14" s="122">
        <f>SUM('[1]集計表（リンク）'!S202:S218)</f>
        <v>13</v>
      </c>
      <c r="J14" s="123">
        <f>SUM('[1]集計表（リンク）'!T202:T218)</f>
        <v>172</v>
      </c>
      <c r="K14" s="123">
        <f>SUM('[1]集計表（リンク）'!U202:U218)</f>
        <v>31</v>
      </c>
      <c r="L14" s="123">
        <f>SUM('[1]集計表（リンク）'!V202:V218)</f>
        <v>312</v>
      </c>
      <c r="M14" s="124">
        <f>SUM('[1]集計表（リンク）'!W202:W218)</f>
        <v>207</v>
      </c>
      <c r="N14" s="122">
        <f>SUM('[1]集計表（リンク）'!J202:J218)</f>
        <v>24</v>
      </c>
      <c r="O14" s="123">
        <f>SUM('[1]集計表（リンク）'!K202:K218)</f>
        <v>360</v>
      </c>
      <c r="P14" s="123">
        <f>SUM('[1]集計表（リンク）'!L202:L218)</f>
        <v>527</v>
      </c>
      <c r="Q14" s="184">
        <f>SUM('[1]集計表（リンク）'!M202:M218)</f>
        <v>332</v>
      </c>
    </row>
    <row r="15" spans="1:17" ht="24" customHeight="1" x14ac:dyDescent="0.15">
      <c r="A15" s="332"/>
      <c r="B15" s="337" t="s">
        <v>22</v>
      </c>
      <c r="C15" s="338"/>
      <c r="D15" s="129">
        <f>'人口と世帯数（８月末）'!P14</f>
        <v>1478</v>
      </c>
      <c r="E15" s="122">
        <f>SUM('[1]集計表（リンク）'!O219:O239)</f>
        <v>16</v>
      </c>
      <c r="F15" s="123">
        <f>SUM('[1]集計表（リンク）'!P219:P239)</f>
        <v>264</v>
      </c>
      <c r="G15" s="123">
        <f>SUM('[1]集計表（リンク）'!Q219:Q239)</f>
        <v>396</v>
      </c>
      <c r="H15" s="124">
        <f>SUM('[1]集計表（リンク）'!R219:R239)</f>
        <v>218</v>
      </c>
      <c r="I15" s="122">
        <f>SUM('[1]集計表（リンク）'!S219:S239)</f>
        <v>20</v>
      </c>
      <c r="J15" s="123">
        <f>SUM('[1]集計表（リンク）'!T219:T239)</f>
        <v>258</v>
      </c>
      <c r="K15" s="123">
        <f>SUM('[1]集計表（リンク）'!U219:U239)</f>
        <v>51</v>
      </c>
      <c r="L15" s="123">
        <f>SUM('[1]集計表（リンク）'!V219:V239)</f>
        <v>524</v>
      </c>
      <c r="M15" s="124">
        <f>SUM('[1]集計表（リンク）'!W219:W239)</f>
        <v>347</v>
      </c>
      <c r="N15" s="122">
        <f>SUM('[1]集計表（リンク）'!J219:J239)</f>
        <v>36</v>
      </c>
      <c r="O15" s="123">
        <f>SUM('[1]集計表（リンク）'!K219:K239)</f>
        <v>522</v>
      </c>
      <c r="P15" s="123">
        <f>SUM('[1]集計表（リンク）'!L219:L239)</f>
        <v>920</v>
      </c>
      <c r="Q15" s="184">
        <f>SUM('[1]集計表（リンク）'!M219:M239)</f>
        <v>565</v>
      </c>
    </row>
    <row r="16" spans="1:17" ht="24" customHeight="1" x14ac:dyDescent="0.15">
      <c r="A16" s="332"/>
      <c r="B16" s="337" t="s">
        <v>23</v>
      </c>
      <c r="C16" s="338"/>
      <c r="D16" s="129">
        <f>'人口と世帯数（８月末）'!P15</f>
        <v>524</v>
      </c>
      <c r="E16" s="122">
        <f>SUM('[1]集計表（リンク）'!O240:O249)</f>
        <v>16</v>
      </c>
      <c r="F16" s="123">
        <f>SUM('[1]集計表（リンク）'!P240:P249)</f>
        <v>128</v>
      </c>
      <c r="G16" s="123">
        <f>SUM('[1]集計表（リンク）'!Q240:Q249)</f>
        <v>116</v>
      </c>
      <c r="H16" s="124">
        <f>SUM('[1]集計表（リンク）'!R240:R249)</f>
        <v>49</v>
      </c>
      <c r="I16" s="122">
        <f>SUM('[1]集計表（リンク）'!S240:S249)</f>
        <v>13</v>
      </c>
      <c r="J16" s="123">
        <f>SUM('[1]集計表（リンク）'!T240:T249)</f>
        <v>107</v>
      </c>
      <c r="K16" s="123">
        <f>SUM('[1]集計表（リンク）'!U240:U249)</f>
        <v>31</v>
      </c>
      <c r="L16" s="123">
        <f>SUM('[1]集計表（リンク）'!V240:V249)</f>
        <v>144</v>
      </c>
      <c r="M16" s="124">
        <f>SUM('[1]集計表（リンク）'!W240:W249)</f>
        <v>79</v>
      </c>
      <c r="N16" s="122">
        <f>SUM('[1]集計表（リンク）'!J240:J249)</f>
        <v>29</v>
      </c>
      <c r="O16" s="123">
        <f>SUM('[1]集計表（リンク）'!K240:K249)</f>
        <v>235</v>
      </c>
      <c r="P16" s="123">
        <f>SUM('[1]集計表（リンク）'!L240:L249)</f>
        <v>260</v>
      </c>
      <c r="Q16" s="184">
        <f>SUM('[1]集計表（リンク）'!M240:M249)</f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f>SUM('[1]集計表（リンク）'!O250:O252)</f>
        <v>0</v>
      </c>
      <c r="F17" s="123">
        <f>SUM('[1]集計表（リンク）'!P250:P252)</f>
        <v>8</v>
      </c>
      <c r="G17" s="123">
        <f>SUM('[1]集計表（リンク）'!Q250:Q252)</f>
        <v>33</v>
      </c>
      <c r="H17" s="124">
        <f>SUM('[1]集計表（リンク）'!R250:R252)</f>
        <v>19</v>
      </c>
      <c r="I17" s="122">
        <f>SUM('[1]集計表（リンク）'!S250:S252)</f>
        <v>0</v>
      </c>
      <c r="J17" s="123">
        <f>SUM('[1]集計表（リンク）'!T250:T252)</f>
        <v>11</v>
      </c>
      <c r="K17" s="123">
        <f>SUM('[1]集計表（リンク）'!U250:U252)</f>
        <v>0</v>
      </c>
      <c r="L17" s="123">
        <f>SUM('[1]集計表（リンク）'!V250:V252)</f>
        <v>47</v>
      </c>
      <c r="M17" s="124">
        <f>SUM('[1]集計表（リンク）'!W250:W252)</f>
        <v>29</v>
      </c>
      <c r="N17" s="122">
        <f>SUM('[1]集計表（リンク）'!J250:J252)</f>
        <v>0</v>
      </c>
      <c r="O17" s="123">
        <f>SUM('[1]集計表（リンク）'!K250:K252)</f>
        <v>19</v>
      </c>
      <c r="P17" s="123">
        <f>SUM('[1]集計表（リンク）'!L250:L252)</f>
        <v>80</v>
      </c>
      <c r="Q17" s="184">
        <f>SUM('[1]集計表（リンク）'!M250:M252)</f>
        <v>48</v>
      </c>
    </row>
    <row r="18" spans="1:17" ht="24" customHeight="1" x14ac:dyDescent="0.15">
      <c r="A18" s="332"/>
      <c r="B18" s="337" t="s">
        <v>25</v>
      </c>
      <c r="C18" s="338"/>
      <c r="D18" s="129">
        <f>'人口と世帯数（８月末）'!P17</f>
        <v>2</v>
      </c>
      <c r="E18" s="122">
        <f>SUM('[1]集計表（リンク）'!O253)</f>
        <v>0</v>
      </c>
      <c r="F18" s="123">
        <f>SUM('[1]集計表（リンク）'!P253)</f>
        <v>0</v>
      </c>
      <c r="G18" s="123">
        <f>SUM('[1]集計表（リンク）'!Q253)</f>
        <v>1</v>
      </c>
      <c r="H18" s="124">
        <f>SUM('[1]集計表（リンク）'!R253)</f>
        <v>1</v>
      </c>
      <c r="I18" s="122">
        <f>SUM('[1]集計表（リンク）'!S253)</f>
        <v>0</v>
      </c>
      <c r="J18" s="123">
        <f>SUM('[1]集計表（リンク）'!T253)</f>
        <v>0</v>
      </c>
      <c r="K18" s="123">
        <f>SUM('[1]集計表（リンク）'!U253)</f>
        <v>0</v>
      </c>
      <c r="L18" s="123">
        <f>SUM('[1]集計表（リンク）'!V253)</f>
        <v>1</v>
      </c>
      <c r="M18" s="124">
        <f>SUM('[1]集計表（リンク）'!W253)</f>
        <v>1</v>
      </c>
      <c r="N18" s="122">
        <f>SUM('[1]集計表（リンク）'!J253)</f>
        <v>0</v>
      </c>
      <c r="O18" s="123">
        <f>SUM('[1]集計表（リンク）'!K253)</f>
        <v>0</v>
      </c>
      <c r="P18" s="123">
        <f>SUM('[1]集計表（リンク）'!L253)</f>
        <v>2</v>
      </c>
      <c r="Q18" s="184">
        <f>SUM('[1]集計表（リンク）'!M253)</f>
        <v>2</v>
      </c>
    </row>
    <row r="19" spans="1:17" ht="24" customHeight="1" x14ac:dyDescent="0.15">
      <c r="A19" s="332"/>
      <c r="B19" s="337" t="s">
        <v>26</v>
      </c>
      <c r="C19" s="338"/>
      <c r="D19" s="112">
        <f>'人口と世帯数（８月末）'!P18</f>
        <v>571</v>
      </c>
      <c r="E19" s="113">
        <f>SUM('[1]集計表（リンク）'!O254:O265)</f>
        <v>7</v>
      </c>
      <c r="F19" s="114">
        <f>SUM('[1]集計表（リンク）'!P254:P265)</f>
        <v>177</v>
      </c>
      <c r="G19" s="114">
        <f>SUM('[1]集計表（リンク）'!Q254:Q265)</f>
        <v>142</v>
      </c>
      <c r="H19" s="115">
        <f>SUM('[1]集計表（リンク）'!R254:R265)</f>
        <v>88</v>
      </c>
      <c r="I19" s="113">
        <f>SUM('[1]集計表（リンク）'!S254:S265)</f>
        <v>7</v>
      </c>
      <c r="J19" s="114">
        <f>SUM('[1]集計表（リンク）'!T254:T265)</f>
        <v>48</v>
      </c>
      <c r="K19" s="114">
        <f>SUM('[1]集計表（リンク）'!U254:U265)</f>
        <v>14</v>
      </c>
      <c r="L19" s="114">
        <f>SUM('[1]集計表（リンク）'!V254:V265)</f>
        <v>190</v>
      </c>
      <c r="M19" s="115">
        <f>SUM('[1]集計表（リンク）'!W254:W265)</f>
        <v>116</v>
      </c>
      <c r="N19" s="113">
        <f>SUM('[1]集計表（リンク）'!J254:J265)</f>
        <v>14</v>
      </c>
      <c r="O19" s="114">
        <f>SUM('[1]集計表（リンク）'!K254:K265)</f>
        <v>225</v>
      </c>
      <c r="P19" s="114">
        <f>SUM('[1]集計表（リンク）'!L254:L265)</f>
        <v>332</v>
      </c>
      <c r="Q19" s="181">
        <f>SUM('[1]集計表（リンク）'!M254:M265)</f>
        <v>204</v>
      </c>
    </row>
    <row r="20" spans="1:17" ht="24" customHeight="1" x14ac:dyDescent="0.15">
      <c r="A20" s="333"/>
      <c r="B20" s="339" t="s">
        <v>27</v>
      </c>
      <c r="C20" s="340"/>
      <c r="D20" s="132">
        <f>'人口と世帯数（８月末）'!P19</f>
        <v>32317</v>
      </c>
      <c r="E20" s="133">
        <f t="shared" ref="E20:Q20" si="0">E7+E8+E11+E12+E14+E15+E16+E17+E18+E19</f>
        <v>1345</v>
      </c>
      <c r="F20" s="134">
        <f t="shared" si="0"/>
        <v>7966</v>
      </c>
      <c r="G20" s="134">
        <f t="shared" si="0"/>
        <v>5630</v>
      </c>
      <c r="H20" s="135">
        <f t="shared" si="0"/>
        <v>3016</v>
      </c>
      <c r="I20" s="133">
        <f t="shared" si="0"/>
        <v>1320</v>
      </c>
      <c r="J20" s="134">
        <f t="shared" si="0"/>
        <v>7959</v>
      </c>
      <c r="K20" s="134">
        <f t="shared" si="0"/>
        <v>2179</v>
      </c>
      <c r="L20" s="187">
        <f t="shared" si="0"/>
        <v>8097</v>
      </c>
      <c r="M20" s="135">
        <f t="shared" si="0"/>
        <v>5110</v>
      </c>
      <c r="N20" s="133">
        <f t="shared" si="0"/>
        <v>2665</v>
      </c>
      <c r="O20" s="134">
        <f t="shared" si="0"/>
        <v>15925</v>
      </c>
      <c r="P20" s="187">
        <f t="shared" si="0"/>
        <v>13727</v>
      </c>
      <c r="Q20" s="188">
        <f t="shared" si="0"/>
        <v>8126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f>'人口と世帯数（８月末）'!P20</f>
        <v>679</v>
      </c>
      <c r="E21" s="106">
        <f>SUM('[1]集計表（リンク）'!O266:O280)</f>
        <v>13</v>
      </c>
      <c r="F21" s="107">
        <f>SUM('[1]集計表（リンク）'!P266:P280)</f>
        <v>142</v>
      </c>
      <c r="G21" s="107">
        <f>SUM('[1]集計表（リンク）'!Q266:Q280)</f>
        <v>169</v>
      </c>
      <c r="H21" s="108">
        <f>SUM('[1]集計表（リンク）'!R266:R280)</f>
        <v>89</v>
      </c>
      <c r="I21" s="106">
        <f>SUM('[1]集計表（リンク）'!S266:S280)</f>
        <v>16</v>
      </c>
      <c r="J21" s="107">
        <f>SUM('[1]集計表（リンク）'!T266:T280)</f>
        <v>118</v>
      </c>
      <c r="K21" s="107">
        <f>SUM('[1]集計表（リンク）'!U266:U280)</f>
        <v>30</v>
      </c>
      <c r="L21" s="107">
        <f>SUM('[1]集計表（リンク）'!V266:V280)</f>
        <v>221</v>
      </c>
      <c r="M21" s="108">
        <f>SUM('[1]集計表（リンク）'!W266:W280)</f>
        <v>154</v>
      </c>
      <c r="N21" s="106">
        <f>SUM('[1]集計表（リンク）'!J266:J280)</f>
        <v>29</v>
      </c>
      <c r="O21" s="107">
        <f>SUM('[1]集計表（リンク）'!K266:K280)</f>
        <v>260</v>
      </c>
      <c r="P21" s="107">
        <f>SUM('[1]集計表（リンク）'!L266:L280)</f>
        <v>390</v>
      </c>
      <c r="Q21" s="178">
        <f>SUM('[1]集計表（リンク）'!M266:M280)</f>
        <v>243</v>
      </c>
    </row>
    <row r="22" spans="1:17" ht="24" customHeight="1" x14ac:dyDescent="0.15">
      <c r="A22" s="333"/>
      <c r="B22" s="339" t="s">
        <v>27</v>
      </c>
      <c r="C22" s="340"/>
      <c r="D22" s="140">
        <f>'人口と世帯数（８月末）'!P21</f>
        <v>679</v>
      </c>
      <c r="E22" s="141">
        <f t="shared" ref="E22:M22" si="1">E21</f>
        <v>13</v>
      </c>
      <c r="F22" s="142">
        <f>F21</f>
        <v>142</v>
      </c>
      <c r="G22" s="142">
        <f t="shared" si="1"/>
        <v>169</v>
      </c>
      <c r="H22" s="143">
        <f t="shared" si="1"/>
        <v>89</v>
      </c>
      <c r="I22" s="141">
        <f t="shared" si="1"/>
        <v>16</v>
      </c>
      <c r="J22" s="142">
        <f t="shared" si="1"/>
        <v>118</v>
      </c>
      <c r="K22" s="142">
        <f>K21</f>
        <v>30</v>
      </c>
      <c r="L22" s="142">
        <f t="shared" si="1"/>
        <v>221</v>
      </c>
      <c r="M22" s="143">
        <f t="shared" si="1"/>
        <v>154</v>
      </c>
      <c r="N22" s="141">
        <f>N21</f>
        <v>29</v>
      </c>
      <c r="O22" s="142">
        <f>O21</f>
        <v>260</v>
      </c>
      <c r="P22" s="142">
        <f>P21</f>
        <v>390</v>
      </c>
      <c r="Q22" s="189">
        <f>Q21</f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f>'人口と世帯数（８月末）'!P22</f>
        <v>701</v>
      </c>
      <c r="E23" s="148">
        <f>SUM('[1]集計表（リンク）'!O281:O305)</f>
        <v>9</v>
      </c>
      <c r="F23" s="148">
        <f>SUM('[1]集計表（リンク）'!P281:P305)</f>
        <v>145</v>
      </c>
      <c r="G23" s="149">
        <f>SUM('[1]集計表（リンク）'!Q281:Q305)</f>
        <v>178</v>
      </c>
      <c r="H23" s="150">
        <f>SUM('[1]集計表（リンク）'!R281:R305)</f>
        <v>94</v>
      </c>
      <c r="I23" s="148">
        <f>SUM('[1]集計表（リンク）'!S281:S305)</f>
        <v>11</v>
      </c>
      <c r="J23" s="149">
        <f>SUM('[1]集計表（リンク）'!T281:T305)</f>
        <v>144</v>
      </c>
      <c r="K23" s="149">
        <f>SUM('[1]集計表（リンク）'!U281:U305)</f>
        <v>40</v>
      </c>
      <c r="L23" s="149">
        <f>SUM('[1]集計表（リンク）'!V281:V305)</f>
        <v>214</v>
      </c>
      <c r="M23" s="150">
        <f>SUM('[1]集計表（リンク）'!W281:W305)</f>
        <v>136</v>
      </c>
      <c r="N23" s="148">
        <f>SUM('[1]集計表（リンク）'!J281:J305)</f>
        <v>20</v>
      </c>
      <c r="O23" s="149">
        <f>SUM('[1]集計表（リンク）'!K281:K305)</f>
        <v>289</v>
      </c>
      <c r="P23" s="149">
        <f>SUM('[1]集計表（リンク）'!L281:L305)</f>
        <v>392</v>
      </c>
      <c r="Q23" s="190">
        <f>SUM('[1]集計表（リンク）'!M281:M305)</f>
        <v>230</v>
      </c>
    </row>
    <row r="24" spans="1:17" ht="24" customHeight="1" x14ac:dyDescent="0.15">
      <c r="A24" s="332"/>
      <c r="B24" s="337" t="s">
        <v>32</v>
      </c>
      <c r="C24" s="338"/>
      <c r="D24" s="129">
        <f>'人口と世帯数（８月末）'!P23</f>
        <v>1402</v>
      </c>
      <c r="E24" s="122">
        <f>SUM('[1]集計表（リンク）'!O306:O334)</f>
        <v>39</v>
      </c>
      <c r="F24" s="122">
        <f>SUM('[1]集計表（リンク）'!P306:P334)</f>
        <v>281</v>
      </c>
      <c r="G24" s="123">
        <f>SUM('[1]集計表（リンク）'!Q306:Q334)</f>
        <v>337</v>
      </c>
      <c r="H24" s="124">
        <f>SUM('[1]集計表（リンク）'!R306:R334)</f>
        <v>194</v>
      </c>
      <c r="I24" s="122">
        <f>SUM('[1]集計表（リンク）'!S306:S334)</f>
        <v>39</v>
      </c>
      <c r="J24" s="123">
        <f>SUM('[1]集計表（リンク）'!T306:T334)</f>
        <v>286</v>
      </c>
      <c r="K24" s="123">
        <f>SUM('[1]集計表（リンク）'!U306:U334)</f>
        <v>65</v>
      </c>
      <c r="L24" s="123">
        <f>SUM('[1]集計表（リンク）'!V306:V334)</f>
        <v>420</v>
      </c>
      <c r="M24" s="124">
        <f>SUM('[1]集計表（リンク）'!W306:W334)</f>
        <v>283</v>
      </c>
      <c r="N24" s="122">
        <f>SUM('[1]集計表（リンク）'!J306:J334)</f>
        <v>78</v>
      </c>
      <c r="O24" s="123">
        <f>SUM('[1]集計表（リンク）'!K306:K334)</f>
        <v>567</v>
      </c>
      <c r="P24" s="123">
        <f>SUM('[1]集計表（リンク）'!L306:L334)</f>
        <v>757</v>
      </c>
      <c r="Q24" s="184">
        <f>SUM('[1]集計表（リンク）'!M306:M334)</f>
        <v>477</v>
      </c>
    </row>
    <row r="25" spans="1:17" ht="24" customHeight="1" x14ac:dyDescent="0.15">
      <c r="A25" s="333"/>
      <c r="B25" s="339" t="s">
        <v>27</v>
      </c>
      <c r="C25" s="340"/>
      <c r="D25" s="140">
        <f>'人口と世帯数（８月末）'!P24</f>
        <v>2103</v>
      </c>
      <c r="E25" s="141">
        <f t="shared" ref="E25:M25" si="2">SUM(E23:E24)</f>
        <v>48</v>
      </c>
      <c r="F25" s="142">
        <f t="shared" si="2"/>
        <v>426</v>
      </c>
      <c r="G25" s="142">
        <f t="shared" si="2"/>
        <v>515</v>
      </c>
      <c r="H25" s="143">
        <f t="shared" si="2"/>
        <v>288</v>
      </c>
      <c r="I25" s="141">
        <f t="shared" si="2"/>
        <v>50</v>
      </c>
      <c r="J25" s="142">
        <f t="shared" si="2"/>
        <v>430</v>
      </c>
      <c r="K25" s="142">
        <f>SUM(K23:K24)</f>
        <v>105</v>
      </c>
      <c r="L25" s="142">
        <f t="shared" si="2"/>
        <v>634</v>
      </c>
      <c r="M25" s="143">
        <f t="shared" si="2"/>
        <v>419</v>
      </c>
      <c r="N25" s="141">
        <f>SUM(N23:N24)</f>
        <v>98</v>
      </c>
      <c r="O25" s="142">
        <f>SUM(O23:O24)</f>
        <v>856</v>
      </c>
      <c r="P25" s="142">
        <f>SUM(P23:P24)</f>
        <v>1149</v>
      </c>
      <c r="Q25" s="189">
        <f>SUM(Q23:Q24)</f>
        <v>707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f>'人口と世帯数（８月末）'!P25</f>
        <v>699</v>
      </c>
      <c r="E26" s="113">
        <f>SUM('[1]集計表（リンク）'!O335:O367)</f>
        <v>20</v>
      </c>
      <c r="F26" s="114">
        <f>SUM('[1]集計表（リンク）'!P335:P367)</f>
        <v>122</v>
      </c>
      <c r="G26" s="114">
        <f>SUM('[1]集計表（リンク）'!Q335:Q367)</f>
        <v>189</v>
      </c>
      <c r="H26" s="115">
        <f>SUM('[1]集計表（リンク）'!R335:R367)</f>
        <v>102</v>
      </c>
      <c r="I26" s="113">
        <f>SUM('[1]集計表（リンク）'!S335:S367)</f>
        <v>16</v>
      </c>
      <c r="J26" s="114">
        <f>SUM('[1]集計表（リンク）'!T335:T367)</f>
        <v>114</v>
      </c>
      <c r="K26" s="114">
        <f>SUM('[1]集計表（リンク）'!U335:U367)</f>
        <v>21</v>
      </c>
      <c r="L26" s="114">
        <f>SUM('[1]集計表（リンク）'!V335:V367)</f>
        <v>238</v>
      </c>
      <c r="M26" s="115">
        <f>SUM('[1]集計表（リンク）'!W335:W367)</f>
        <v>158</v>
      </c>
      <c r="N26" s="113">
        <f>SUM('[1]集計表（リンク）'!J335:J367)</f>
        <v>36</v>
      </c>
      <c r="O26" s="114">
        <f>SUM('[1]集計表（リンク）'!K335:K367)</f>
        <v>236</v>
      </c>
      <c r="P26" s="114">
        <f>SUM('[1]集計表（リンク）'!L335:L367)</f>
        <v>427</v>
      </c>
      <c r="Q26" s="181">
        <f>SUM('[1]集計表（リンク）'!M335:M367)</f>
        <v>260</v>
      </c>
    </row>
    <row r="27" spans="1:17" ht="24" customHeight="1" x14ac:dyDescent="0.15">
      <c r="A27" s="332"/>
      <c r="B27" s="337" t="s">
        <v>35</v>
      </c>
      <c r="C27" s="338"/>
      <c r="D27" s="129">
        <f>'人口と世帯数（８月末）'!P26</f>
        <v>402</v>
      </c>
      <c r="E27" s="122">
        <f>SUM('[1]集計表（リンク）'!O368:O387)</f>
        <v>2</v>
      </c>
      <c r="F27" s="123">
        <f>SUM('[1]集計表（リンク）'!P368:P387)</f>
        <v>86</v>
      </c>
      <c r="G27" s="123">
        <f>SUM('[1]集計表（リンク）'!Q368:Q387)</f>
        <v>114</v>
      </c>
      <c r="H27" s="124">
        <f>SUM('[1]集計表（リンク）'!R368:R387)</f>
        <v>67</v>
      </c>
      <c r="I27" s="122">
        <f>SUM('[1]集計表（リンク）'!S368:S387)</f>
        <v>3</v>
      </c>
      <c r="J27" s="123">
        <f>SUM('[1]集計表（リンク）'!T368:T387)</f>
        <v>61</v>
      </c>
      <c r="K27" s="123">
        <f>SUM('[1]集計表（リンク）'!U368:U387)</f>
        <v>9</v>
      </c>
      <c r="L27" s="123">
        <f>SUM('[1]集計表（リンク）'!V368:V387)</f>
        <v>136</v>
      </c>
      <c r="M27" s="124">
        <f>SUM('[1]集計表（リンク）'!W368:W387)</f>
        <v>94</v>
      </c>
      <c r="N27" s="122">
        <f>SUM('[1]集計表（リンク）'!J368:J387)</f>
        <v>5</v>
      </c>
      <c r="O27" s="123">
        <f>SUM('[1]集計表（リンク）'!K368:K387)</f>
        <v>147</v>
      </c>
      <c r="P27" s="123">
        <f>SUM('[1]集計表（リンク）'!L368:L387)</f>
        <v>250</v>
      </c>
      <c r="Q27" s="184">
        <f>SUM('[1]集計表（リンク）'!M368:M387)</f>
        <v>161</v>
      </c>
    </row>
    <row r="28" spans="1:17" ht="24" customHeight="1" x14ac:dyDescent="0.15">
      <c r="A28" s="333"/>
      <c r="B28" s="339" t="s">
        <v>36</v>
      </c>
      <c r="C28" s="340"/>
      <c r="D28" s="132">
        <f>'人口と世帯数（８月末）'!P27</f>
        <v>1101</v>
      </c>
      <c r="E28" s="154">
        <f t="shared" ref="E28:M28" si="3">SUM(E26:E27)</f>
        <v>22</v>
      </c>
      <c r="F28" s="155">
        <f t="shared" si="3"/>
        <v>208</v>
      </c>
      <c r="G28" s="155">
        <f t="shared" si="3"/>
        <v>303</v>
      </c>
      <c r="H28" s="156">
        <f t="shared" si="3"/>
        <v>169</v>
      </c>
      <c r="I28" s="154">
        <f t="shared" si="3"/>
        <v>19</v>
      </c>
      <c r="J28" s="155">
        <f t="shared" si="3"/>
        <v>175</v>
      </c>
      <c r="K28" s="155">
        <f>SUM(K26:K27)</f>
        <v>30</v>
      </c>
      <c r="L28" s="155">
        <f t="shared" si="3"/>
        <v>374</v>
      </c>
      <c r="M28" s="156">
        <f t="shared" si="3"/>
        <v>252</v>
      </c>
      <c r="N28" s="154">
        <f>SUM(N26:N27)</f>
        <v>41</v>
      </c>
      <c r="O28" s="155">
        <f>SUM(O26:O27)</f>
        <v>383</v>
      </c>
      <c r="P28" s="155">
        <f>SUM(P26:P27)</f>
        <v>677</v>
      </c>
      <c r="Q28" s="191">
        <f>SUM(Q26:Q27)</f>
        <v>421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f>'人口と世帯数（８月末）'!P28</f>
        <v>1604</v>
      </c>
      <c r="E29" s="113">
        <f>SUM('[1]集計表（リンク）'!O388:O416)</f>
        <v>40</v>
      </c>
      <c r="F29" s="114">
        <f>SUM('[1]集計表（リンク）'!P388:P416)</f>
        <v>341</v>
      </c>
      <c r="G29" s="114">
        <f>SUM('[1]集計表（リンク）'!Q388:Q416)</f>
        <v>372</v>
      </c>
      <c r="H29" s="115">
        <f>SUM('[1]集計表（リンク）'!R388:R416)</f>
        <v>218</v>
      </c>
      <c r="I29" s="113">
        <f>SUM('[1]集計表（リンク）'!S388:S416)</f>
        <v>40</v>
      </c>
      <c r="J29" s="114">
        <f>SUM('[1]集計表（リンク）'!T388:T416)</f>
        <v>305</v>
      </c>
      <c r="K29" s="114">
        <f>SUM('[1]集計表（リンク）'!U388:U416)</f>
        <v>56</v>
      </c>
      <c r="L29" s="114">
        <f>SUM('[1]集計表（リンク）'!V388:V416)</f>
        <v>506</v>
      </c>
      <c r="M29" s="115">
        <f>SUM('[1]集計表（リンク）'!W388:W416)</f>
        <v>343</v>
      </c>
      <c r="N29" s="113">
        <f>SUM('[1]集計表（リンク）'!J388:J416)</f>
        <v>80</v>
      </c>
      <c r="O29" s="114">
        <f>SUM('[1]集計表（リンク）'!K388:K416)</f>
        <v>646</v>
      </c>
      <c r="P29" s="114">
        <f>SUM('[1]集計表（リンク）'!L388:L416)</f>
        <v>878</v>
      </c>
      <c r="Q29" s="181">
        <f>SUM('[1]集計表（リンク）'!M388:M416)</f>
        <v>561</v>
      </c>
    </row>
    <row r="30" spans="1:17" ht="24" customHeight="1" x14ac:dyDescent="0.15">
      <c r="A30" s="342"/>
      <c r="B30" s="337" t="s">
        <v>39</v>
      </c>
      <c r="C30" s="338"/>
      <c r="D30" s="129">
        <f>'人口と世帯数（８月末）'!P29</f>
        <v>384</v>
      </c>
      <c r="E30" s="122">
        <f>SUM('[1]集計表（リンク）'!O417:O429)</f>
        <v>5</v>
      </c>
      <c r="F30" s="123">
        <f>SUM('[1]集計表（リンク）'!P417:P429)</f>
        <v>53</v>
      </c>
      <c r="G30" s="123">
        <f>SUM('[1]集計表（リンク）'!Q417:Q429)</f>
        <v>125</v>
      </c>
      <c r="H30" s="124">
        <f>SUM('[1]集計表（リンク）'!R417:R429)</f>
        <v>69</v>
      </c>
      <c r="I30" s="122">
        <f>SUM('[1]集計表（リンク）'!S417:S429)</f>
        <v>6</v>
      </c>
      <c r="J30" s="123">
        <f>SUM('[1]集計表（リンク）'!T417:T429)</f>
        <v>52</v>
      </c>
      <c r="K30" s="123">
        <f>SUM('[1]集計表（リンク）'!U417:U429)</f>
        <v>11</v>
      </c>
      <c r="L30" s="123">
        <f>SUM('[1]集計表（リンク）'!V417:V429)</f>
        <v>143</v>
      </c>
      <c r="M30" s="124">
        <f>SUM('[1]集計表（リンク）'!W417:W429)</f>
        <v>94</v>
      </c>
      <c r="N30" s="122">
        <f>SUM('[1]集計表（リンク）'!J417:J429)</f>
        <v>11</v>
      </c>
      <c r="O30" s="123">
        <f>SUM('[1]集計表（リンク）'!K417:K429)</f>
        <v>105</v>
      </c>
      <c r="P30" s="123">
        <f>SUM('[1]集計表（リンク）'!L417:L429)</f>
        <v>268</v>
      </c>
      <c r="Q30" s="184">
        <f>SUM('[1]集計表（リンク）'!M417:M429)</f>
        <v>163</v>
      </c>
    </row>
    <row r="31" spans="1:17" ht="24" customHeight="1" x14ac:dyDescent="0.15">
      <c r="A31" s="343"/>
      <c r="B31" s="339" t="s">
        <v>36</v>
      </c>
      <c r="C31" s="340"/>
      <c r="D31" s="132">
        <f>'人口と世帯数（８月末）'!P30</f>
        <v>1988</v>
      </c>
      <c r="E31" s="154">
        <f t="shared" ref="E31:M31" si="4">SUM(E29:E30)</f>
        <v>45</v>
      </c>
      <c r="F31" s="155">
        <f t="shared" si="4"/>
        <v>394</v>
      </c>
      <c r="G31" s="155">
        <f t="shared" si="4"/>
        <v>497</v>
      </c>
      <c r="H31" s="156">
        <f t="shared" si="4"/>
        <v>287</v>
      </c>
      <c r="I31" s="154">
        <f t="shared" si="4"/>
        <v>46</v>
      </c>
      <c r="J31" s="155">
        <f t="shared" si="4"/>
        <v>357</v>
      </c>
      <c r="K31" s="155">
        <f>SUM(K29:K30)</f>
        <v>67</v>
      </c>
      <c r="L31" s="155">
        <f t="shared" si="4"/>
        <v>649</v>
      </c>
      <c r="M31" s="156">
        <f t="shared" si="4"/>
        <v>437</v>
      </c>
      <c r="N31" s="154">
        <f>SUM(N29:N30)</f>
        <v>91</v>
      </c>
      <c r="O31" s="155">
        <f>SUM(O29:O30)</f>
        <v>751</v>
      </c>
      <c r="P31" s="155">
        <f>SUM(P29:P30)</f>
        <v>1146</v>
      </c>
      <c r="Q31" s="191">
        <f>SUM(Q29:Q30)</f>
        <v>724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f>'人口と世帯数（８月末）'!P31</f>
        <v>778</v>
      </c>
      <c r="E32" s="113">
        <f>SUM('[1]集計表（リンク）'!O430:O450)</f>
        <v>19</v>
      </c>
      <c r="F32" s="114">
        <f>SUM('[1]集計表（リンク）'!P430:P450)</f>
        <v>169</v>
      </c>
      <c r="G32" s="114">
        <f>SUM('[1]集計表（リンク）'!Q430:Q450)</f>
        <v>186</v>
      </c>
      <c r="H32" s="115">
        <f>SUM('[1]集計表（リンク）'!R430:R450)</f>
        <v>99</v>
      </c>
      <c r="I32" s="113">
        <f>SUM('[1]集計表（リンク）'!S430:S450)</f>
        <v>12</v>
      </c>
      <c r="J32" s="114">
        <f>SUM('[1]集計表（リンク）'!T430:T450)</f>
        <v>136</v>
      </c>
      <c r="K32" s="114">
        <f>SUM('[1]集計表（リンク）'!U430:U450)</f>
        <v>18</v>
      </c>
      <c r="L32" s="114">
        <f>SUM('[1]集計表（リンク）'!V430:V450)</f>
        <v>256</v>
      </c>
      <c r="M32" s="115">
        <f>SUM('[1]集計表（リンク）'!W430:W450)</f>
        <v>174</v>
      </c>
      <c r="N32" s="113">
        <f>SUM('[1]集計表（リンク）'!J430:J450)</f>
        <v>31</v>
      </c>
      <c r="O32" s="114">
        <f>SUM('[1]集計表（リンク）'!K430:K450)</f>
        <v>305</v>
      </c>
      <c r="P32" s="114">
        <f>SUM('[1]集計表（リンク）'!L430:L450)</f>
        <v>442</v>
      </c>
      <c r="Q32" s="181">
        <f>SUM('[1]集計表（リンク）'!M430:M450)</f>
        <v>273</v>
      </c>
    </row>
    <row r="33" spans="1:17" ht="24" customHeight="1" x14ac:dyDescent="0.15">
      <c r="A33" s="348"/>
      <c r="B33" s="337" t="s">
        <v>42</v>
      </c>
      <c r="C33" s="338"/>
      <c r="D33" s="129">
        <f>'人口と世帯数（８月末）'!P32</f>
        <v>517</v>
      </c>
      <c r="E33" s="122">
        <f>SUM('[1]集計表（リンク）'!O451:O461)</f>
        <v>14</v>
      </c>
      <c r="F33" s="123">
        <f>SUM('[1]集計表（リンク）'!P451:P461)</f>
        <v>97</v>
      </c>
      <c r="G33" s="123">
        <f>SUM('[1]集計表（リンク）'!Q451:Q461)</f>
        <v>143</v>
      </c>
      <c r="H33" s="124">
        <f>SUM('[1]集計表（リンク）'!R451:R461)</f>
        <v>85</v>
      </c>
      <c r="I33" s="122">
        <f>SUM('[1]集計表（リンク）'!S451:S461)</f>
        <v>13</v>
      </c>
      <c r="J33" s="123">
        <f>SUM('[1]集計表（リンク）'!T451:T461)</f>
        <v>89</v>
      </c>
      <c r="K33" s="123">
        <f>SUM('[1]集計表（リンク）'!U451:U461)</f>
        <v>13</v>
      </c>
      <c r="L33" s="123">
        <f>SUM('[1]集計表（リンク）'!V451:V461)</f>
        <v>161</v>
      </c>
      <c r="M33" s="124">
        <f>SUM('[1]集計表（リンク）'!W451:W461)</f>
        <v>106</v>
      </c>
      <c r="N33" s="122">
        <f>SUM('[1]集計表（リンク）'!J451:J461)</f>
        <v>27</v>
      </c>
      <c r="O33" s="123">
        <f>SUM('[1]集計表（リンク）'!K451:K461)</f>
        <v>186</v>
      </c>
      <c r="P33" s="123">
        <f>SUM('[1]集計表（リンク）'!L451:L461)</f>
        <v>304</v>
      </c>
      <c r="Q33" s="184">
        <f>SUM('[1]集計表（リンク）'!M451:M461)</f>
        <v>191</v>
      </c>
    </row>
    <row r="34" spans="1:17" ht="24" customHeight="1" x14ac:dyDescent="0.15">
      <c r="A34" s="349"/>
      <c r="B34" s="339" t="s">
        <v>36</v>
      </c>
      <c r="C34" s="340"/>
      <c r="D34" s="132">
        <f>'人口と世帯数（８月末）'!P33</f>
        <v>1295</v>
      </c>
      <c r="E34" s="154">
        <f t="shared" ref="E34:M34" si="5">SUM(E32:E33)</f>
        <v>33</v>
      </c>
      <c r="F34" s="155">
        <f t="shared" si="5"/>
        <v>266</v>
      </c>
      <c r="G34" s="155">
        <f t="shared" si="5"/>
        <v>329</v>
      </c>
      <c r="H34" s="156">
        <f t="shared" si="5"/>
        <v>184</v>
      </c>
      <c r="I34" s="154">
        <f t="shared" si="5"/>
        <v>25</v>
      </c>
      <c r="J34" s="155">
        <f t="shared" si="5"/>
        <v>225</v>
      </c>
      <c r="K34" s="155">
        <f>SUM(K32:K33)</f>
        <v>31</v>
      </c>
      <c r="L34" s="155">
        <f t="shared" si="5"/>
        <v>417</v>
      </c>
      <c r="M34" s="156">
        <f t="shared" si="5"/>
        <v>280</v>
      </c>
      <c r="N34" s="154">
        <f>SUM(N32:N33)</f>
        <v>58</v>
      </c>
      <c r="O34" s="155">
        <f>SUM(O32:O33)</f>
        <v>491</v>
      </c>
      <c r="P34" s="155">
        <f>SUM(P32:P33)</f>
        <v>746</v>
      </c>
      <c r="Q34" s="191">
        <f>SUM(Q32:Q33)</f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f>'人口と世帯数（８月末）'!P34</f>
        <v>662</v>
      </c>
      <c r="E35" s="106">
        <f>SUM('[1]集計表（リンク）'!O462:O487)</f>
        <v>12</v>
      </c>
      <c r="F35" s="107">
        <f>SUM('[1]集計表（リンク）'!P462:P487)</f>
        <v>127</v>
      </c>
      <c r="G35" s="107">
        <f>SUM('[1]集計表（リンク）'!Q462:Q487)</f>
        <v>169</v>
      </c>
      <c r="H35" s="108">
        <f>SUM('[1]集計表（リンク）'!R462:R487)</f>
        <v>98</v>
      </c>
      <c r="I35" s="106">
        <f>SUM('[1]集計表（リンク）'!S462:S487)</f>
        <v>12</v>
      </c>
      <c r="J35" s="107">
        <f>SUM('[1]集計表（リンク）'!T462:T487)</f>
        <v>106</v>
      </c>
      <c r="K35" s="107">
        <f>SUM('[1]集計表（リンク）'!U462:U487)</f>
        <v>16</v>
      </c>
      <c r="L35" s="107">
        <f>SUM('[1]集計表（リンク）'!V462:V487)</f>
        <v>236</v>
      </c>
      <c r="M35" s="108">
        <f>SUM('[1]集計表（リンク）'!W462:W487)</f>
        <v>159</v>
      </c>
      <c r="N35" s="106">
        <f>SUM('[1]集計表（リンク）'!J462:J487)</f>
        <v>24</v>
      </c>
      <c r="O35" s="107">
        <f>SUM('[1]集計表（リンク）'!K462:K487)</f>
        <v>233</v>
      </c>
      <c r="P35" s="107">
        <f>SUM('[1]集計表（リンク）'!L462:L487)</f>
        <v>405</v>
      </c>
      <c r="Q35" s="178">
        <f>SUM('[1]集計表（リンク）'!M462:M487)</f>
        <v>257</v>
      </c>
    </row>
    <row r="36" spans="1:17" ht="24" customHeight="1" x14ac:dyDescent="0.15">
      <c r="A36" s="342"/>
      <c r="B36" s="337" t="s">
        <v>45</v>
      </c>
      <c r="C36" s="338"/>
      <c r="D36" s="129">
        <f>'人口と世帯数（８月末）'!P35</f>
        <v>620</v>
      </c>
      <c r="E36" s="122">
        <f>SUM('[1]集計表（リンク）'!O488:O508)</f>
        <v>12</v>
      </c>
      <c r="F36" s="123">
        <f>SUM('[1]集計表（リンク）'!P488:P508)</f>
        <v>109</v>
      </c>
      <c r="G36" s="123">
        <f>SUM('[1]集計表（リンク）'!Q488:Q508)</f>
        <v>167</v>
      </c>
      <c r="H36" s="124">
        <f>SUM('[1]集計表（リンク）'!R488:R508)</f>
        <v>81</v>
      </c>
      <c r="I36" s="122">
        <f>SUM('[1]集計表（リンク）'!S488:S508)</f>
        <v>14</v>
      </c>
      <c r="J36" s="123">
        <f>SUM('[1]集計表（リンク）'!T488:T508)</f>
        <v>108</v>
      </c>
      <c r="K36" s="123">
        <f>SUM('[1]集計表（リンク）'!U488:U508)</f>
        <v>23</v>
      </c>
      <c r="L36" s="123">
        <f>SUM('[1]集計表（リンク）'!V488:V508)</f>
        <v>210</v>
      </c>
      <c r="M36" s="124">
        <f>SUM('[1]集計表（リンク）'!W488:W508)</f>
        <v>138</v>
      </c>
      <c r="N36" s="122">
        <f>SUM('[1]集計表（リンク）'!J488:J508)</f>
        <v>26</v>
      </c>
      <c r="O36" s="123">
        <f>SUM('[1]集計表（リンク）'!K488:K508)</f>
        <v>217</v>
      </c>
      <c r="P36" s="123">
        <f>SUM('[1]集計表（リンク）'!L488:L508)</f>
        <v>377</v>
      </c>
      <c r="Q36" s="184">
        <f>SUM('[1]集計表（リンク）'!M488:M508)</f>
        <v>219</v>
      </c>
    </row>
    <row r="37" spans="1:17" ht="24" customHeight="1" x14ac:dyDescent="0.15">
      <c r="A37" s="343"/>
      <c r="B37" s="339" t="s">
        <v>36</v>
      </c>
      <c r="C37" s="340"/>
      <c r="D37" s="132">
        <f>'人口と世帯数（８月末）'!P36</f>
        <v>1282</v>
      </c>
      <c r="E37" s="154">
        <f t="shared" ref="E37:M37" si="6">SUM(E35:E36)</f>
        <v>24</v>
      </c>
      <c r="F37" s="155">
        <f t="shared" si="6"/>
        <v>236</v>
      </c>
      <c r="G37" s="155">
        <f t="shared" si="6"/>
        <v>336</v>
      </c>
      <c r="H37" s="156">
        <f t="shared" si="6"/>
        <v>179</v>
      </c>
      <c r="I37" s="154">
        <f t="shared" si="6"/>
        <v>26</v>
      </c>
      <c r="J37" s="155">
        <f t="shared" si="6"/>
        <v>214</v>
      </c>
      <c r="K37" s="155">
        <f>SUM(K35:K36)</f>
        <v>39</v>
      </c>
      <c r="L37" s="155">
        <f t="shared" si="6"/>
        <v>446</v>
      </c>
      <c r="M37" s="156">
        <f t="shared" si="6"/>
        <v>297</v>
      </c>
      <c r="N37" s="154">
        <f>SUM(N35:N36)</f>
        <v>50</v>
      </c>
      <c r="O37" s="155">
        <f>SUM(O35:O36)</f>
        <v>450</v>
      </c>
      <c r="P37" s="155">
        <f>SUM(P35:P36)</f>
        <v>782</v>
      </c>
      <c r="Q37" s="191">
        <f>SUM(Q35:Q36)</f>
        <v>476</v>
      </c>
    </row>
    <row r="38" spans="1:17" ht="24" customHeight="1" thickBot="1" x14ac:dyDescent="0.2">
      <c r="A38" s="344" t="s">
        <v>46</v>
      </c>
      <c r="B38" s="345"/>
      <c r="C38" s="346"/>
      <c r="D38" s="192">
        <f>'人口と世帯数（８月末）'!P37</f>
        <v>40765</v>
      </c>
      <c r="E38" s="193">
        <f t="shared" ref="E38:M38" si="7">E20+E22+E25+E28+E31+E34+E37</f>
        <v>1530</v>
      </c>
      <c r="F38" s="194">
        <f>F20+F22+F25+F28+F31+F34+F37</f>
        <v>9638</v>
      </c>
      <c r="G38" s="194">
        <f>G20+G22+G25+G28+G31+G34+G37</f>
        <v>7779</v>
      </c>
      <c r="H38" s="195">
        <f t="shared" si="7"/>
        <v>4212</v>
      </c>
      <c r="I38" s="193">
        <f t="shared" si="7"/>
        <v>1502</v>
      </c>
      <c r="J38" s="194">
        <f t="shared" si="7"/>
        <v>9478</v>
      </c>
      <c r="K38" s="194">
        <f>K20+K22+K25+K28+K31+K34+K37</f>
        <v>2481</v>
      </c>
      <c r="L38" s="194">
        <f t="shared" si="7"/>
        <v>10838</v>
      </c>
      <c r="M38" s="195">
        <f t="shared" si="7"/>
        <v>6949</v>
      </c>
      <c r="N38" s="193">
        <f>N20+N22+N25+N28+N31+N34+N37</f>
        <v>3032</v>
      </c>
      <c r="O38" s="194">
        <f>O20+O22+O25+O28+O31+O34+O37</f>
        <v>19116</v>
      </c>
      <c r="P38" s="194">
        <f>P20+P22+P25+P28+P31+P34+P37</f>
        <v>18617</v>
      </c>
      <c r="Q38" s="196">
        <f>Q20+Q22+Q25+Q28+Q31+Q34+Q37</f>
        <v>11161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sheetProtection sheet="1" objects="1" scenarios="1"/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86EE-F1E4-4882-B592-9A1730E1AEB2}">
  <sheetPr>
    <tabColor rgb="FF00B0F0"/>
  </sheetPr>
  <dimension ref="A1:S41"/>
  <sheetViews>
    <sheetView zoomScale="115" zoomScaleNormal="115" workbookViewId="0">
      <selection activeCell="AB17" sqref="AB17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76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7177</v>
      </c>
      <c r="E6" s="14" t="s">
        <v>11</v>
      </c>
      <c r="F6" s="15">
        <v>122</v>
      </c>
      <c r="G6" s="16" t="s">
        <v>12</v>
      </c>
      <c r="H6" s="17">
        <f>SUM('[2]集計表（リンク）'!D4:D110)</f>
        <v>6156</v>
      </c>
      <c r="I6" s="18" t="s">
        <v>13</v>
      </c>
      <c r="J6" s="19">
        <f>SUM('[2]集計表（リンク）'!G4:G110)</f>
        <v>52</v>
      </c>
      <c r="K6" s="20" t="s">
        <v>14</v>
      </c>
      <c r="L6" s="17">
        <f>SUM('[2]集計表（リンク）'!E4:E110)</f>
        <v>7313</v>
      </c>
      <c r="M6" s="18" t="s">
        <v>13</v>
      </c>
      <c r="N6" s="19">
        <f>SUM('[2]集計表（リンク）'!H4:H110)</f>
        <v>113</v>
      </c>
      <c r="O6" s="20" t="s">
        <v>14</v>
      </c>
      <c r="P6" s="17">
        <f t="shared" ref="P6:P37" si="0">H6+L6</f>
        <v>13469</v>
      </c>
      <c r="Q6" s="18" t="s">
        <v>13</v>
      </c>
      <c r="R6" s="19">
        <f t="shared" ref="R6:R36" si="1">J6+N6</f>
        <v>165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5139</v>
      </c>
      <c r="E7" s="22" t="s">
        <v>13</v>
      </c>
      <c r="F7" s="23">
        <v>105</v>
      </c>
      <c r="G7" s="24" t="s">
        <v>14</v>
      </c>
      <c r="H7" s="25">
        <f>SUM('[2]集計表（リンク）'!D111:D167)</f>
        <v>4440</v>
      </c>
      <c r="I7" s="26" t="s">
        <v>13</v>
      </c>
      <c r="J7" s="27">
        <f>SUM('[2]集計表（リンク）'!G111:G167)</f>
        <v>85</v>
      </c>
      <c r="K7" s="28" t="s">
        <v>14</v>
      </c>
      <c r="L7" s="29">
        <f>SUM('[2]集計表（リンク）'!E111:E167)</f>
        <v>4979</v>
      </c>
      <c r="M7" s="30" t="s">
        <v>13</v>
      </c>
      <c r="N7" s="31">
        <f>SUM('[2]集計表（リンク）'!H111:H167)</f>
        <v>44</v>
      </c>
      <c r="O7" s="32" t="s">
        <v>14</v>
      </c>
      <c r="P7" s="33">
        <f t="shared" si="0"/>
        <v>9419</v>
      </c>
      <c r="Q7" s="34" t="s">
        <v>13</v>
      </c>
      <c r="R7" s="35">
        <f t="shared" si="1"/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1004</v>
      </c>
      <c r="E8" s="40" t="s">
        <v>13</v>
      </c>
      <c r="F8" s="41">
        <v>13</v>
      </c>
      <c r="G8" s="42" t="s">
        <v>14</v>
      </c>
      <c r="H8" s="33">
        <f>SUM('[2]集計表（リンク）'!D144:D154)</f>
        <v>834</v>
      </c>
      <c r="I8" s="34" t="s">
        <v>13</v>
      </c>
      <c r="J8" s="35">
        <f>SUM('[2]集計表（リンク）'!G144:G154)</f>
        <v>5</v>
      </c>
      <c r="K8" s="36" t="s">
        <v>14</v>
      </c>
      <c r="L8" s="29">
        <f>SUM('[2]集計表（リンク）'!E144:E154)</f>
        <v>879</v>
      </c>
      <c r="M8" s="43" t="s">
        <v>13</v>
      </c>
      <c r="N8" s="44">
        <f>SUM('[2]集計表（リンク）'!H144:H154)</f>
        <v>13</v>
      </c>
      <c r="O8" s="45" t="s">
        <v>14</v>
      </c>
      <c r="P8" s="25">
        <f t="shared" si="0"/>
        <v>1713</v>
      </c>
      <c r="Q8" s="26" t="s">
        <v>13</v>
      </c>
      <c r="R8" s="27">
        <f t="shared" si="1"/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589</v>
      </c>
      <c r="E9" s="40" t="s">
        <v>13</v>
      </c>
      <c r="F9" s="41">
        <v>16</v>
      </c>
      <c r="G9" s="42" t="s">
        <v>14</v>
      </c>
      <c r="H9" s="33">
        <f>SUM('[2]集計表（リンク）'!D155:D167)</f>
        <v>488</v>
      </c>
      <c r="I9" s="34" t="s">
        <v>13</v>
      </c>
      <c r="J9" s="35">
        <f>SUM('[2]集計表（リンク）'!G155:G167)</f>
        <v>4</v>
      </c>
      <c r="K9" s="36" t="s">
        <v>14</v>
      </c>
      <c r="L9" s="29">
        <f>SUM('[2]集計表（リンク）'!E155:E167)</f>
        <v>552</v>
      </c>
      <c r="M9" s="43" t="s">
        <v>13</v>
      </c>
      <c r="N9" s="44">
        <f>SUM('[2]集計表（リンク）'!H155:H167)</f>
        <v>12</v>
      </c>
      <c r="O9" s="45" t="s">
        <v>14</v>
      </c>
      <c r="P9" s="25">
        <f t="shared" si="0"/>
        <v>1040</v>
      </c>
      <c r="Q9" s="26" t="s">
        <v>13</v>
      </c>
      <c r="R9" s="27">
        <f t="shared" si="1"/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1884</v>
      </c>
      <c r="E10" s="40" t="s">
        <v>13</v>
      </c>
      <c r="F10" s="41">
        <v>35</v>
      </c>
      <c r="G10" s="42" t="s">
        <v>14</v>
      </c>
      <c r="H10" s="33">
        <f>SUM('[2]集計表（リンク）'!D168:D181)</f>
        <v>1638</v>
      </c>
      <c r="I10" s="34" t="s">
        <v>13</v>
      </c>
      <c r="J10" s="35">
        <f>SUM('[2]集計表（リンク）'!G168:G181)</f>
        <v>13</v>
      </c>
      <c r="K10" s="36" t="s">
        <v>14</v>
      </c>
      <c r="L10" s="29">
        <f>SUM('[2]集計表（リンク）'!E168:E181)</f>
        <v>2007</v>
      </c>
      <c r="M10" s="43" t="s">
        <v>13</v>
      </c>
      <c r="N10" s="44">
        <f>SUM('[2]集計表（リンク）'!H168:H181)</f>
        <v>28</v>
      </c>
      <c r="O10" s="45" t="s">
        <v>14</v>
      </c>
      <c r="P10" s="25">
        <f t="shared" si="0"/>
        <v>3645</v>
      </c>
      <c r="Q10" s="26" t="s">
        <v>13</v>
      </c>
      <c r="R10" s="27">
        <f t="shared" si="1"/>
        <v>41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1225</v>
      </c>
      <c r="E11" s="22" t="s">
        <v>13</v>
      </c>
      <c r="F11" s="23">
        <v>7</v>
      </c>
      <c r="G11" s="24" t="s">
        <v>14</v>
      </c>
      <c r="H11" s="25">
        <f>SUM('[2]集計表（リンク）'!D182:D201)</f>
        <v>981</v>
      </c>
      <c r="I11" s="26" t="s">
        <v>13</v>
      </c>
      <c r="J11" s="27">
        <f>SUM('[2]集計表（リンク）'!G182:G201)</f>
        <v>6</v>
      </c>
      <c r="K11" s="28" t="s">
        <v>14</v>
      </c>
      <c r="L11" s="29">
        <f>SUM('[2]集計表（リンク）'!E182:E201)</f>
        <v>1187</v>
      </c>
      <c r="M11" s="43" t="s">
        <v>13</v>
      </c>
      <c r="N11" s="44">
        <f>SUM('[2]集計表（リンク）'!H182:H201)</f>
        <v>5</v>
      </c>
      <c r="O11" s="45" t="s">
        <v>14</v>
      </c>
      <c r="P11" s="25">
        <f t="shared" si="0"/>
        <v>2168</v>
      </c>
      <c r="Q11" s="26" t="s">
        <v>13</v>
      </c>
      <c r="R11" s="27">
        <f t="shared" si="1"/>
        <v>11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f>SUM('[2]集計表（リンク）'!D182:D184)</f>
        <v>40</v>
      </c>
      <c r="I12" s="26" t="s">
        <v>13</v>
      </c>
      <c r="J12" s="27">
        <f>SUM('[2]集計表（リンク）'!G182:G184)</f>
        <v>0</v>
      </c>
      <c r="K12" s="28" t="s">
        <v>14</v>
      </c>
      <c r="L12" s="29">
        <f>SUM('[2]集計表（リンク）'!E182:E184)</f>
        <v>47</v>
      </c>
      <c r="M12" s="43" t="s">
        <v>13</v>
      </c>
      <c r="N12" s="44">
        <f>SUM('[2]集計表（リンク）'!H182:H184)</f>
        <v>0</v>
      </c>
      <c r="O12" s="45" t="s">
        <v>14</v>
      </c>
      <c r="P12" s="25">
        <f t="shared" si="0"/>
        <v>87</v>
      </c>
      <c r="Q12" s="26" t="s">
        <v>13</v>
      </c>
      <c r="R12" s="27">
        <f t="shared" si="1"/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512</v>
      </c>
      <c r="E13" s="22" t="s">
        <v>13</v>
      </c>
      <c r="F13" s="23">
        <v>0</v>
      </c>
      <c r="G13" s="24" t="s">
        <v>14</v>
      </c>
      <c r="H13" s="25">
        <f>SUM('[2]集計表（リンク）'!D202:D218)</f>
        <v>414</v>
      </c>
      <c r="I13" s="26" t="s">
        <v>13</v>
      </c>
      <c r="J13" s="27">
        <f>SUM('[2]集計表（リンク）'!G202:G218)</f>
        <v>0</v>
      </c>
      <c r="K13" s="28" t="s">
        <v>14</v>
      </c>
      <c r="L13" s="29">
        <f>SUM('[2]集計表（リンク）'!E202:E218)</f>
        <v>494</v>
      </c>
      <c r="M13" s="43" t="s">
        <v>13</v>
      </c>
      <c r="N13" s="44">
        <f>SUM('[2]集計表（リンク）'!H202:H218)</f>
        <v>2</v>
      </c>
      <c r="O13" s="45" t="s">
        <v>14</v>
      </c>
      <c r="P13" s="25">
        <f t="shared" si="0"/>
        <v>908</v>
      </c>
      <c r="Q13" s="26" t="s">
        <v>13</v>
      </c>
      <c r="R13" s="27">
        <f t="shared" si="1"/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839</v>
      </c>
      <c r="E14" s="22" t="s">
        <v>13</v>
      </c>
      <c r="F14" s="23">
        <v>10</v>
      </c>
      <c r="G14" s="24" t="s">
        <v>14</v>
      </c>
      <c r="H14" s="25">
        <f>SUM('[2]集計表（リンク）'!D219:D239)</f>
        <v>675</v>
      </c>
      <c r="I14" s="26" t="s">
        <v>13</v>
      </c>
      <c r="J14" s="27">
        <f>SUM('[2]集計表（リンク）'!G219:G239)</f>
        <v>1</v>
      </c>
      <c r="K14" s="28" t="s">
        <v>14</v>
      </c>
      <c r="L14" s="29">
        <f>SUM('[2]集計表（リンク）'!E219:E239)</f>
        <v>805</v>
      </c>
      <c r="M14" s="43" t="s">
        <v>13</v>
      </c>
      <c r="N14" s="44">
        <f>SUM('[2]集計表（リンク）'!H219:H239)</f>
        <v>11</v>
      </c>
      <c r="O14" s="45" t="s">
        <v>14</v>
      </c>
      <c r="P14" s="25">
        <f t="shared" si="0"/>
        <v>1480</v>
      </c>
      <c r="Q14" s="26" t="s">
        <v>13</v>
      </c>
      <c r="R14" s="27">
        <f t="shared" si="1"/>
        <v>12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249</v>
      </c>
      <c r="E15" s="22" t="s">
        <v>13</v>
      </c>
      <c r="F15" s="23">
        <v>0</v>
      </c>
      <c r="G15" s="24" t="s">
        <v>14</v>
      </c>
      <c r="H15" s="25">
        <f>SUM('[2]集計表（リンク）'!D240:D249)</f>
        <v>259</v>
      </c>
      <c r="I15" s="26" t="s">
        <v>13</v>
      </c>
      <c r="J15" s="27">
        <f>SUM('[2]集計表（リンク）'!G240:G249)</f>
        <v>0</v>
      </c>
      <c r="K15" s="28" t="s">
        <v>14</v>
      </c>
      <c r="L15" s="29">
        <f>SUM('[2]集計表（リンク）'!E240:E249)</f>
        <v>262</v>
      </c>
      <c r="M15" s="43" t="s">
        <v>13</v>
      </c>
      <c r="N15" s="44">
        <f>SUM('[2]集計表（リンク）'!H240:H249)</f>
        <v>0</v>
      </c>
      <c r="O15" s="45" t="s">
        <v>14</v>
      </c>
      <c r="P15" s="25">
        <f>H15+L15</f>
        <v>521</v>
      </c>
      <c r="Q15" s="26" t="s">
        <v>13</v>
      </c>
      <c r="R15" s="27">
        <f>J15+N15</f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f>SUM('[2]集計表（リンク）'!D250:D252)</f>
        <v>41</v>
      </c>
      <c r="I16" s="26" t="s">
        <v>13</v>
      </c>
      <c r="J16" s="27">
        <f>SUM('[2]集計表（リンク）'!G250:G252)</f>
        <v>0</v>
      </c>
      <c r="K16" s="28" t="s">
        <v>14</v>
      </c>
      <c r="L16" s="29">
        <f>SUM('[2]集計表（リンク）'!E250:E252)</f>
        <v>58</v>
      </c>
      <c r="M16" s="43" t="s">
        <v>13</v>
      </c>
      <c r="N16" s="44">
        <f>SUM('[2]集計表（リンク）'!H250:H252)</f>
        <v>0</v>
      </c>
      <c r="O16" s="45" t="s">
        <v>14</v>
      </c>
      <c r="P16" s="25">
        <f>H16+L16</f>
        <v>99</v>
      </c>
      <c r="Q16" s="26" t="s">
        <v>13</v>
      </c>
      <c r="R16" s="27">
        <f t="shared" ref="R16:R17" si="2">J16+N16</f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f>SUM('[2]集計表（リンク）'!D253)</f>
        <v>1</v>
      </c>
      <c r="I17" s="26" t="s">
        <v>13</v>
      </c>
      <c r="J17" s="27">
        <f>SUM('[2]集計表（リンク）'!G253)</f>
        <v>0</v>
      </c>
      <c r="K17" s="28" t="s">
        <v>14</v>
      </c>
      <c r="L17" s="29">
        <f>SUM('[2]集計表（リンク）'!E253)</f>
        <v>1</v>
      </c>
      <c r="M17" s="43" t="s">
        <v>13</v>
      </c>
      <c r="N17" s="44">
        <f>SUM('[2]集計表（リンク）'!H253)</f>
        <v>0</v>
      </c>
      <c r="O17" s="45" t="s">
        <v>14</v>
      </c>
      <c r="P17" s="25">
        <f>H17+L17</f>
        <v>2</v>
      </c>
      <c r="Q17" s="26" t="s">
        <v>13</v>
      </c>
      <c r="R17" s="27">
        <f t="shared" si="2"/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397</v>
      </c>
      <c r="E18" s="22" t="s">
        <v>13</v>
      </c>
      <c r="F18" s="23">
        <v>0</v>
      </c>
      <c r="G18" s="24" t="s">
        <v>14</v>
      </c>
      <c r="H18" s="25">
        <f>SUM('[2]集計表（リンク）'!D254:D265)</f>
        <v>324</v>
      </c>
      <c r="I18" s="26" t="s">
        <v>13</v>
      </c>
      <c r="J18" s="27">
        <f>SUM('[2]集計表（リンク）'!G254:G265)</f>
        <v>0</v>
      </c>
      <c r="K18" s="28" t="s">
        <v>14</v>
      </c>
      <c r="L18" s="29">
        <f>SUM('[2]集計表（リンク）'!E254:E265)</f>
        <v>245</v>
      </c>
      <c r="M18" s="30" t="s">
        <v>13</v>
      </c>
      <c r="N18" s="31">
        <f>SUM('[2]集計表（リンク）'!H254:H265)</f>
        <v>0</v>
      </c>
      <c r="O18" s="32" t="s">
        <v>14</v>
      </c>
      <c r="P18" s="33">
        <f t="shared" si="0"/>
        <v>569</v>
      </c>
      <c r="Q18" s="34" t="s">
        <v>13</v>
      </c>
      <c r="R18" s="35">
        <f t="shared" si="1"/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f>SUM(D6,D7,D10,D11,D13,D14,D16,D15,D17,D18)</f>
        <v>17479</v>
      </c>
      <c r="E19" s="49" t="s">
        <v>13</v>
      </c>
      <c r="F19" s="50">
        <f>SUM(F6,F7,F10,F11,F13,F14,F15,F16,F17,F18)</f>
        <v>279</v>
      </c>
      <c r="G19" s="51" t="s">
        <v>14</v>
      </c>
      <c r="H19" s="48">
        <f>H6+H7+H10+H11+H13+H14+H15+H16+H17+H18</f>
        <v>14929</v>
      </c>
      <c r="I19" s="49" t="s">
        <v>13</v>
      </c>
      <c r="J19" s="52">
        <f>J6+J7+J10+J11+J13+J14+J15+J16+J17+J18</f>
        <v>157</v>
      </c>
      <c r="K19" s="53" t="s">
        <v>14</v>
      </c>
      <c r="L19" s="48">
        <f>L6+L7+L10+L11+L13+L14+L15+L16+L17+L18</f>
        <v>17351</v>
      </c>
      <c r="M19" s="49" t="s">
        <v>13</v>
      </c>
      <c r="N19" s="52">
        <f>N6+N7+N10+N11+N13+N14+N15+N16+N17+N18</f>
        <v>203</v>
      </c>
      <c r="O19" s="53" t="s">
        <v>14</v>
      </c>
      <c r="P19" s="48">
        <f>H19+L19</f>
        <v>32280</v>
      </c>
      <c r="Q19" s="49" t="s">
        <v>13</v>
      </c>
      <c r="R19" s="52">
        <f>J19+N19</f>
        <v>360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407</v>
      </c>
      <c r="E20" s="14" t="s">
        <v>13</v>
      </c>
      <c r="F20" s="15">
        <v>37</v>
      </c>
      <c r="G20" s="16" t="s">
        <v>14</v>
      </c>
      <c r="H20" s="54">
        <f>SUM('[2]集計表（リンク）'!D266:D280)</f>
        <v>330</v>
      </c>
      <c r="I20" s="55" t="s">
        <v>13</v>
      </c>
      <c r="J20" s="56">
        <f>SUM('[2]集計表（リンク）'!G266:G280)</f>
        <v>40</v>
      </c>
      <c r="K20" s="57" t="s">
        <v>14</v>
      </c>
      <c r="L20" s="54">
        <f>SUM('[2]集計表（リンク）'!E266:E280)</f>
        <v>356</v>
      </c>
      <c r="M20" s="55" t="s">
        <v>13</v>
      </c>
      <c r="N20" s="56">
        <f>SUM('[2]集計表（リンク）'!H266:H280)</f>
        <v>11</v>
      </c>
      <c r="O20" s="57" t="s">
        <v>14</v>
      </c>
      <c r="P20" s="17">
        <f t="shared" si="0"/>
        <v>686</v>
      </c>
      <c r="Q20" s="18" t="s">
        <v>13</v>
      </c>
      <c r="R20" s="19">
        <f t="shared" si="1"/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f>D20</f>
        <v>407</v>
      </c>
      <c r="E21" s="59" t="s">
        <v>13</v>
      </c>
      <c r="F21" s="60">
        <f>F20</f>
        <v>37</v>
      </c>
      <c r="G21" s="61" t="s">
        <v>14</v>
      </c>
      <c r="H21" s="62">
        <f t="shared" ref="H21:N21" si="3">H20</f>
        <v>330</v>
      </c>
      <c r="I21" s="63" t="s">
        <v>13</v>
      </c>
      <c r="J21" s="64">
        <f t="shared" si="3"/>
        <v>40</v>
      </c>
      <c r="K21" s="65" t="s">
        <v>14</v>
      </c>
      <c r="L21" s="62">
        <f t="shared" si="3"/>
        <v>356</v>
      </c>
      <c r="M21" s="63" t="s">
        <v>13</v>
      </c>
      <c r="N21" s="64">
        <f t="shared" si="3"/>
        <v>11</v>
      </c>
      <c r="O21" s="65" t="s">
        <v>14</v>
      </c>
      <c r="P21" s="66">
        <f t="shared" si="0"/>
        <v>686</v>
      </c>
      <c r="Q21" s="59" t="s">
        <v>13</v>
      </c>
      <c r="R21" s="67">
        <f t="shared" si="1"/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398</v>
      </c>
      <c r="E22" s="40" t="s">
        <v>13</v>
      </c>
      <c r="F22" s="41">
        <v>27</v>
      </c>
      <c r="G22" s="42" t="s">
        <v>14</v>
      </c>
      <c r="H22" s="69">
        <f>SUM('[2]集計表（リンク）'!D281:D305)</f>
        <v>331</v>
      </c>
      <c r="I22" s="30" t="s">
        <v>13</v>
      </c>
      <c r="J22" s="31">
        <f>SUM('[2]集計表（リンク）'!G281:G305)</f>
        <v>6</v>
      </c>
      <c r="K22" s="32" t="s">
        <v>14</v>
      </c>
      <c r="L22" s="54">
        <f>SUM('[2]集計表（リンク）'!E281:E305)</f>
        <v>369</v>
      </c>
      <c r="M22" s="55" t="s">
        <v>13</v>
      </c>
      <c r="N22" s="56">
        <f>SUM('[2]集計表（リンク）'!H281:H305)</f>
        <v>22</v>
      </c>
      <c r="O22" s="57" t="s">
        <v>14</v>
      </c>
      <c r="P22" s="70">
        <f t="shared" si="0"/>
        <v>700</v>
      </c>
      <c r="Q22" s="71" t="s">
        <v>13</v>
      </c>
      <c r="R22" s="72">
        <f t="shared" si="1"/>
        <v>28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711</v>
      </c>
      <c r="E23" s="40" t="s">
        <v>11</v>
      </c>
      <c r="F23" s="41">
        <v>27</v>
      </c>
      <c r="G23" s="42" t="s">
        <v>14</v>
      </c>
      <c r="H23" s="69">
        <f>SUM('[2]集計表（リンク）'!D306:D334)</f>
        <v>657</v>
      </c>
      <c r="I23" s="30" t="s">
        <v>13</v>
      </c>
      <c r="J23" s="31">
        <f>SUM('[2]集計表（リンク）'!G306:G334)</f>
        <v>11</v>
      </c>
      <c r="K23" s="32" t="s">
        <v>14</v>
      </c>
      <c r="L23" s="69">
        <f>SUM('[2]集計表（リンク）'!E306:E334)</f>
        <v>745</v>
      </c>
      <c r="M23" s="30" t="s">
        <v>13</v>
      </c>
      <c r="N23" s="31">
        <f>SUM('[2]集計表（リンク）'!H306:H334)</f>
        <v>22</v>
      </c>
      <c r="O23" s="32" t="s">
        <v>14</v>
      </c>
      <c r="P23" s="25">
        <f t="shared" si="0"/>
        <v>1402</v>
      </c>
      <c r="Q23" s="26" t="s">
        <v>13</v>
      </c>
      <c r="R23" s="27">
        <f t="shared" si="1"/>
        <v>33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f>SUM(D22:D23)</f>
        <v>1109</v>
      </c>
      <c r="E24" s="75" t="s">
        <v>13</v>
      </c>
      <c r="F24" s="50">
        <f>SUM(F22:F23)</f>
        <v>54</v>
      </c>
      <c r="G24" s="51" t="s">
        <v>14</v>
      </c>
      <c r="H24" s="48">
        <f t="shared" ref="H24:N24" si="4">SUM(H22:H23)</f>
        <v>988</v>
      </c>
      <c r="I24" s="49" t="s">
        <v>13</v>
      </c>
      <c r="J24" s="52">
        <f>SUM(J22:J23)</f>
        <v>17</v>
      </c>
      <c r="K24" s="53" t="s">
        <v>14</v>
      </c>
      <c r="L24" s="48">
        <f t="shared" si="4"/>
        <v>1114</v>
      </c>
      <c r="M24" s="63" t="s">
        <v>13</v>
      </c>
      <c r="N24" s="64">
        <f t="shared" si="4"/>
        <v>44</v>
      </c>
      <c r="O24" s="65" t="s">
        <v>14</v>
      </c>
      <c r="P24" s="66">
        <f t="shared" si="0"/>
        <v>2102</v>
      </c>
      <c r="Q24" s="59" t="s">
        <v>13</v>
      </c>
      <c r="R24" s="67">
        <f t="shared" si="1"/>
        <v>61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399</v>
      </c>
      <c r="E25" s="40" t="s">
        <v>13</v>
      </c>
      <c r="F25" s="41">
        <v>2</v>
      </c>
      <c r="G25" s="42" t="s">
        <v>14</v>
      </c>
      <c r="H25" s="69">
        <f>SUM('[2]集計表（リンク）'!D335:D367)</f>
        <v>332</v>
      </c>
      <c r="I25" s="30" t="s">
        <v>13</v>
      </c>
      <c r="J25" s="31">
        <f>SUM('[2]集計表（リンク）'!G335:G367)</f>
        <v>3</v>
      </c>
      <c r="K25" s="32" t="s">
        <v>14</v>
      </c>
      <c r="L25" s="69">
        <f>SUM('[2]集計表（リンク）'!E335:E367)</f>
        <v>375</v>
      </c>
      <c r="M25" s="30" t="s">
        <v>13</v>
      </c>
      <c r="N25" s="31">
        <f>SUM('[2]集計表（リンク）'!H335:H367)</f>
        <v>0</v>
      </c>
      <c r="O25" s="32" t="s">
        <v>14</v>
      </c>
      <c r="P25" s="33">
        <f t="shared" si="0"/>
        <v>707</v>
      </c>
      <c r="Q25" s="34" t="s">
        <v>13</v>
      </c>
      <c r="R25" s="35">
        <f t="shared" si="1"/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230</v>
      </c>
      <c r="E26" s="22" t="s">
        <v>13</v>
      </c>
      <c r="F26" s="23">
        <v>0</v>
      </c>
      <c r="G26" s="24" t="s">
        <v>14</v>
      </c>
      <c r="H26" s="29">
        <f>SUM('[2]集計表（リンク）'!D368:D387)</f>
        <v>200</v>
      </c>
      <c r="I26" s="43" t="s">
        <v>13</v>
      </c>
      <c r="J26" s="44">
        <f>SUM('[2]集計表（リンク）'!G368:G387)</f>
        <v>0</v>
      </c>
      <c r="K26" s="45" t="s">
        <v>14</v>
      </c>
      <c r="L26" s="29">
        <f>SUM('[2]集計表（リンク）'!E368:E387)</f>
        <v>200</v>
      </c>
      <c r="M26" s="43" t="s">
        <v>13</v>
      </c>
      <c r="N26" s="44">
        <f>SUM('[2]集計表（リンク）'!H368:H387)</f>
        <v>0</v>
      </c>
      <c r="O26" s="45" t="s">
        <v>14</v>
      </c>
      <c r="P26" s="25">
        <f t="shared" si="0"/>
        <v>400</v>
      </c>
      <c r="Q26" s="26" t="s">
        <v>13</v>
      </c>
      <c r="R26" s="27">
        <f t="shared" si="1"/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f>SUM(D25:D26)</f>
        <v>629</v>
      </c>
      <c r="E27" s="75" t="s">
        <v>13</v>
      </c>
      <c r="F27" s="50">
        <f>SUM(F25:F26)</f>
        <v>2</v>
      </c>
      <c r="G27" s="51" t="s">
        <v>14</v>
      </c>
      <c r="H27" s="48">
        <f t="shared" ref="H27:N27" si="5">SUM(H25:H26)</f>
        <v>532</v>
      </c>
      <c r="I27" s="49" t="s">
        <v>13</v>
      </c>
      <c r="J27" s="52">
        <f t="shared" si="5"/>
        <v>3</v>
      </c>
      <c r="K27" s="53" t="s">
        <v>14</v>
      </c>
      <c r="L27" s="48">
        <f t="shared" si="5"/>
        <v>575</v>
      </c>
      <c r="M27" s="49" t="s">
        <v>13</v>
      </c>
      <c r="N27" s="52">
        <f t="shared" si="5"/>
        <v>0</v>
      </c>
      <c r="O27" s="53" t="s">
        <v>14</v>
      </c>
      <c r="P27" s="76">
        <f t="shared" si="0"/>
        <v>1107</v>
      </c>
      <c r="Q27" s="75" t="s">
        <v>13</v>
      </c>
      <c r="R27" s="77">
        <f t="shared" si="1"/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917</v>
      </c>
      <c r="E28" s="40" t="s">
        <v>13</v>
      </c>
      <c r="F28" s="41">
        <v>10</v>
      </c>
      <c r="G28" s="42" t="s">
        <v>14</v>
      </c>
      <c r="H28" s="69">
        <f>SUM('[2]集計表（リンク）'!D388:D416)</f>
        <v>752</v>
      </c>
      <c r="I28" s="30" t="s">
        <v>13</v>
      </c>
      <c r="J28" s="31">
        <f>SUM('[2]集計表（リンク）'!G388:G416)</f>
        <v>8</v>
      </c>
      <c r="K28" s="32" t="s">
        <v>14</v>
      </c>
      <c r="L28" s="69">
        <f>SUM('[2]集計表（リンク）'!E388:E416)</f>
        <v>852</v>
      </c>
      <c r="M28" s="30" t="s">
        <v>13</v>
      </c>
      <c r="N28" s="31">
        <f>SUM('[2]集計表（リンク）'!H388:H416)</f>
        <v>4</v>
      </c>
      <c r="O28" s="32" t="s">
        <v>14</v>
      </c>
      <c r="P28" s="33">
        <f t="shared" si="0"/>
        <v>1604</v>
      </c>
      <c r="Q28" s="34" t="s">
        <v>13</v>
      </c>
      <c r="R28" s="35">
        <f t="shared" si="1"/>
        <v>12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208</v>
      </c>
      <c r="E29" s="22" t="s">
        <v>13</v>
      </c>
      <c r="F29" s="23">
        <v>0</v>
      </c>
      <c r="G29" s="24" t="s">
        <v>14</v>
      </c>
      <c r="H29" s="29">
        <f>SUM('[2]集計表（リンク）'!D417:D429)</f>
        <v>182</v>
      </c>
      <c r="I29" s="43" t="s">
        <v>13</v>
      </c>
      <c r="J29" s="44">
        <f>SUM('[2]集計表（リンク）'!G417:G429)</f>
        <v>0</v>
      </c>
      <c r="K29" s="45" t="s">
        <v>14</v>
      </c>
      <c r="L29" s="29">
        <f>SUM('[2]集計表（リンク）'!E417:E429)</f>
        <v>201</v>
      </c>
      <c r="M29" s="43" t="s">
        <v>13</v>
      </c>
      <c r="N29" s="44">
        <f>SUM('[2]集計表（リンク）'!H417:H429)</f>
        <v>0</v>
      </c>
      <c r="O29" s="45" t="s">
        <v>14</v>
      </c>
      <c r="P29" s="25">
        <f t="shared" si="0"/>
        <v>383</v>
      </c>
      <c r="Q29" s="26" t="s">
        <v>13</v>
      </c>
      <c r="R29" s="27">
        <f t="shared" si="1"/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f>SUM(D28:D29)</f>
        <v>1125</v>
      </c>
      <c r="E30" s="75" t="s">
        <v>13</v>
      </c>
      <c r="F30" s="50">
        <f>SUM(F28:F29)</f>
        <v>10</v>
      </c>
      <c r="G30" s="51" t="s">
        <v>14</v>
      </c>
      <c r="H30" s="48">
        <f t="shared" ref="H30:N30" si="6">SUM(H28:H29)</f>
        <v>934</v>
      </c>
      <c r="I30" s="49" t="s">
        <v>13</v>
      </c>
      <c r="J30" s="52">
        <f t="shared" si="6"/>
        <v>8</v>
      </c>
      <c r="K30" s="53" t="s">
        <v>14</v>
      </c>
      <c r="L30" s="48">
        <f t="shared" si="6"/>
        <v>1053</v>
      </c>
      <c r="M30" s="49" t="s">
        <v>13</v>
      </c>
      <c r="N30" s="52">
        <f t="shared" si="6"/>
        <v>4</v>
      </c>
      <c r="O30" s="53" t="s">
        <v>14</v>
      </c>
      <c r="P30" s="76">
        <f t="shared" si="0"/>
        <v>1987</v>
      </c>
      <c r="Q30" s="75" t="s">
        <v>13</v>
      </c>
      <c r="R30" s="77">
        <f t="shared" si="1"/>
        <v>12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414</v>
      </c>
      <c r="E31" s="40" t="s">
        <v>13</v>
      </c>
      <c r="F31" s="41">
        <v>0</v>
      </c>
      <c r="G31" s="42" t="s">
        <v>14</v>
      </c>
      <c r="H31" s="69">
        <f>SUM('[2]集計表（リンク）'!D430:D450)</f>
        <v>369</v>
      </c>
      <c r="I31" s="30" t="s">
        <v>13</v>
      </c>
      <c r="J31" s="31">
        <f>SUM('[2]集計表（リンク）'!G430:G450)</f>
        <v>0</v>
      </c>
      <c r="K31" s="32" t="s">
        <v>14</v>
      </c>
      <c r="L31" s="69">
        <f>SUM('[2]集計表（リンク）'!E430:E450)</f>
        <v>406</v>
      </c>
      <c r="M31" s="30" t="s">
        <v>13</v>
      </c>
      <c r="N31" s="31">
        <f>SUM('[2]集計表（リンク）'!H430:H450)</f>
        <v>1</v>
      </c>
      <c r="O31" s="32" t="s">
        <v>14</v>
      </c>
      <c r="P31" s="33">
        <f t="shared" si="0"/>
        <v>775</v>
      </c>
      <c r="Q31" s="34" t="s">
        <v>13</v>
      </c>
      <c r="R31" s="35">
        <f t="shared" si="1"/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f>SUM('[2]集計表（リンク）'!D451:D461)</f>
        <v>253</v>
      </c>
      <c r="I32" s="43" t="s">
        <v>13</v>
      </c>
      <c r="J32" s="44">
        <f>SUM('[2]集計表（リンク）'!G451:G461)</f>
        <v>0</v>
      </c>
      <c r="K32" s="45" t="s">
        <v>14</v>
      </c>
      <c r="L32" s="29">
        <f>SUM('[2]集計表（リンク）'!E451:E461)</f>
        <v>261</v>
      </c>
      <c r="M32" s="43" t="s">
        <v>13</v>
      </c>
      <c r="N32" s="44">
        <f>SUM('[2]集計表（リンク）'!H451:H461)</f>
        <v>0</v>
      </c>
      <c r="O32" s="45" t="s">
        <v>14</v>
      </c>
      <c r="P32" s="25">
        <f t="shared" si="0"/>
        <v>514</v>
      </c>
      <c r="Q32" s="26" t="s">
        <v>13</v>
      </c>
      <c r="R32" s="27">
        <f t="shared" si="1"/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f>SUM(D31:D32)</f>
        <v>673</v>
      </c>
      <c r="E33" s="75" t="s">
        <v>13</v>
      </c>
      <c r="F33" s="50">
        <v>0</v>
      </c>
      <c r="G33" s="51" t="s">
        <v>14</v>
      </c>
      <c r="H33" s="48">
        <f t="shared" ref="H33:N33" si="7">SUM(H31:H32)</f>
        <v>622</v>
      </c>
      <c r="I33" s="49" t="s">
        <v>13</v>
      </c>
      <c r="J33" s="52">
        <f t="shared" si="7"/>
        <v>0</v>
      </c>
      <c r="K33" s="53" t="s">
        <v>14</v>
      </c>
      <c r="L33" s="48">
        <f t="shared" si="7"/>
        <v>667</v>
      </c>
      <c r="M33" s="49" t="s">
        <v>13</v>
      </c>
      <c r="N33" s="52">
        <f t="shared" si="7"/>
        <v>1</v>
      </c>
      <c r="O33" s="53" t="s">
        <v>14</v>
      </c>
      <c r="P33" s="76">
        <f t="shared" si="0"/>
        <v>1289</v>
      </c>
      <c r="Q33" s="75" t="s">
        <v>13</v>
      </c>
      <c r="R33" s="77">
        <f t="shared" si="1"/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357</v>
      </c>
      <c r="E34" s="14" t="s">
        <v>13</v>
      </c>
      <c r="F34" s="15">
        <v>0</v>
      </c>
      <c r="G34" s="16" t="s">
        <v>14</v>
      </c>
      <c r="H34" s="54">
        <f>SUM('[2]集計表（リンク）'!D462:D487)</f>
        <v>308</v>
      </c>
      <c r="I34" s="55" t="s">
        <v>13</v>
      </c>
      <c r="J34" s="56">
        <f>SUM('[2]集計表（リンク）'!G462:G487)</f>
        <v>0</v>
      </c>
      <c r="K34" s="57" t="s">
        <v>14</v>
      </c>
      <c r="L34" s="54">
        <f>SUM('[2]集計表（リンク）'!E462:E487)</f>
        <v>354</v>
      </c>
      <c r="M34" s="55" t="s">
        <v>13</v>
      </c>
      <c r="N34" s="56">
        <f>SUM('[2]集計表（リンク）'!H462:H487)</f>
        <v>1</v>
      </c>
      <c r="O34" s="57" t="s">
        <v>14</v>
      </c>
      <c r="P34" s="17">
        <f t="shared" si="0"/>
        <v>662</v>
      </c>
      <c r="Q34" s="18" t="s">
        <v>13</v>
      </c>
      <c r="R34" s="19">
        <f t="shared" si="1"/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302</v>
      </c>
      <c r="E35" s="22" t="s">
        <v>13</v>
      </c>
      <c r="F35" s="23">
        <v>2</v>
      </c>
      <c r="G35" s="24" t="s">
        <v>14</v>
      </c>
      <c r="H35" s="29">
        <f>SUM('[2]集計表（リンク）'!D488:D508)</f>
        <v>283</v>
      </c>
      <c r="I35" s="43" t="s">
        <v>13</v>
      </c>
      <c r="J35" s="44">
        <f>SUM('[2]集計表（リンク）'!G488:G508)</f>
        <v>1</v>
      </c>
      <c r="K35" s="45" t="s">
        <v>14</v>
      </c>
      <c r="L35" s="29">
        <f>SUM('[2]集計表（リンク）'!E488:E508)</f>
        <v>313</v>
      </c>
      <c r="M35" s="43" t="s">
        <v>13</v>
      </c>
      <c r="N35" s="44">
        <f>SUM('[2]集計表（リンク）'!H488:H508)</f>
        <v>3</v>
      </c>
      <c r="O35" s="45" t="s">
        <v>14</v>
      </c>
      <c r="P35" s="25">
        <f t="shared" si="0"/>
        <v>596</v>
      </c>
      <c r="Q35" s="26" t="s">
        <v>13</v>
      </c>
      <c r="R35" s="27">
        <f t="shared" si="1"/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f>SUM(D34:D35)</f>
        <v>659</v>
      </c>
      <c r="E36" s="75" t="s">
        <v>13</v>
      </c>
      <c r="F36" s="50">
        <f>SUM(F34:F35)</f>
        <v>2</v>
      </c>
      <c r="G36" s="51" t="s">
        <v>14</v>
      </c>
      <c r="H36" s="48">
        <f t="shared" ref="H36:N36" si="8">SUM(H34:H35)</f>
        <v>591</v>
      </c>
      <c r="I36" s="49" t="s">
        <v>13</v>
      </c>
      <c r="J36" s="52">
        <f t="shared" si="8"/>
        <v>1</v>
      </c>
      <c r="K36" s="53" t="s">
        <v>14</v>
      </c>
      <c r="L36" s="48">
        <f t="shared" si="8"/>
        <v>667</v>
      </c>
      <c r="M36" s="49" t="s">
        <v>13</v>
      </c>
      <c r="N36" s="52">
        <f t="shared" si="8"/>
        <v>4</v>
      </c>
      <c r="O36" s="53" t="s">
        <v>14</v>
      </c>
      <c r="P36" s="76">
        <f t="shared" si="0"/>
        <v>1258</v>
      </c>
      <c r="Q36" s="75" t="s">
        <v>13</v>
      </c>
      <c r="R36" s="77">
        <f t="shared" si="1"/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f>D19+D21+D24+D27+D30+D33+D36</f>
        <v>22081</v>
      </c>
      <c r="E37" s="80" t="s">
        <v>13</v>
      </c>
      <c r="F37" s="81">
        <f>F19+F21+F24+F27+F30+F33+F36</f>
        <v>384</v>
      </c>
      <c r="G37" s="82" t="s">
        <v>14</v>
      </c>
      <c r="H37" s="83">
        <f>H19+H21+H24+H27+H30+H33+H36</f>
        <v>18926</v>
      </c>
      <c r="I37" s="84" t="s">
        <v>13</v>
      </c>
      <c r="J37" s="85">
        <f>J19+J21+J24+J27+J30+J33+J36</f>
        <v>226</v>
      </c>
      <c r="K37" s="86" t="s">
        <v>14</v>
      </c>
      <c r="L37" s="83">
        <f>L19+L21+L24+L27+L30+L33+L36</f>
        <v>21783</v>
      </c>
      <c r="M37" s="84" t="s">
        <v>13</v>
      </c>
      <c r="N37" s="85">
        <f>N19+N21+N24+N27+N30+N33+N36</f>
        <v>267</v>
      </c>
      <c r="O37" s="86" t="s">
        <v>14</v>
      </c>
      <c r="P37" s="87">
        <f t="shared" si="0"/>
        <v>40709</v>
      </c>
      <c r="Q37" s="80" t="s">
        <v>13</v>
      </c>
      <c r="R37" s="88">
        <f>J37+N37</f>
        <v>493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sheetProtection sheet="1" objects="1" scenarios="1"/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08F2-22DE-4A56-BE78-A3BC4F59F542}">
  <sheetPr>
    <tabColor rgb="FF00B0F0"/>
    <pageSetUpPr fitToPage="1"/>
  </sheetPr>
  <dimension ref="A1:L48"/>
  <sheetViews>
    <sheetView zoomScale="115" zoomScaleNormal="115" workbookViewId="0">
      <selection activeCell="U21" sqref="U21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tr">
        <f>'人口と世帯数（９月末）'!R2</f>
        <v>令和７年９月末日現在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f>'人口と世帯数（９月末）'!P6</f>
        <v>13469</v>
      </c>
      <c r="E6" s="106">
        <f>SUM('[2]集計表（リンク）'!J4:J110)</f>
        <v>1360</v>
      </c>
      <c r="F6" s="107">
        <f>SUM('[2]集計表（リンク）'!K4:K110)</f>
        <v>7071</v>
      </c>
      <c r="G6" s="107">
        <f>SUM('[2]集計表（リンク）'!L4:L110)</f>
        <v>5038</v>
      </c>
      <c r="H6" s="108">
        <f>SUM('[2]集計表（リンク）'!M4:M110)</f>
        <v>3046</v>
      </c>
      <c r="I6" s="109">
        <f>E6/D6</f>
        <v>0.10097260375677482</v>
      </c>
      <c r="J6" s="110">
        <f>F6/D6</f>
        <v>0.52498329497364316</v>
      </c>
      <c r="K6" s="110">
        <f>G6/D6</f>
        <v>0.37404410126958199</v>
      </c>
      <c r="L6" s="111">
        <f>H6/D6</f>
        <v>0.22614893459054125</v>
      </c>
    </row>
    <row r="7" spans="1:12" ht="22.5" customHeight="1" x14ac:dyDescent="0.15">
      <c r="A7" s="255"/>
      <c r="B7" s="283" t="s">
        <v>15</v>
      </c>
      <c r="C7" s="284"/>
      <c r="D7" s="112">
        <f>'人口と世帯数（９月末）'!P7</f>
        <v>9419</v>
      </c>
      <c r="E7" s="113">
        <f>SUM('[2]集計表（リンク）'!J111:J167)</f>
        <v>721</v>
      </c>
      <c r="F7" s="114">
        <f>SUM('[2]集計表（リンク）'!K111:K167)</f>
        <v>4635</v>
      </c>
      <c r="G7" s="114">
        <f>SUM('[2]集計表（リンク）'!L111:L167)</f>
        <v>4063</v>
      </c>
      <c r="H7" s="115">
        <f>SUM('[2]集計表（リンク）'!M111:M167)</f>
        <v>2344</v>
      </c>
      <c r="I7" s="116">
        <f>E7/D7</f>
        <v>7.6547404183034295E-2</v>
      </c>
      <c r="J7" s="117">
        <f t="shared" ref="J7:J37" si="0">F7/D7</f>
        <v>0.4920904554623633</v>
      </c>
      <c r="K7" s="117">
        <f t="shared" ref="K7:K37" si="1">G7/D7</f>
        <v>0.43136214035460241</v>
      </c>
      <c r="L7" s="118">
        <f t="shared" ref="L7:L37" si="2">H7/D7</f>
        <v>0.24885868988215309</v>
      </c>
    </row>
    <row r="8" spans="1:12" ht="22.5" customHeight="1" x14ac:dyDescent="0.15">
      <c r="A8" s="255"/>
      <c r="B8" s="119"/>
      <c r="C8" s="120" t="s">
        <v>16</v>
      </c>
      <c r="D8" s="121">
        <f>'人口と世帯数（９月末）'!P8</f>
        <v>1713</v>
      </c>
      <c r="E8" s="122">
        <f>SUM('[2]集計表（リンク）'!J144:J154)</f>
        <v>106</v>
      </c>
      <c r="F8" s="123">
        <f>SUM('[2]集計表（リンク）'!K144:K154)</f>
        <v>798</v>
      </c>
      <c r="G8" s="123">
        <f>SUM('[2]集計表（リンク）'!L144:L154)</f>
        <v>809</v>
      </c>
      <c r="H8" s="124">
        <f>SUM('[2]集計表（リンク）'!M144:M154)</f>
        <v>441</v>
      </c>
      <c r="I8" s="125">
        <f t="shared" ref="I8:I37" si="3">E8/D8</f>
        <v>6.187974314068885E-2</v>
      </c>
      <c r="J8" s="126">
        <f t="shared" si="0"/>
        <v>0.46584938704028023</v>
      </c>
      <c r="K8" s="126">
        <f t="shared" si="1"/>
        <v>0.47227086981903094</v>
      </c>
      <c r="L8" s="127">
        <f t="shared" si="2"/>
        <v>0.2574430823117338</v>
      </c>
    </row>
    <row r="9" spans="1:12" ht="22.5" customHeight="1" x14ac:dyDescent="0.15">
      <c r="A9" s="255"/>
      <c r="B9" s="128"/>
      <c r="C9" s="120" t="s">
        <v>17</v>
      </c>
      <c r="D9" s="121">
        <f>'人口と世帯数（９月末）'!P9</f>
        <v>1040</v>
      </c>
      <c r="E9" s="122">
        <f>SUM('[2]集計表（リンク）'!J155:J167)</f>
        <v>23</v>
      </c>
      <c r="F9" s="123">
        <f>SUM('[2]集計表（リンク）'!K155:K167)</f>
        <v>423</v>
      </c>
      <c r="G9" s="123">
        <f>SUM('[2]集計表（リンク）'!L155:L167)</f>
        <v>594</v>
      </c>
      <c r="H9" s="124">
        <f>SUM('[2]集計表（リンク）'!M155:M167)</f>
        <v>377</v>
      </c>
      <c r="I9" s="125">
        <f t="shared" si="3"/>
        <v>2.2115384615384617E-2</v>
      </c>
      <c r="J9" s="126">
        <f t="shared" si="0"/>
        <v>0.40673076923076923</v>
      </c>
      <c r="K9" s="126">
        <f t="shared" si="1"/>
        <v>0.57115384615384612</v>
      </c>
      <c r="L9" s="127">
        <f t="shared" si="2"/>
        <v>0.36249999999999999</v>
      </c>
    </row>
    <row r="10" spans="1:12" ht="22.5" customHeight="1" x14ac:dyDescent="0.15">
      <c r="A10" s="255"/>
      <c r="B10" s="285" t="s">
        <v>18</v>
      </c>
      <c r="C10" s="280"/>
      <c r="D10" s="129">
        <f>'人口と世帯数（９月末）'!P10</f>
        <v>3645</v>
      </c>
      <c r="E10" s="122">
        <f>SUM('[2]集計表（リンク）'!J168:J181)</f>
        <v>355</v>
      </c>
      <c r="F10" s="123">
        <f>SUM('[2]集計表（リンク）'!K168:K181)</f>
        <v>1890</v>
      </c>
      <c r="G10" s="123">
        <f>SUM('[2]集計表（リンク）'!L168:L181)</f>
        <v>1400</v>
      </c>
      <c r="H10" s="124">
        <f>SUM('[2]集計表（リンク）'!M168:M181)</f>
        <v>783</v>
      </c>
      <c r="I10" s="125">
        <f t="shared" si="3"/>
        <v>9.7393689986282575E-2</v>
      </c>
      <c r="J10" s="126">
        <f t="shared" si="0"/>
        <v>0.51851851851851849</v>
      </c>
      <c r="K10" s="126">
        <f t="shared" si="1"/>
        <v>0.38408779149519889</v>
      </c>
      <c r="L10" s="127">
        <f t="shared" si="2"/>
        <v>0.21481481481481482</v>
      </c>
    </row>
    <row r="11" spans="1:12" ht="22.5" customHeight="1" x14ac:dyDescent="0.15">
      <c r="A11" s="255"/>
      <c r="B11" s="283" t="s">
        <v>19</v>
      </c>
      <c r="C11" s="284"/>
      <c r="D11" s="129">
        <f>'人口と世帯数（９月末）'!P11</f>
        <v>2168</v>
      </c>
      <c r="E11" s="122">
        <f>SUM('[2]集計表（リンク）'!J182:J201)</f>
        <v>111</v>
      </c>
      <c r="F11" s="123">
        <f>SUM('[2]集計表（リンク）'!K182:K201)</f>
        <v>960</v>
      </c>
      <c r="G11" s="123">
        <f>SUM('[2]集計表（リンク）'!L182:L201)</f>
        <v>1097</v>
      </c>
      <c r="H11" s="124">
        <f>SUM('[2]集計表（リンク）'!M182:M201)</f>
        <v>672</v>
      </c>
      <c r="I11" s="125">
        <f t="shared" si="3"/>
        <v>5.1199261992619927E-2</v>
      </c>
      <c r="J11" s="126">
        <f t="shared" si="0"/>
        <v>0.44280442804428044</v>
      </c>
      <c r="K11" s="126">
        <f t="shared" si="1"/>
        <v>0.50599630996309963</v>
      </c>
      <c r="L11" s="127">
        <f t="shared" si="2"/>
        <v>0.30996309963099633</v>
      </c>
    </row>
    <row r="12" spans="1:12" ht="22.5" customHeight="1" x14ac:dyDescent="0.15">
      <c r="A12" s="255"/>
      <c r="B12" s="130"/>
      <c r="C12" s="131" t="s">
        <v>20</v>
      </c>
      <c r="D12" s="121">
        <f>'人口と世帯数（９月末）'!P12</f>
        <v>87</v>
      </c>
      <c r="E12" s="122">
        <f>SUM('[2]集計表（リンク）'!J182:J184)</f>
        <v>0</v>
      </c>
      <c r="F12" s="123">
        <f>SUM('[2]集計表（リンク）'!K182:K184)</f>
        <v>23</v>
      </c>
      <c r="G12" s="123">
        <f>SUM('[2]集計表（リンク）'!L182:L184)</f>
        <v>64</v>
      </c>
      <c r="H12" s="124">
        <f>SUM('[2]集計表（リンク）'!M182:M184)</f>
        <v>44</v>
      </c>
      <c r="I12" s="125">
        <f t="shared" si="3"/>
        <v>0</v>
      </c>
      <c r="J12" s="126">
        <f t="shared" si="0"/>
        <v>0.26436781609195403</v>
      </c>
      <c r="K12" s="126">
        <f t="shared" si="1"/>
        <v>0.73563218390804597</v>
      </c>
      <c r="L12" s="127">
        <f t="shared" si="2"/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f>'人口と世帯数（９月末）'!P13</f>
        <v>908</v>
      </c>
      <c r="E13" s="122">
        <f>SUM('[2]集計表（リンク）'!J202:J218)</f>
        <v>24</v>
      </c>
      <c r="F13" s="123">
        <f>SUM('[2]集計表（リンク）'!K202:K218)</f>
        <v>357</v>
      </c>
      <c r="G13" s="123">
        <f>SUM('[2]集計表（リンク）'!L202:L218)</f>
        <v>527</v>
      </c>
      <c r="H13" s="124">
        <f>SUM('[2]集計表（リンク）'!M202:M218)</f>
        <v>333</v>
      </c>
      <c r="I13" s="125">
        <f t="shared" si="3"/>
        <v>2.643171806167401E-2</v>
      </c>
      <c r="J13" s="126">
        <f t="shared" si="0"/>
        <v>0.39317180616740088</v>
      </c>
      <c r="K13" s="126">
        <f t="shared" si="1"/>
        <v>0.58039647577092512</v>
      </c>
      <c r="L13" s="127">
        <f t="shared" si="2"/>
        <v>0.36674008810572689</v>
      </c>
    </row>
    <row r="14" spans="1:12" ht="22.5" customHeight="1" x14ac:dyDescent="0.15">
      <c r="A14" s="255"/>
      <c r="B14" s="279" t="s">
        <v>22</v>
      </c>
      <c r="C14" s="280"/>
      <c r="D14" s="129">
        <f>'人口と世帯数（９月末）'!P14</f>
        <v>1480</v>
      </c>
      <c r="E14" s="122">
        <f>SUM('[2]集計表（リンク）'!J219:J239)</f>
        <v>35</v>
      </c>
      <c r="F14" s="123">
        <f>SUM('[2]集計表（リンク）'!K219:K239)</f>
        <v>524</v>
      </c>
      <c r="G14" s="123">
        <f>SUM('[2]集計表（リンク）'!L219:L239)</f>
        <v>921</v>
      </c>
      <c r="H14" s="124">
        <f>SUM('[2]集計表（リンク）'!M219:M239)</f>
        <v>570</v>
      </c>
      <c r="I14" s="125">
        <f t="shared" si="3"/>
        <v>2.364864864864865E-2</v>
      </c>
      <c r="J14" s="126">
        <f t="shared" si="0"/>
        <v>0.35405405405405405</v>
      </c>
      <c r="K14" s="126">
        <f t="shared" si="1"/>
        <v>0.62229729729729732</v>
      </c>
      <c r="L14" s="127">
        <f t="shared" si="2"/>
        <v>0.38513513513513514</v>
      </c>
    </row>
    <row r="15" spans="1:12" ht="22.5" customHeight="1" x14ac:dyDescent="0.15">
      <c r="A15" s="255"/>
      <c r="B15" s="279" t="s">
        <v>23</v>
      </c>
      <c r="C15" s="280"/>
      <c r="D15" s="129">
        <f>'人口と世帯数（９月末）'!P15</f>
        <v>521</v>
      </c>
      <c r="E15" s="122">
        <f>SUM('[2]集計表（リンク）'!J240:J249)</f>
        <v>29</v>
      </c>
      <c r="F15" s="123">
        <f>SUM('[2]集計表（リンク）'!K240:K249)</f>
        <v>234</v>
      </c>
      <c r="G15" s="123">
        <f>SUM('[2]集計表（リンク）'!L240:L249)</f>
        <v>258</v>
      </c>
      <c r="H15" s="124">
        <f>SUM('[2]集計表（リンク）'!M240:M249)</f>
        <v>127</v>
      </c>
      <c r="I15" s="125">
        <f>E15/D15</f>
        <v>5.5662188099808059E-2</v>
      </c>
      <c r="J15" s="126">
        <f>F15/D15</f>
        <v>0.44913627639155468</v>
      </c>
      <c r="K15" s="126">
        <f>G15/D15</f>
        <v>0.49520153550863721</v>
      </c>
      <c r="L15" s="127">
        <f>H15/D15</f>
        <v>0.2437619961612284</v>
      </c>
    </row>
    <row r="16" spans="1:12" ht="22.5" customHeight="1" x14ac:dyDescent="0.15">
      <c r="A16" s="255"/>
      <c r="B16" s="279" t="s">
        <v>24</v>
      </c>
      <c r="C16" s="280"/>
      <c r="D16" s="129">
        <f>'人口と世帯数（９月末）'!P16</f>
        <v>99</v>
      </c>
      <c r="E16" s="122">
        <f>SUM('[2]集計表（リンク）'!J250:J252)</f>
        <v>0</v>
      </c>
      <c r="F16" s="123">
        <f>SUM('[2]集計表（リンク）'!K250:K252)</f>
        <v>19</v>
      </c>
      <c r="G16" s="123">
        <f>SUM('[2]集計表（リンク）'!L250:L252)</f>
        <v>80</v>
      </c>
      <c r="H16" s="124">
        <f>SUM('[2]集計表（リンク）'!M250:M252)</f>
        <v>49</v>
      </c>
      <c r="I16" s="125">
        <f>E16/D16</f>
        <v>0</v>
      </c>
      <c r="J16" s="126">
        <f>F16/D16</f>
        <v>0.19191919191919191</v>
      </c>
      <c r="K16" s="126">
        <f>G16/D16</f>
        <v>0.80808080808080807</v>
      </c>
      <c r="L16" s="127">
        <f>H16/D16</f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f>'人口と世帯数（９月末）'!P17</f>
        <v>2</v>
      </c>
      <c r="E17" s="122">
        <f>SUM('[2]集計表（リンク）'!J253)</f>
        <v>0</v>
      </c>
      <c r="F17" s="123">
        <f>SUM('[2]集計表（リンク）'!K253)</f>
        <v>0</v>
      </c>
      <c r="G17" s="123">
        <f>SUM('[2]集計表（リンク）'!L253)</f>
        <v>2</v>
      </c>
      <c r="H17" s="124">
        <f>SUM('[2]集計表（リンク）'!M253)</f>
        <v>2</v>
      </c>
      <c r="I17" s="125">
        <f t="shared" ref="I17" si="4">E17/D17</f>
        <v>0</v>
      </c>
      <c r="J17" s="126">
        <f t="shared" si="0"/>
        <v>0</v>
      </c>
      <c r="K17" s="126">
        <f t="shared" si="1"/>
        <v>1</v>
      </c>
      <c r="L17" s="127">
        <f t="shared" si="2"/>
        <v>1</v>
      </c>
    </row>
    <row r="18" spans="1:12" ht="22.5" customHeight="1" x14ac:dyDescent="0.15">
      <c r="A18" s="255"/>
      <c r="B18" s="279" t="s">
        <v>26</v>
      </c>
      <c r="C18" s="280"/>
      <c r="D18" s="112">
        <f>'人口と世帯数（９月末）'!P18</f>
        <v>569</v>
      </c>
      <c r="E18" s="113">
        <f>SUM('[2]集計表（リンク）'!J254:J265)</f>
        <v>14</v>
      </c>
      <c r="F18" s="114">
        <f>SUM('[2]集計表（リンク）'!K254:K265)</f>
        <v>222</v>
      </c>
      <c r="G18" s="114">
        <f>SUM('[2]集計表（リンク）'!L254:L265)</f>
        <v>333</v>
      </c>
      <c r="H18" s="115">
        <f>SUM('[2]集計表（リンク）'!M254:M265)</f>
        <v>205</v>
      </c>
      <c r="I18" s="116">
        <f t="shared" si="3"/>
        <v>2.4604569420035149E-2</v>
      </c>
      <c r="J18" s="117">
        <f t="shared" si="0"/>
        <v>0.39015817223198596</v>
      </c>
      <c r="K18" s="117">
        <f t="shared" si="1"/>
        <v>0.58523725834797891</v>
      </c>
      <c r="L18" s="118">
        <f t="shared" si="2"/>
        <v>0.36028119507908613</v>
      </c>
    </row>
    <row r="19" spans="1:12" ht="22.5" customHeight="1" x14ac:dyDescent="0.15">
      <c r="A19" s="258"/>
      <c r="B19" s="281" t="s">
        <v>27</v>
      </c>
      <c r="C19" s="282"/>
      <c r="D19" s="132">
        <f>'人口と世帯数（９月末）'!P19</f>
        <v>32280</v>
      </c>
      <c r="E19" s="133">
        <f>E6+E7+E10+E11+E13+E14+E15+E16+E17+E18</f>
        <v>2649</v>
      </c>
      <c r="F19" s="134">
        <f>F6+F7+F10+F11+F13+F14+F15+F16+F17+F18</f>
        <v>15912</v>
      </c>
      <c r="G19" s="134">
        <f>G6+G7+G10+G11+G13+G14+G15+G16+G17+G18</f>
        <v>13719</v>
      </c>
      <c r="H19" s="135">
        <f>H6+H7+H10+H11+H13+H14+H15+H16+H17+H18</f>
        <v>8131</v>
      </c>
      <c r="I19" s="136">
        <f>E19/D19</f>
        <v>8.20631970260223E-2</v>
      </c>
      <c r="J19" s="137">
        <f>F19/D19</f>
        <v>0.49293680297397768</v>
      </c>
      <c r="K19" s="137">
        <f>G19/D19</f>
        <v>0.42499999999999999</v>
      </c>
      <c r="L19" s="138">
        <f>H19/D19</f>
        <v>0.25188971499380419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f>'人口と世帯数（９月末）'!P20</f>
        <v>686</v>
      </c>
      <c r="E20" s="106">
        <f>SUM('[2]集計表（リンク）'!J266:J280)</f>
        <v>28</v>
      </c>
      <c r="F20" s="107">
        <f>SUM('[2]集計表（リンク）'!K266:K280)</f>
        <v>266</v>
      </c>
      <c r="G20" s="107">
        <f>SUM('[2]集計表（リンク）'!L266:L280)</f>
        <v>392</v>
      </c>
      <c r="H20" s="108">
        <f>SUM('[2]集計表（リンク）'!M266:M280)</f>
        <v>247</v>
      </c>
      <c r="I20" s="109">
        <f t="shared" si="3"/>
        <v>4.0816326530612242E-2</v>
      </c>
      <c r="J20" s="110">
        <f t="shared" si="0"/>
        <v>0.38775510204081631</v>
      </c>
      <c r="K20" s="110">
        <f t="shared" si="1"/>
        <v>0.5714285714285714</v>
      </c>
      <c r="L20" s="111">
        <f t="shared" si="2"/>
        <v>0.36005830903790087</v>
      </c>
    </row>
    <row r="21" spans="1:12" ht="22.5" customHeight="1" x14ac:dyDescent="0.15">
      <c r="A21" s="287"/>
      <c r="B21" s="288" t="s">
        <v>27</v>
      </c>
      <c r="C21" s="289"/>
      <c r="D21" s="140">
        <f>'人口と世帯数（９月末）'!P21</f>
        <v>686</v>
      </c>
      <c r="E21" s="141">
        <f>E20</f>
        <v>28</v>
      </c>
      <c r="F21" s="142">
        <f>F20</f>
        <v>266</v>
      </c>
      <c r="G21" s="142">
        <f>G20</f>
        <v>392</v>
      </c>
      <c r="H21" s="143">
        <f>H20</f>
        <v>247</v>
      </c>
      <c r="I21" s="144">
        <f t="shared" si="3"/>
        <v>4.0816326530612242E-2</v>
      </c>
      <c r="J21" s="145">
        <f t="shared" si="0"/>
        <v>0.38775510204081631</v>
      </c>
      <c r="K21" s="145">
        <f t="shared" si="1"/>
        <v>0.5714285714285714</v>
      </c>
      <c r="L21" s="146">
        <f t="shared" si="2"/>
        <v>0.36005830903790087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f>'人口と世帯数（９月末）'!P22</f>
        <v>700</v>
      </c>
      <c r="E22" s="201">
        <f>SUM('[2]集計表（リンク）'!J281:J305)</f>
        <v>20</v>
      </c>
      <c r="F22" s="202">
        <f>SUM('[2]集計表（リンク）'!K281:K305)</f>
        <v>288</v>
      </c>
      <c r="G22" s="149">
        <f>SUM('[2]集計表（リンク）'!L281:L305)</f>
        <v>392</v>
      </c>
      <c r="H22" s="150">
        <f>SUM('[2]集計表（リンク）'!M281:M305)</f>
        <v>229</v>
      </c>
      <c r="I22" s="151">
        <f t="shared" si="3"/>
        <v>2.8571428571428571E-2</v>
      </c>
      <c r="J22" s="152">
        <f t="shared" si="0"/>
        <v>0.41142857142857142</v>
      </c>
      <c r="K22" s="152">
        <f t="shared" si="1"/>
        <v>0.56000000000000005</v>
      </c>
      <c r="L22" s="153">
        <f t="shared" si="2"/>
        <v>0.32714285714285712</v>
      </c>
    </row>
    <row r="23" spans="1:12" ht="22.5" customHeight="1" x14ac:dyDescent="0.15">
      <c r="A23" s="255"/>
      <c r="B23" s="279" t="s">
        <v>32</v>
      </c>
      <c r="C23" s="280"/>
      <c r="D23" s="129">
        <f>'人口と世帯数（９月末）'!P23</f>
        <v>1402</v>
      </c>
      <c r="E23" s="122">
        <f>SUM('[2]集計表（リンク）'!J306:J334)</f>
        <v>77</v>
      </c>
      <c r="F23" s="183">
        <f>SUM('[2]集計表（リンク）'!K306:K334)</f>
        <v>566</v>
      </c>
      <c r="G23" s="123">
        <f>SUM('[2]集計表（リンク）'!L306:L334)</f>
        <v>759</v>
      </c>
      <c r="H23" s="124">
        <f>SUM('[2]集計表（リンク）'!M306:M334)</f>
        <v>480</v>
      </c>
      <c r="I23" s="125">
        <f t="shared" si="3"/>
        <v>5.4921540656205421E-2</v>
      </c>
      <c r="J23" s="126">
        <f t="shared" si="0"/>
        <v>0.4037089871611983</v>
      </c>
      <c r="K23" s="126">
        <f t="shared" si="1"/>
        <v>0.54136947218259635</v>
      </c>
      <c r="L23" s="127">
        <f t="shared" si="2"/>
        <v>0.34236804564907275</v>
      </c>
    </row>
    <row r="24" spans="1:12" ht="22.5" customHeight="1" x14ac:dyDescent="0.15">
      <c r="A24" s="258"/>
      <c r="B24" s="281" t="s">
        <v>27</v>
      </c>
      <c r="C24" s="282"/>
      <c r="D24" s="140">
        <f>'人口と世帯数（９月末）'!P24</f>
        <v>2102</v>
      </c>
      <c r="E24" s="141">
        <f>SUM(E22:E23)</f>
        <v>97</v>
      </c>
      <c r="F24" s="142">
        <f>SUM(F22:F23)</f>
        <v>854</v>
      </c>
      <c r="G24" s="142">
        <f>SUM(G22:G23)</f>
        <v>1151</v>
      </c>
      <c r="H24" s="143">
        <f>SUM(H22:H23)</f>
        <v>709</v>
      </c>
      <c r="I24" s="144">
        <f t="shared" si="3"/>
        <v>4.6146527117031398E-2</v>
      </c>
      <c r="J24" s="145">
        <f t="shared" si="0"/>
        <v>0.40627973358705993</v>
      </c>
      <c r="K24" s="145">
        <f t="shared" si="1"/>
        <v>0.54757373929590869</v>
      </c>
      <c r="L24" s="146">
        <f t="shared" si="2"/>
        <v>0.33729781160799238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f>'人口と世帯数（９月末）'!P25</f>
        <v>707</v>
      </c>
      <c r="E25" s="113">
        <f>SUM('[2]集計表（リンク）'!J335:J367)</f>
        <v>36</v>
      </c>
      <c r="F25" s="114">
        <f>SUM('[2]集計表（リンク）'!K335:K367)</f>
        <v>237</v>
      </c>
      <c r="G25" s="114">
        <f>SUM('[2]集計表（リンク）'!L335:L367)</f>
        <v>434</v>
      </c>
      <c r="H25" s="115">
        <f>SUM('[2]集計表（リンク）'!M335:M367)</f>
        <v>268</v>
      </c>
      <c r="I25" s="116">
        <f t="shared" si="3"/>
        <v>5.0919377652050922E-2</v>
      </c>
      <c r="J25" s="117">
        <f t="shared" si="0"/>
        <v>0.33521923620933519</v>
      </c>
      <c r="K25" s="117">
        <f t="shared" si="1"/>
        <v>0.61386138613861385</v>
      </c>
      <c r="L25" s="118">
        <f t="shared" si="2"/>
        <v>0.37906647807637905</v>
      </c>
    </row>
    <row r="26" spans="1:12" ht="22.5" customHeight="1" x14ac:dyDescent="0.15">
      <c r="A26" s="255"/>
      <c r="B26" s="279" t="s">
        <v>35</v>
      </c>
      <c r="C26" s="280"/>
      <c r="D26" s="129">
        <f>'人口と世帯数（９月末）'!P26</f>
        <v>400</v>
      </c>
      <c r="E26" s="122">
        <f>SUM('[2]集計表（リンク）'!J368:J387)</f>
        <v>6</v>
      </c>
      <c r="F26" s="123">
        <f>SUM('[2]集計表（リンク）'!K368:K387)</f>
        <v>144</v>
      </c>
      <c r="G26" s="123">
        <f>SUM('[2]集計表（リンク）'!L368:L387)</f>
        <v>250</v>
      </c>
      <c r="H26" s="124">
        <f>SUM('[2]集計表（リンク）'!M368:M387)</f>
        <v>161</v>
      </c>
      <c r="I26" s="125">
        <f t="shared" si="3"/>
        <v>1.4999999999999999E-2</v>
      </c>
      <c r="J26" s="126">
        <f t="shared" si="0"/>
        <v>0.36</v>
      </c>
      <c r="K26" s="126">
        <f t="shared" si="1"/>
        <v>0.625</v>
      </c>
      <c r="L26" s="127">
        <f t="shared" si="2"/>
        <v>0.40250000000000002</v>
      </c>
    </row>
    <row r="27" spans="1:12" ht="22.5" customHeight="1" x14ac:dyDescent="0.15">
      <c r="A27" s="255"/>
      <c r="B27" s="281" t="s">
        <v>36</v>
      </c>
      <c r="C27" s="282"/>
      <c r="D27" s="132">
        <f>'人口と世帯数（９月末）'!P27</f>
        <v>1107</v>
      </c>
      <c r="E27" s="154">
        <f>SUM(E25:E26)</f>
        <v>42</v>
      </c>
      <c r="F27" s="155">
        <f>SUM(F25:F26)</f>
        <v>381</v>
      </c>
      <c r="G27" s="155">
        <f>SUM(G25:G26)</f>
        <v>684</v>
      </c>
      <c r="H27" s="156">
        <f>SUM(H25:H26)</f>
        <v>429</v>
      </c>
      <c r="I27" s="157">
        <f t="shared" si="3"/>
        <v>3.7940379403794036E-2</v>
      </c>
      <c r="J27" s="158">
        <f t="shared" si="0"/>
        <v>0.34417344173441733</v>
      </c>
      <c r="K27" s="158">
        <f t="shared" si="1"/>
        <v>0.61788617886178865</v>
      </c>
      <c r="L27" s="159">
        <f t="shared" si="2"/>
        <v>0.38753387533875339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f>'人口と世帯数（９月末）'!P28</f>
        <v>1604</v>
      </c>
      <c r="E28" s="113">
        <f>SUM('[2]集計表（リンク）'!J388:J416)</f>
        <v>80</v>
      </c>
      <c r="F28" s="114">
        <f>SUM('[2]集計表（リンク）'!K388:K416)</f>
        <v>642</v>
      </c>
      <c r="G28" s="114">
        <f>SUM('[2]集計表（リンク）'!L388:L416)</f>
        <v>882</v>
      </c>
      <c r="H28" s="115">
        <f>SUM('[2]集計表（リンク）'!M388:M416)</f>
        <v>561</v>
      </c>
      <c r="I28" s="116">
        <f t="shared" si="3"/>
        <v>4.9875311720698257E-2</v>
      </c>
      <c r="J28" s="117">
        <f t="shared" si="0"/>
        <v>0.40024937655860349</v>
      </c>
      <c r="K28" s="117">
        <f t="shared" si="1"/>
        <v>0.54987531172069826</v>
      </c>
      <c r="L28" s="118">
        <f t="shared" si="2"/>
        <v>0.34975062344139651</v>
      </c>
    </row>
    <row r="29" spans="1:12" ht="22.5" customHeight="1" x14ac:dyDescent="0.15">
      <c r="A29" s="294"/>
      <c r="B29" s="279" t="s">
        <v>39</v>
      </c>
      <c r="C29" s="280"/>
      <c r="D29" s="129">
        <f>'人口と世帯数（９月末）'!P29</f>
        <v>383</v>
      </c>
      <c r="E29" s="122">
        <f>SUM('[2]集計表（リンク）'!J417:J429)</f>
        <v>11</v>
      </c>
      <c r="F29" s="123">
        <f>SUM('[2]集計表（リンク）'!K417:K429)</f>
        <v>104</v>
      </c>
      <c r="G29" s="123">
        <f>SUM('[2]集計表（リンク）'!L417:L429)</f>
        <v>268</v>
      </c>
      <c r="H29" s="124">
        <f>SUM('[2]集計表（リンク）'!M417:M429)</f>
        <v>166</v>
      </c>
      <c r="I29" s="125">
        <f t="shared" si="3"/>
        <v>2.8720626631853787E-2</v>
      </c>
      <c r="J29" s="126">
        <f t="shared" si="0"/>
        <v>0.27154046997389036</v>
      </c>
      <c r="K29" s="126">
        <f t="shared" si="1"/>
        <v>0.69973890339425593</v>
      </c>
      <c r="L29" s="127">
        <f t="shared" si="2"/>
        <v>0.43342036553524804</v>
      </c>
    </row>
    <row r="30" spans="1:12" ht="22.5" customHeight="1" x14ac:dyDescent="0.15">
      <c r="A30" s="295"/>
      <c r="B30" s="281" t="s">
        <v>36</v>
      </c>
      <c r="C30" s="282"/>
      <c r="D30" s="132">
        <f>'人口と世帯数（９月末）'!P30</f>
        <v>1987</v>
      </c>
      <c r="E30" s="154">
        <f>SUM(E28:E29)</f>
        <v>91</v>
      </c>
      <c r="F30" s="155">
        <f>SUM(F28:F29)</f>
        <v>746</v>
      </c>
      <c r="G30" s="155">
        <f>SUM(G28:G29)</f>
        <v>1150</v>
      </c>
      <c r="H30" s="156">
        <f>SUM(H28:H29)</f>
        <v>727</v>
      </c>
      <c r="I30" s="157">
        <f t="shared" si="3"/>
        <v>4.5797684952189228E-2</v>
      </c>
      <c r="J30" s="158">
        <f t="shared" si="0"/>
        <v>0.37544036235530953</v>
      </c>
      <c r="K30" s="158">
        <f t="shared" si="1"/>
        <v>0.5787619526925013</v>
      </c>
      <c r="L30" s="159">
        <f t="shared" si="2"/>
        <v>0.36587820835430296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f>'人口と世帯数（９月末）'!P31</f>
        <v>775</v>
      </c>
      <c r="E31" s="113">
        <f>SUM('[2]集計表（リンク）'!J430:J450)</f>
        <v>32</v>
      </c>
      <c r="F31" s="114">
        <f>SUM('[2]集計表（リンク）'!K430:K450)</f>
        <v>302</v>
      </c>
      <c r="G31" s="114">
        <f>SUM('[2]集計表（リンク）'!L430:L450)</f>
        <v>441</v>
      </c>
      <c r="H31" s="115">
        <f>SUM('[2]集計表（リンク）'!M430:M450)</f>
        <v>273</v>
      </c>
      <c r="I31" s="116">
        <f t="shared" si="3"/>
        <v>4.1290322580645161E-2</v>
      </c>
      <c r="J31" s="117">
        <f t="shared" si="0"/>
        <v>0.38967741935483868</v>
      </c>
      <c r="K31" s="117">
        <f t="shared" si="1"/>
        <v>0.56903225806451618</v>
      </c>
      <c r="L31" s="118">
        <f t="shared" si="2"/>
        <v>0.35225806451612901</v>
      </c>
    </row>
    <row r="32" spans="1:12" ht="22.5" customHeight="1" x14ac:dyDescent="0.15">
      <c r="A32" s="297"/>
      <c r="B32" s="279" t="s">
        <v>42</v>
      </c>
      <c r="C32" s="280"/>
      <c r="D32" s="129">
        <f>'人口と世帯数（９月末）'!P32</f>
        <v>514</v>
      </c>
      <c r="E32" s="122">
        <f>SUM('[2]集計表（リンク）'!J451:J461)</f>
        <v>26</v>
      </c>
      <c r="F32" s="123">
        <f>SUM('[2]集計表（リンク）'!K451:K461)</f>
        <v>187</v>
      </c>
      <c r="G32" s="123">
        <f>SUM('[2]集計表（リンク）'!L451:L461)</f>
        <v>301</v>
      </c>
      <c r="H32" s="124">
        <f>SUM('[2]集計表（リンク）'!M451:M461)</f>
        <v>190</v>
      </c>
      <c r="I32" s="125">
        <f t="shared" si="3"/>
        <v>5.0583657587548639E-2</v>
      </c>
      <c r="J32" s="126">
        <f t="shared" si="0"/>
        <v>0.36381322957198442</v>
      </c>
      <c r="K32" s="126">
        <f t="shared" si="1"/>
        <v>0.58560311284046696</v>
      </c>
      <c r="L32" s="127">
        <f t="shared" si="2"/>
        <v>0.36964980544747084</v>
      </c>
    </row>
    <row r="33" spans="1:12" ht="22.5" customHeight="1" x14ac:dyDescent="0.15">
      <c r="A33" s="298"/>
      <c r="B33" s="281" t="s">
        <v>36</v>
      </c>
      <c r="C33" s="282"/>
      <c r="D33" s="132">
        <f>'人口と世帯数（９月末）'!P33</f>
        <v>1289</v>
      </c>
      <c r="E33" s="154">
        <f>SUM(E31:E32)</f>
        <v>58</v>
      </c>
      <c r="F33" s="155">
        <f>SUM(F31:F32)</f>
        <v>489</v>
      </c>
      <c r="G33" s="155">
        <f>SUM(G31:G32)</f>
        <v>742</v>
      </c>
      <c r="H33" s="156">
        <f>SUM(H31:H32)</f>
        <v>463</v>
      </c>
      <c r="I33" s="157">
        <f t="shared" si="3"/>
        <v>4.4996121024049651E-2</v>
      </c>
      <c r="J33" s="158">
        <f t="shared" si="0"/>
        <v>0.37936384794414274</v>
      </c>
      <c r="K33" s="158">
        <f t="shared" si="1"/>
        <v>0.57564003103180761</v>
      </c>
      <c r="L33" s="159">
        <f t="shared" si="2"/>
        <v>0.35919317300232739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f>'人口と世帯数（９月末）'!P34</f>
        <v>662</v>
      </c>
      <c r="E34" s="106">
        <f>SUM('[2]集計表（リンク）'!J462:J487)</f>
        <v>24</v>
      </c>
      <c r="F34" s="107">
        <f>SUM('[2]集計表（リンク）'!K462:K487)</f>
        <v>233</v>
      </c>
      <c r="G34" s="107">
        <f>SUM('[2]集計表（リンク）'!L462:L487)</f>
        <v>405</v>
      </c>
      <c r="H34" s="108">
        <f>SUM('[2]集計表（リンク）'!M462:M487)</f>
        <v>257</v>
      </c>
      <c r="I34" s="109">
        <f t="shared" si="3"/>
        <v>3.6253776435045321E-2</v>
      </c>
      <c r="J34" s="110">
        <f t="shared" si="0"/>
        <v>0.35196374622356497</v>
      </c>
      <c r="K34" s="110">
        <f t="shared" si="1"/>
        <v>0.61178247734138969</v>
      </c>
      <c r="L34" s="111">
        <f t="shared" si="2"/>
        <v>0.38821752265861026</v>
      </c>
    </row>
    <row r="35" spans="1:12" ht="22.5" customHeight="1" x14ac:dyDescent="0.15">
      <c r="A35" s="294"/>
      <c r="B35" s="279" t="s">
        <v>45</v>
      </c>
      <c r="C35" s="280"/>
      <c r="D35" s="129">
        <f>'人口と世帯数（９月末）'!P35</f>
        <v>596</v>
      </c>
      <c r="E35" s="122">
        <f>SUM('[2]集計表（リンク）'!J488:J508)</f>
        <v>26</v>
      </c>
      <c r="F35" s="123">
        <f>SUM('[2]集計表（リンク）'!K488:K508)</f>
        <v>215</v>
      </c>
      <c r="G35" s="123">
        <f>SUM('[2]集計表（リンク）'!L488:L508)</f>
        <v>355</v>
      </c>
      <c r="H35" s="124">
        <f>SUM('[2]集計表（リンク）'!M488:M508)</f>
        <v>197</v>
      </c>
      <c r="I35" s="125">
        <f t="shared" si="3"/>
        <v>4.3624161073825503E-2</v>
      </c>
      <c r="J35" s="126">
        <f t="shared" si="0"/>
        <v>0.36073825503355705</v>
      </c>
      <c r="K35" s="126">
        <f t="shared" si="1"/>
        <v>0.59563758389261745</v>
      </c>
      <c r="L35" s="127">
        <f t="shared" si="2"/>
        <v>0.33053691275167785</v>
      </c>
    </row>
    <row r="36" spans="1:12" ht="22.5" customHeight="1" x14ac:dyDescent="0.15">
      <c r="A36" s="295"/>
      <c r="B36" s="281" t="s">
        <v>36</v>
      </c>
      <c r="C36" s="282"/>
      <c r="D36" s="132">
        <f>'人口と世帯数（９月末）'!P36</f>
        <v>1258</v>
      </c>
      <c r="E36" s="154">
        <f>SUM(E34:E35)</f>
        <v>50</v>
      </c>
      <c r="F36" s="155">
        <f>SUM(F34:F35)</f>
        <v>448</v>
      </c>
      <c r="G36" s="155">
        <f>SUM(G34:G35)</f>
        <v>760</v>
      </c>
      <c r="H36" s="156">
        <f>SUM(H34:H35)</f>
        <v>454</v>
      </c>
      <c r="I36" s="157">
        <f t="shared" si="3"/>
        <v>3.9745627980922099E-2</v>
      </c>
      <c r="J36" s="158">
        <f t="shared" si="0"/>
        <v>0.35612082670906198</v>
      </c>
      <c r="K36" s="158">
        <f t="shared" si="1"/>
        <v>0.60413354531001595</v>
      </c>
      <c r="L36" s="159">
        <f t="shared" si="2"/>
        <v>0.36089030206677264</v>
      </c>
    </row>
    <row r="37" spans="1:12" ht="22.5" customHeight="1" x14ac:dyDescent="0.15">
      <c r="A37" s="263" t="s">
        <v>46</v>
      </c>
      <c r="B37" s="299"/>
      <c r="C37" s="300"/>
      <c r="D37" s="160">
        <f>'人口と世帯数（９月末）'!P37</f>
        <v>40709</v>
      </c>
      <c r="E37" s="161">
        <f>E19+E21+E24+E27+E30+E33+E36</f>
        <v>3015</v>
      </c>
      <c r="F37" s="162">
        <f>F19+F21+F24+F27+F30+F33+F36</f>
        <v>19096</v>
      </c>
      <c r="G37" s="162">
        <f>G19+G21+G24+G27+G30+G33+G36</f>
        <v>18598</v>
      </c>
      <c r="H37" s="163">
        <f>H19+H21+H24+H27+H30+H33+H36</f>
        <v>11160</v>
      </c>
      <c r="I37" s="164">
        <f t="shared" si="3"/>
        <v>7.4062246677638846E-2</v>
      </c>
      <c r="J37" s="165">
        <f t="shared" si="0"/>
        <v>0.4690854602176423</v>
      </c>
      <c r="K37" s="165">
        <f t="shared" si="1"/>
        <v>0.45685229310471887</v>
      </c>
      <c r="L37" s="166">
        <f t="shared" si="2"/>
        <v>0.27414085337394678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sheetProtection sheet="1" objects="1" scenarios="1"/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D5226-D2BE-467C-A227-E741E078A20E}">
  <sheetPr>
    <tabColor rgb="FF00B0F0"/>
    <pageSetUpPr fitToPage="1"/>
  </sheetPr>
  <dimension ref="A1:Q39"/>
  <sheetViews>
    <sheetView zoomScaleNormal="100" workbookViewId="0">
      <selection activeCell="U21" sqref="U21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tr">
        <f>'[2]① 地域別人口と世帯数'!R2</f>
        <v>令和７年９月末日現在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f>'[2]① 地域別人口と世帯数'!P6</f>
        <v>13469</v>
      </c>
      <c r="E7" s="176">
        <f>SUM('[2]集計表（リンク）'!O4:O110)</f>
        <v>704</v>
      </c>
      <c r="F7" s="177">
        <f>SUM('[2]集計表（リンク）'!P4:P110)</f>
        <v>3390</v>
      </c>
      <c r="G7" s="107">
        <f>SUM('[2]集計表（リンク）'!Q4:Q110)</f>
        <v>2062</v>
      </c>
      <c r="H7" s="108">
        <f>SUM('[2]集計表（リンク）'!R4:R110)</f>
        <v>1122</v>
      </c>
      <c r="I7" s="106">
        <f>SUM('[2]集計表（リンク）'!S4:S110)</f>
        <v>656</v>
      </c>
      <c r="J7" s="107">
        <f>SUM('[2]集計表（リンク）'!T4:T110)</f>
        <v>3681</v>
      </c>
      <c r="K7" s="107">
        <f>SUM('[2]集計表（リンク）'!U4:U110)</f>
        <v>1097</v>
      </c>
      <c r="L7" s="107">
        <f>SUM('[2]集計表（リンク）'!V4:V110)</f>
        <v>2976</v>
      </c>
      <c r="M7" s="108">
        <f>SUM('[2]集計表（リンク）'!W4:W110)</f>
        <v>1924</v>
      </c>
      <c r="N7" s="106">
        <f>SUM('[2]集計表（リンク）'!J4:J110)</f>
        <v>1360</v>
      </c>
      <c r="O7" s="107">
        <f>SUM('[2]集計表（リンク）'!K4:K110)</f>
        <v>7071</v>
      </c>
      <c r="P7" s="107">
        <f>SUM('[2]集計表（リンク）'!L4:L110)</f>
        <v>5038</v>
      </c>
      <c r="Q7" s="178">
        <f>SUM('[2]集計表（リンク）'!M4:M110)</f>
        <v>3046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f>SUM('[2]集計表（リンク）'!O111:O167)</f>
        <v>349</v>
      </c>
      <c r="F8" s="180">
        <f>SUM('[2]集計表（リンク）'!P111:P167)</f>
        <v>2425</v>
      </c>
      <c r="G8" s="114">
        <f>SUM('[2]集計表（リンク）'!Q111:Q167)</f>
        <v>1666</v>
      </c>
      <c r="H8" s="115">
        <f>SUM('[2]集計表（リンク）'!R111:R167)</f>
        <v>880</v>
      </c>
      <c r="I8" s="113">
        <f>SUM('[2]集計表（リンク）'!S111:S167)</f>
        <v>372</v>
      </c>
      <c r="J8" s="114">
        <f>SUM('[2]集計表（リンク）'!T111:T167)</f>
        <v>2210</v>
      </c>
      <c r="K8" s="114">
        <f>SUM('[2]集計表（リンク）'!U111:U167)</f>
        <v>546</v>
      </c>
      <c r="L8" s="114">
        <f>SUM('[2]集計表（リンク）'!V111:V167)</f>
        <v>2397</v>
      </c>
      <c r="M8" s="115">
        <f>SUM('[2]集計表（リンク）'!W111:W167)</f>
        <v>1464</v>
      </c>
      <c r="N8" s="113">
        <f>SUM('[2]集計表（リンク）'!J111:J167)</f>
        <v>721</v>
      </c>
      <c r="O8" s="114">
        <f>SUM('[2]集計表（リンク）'!K111:K167)</f>
        <v>4635</v>
      </c>
      <c r="P8" s="114">
        <f>SUM('[2]集計表（リンク）'!L111:L167)</f>
        <v>4063</v>
      </c>
      <c r="Q8" s="181">
        <f>SUM('[2]集計表（リンク）'!M111:M167)</f>
        <v>2344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f>SUM('[2]集計表（リンク）'!O144:O154)</f>
        <v>53</v>
      </c>
      <c r="F9" s="183">
        <f>SUM('[2]集計表（リンク）'!P144:P154)</f>
        <v>454</v>
      </c>
      <c r="G9" s="123">
        <f>SUM('[2]集計表（リンク）'!Q144:Q154)</f>
        <v>327</v>
      </c>
      <c r="H9" s="124">
        <f>SUM('[2]集計表（リンク）'!R144:R154)</f>
        <v>170</v>
      </c>
      <c r="I9" s="122">
        <f>SUM('[2]集計表（リンク）'!S144:S154)</f>
        <v>53</v>
      </c>
      <c r="J9" s="123">
        <f>SUM('[2]集計表（リンク）'!T144:T154)</f>
        <v>344</v>
      </c>
      <c r="K9" s="123">
        <f>SUM('[2]集計表（リンク）'!U144:U154)</f>
        <v>110</v>
      </c>
      <c r="L9" s="123">
        <f>SUM('[2]集計表（リンク）'!V144:V154)</f>
        <v>482</v>
      </c>
      <c r="M9" s="124">
        <f>SUM('[2]集計表（リンク）'!W144:W154)</f>
        <v>271</v>
      </c>
      <c r="N9" s="122">
        <f>SUM('[2]集計表（リンク）'!J144:J154)</f>
        <v>106</v>
      </c>
      <c r="O9" s="123">
        <f>SUM('[2]集計表（リンク）'!K144:K154)</f>
        <v>798</v>
      </c>
      <c r="P9" s="123">
        <f>SUM('[2]集計表（リンク）'!L144:L154)</f>
        <v>809</v>
      </c>
      <c r="Q9" s="184">
        <f>SUM('[2]集計表（リンク）'!M144:M154)</f>
        <v>441</v>
      </c>
    </row>
    <row r="10" spans="1:17" ht="24" customHeight="1" x14ac:dyDescent="0.15">
      <c r="A10" s="332"/>
      <c r="B10" s="46"/>
      <c r="C10" s="38" t="s">
        <v>17</v>
      </c>
      <c r="D10" s="121">
        <f>'[2]① 地域別人口と世帯数'!P9</f>
        <v>1040</v>
      </c>
      <c r="E10" s="182">
        <f>SUM('[2]集計表（リンク）'!O155:O167)</f>
        <v>15</v>
      </c>
      <c r="F10" s="183">
        <f>SUM('[2]集計表（リンク）'!P155:P167)</f>
        <v>230</v>
      </c>
      <c r="G10" s="123">
        <f>SUM('[2]集計表（リンク）'!Q155:Q167)</f>
        <v>243</v>
      </c>
      <c r="H10" s="124">
        <f>SUM('[2]集計表（リンク）'!R155:R167)</f>
        <v>130</v>
      </c>
      <c r="I10" s="122">
        <f>SUM('[2]集計表（リンク）'!S155:S167)</f>
        <v>8</v>
      </c>
      <c r="J10" s="123">
        <f>SUM('[2]集計表（リンク）'!T155:T167)</f>
        <v>193</v>
      </c>
      <c r="K10" s="123">
        <f>SUM('[2]集計表（リンク）'!U155:U167)</f>
        <v>38</v>
      </c>
      <c r="L10" s="123">
        <f>SUM('[2]集計表（リンク）'!V155:V167)</f>
        <v>351</v>
      </c>
      <c r="M10" s="124">
        <f>SUM('[2]集計表（リンク）'!W155:W167)</f>
        <v>247</v>
      </c>
      <c r="N10" s="122">
        <f>SUM('[2]集計表（リンク）'!J155:J167)</f>
        <v>23</v>
      </c>
      <c r="O10" s="123">
        <f>SUM('[2]集計表（リンク）'!K155:K167)</f>
        <v>423</v>
      </c>
      <c r="P10" s="123">
        <f>SUM('[2]集計表（リンク）'!L155:L167)</f>
        <v>594</v>
      </c>
      <c r="Q10" s="184">
        <f>SUM('[2]集計表（リンク）'!M155:M167)</f>
        <v>377</v>
      </c>
    </row>
    <row r="11" spans="1:17" ht="24" customHeight="1" x14ac:dyDescent="0.15">
      <c r="A11" s="332"/>
      <c r="B11" s="337" t="s">
        <v>18</v>
      </c>
      <c r="C11" s="338"/>
      <c r="D11" s="129">
        <f>'[2]① 地域別人口と世帯数'!P10</f>
        <v>3645</v>
      </c>
      <c r="E11" s="182">
        <f>SUM('[2]集計表（リンク）'!O168:O181)</f>
        <v>182</v>
      </c>
      <c r="F11" s="183">
        <f>SUM('[2]集計表（リンク）'!P168:P181)</f>
        <v>904</v>
      </c>
      <c r="G11" s="123">
        <f>SUM('[2]集計表（リンク）'!Q168:Q181)</f>
        <v>552</v>
      </c>
      <c r="H11" s="124">
        <f>SUM('[2]集計表（リンク）'!R168:R181)</f>
        <v>270</v>
      </c>
      <c r="I11" s="122">
        <f>SUM('[2]集計表（リンク）'!S168:S181)</f>
        <v>173</v>
      </c>
      <c r="J11" s="123">
        <f>SUM('[2]集計表（リンク）'!T168:T181)</f>
        <v>986</v>
      </c>
      <c r="K11" s="123">
        <f>SUM('[2]集計表（リンク）'!U168:U181)</f>
        <v>293</v>
      </c>
      <c r="L11" s="123">
        <f>SUM('[2]集計表（リンク）'!V168:V181)</f>
        <v>848</v>
      </c>
      <c r="M11" s="124">
        <f>SUM('[2]集計表（リンク）'!W168:W181)</f>
        <v>513</v>
      </c>
      <c r="N11" s="122">
        <f>SUM('[2]集計表（リンク）'!J168:J181)</f>
        <v>355</v>
      </c>
      <c r="O11" s="123">
        <f>SUM('[2]集計表（リンク）'!K168:K181)</f>
        <v>1890</v>
      </c>
      <c r="P11" s="123">
        <f>SUM('[2]集計表（リンク）'!L168:L181)</f>
        <v>1400</v>
      </c>
      <c r="Q11" s="184">
        <f>SUM('[2]集計表（リンク）'!M168:M181)</f>
        <v>783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f>SUM('[2]集計表（リンク）'!O182:O201)</f>
        <v>52</v>
      </c>
      <c r="F12" s="183">
        <f>SUM('[2]集計表（リンク）'!P182:P201)</f>
        <v>484</v>
      </c>
      <c r="G12" s="123">
        <f>SUM('[2]集計表（リンク）'!Q182:Q201)</f>
        <v>445</v>
      </c>
      <c r="H12" s="124">
        <f>SUM('[2]集計表（リンク）'!R182:R201)</f>
        <v>246</v>
      </c>
      <c r="I12" s="122">
        <f>SUM('[2]集計表（リンク）'!S182:S201)</f>
        <v>59</v>
      </c>
      <c r="J12" s="123">
        <f>SUM('[2]集計表（リンク）'!T182:T201)</f>
        <v>476</v>
      </c>
      <c r="K12" s="123">
        <f>SUM('[2]集計表（リンク）'!U182:U201)</f>
        <v>108</v>
      </c>
      <c r="L12" s="123">
        <f>SUM('[2]集計表（リンク）'!V182:V201)</f>
        <v>652</v>
      </c>
      <c r="M12" s="124">
        <f>SUM('[2]集計表（リンク）'!W182:W201)</f>
        <v>426</v>
      </c>
      <c r="N12" s="122">
        <f>SUM('[2]集計表（リンク）'!J182:J201)</f>
        <v>111</v>
      </c>
      <c r="O12" s="123">
        <f>SUM('[2]集計表（リンク）'!K182:K201)</f>
        <v>960</v>
      </c>
      <c r="P12" s="123">
        <f>SUM('[2]集計表（リンク）'!L182:L201)</f>
        <v>1097</v>
      </c>
      <c r="Q12" s="184">
        <f>SUM('[2]集計表（リンク）'!M182:M201)</f>
        <v>672</v>
      </c>
    </row>
    <row r="13" spans="1:17" ht="24" customHeight="1" x14ac:dyDescent="0.15">
      <c r="A13" s="332"/>
      <c r="B13" s="185"/>
      <c r="C13" s="186" t="s">
        <v>67</v>
      </c>
      <c r="D13" s="121">
        <f>'[2]① 地域別人口と世帯数'!P12</f>
        <v>87</v>
      </c>
      <c r="E13" s="122">
        <f>SUM('[2]集計表（リンク）'!O182:O184)</f>
        <v>0</v>
      </c>
      <c r="F13" s="123">
        <f>SUM('[2]集計表（リンク）'!P182:P184)</f>
        <v>13</v>
      </c>
      <c r="G13" s="123">
        <f>SUM('[2]集計表（リンク）'!Q182:Q184)</f>
        <v>27</v>
      </c>
      <c r="H13" s="124">
        <f>SUM('[2]集計表（リンク）'!R182:R184)</f>
        <v>19</v>
      </c>
      <c r="I13" s="122">
        <f>SUM('[2]集計表（リンク）'!S182:S184)</f>
        <v>0</v>
      </c>
      <c r="J13" s="123">
        <f>SUM('[2]集計表（リンク）'!T182:T184)</f>
        <v>10</v>
      </c>
      <c r="K13" s="123">
        <f>SUM('[2]集計表（リンク）'!U182:U184)</f>
        <v>2</v>
      </c>
      <c r="L13" s="123">
        <f>SUM('[2]集計表（リンク）'!V182:V184)</f>
        <v>37</v>
      </c>
      <c r="M13" s="124">
        <f>SUM('[2]集計表（リンク）'!W182:W184)</f>
        <v>25</v>
      </c>
      <c r="N13" s="122">
        <f>SUM('[2]集計表（リンク）'!J182:J184)</f>
        <v>0</v>
      </c>
      <c r="O13" s="123">
        <f>SUM('[2]集計表（リンク）'!K182:K184)</f>
        <v>23</v>
      </c>
      <c r="P13" s="123">
        <f>SUM('[2]集計表（リンク）'!L182:L184)</f>
        <v>64</v>
      </c>
      <c r="Q13" s="184">
        <f>SUM('[2]集計表（リンク）'!M182:M184)</f>
        <v>44</v>
      </c>
    </row>
    <row r="14" spans="1:17" ht="24" customHeight="1" x14ac:dyDescent="0.15">
      <c r="A14" s="332"/>
      <c r="B14" s="337" t="s">
        <v>21</v>
      </c>
      <c r="C14" s="338"/>
      <c r="D14" s="129">
        <f>'[2]① 地域別人口と世帯数'!P13</f>
        <v>908</v>
      </c>
      <c r="E14" s="122">
        <f>SUM('[2]集計表（リンク）'!O202:O218)</f>
        <v>11</v>
      </c>
      <c r="F14" s="123">
        <f>SUM('[2]集計表（リンク）'!P202:P218)</f>
        <v>187</v>
      </c>
      <c r="G14" s="123">
        <f>SUM('[2]集計表（リンク）'!Q202:Q218)</f>
        <v>216</v>
      </c>
      <c r="H14" s="124">
        <f>SUM('[2]集計表（リンク）'!R202:R218)</f>
        <v>127</v>
      </c>
      <c r="I14" s="122">
        <f>SUM('[2]集計表（リンク）'!S202:S218)</f>
        <v>13</v>
      </c>
      <c r="J14" s="123">
        <f>SUM('[2]集計表（リンク）'!T202:T218)</f>
        <v>170</v>
      </c>
      <c r="K14" s="123">
        <f>SUM('[2]集計表（リンク）'!U202:U218)</f>
        <v>31</v>
      </c>
      <c r="L14" s="123">
        <f>SUM('[2]集計表（リンク）'!V202:V218)</f>
        <v>311</v>
      </c>
      <c r="M14" s="124">
        <f>SUM('[2]集計表（リンク）'!W202:W218)</f>
        <v>206</v>
      </c>
      <c r="N14" s="122">
        <f>SUM('[2]集計表（リンク）'!J202:J218)</f>
        <v>24</v>
      </c>
      <c r="O14" s="123">
        <f>SUM('[2]集計表（リンク）'!K202:K218)</f>
        <v>357</v>
      </c>
      <c r="P14" s="123">
        <f>SUM('[2]集計表（リンク）'!L202:L218)</f>
        <v>527</v>
      </c>
      <c r="Q14" s="184">
        <f>SUM('[2]集計表（リンク）'!M202:M218)</f>
        <v>333</v>
      </c>
    </row>
    <row r="15" spans="1:17" ht="24" customHeight="1" x14ac:dyDescent="0.15">
      <c r="A15" s="332"/>
      <c r="B15" s="337" t="s">
        <v>22</v>
      </c>
      <c r="C15" s="338"/>
      <c r="D15" s="129">
        <f>'[2]① 地域別人口と世帯数'!P14</f>
        <v>1480</v>
      </c>
      <c r="E15" s="122">
        <f>SUM('[2]集計表（リンク）'!O219:O239)</f>
        <v>15</v>
      </c>
      <c r="F15" s="123">
        <f>SUM('[2]集計表（リンク）'!P219:P239)</f>
        <v>264</v>
      </c>
      <c r="G15" s="123">
        <f>SUM('[2]集計表（リンク）'!Q219:Q239)</f>
        <v>396</v>
      </c>
      <c r="H15" s="124">
        <f>SUM('[2]集計表（リンク）'!R219:R239)</f>
        <v>220</v>
      </c>
      <c r="I15" s="122">
        <f>SUM('[2]集計表（リンク）'!S219:S239)</f>
        <v>20</v>
      </c>
      <c r="J15" s="123">
        <f>SUM('[2]集計表（リンク）'!T219:T239)</f>
        <v>260</v>
      </c>
      <c r="K15" s="123">
        <f>SUM('[2]集計表（リンク）'!U219:U239)</f>
        <v>53</v>
      </c>
      <c r="L15" s="123">
        <f>SUM('[2]集計表（リンク）'!V219:V239)</f>
        <v>525</v>
      </c>
      <c r="M15" s="124">
        <f>SUM('[2]集計表（リンク）'!W219:W239)</f>
        <v>350</v>
      </c>
      <c r="N15" s="122">
        <f>SUM('[2]集計表（リンク）'!J219:J239)</f>
        <v>35</v>
      </c>
      <c r="O15" s="123">
        <f>SUM('[2]集計表（リンク）'!K219:K239)</f>
        <v>524</v>
      </c>
      <c r="P15" s="123">
        <f>SUM('[2]集計表（リンク）'!L219:L239)</f>
        <v>921</v>
      </c>
      <c r="Q15" s="184">
        <f>SUM('[2]集計表（リンク）'!M219:M239)</f>
        <v>570</v>
      </c>
    </row>
    <row r="16" spans="1:17" ht="24" customHeight="1" x14ac:dyDescent="0.15">
      <c r="A16" s="332"/>
      <c r="B16" s="337" t="s">
        <v>23</v>
      </c>
      <c r="C16" s="338"/>
      <c r="D16" s="129">
        <f>'[2]① 地域別人口と世帯数'!P15</f>
        <v>521</v>
      </c>
      <c r="E16" s="122">
        <f>SUM('[2]集計表（リンク）'!O240:O249)</f>
        <v>16</v>
      </c>
      <c r="F16" s="123">
        <f>SUM('[2]集計表（リンク）'!P240:P249)</f>
        <v>127</v>
      </c>
      <c r="G16" s="123">
        <f>SUM('[2]集計表（リンク）'!Q240:Q249)</f>
        <v>116</v>
      </c>
      <c r="H16" s="124">
        <f>SUM('[2]集計表（リンク）'!R240:R249)</f>
        <v>49</v>
      </c>
      <c r="I16" s="122">
        <f>SUM('[2]集計表（リンク）'!S240:S249)</f>
        <v>13</v>
      </c>
      <c r="J16" s="123">
        <f>SUM('[2]集計表（リンク）'!T240:T249)</f>
        <v>107</v>
      </c>
      <c r="K16" s="123">
        <f>SUM('[2]集計表（リンク）'!U240:U249)</f>
        <v>34</v>
      </c>
      <c r="L16" s="123">
        <f>SUM('[2]集計表（リンク）'!V240:V249)</f>
        <v>142</v>
      </c>
      <c r="M16" s="124">
        <f>SUM('[2]集計表（リンク）'!W240:W249)</f>
        <v>78</v>
      </c>
      <c r="N16" s="122">
        <f>SUM('[2]集計表（リンク）'!J240:J249)</f>
        <v>29</v>
      </c>
      <c r="O16" s="123">
        <f>SUM('[2]集計表（リンク）'!K240:K249)</f>
        <v>234</v>
      </c>
      <c r="P16" s="123">
        <f>SUM('[2]集計表（リンク）'!L240:L249)</f>
        <v>258</v>
      </c>
      <c r="Q16" s="184">
        <f>SUM('[2]集計表（リンク）'!M240:M249)</f>
        <v>127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f>SUM('[2]集計表（リンク）'!O250:O252)</f>
        <v>0</v>
      </c>
      <c r="F17" s="123">
        <f>SUM('[2]集計表（リンク）'!P250:P252)</f>
        <v>8</v>
      </c>
      <c r="G17" s="123">
        <f>SUM('[2]集計表（リンク）'!Q250:Q252)</f>
        <v>33</v>
      </c>
      <c r="H17" s="124">
        <f>SUM('[2]集計表（リンク）'!R250:R252)</f>
        <v>19</v>
      </c>
      <c r="I17" s="122">
        <f>SUM('[2]集計表（リンク）'!S250:S252)</f>
        <v>0</v>
      </c>
      <c r="J17" s="123">
        <f>SUM('[2]集計表（リンク）'!T250:T252)</f>
        <v>11</v>
      </c>
      <c r="K17" s="123">
        <f>SUM('[2]集計表（リンク）'!U250:U252)</f>
        <v>0</v>
      </c>
      <c r="L17" s="123">
        <f>SUM('[2]集計表（リンク）'!V250:V252)</f>
        <v>47</v>
      </c>
      <c r="M17" s="124">
        <f>SUM('[2]集計表（リンク）'!W250:W252)</f>
        <v>30</v>
      </c>
      <c r="N17" s="122">
        <f>SUM('[2]集計表（リンク）'!J250:J252)</f>
        <v>0</v>
      </c>
      <c r="O17" s="123">
        <f>SUM('[2]集計表（リンク）'!K250:K252)</f>
        <v>19</v>
      </c>
      <c r="P17" s="123">
        <f>SUM('[2]集計表（リンク）'!L250:L252)</f>
        <v>80</v>
      </c>
      <c r="Q17" s="184">
        <f>SUM('[2]集計表（リンク）'!M250:M252)</f>
        <v>49</v>
      </c>
    </row>
    <row r="18" spans="1:17" ht="24" customHeight="1" x14ac:dyDescent="0.15">
      <c r="A18" s="332"/>
      <c r="B18" s="337" t="s">
        <v>25</v>
      </c>
      <c r="C18" s="338"/>
      <c r="D18" s="129">
        <f>'[2]① 地域別人口と世帯数'!P17</f>
        <v>2</v>
      </c>
      <c r="E18" s="122">
        <f>SUM('[2]集計表（リンク）'!O253)</f>
        <v>0</v>
      </c>
      <c r="F18" s="123">
        <f>SUM('[2]集計表（リンク）'!P253)</f>
        <v>0</v>
      </c>
      <c r="G18" s="123">
        <f>SUM('[2]集計表（リンク）'!Q253)</f>
        <v>1</v>
      </c>
      <c r="H18" s="124">
        <f>SUM('[2]集計表（リンク）'!R253)</f>
        <v>1</v>
      </c>
      <c r="I18" s="122">
        <f>SUM('[2]集計表（リンク）'!S253)</f>
        <v>0</v>
      </c>
      <c r="J18" s="123">
        <f>SUM('[2]集計表（リンク）'!T253)</f>
        <v>0</v>
      </c>
      <c r="K18" s="123">
        <f>SUM('[2]集計表（リンク）'!U253)</f>
        <v>0</v>
      </c>
      <c r="L18" s="123">
        <f>SUM('[2]集計表（リンク）'!V253)</f>
        <v>1</v>
      </c>
      <c r="M18" s="124">
        <f>SUM('[2]集計表（リンク）'!W253)</f>
        <v>1</v>
      </c>
      <c r="N18" s="122">
        <f>SUM('[2]集計表（リンク）'!J253)</f>
        <v>0</v>
      </c>
      <c r="O18" s="123">
        <f>SUM('[2]集計表（リンク）'!K253)</f>
        <v>0</v>
      </c>
      <c r="P18" s="123">
        <f>SUM('[2]集計表（リンク）'!L253)</f>
        <v>2</v>
      </c>
      <c r="Q18" s="184">
        <f>SUM('[2]集計表（リンク）'!M253)</f>
        <v>2</v>
      </c>
    </row>
    <row r="19" spans="1:17" ht="24" customHeight="1" x14ac:dyDescent="0.15">
      <c r="A19" s="332"/>
      <c r="B19" s="337" t="s">
        <v>26</v>
      </c>
      <c r="C19" s="338"/>
      <c r="D19" s="112">
        <f>'[2]① 地域別人口と世帯数'!P18</f>
        <v>569</v>
      </c>
      <c r="E19" s="113">
        <f>SUM('[2]集計表（リンク）'!O254:O265)</f>
        <v>7</v>
      </c>
      <c r="F19" s="114">
        <f>SUM('[2]集計表（リンク）'!P254:P265)</f>
        <v>175</v>
      </c>
      <c r="G19" s="114">
        <f>SUM('[2]集計表（リンク）'!Q254:Q265)</f>
        <v>142</v>
      </c>
      <c r="H19" s="115">
        <f>SUM('[2]集計表（リンク）'!R254:R265)</f>
        <v>88</v>
      </c>
      <c r="I19" s="113">
        <f>SUM('[2]集計表（リンク）'!S254:S265)</f>
        <v>7</v>
      </c>
      <c r="J19" s="114">
        <f>SUM('[2]集計表（リンク）'!T254:T265)</f>
        <v>47</v>
      </c>
      <c r="K19" s="114">
        <f>SUM('[2]集計表（リンク）'!U254:U265)</f>
        <v>14</v>
      </c>
      <c r="L19" s="114">
        <f>SUM('[2]集計表（リンク）'!V254:V265)</f>
        <v>191</v>
      </c>
      <c r="M19" s="115">
        <f>SUM('[2]集計表（リンク）'!W254:W265)</f>
        <v>117</v>
      </c>
      <c r="N19" s="113">
        <f>SUM('[2]集計表（リンク）'!J254:J265)</f>
        <v>14</v>
      </c>
      <c r="O19" s="114">
        <f>SUM('[2]集計表（リンク）'!K254:K265)</f>
        <v>222</v>
      </c>
      <c r="P19" s="114">
        <f>SUM('[2]集計表（リンク）'!L254:L265)</f>
        <v>333</v>
      </c>
      <c r="Q19" s="181">
        <f>SUM('[2]集計表（リンク）'!M254:M265)</f>
        <v>205</v>
      </c>
    </row>
    <row r="20" spans="1:17" ht="24" customHeight="1" x14ac:dyDescent="0.15">
      <c r="A20" s="333"/>
      <c r="B20" s="339" t="s">
        <v>27</v>
      </c>
      <c r="C20" s="340"/>
      <c r="D20" s="132">
        <f>'[2]① 地域別人口と世帯数'!P19</f>
        <v>32280</v>
      </c>
      <c r="E20" s="133">
        <f t="shared" ref="E20:Q20" si="0">E7+E8+E11+E12+E14+E15+E16+E17+E18+E19</f>
        <v>1336</v>
      </c>
      <c r="F20" s="134">
        <f t="shared" si="0"/>
        <v>7964</v>
      </c>
      <c r="G20" s="134">
        <f t="shared" si="0"/>
        <v>5629</v>
      </c>
      <c r="H20" s="135">
        <f t="shared" si="0"/>
        <v>3022</v>
      </c>
      <c r="I20" s="133">
        <f t="shared" si="0"/>
        <v>1313</v>
      </c>
      <c r="J20" s="134">
        <f t="shared" si="0"/>
        <v>7948</v>
      </c>
      <c r="K20" s="134">
        <f t="shared" si="0"/>
        <v>2176</v>
      </c>
      <c r="L20" s="187">
        <f t="shared" si="0"/>
        <v>8090</v>
      </c>
      <c r="M20" s="135">
        <f t="shared" si="0"/>
        <v>5109</v>
      </c>
      <c r="N20" s="133">
        <f t="shared" si="0"/>
        <v>2649</v>
      </c>
      <c r="O20" s="134">
        <f t="shared" si="0"/>
        <v>15912</v>
      </c>
      <c r="P20" s="187">
        <f t="shared" si="0"/>
        <v>13719</v>
      </c>
      <c r="Q20" s="188">
        <f t="shared" si="0"/>
        <v>8131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f>'[2]① 地域別人口と世帯数'!P20</f>
        <v>686</v>
      </c>
      <c r="E21" s="106">
        <f>SUM('[2]集計表（リンク）'!O266:O280)</f>
        <v>13</v>
      </c>
      <c r="F21" s="107">
        <f>SUM('[2]集計表（リンク）'!P266:P280)</f>
        <v>147</v>
      </c>
      <c r="G21" s="107">
        <f>SUM('[2]集計表（リンク）'!Q266:Q280)</f>
        <v>170</v>
      </c>
      <c r="H21" s="108">
        <f>SUM('[2]集計表（リンク）'!R266:R280)</f>
        <v>91</v>
      </c>
      <c r="I21" s="106">
        <f>SUM('[2]集計表（リンク）'!S266:S280)</f>
        <v>15</v>
      </c>
      <c r="J21" s="107">
        <f>SUM('[2]集計表（リンク）'!T266:T280)</f>
        <v>119</v>
      </c>
      <c r="K21" s="107">
        <f>SUM('[2]集計表（リンク）'!U266:U280)</f>
        <v>30</v>
      </c>
      <c r="L21" s="107">
        <f>SUM('[2]集計表（リンク）'!V266:V280)</f>
        <v>222</v>
      </c>
      <c r="M21" s="108">
        <f>SUM('[2]集計表（リンク）'!W266:W280)</f>
        <v>156</v>
      </c>
      <c r="N21" s="106">
        <f>SUM('[2]集計表（リンク）'!J266:J280)</f>
        <v>28</v>
      </c>
      <c r="O21" s="107">
        <f>SUM('[2]集計表（リンク）'!K266:K280)</f>
        <v>266</v>
      </c>
      <c r="P21" s="107">
        <f>SUM('[2]集計表（リンク）'!L266:L280)</f>
        <v>392</v>
      </c>
      <c r="Q21" s="178">
        <f>SUM('[2]集計表（リンク）'!M266:M280)</f>
        <v>247</v>
      </c>
    </row>
    <row r="22" spans="1:17" ht="24" customHeight="1" x14ac:dyDescent="0.15">
      <c r="A22" s="333"/>
      <c r="B22" s="339" t="s">
        <v>27</v>
      </c>
      <c r="C22" s="340"/>
      <c r="D22" s="140">
        <f>'[2]① 地域別人口と世帯数'!P21</f>
        <v>686</v>
      </c>
      <c r="E22" s="141">
        <f t="shared" ref="E22:M22" si="1">E21</f>
        <v>13</v>
      </c>
      <c r="F22" s="142">
        <f>F21</f>
        <v>147</v>
      </c>
      <c r="G22" s="142">
        <f t="shared" si="1"/>
        <v>170</v>
      </c>
      <c r="H22" s="143">
        <f t="shared" si="1"/>
        <v>91</v>
      </c>
      <c r="I22" s="141">
        <f t="shared" si="1"/>
        <v>15</v>
      </c>
      <c r="J22" s="142">
        <f t="shared" si="1"/>
        <v>119</v>
      </c>
      <c r="K22" s="142">
        <f>K21</f>
        <v>30</v>
      </c>
      <c r="L22" s="142">
        <f t="shared" si="1"/>
        <v>222</v>
      </c>
      <c r="M22" s="143">
        <f t="shared" si="1"/>
        <v>156</v>
      </c>
      <c r="N22" s="141">
        <f>N21</f>
        <v>28</v>
      </c>
      <c r="O22" s="142">
        <f>O21</f>
        <v>266</v>
      </c>
      <c r="P22" s="142">
        <f>P21</f>
        <v>392</v>
      </c>
      <c r="Q22" s="189">
        <f>Q21</f>
        <v>247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f>'[2]① 地域別人口と世帯数'!P22</f>
        <v>700</v>
      </c>
      <c r="E23" s="148">
        <f>SUM('[2]集計表（リンク）'!O281:O305)</f>
        <v>9</v>
      </c>
      <c r="F23" s="148">
        <f>SUM('[2]集計表（リンク）'!P281:P305)</f>
        <v>145</v>
      </c>
      <c r="G23" s="149">
        <f>SUM('[2]集計表（リンク）'!Q281:Q305)</f>
        <v>177</v>
      </c>
      <c r="H23" s="150">
        <f>SUM('[2]集計表（リンク）'!R281:R305)</f>
        <v>93</v>
      </c>
      <c r="I23" s="148">
        <f>SUM('[2]集計表（リンク）'!S281:S305)</f>
        <v>11</v>
      </c>
      <c r="J23" s="149">
        <f>SUM('[2]集計表（リンク）'!T281:T305)</f>
        <v>143</v>
      </c>
      <c r="K23" s="149">
        <f>SUM('[2]集計表（リンク）'!U281:U305)</f>
        <v>40</v>
      </c>
      <c r="L23" s="149">
        <f>SUM('[2]集計表（リンク）'!V281:V305)</f>
        <v>215</v>
      </c>
      <c r="M23" s="150">
        <f>SUM('[2]集計表（リンク）'!W281:W305)</f>
        <v>136</v>
      </c>
      <c r="N23" s="148">
        <f>SUM('[2]集計表（リンク）'!J281:J305)</f>
        <v>20</v>
      </c>
      <c r="O23" s="149">
        <f>SUM('[2]集計表（リンク）'!K281:K305)</f>
        <v>288</v>
      </c>
      <c r="P23" s="149">
        <f>SUM('[2]集計表（リンク）'!L281:L305)</f>
        <v>392</v>
      </c>
      <c r="Q23" s="190">
        <f>SUM('[2]集計表（リンク）'!M281:M305)</f>
        <v>229</v>
      </c>
    </row>
    <row r="24" spans="1:17" ht="24" customHeight="1" x14ac:dyDescent="0.15">
      <c r="A24" s="332"/>
      <c r="B24" s="337" t="s">
        <v>32</v>
      </c>
      <c r="C24" s="338"/>
      <c r="D24" s="129">
        <f>'[2]① 地域別人口と世帯数'!P23</f>
        <v>1402</v>
      </c>
      <c r="E24" s="122">
        <f>SUM('[2]集計表（リンク）'!O306:O334)</f>
        <v>38</v>
      </c>
      <c r="F24" s="122">
        <f>SUM('[2]集計表（リンク）'!P306:P334)</f>
        <v>283</v>
      </c>
      <c r="G24" s="123">
        <f>SUM('[2]集計表（リンク）'!Q306:Q334)</f>
        <v>336</v>
      </c>
      <c r="H24" s="124">
        <f>SUM('[2]集計表（リンク）'!R306:R334)</f>
        <v>195</v>
      </c>
      <c r="I24" s="122">
        <f>SUM('[2]集計表（リンク）'!S306:S334)</f>
        <v>39</v>
      </c>
      <c r="J24" s="123">
        <f>SUM('[2]集計表（リンク）'!T306:T334)</f>
        <v>283</v>
      </c>
      <c r="K24" s="123">
        <f>SUM('[2]集計表（リンク）'!U306:U334)</f>
        <v>64</v>
      </c>
      <c r="L24" s="123">
        <f>SUM('[2]集計表（リンク）'!V306:V334)</f>
        <v>423</v>
      </c>
      <c r="M24" s="124">
        <f>SUM('[2]集計表（リンク）'!W306:W334)</f>
        <v>285</v>
      </c>
      <c r="N24" s="122">
        <f>SUM('[2]集計表（リンク）'!J306:J334)</f>
        <v>77</v>
      </c>
      <c r="O24" s="123">
        <f>SUM('[2]集計表（リンク）'!K306:K334)</f>
        <v>566</v>
      </c>
      <c r="P24" s="123">
        <f>SUM('[2]集計表（リンク）'!L306:L334)</f>
        <v>759</v>
      </c>
      <c r="Q24" s="184">
        <f>SUM('[2]集計表（リンク）'!M306:M334)</f>
        <v>480</v>
      </c>
    </row>
    <row r="25" spans="1:17" ht="24" customHeight="1" x14ac:dyDescent="0.15">
      <c r="A25" s="333"/>
      <c r="B25" s="339" t="s">
        <v>27</v>
      </c>
      <c r="C25" s="340"/>
      <c r="D25" s="140">
        <f>'[2]① 地域別人口と世帯数'!P24</f>
        <v>2102</v>
      </c>
      <c r="E25" s="141">
        <f t="shared" ref="E25:M25" si="2">SUM(E23:E24)</f>
        <v>47</v>
      </c>
      <c r="F25" s="142">
        <f t="shared" si="2"/>
        <v>428</v>
      </c>
      <c r="G25" s="142">
        <f t="shared" si="2"/>
        <v>513</v>
      </c>
      <c r="H25" s="143">
        <f t="shared" si="2"/>
        <v>288</v>
      </c>
      <c r="I25" s="141">
        <f t="shared" si="2"/>
        <v>50</v>
      </c>
      <c r="J25" s="142">
        <f t="shared" si="2"/>
        <v>426</v>
      </c>
      <c r="K25" s="142">
        <f>SUM(K23:K24)</f>
        <v>104</v>
      </c>
      <c r="L25" s="142">
        <f t="shared" si="2"/>
        <v>638</v>
      </c>
      <c r="M25" s="143">
        <f t="shared" si="2"/>
        <v>421</v>
      </c>
      <c r="N25" s="141">
        <f>SUM(N23:N24)</f>
        <v>97</v>
      </c>
      <c r="O25" s="142">
        <f>SUM(O23:O24)</f>
        <v>854</v>
      </c>
      <c r="P25" s="142">
        <f>SUM(P23:P24)</f>
        <v>1151</v>
      </c>
      <c r="Q25" s="189">
        <f>SUM(Q23:Q24)</f>
        <v>709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f>'[2]① 地域別人口と世帯数'!P25</f>
        <v>707</v>
      </c>
      <c r="E26" s="113">
        <f>SUM('[2]集計表（リンク）'!O335:O367)</f>
        <v>20</v>
      </c>
      <c r="F26" s="114">
        <f>SUM('[2]集計表（リンク）'!P335:P367)</f>
        <v>121</v>
      </c>
      <c r="G26" s="114">
        <f>SUM('[2]集計表（リンク）'!Q335:Q367)</f>
        <v>191</v>
      </c>
      <c r="H26" s="115">
        <f>SUM('[2]集計表（リンク）'!R335:R367)</f>
        <v>104</v>
      </c>
      <c r="I26" s="113">
        <f>SUM('[2]集計表（リンク）'!S335:S367)</f>
        <v>16</v>
      </c>
      <c r="J26" s="114">
        <f>SUM('[2]集計表（リンク）'!T335:T367)</f>
        <v>116</v>
      </c>
      <c r="K26" s="114">
        <f>SUM('[2]集計表（リンク）'!U335:U367)</f>
        <v>22</v>
      </c>
      <c r="L26" s="114">
        <f>SUM('[2]集計表（リンク）'!V335:V367)</f>
        <v>243</v>
      </c>
      <c r="M26" s="115">
        <f>SUM('[2]集計表（リンク）'!W335:W367)</f>
        <v>164</v>
      </c>
      <c r="N26" s="113">
        <f>SUM('[2]集計表（リンク）'!J335:J367)</f>
        <v>36</v>
      </c>
      <c r="O26" s="114">
        <f>SUM('[2]集計表（リンク）'!K335:K367)</f>
        <v>237</v>
      </c>
      <c r="P26" s="114">
        <f>SUM('[2]集計表（リンク）'!L335:L367)</f>
        <v>434</v>
      </c>
      <c r="Q26" s="181">
        <f>SUM('[2]集計表（リンク）'!M335:M367)</f>
        <v>268</v>
      </c>
    </row>
    <row r="27" spans="1:17" ht="24" customHeight="1" x14ac:dyDescent="0.15">
      <c r="A27" s="332"/>
      <c r="B27" s="337" t="s">
        <v>35</v>
      </c>
      <c r="C27" s="338"/>
      <c r="D27" s="129">
        <f>'[2]① 地域別人口と世帯数'!P26</f>
        <v>400</v>
      </c>
      <c r="E27" s="122">
        <f>SUM('[2]集計表（リンク）'!O368:O387)</f>
        <v>3</v>
      </c>
      <c r="F27" s="123">
        <f>SUM('[2]集計表（リンク）'!P368:P387)</f>
        <v>84</v>
      </c>
      <c r="G27" s="123">
        <f>SUM('[2]集計表（リンク）'!Q368:Q387)</f>
        <v>113</v>
      </c>
      <c r="H27" s="124">
        <f>SUM('[2]集計表（リンク）'!R368:R387)</f>
        <v>66</v>
      </c>
      <c r="I27" s="122">
        <f>SUM('[2]集計表（リンク）'!S368:S387)</f>
        <v>3</v>
      </c>
      <c r="J27" s="123">
        <f>SUM('[2]集計表（リンク）'!T368:T387)</f>
        <v>60</v>
      </c>
      <c r="K27" s="123">
        <f>SUM('[2]集計表（リンク）'!U368:U387)</f>
        <v>9</v>
      </c>
      <c r="L27" s="123">
        <f>SUM('[2]集計表（リンク）'!V368:V387)</f>
        <v>137</v>
      </c>
      <c r="M27" s="124">
        <f>SUM('[2]集計表（リンク）'!W368:W387)</f>
        <v>95</v>
      </c>
      <c r="N27" s="122">
        <f>SUM('[2]集計表（リンク）'!J368:J387)</f>
        <v>6</v>
      </c>
      <c r="O27" s="123">
        <f>SUM('[2]集計表（リンク）'!K368:K387)</f>
        <v>144</v>
      </c>
      <c r="P27" s="123">
        <f>SUM('[2]集計表（リンク）'!L368:L387)</f>
        <v>250</v>
      </c>
      <c r="Q27" s="184">
        <f>SUM('[2]集計表（リンク）'!M368:M387)</f>
        <v>161</v>
      </c>
    </row>
    <row r="28" spans="1:17" ht="24" customHeight="1" x14ac:dyDescent="0.15">
      <c r="A28" s="333"/>
      <c r="B28" s="339" t="s">
        <v>36</v>
      </c>
      <c r="C28" s="340"/>
      <c r="D28" s="132">
        <f>'[2]① 地域別人口と世帯数'!P27</f>
        <v>1107</v>
      </c>
      <c r="E28" s="154">
        <f t="shared" ref="E28:M28" si="3">SUM(E26:E27)</f>
        <v>23</v>
      </c>
      <c r="F28" s="155">
        <f t="shared" si="3"/>
        <v>205</v>
      </c>
      <c r="G28" s="155">
        <f t="shared" si="3"/>
        <v>304</v>
      </c>
      <c r="H28" s="156">
        <f t="shared" si="3"/>
        <v>170</v>
      </c>
      <c r="I28" s="154">
        <f t="shared" si="3"/>
        <v>19</v>
      </c>
      <c r="J28" s="155">
        <f t="shared" si="3"/>
        <v>176</v>
      </c>
      <c r="K28" s="155">
        <f>SUM(K26:K27)</f>
        <v>31</v>
      </c>
      <c r="L28" s="155">
        <f t="shared" si="3"/>
        <v>380</v>
      </c>
      <c r="M28" s="156">
        <f t="shared" si="3"/>
        <v>259</v>
      </c>
      <c r="N28" s="154">
        <f>SUM(N26:N27)</f>
        <v>42</v>
      </c>
      <c r="O28" s="155">
        <f>SUM(O26:O27)</f>
        <v>381</v>
      </c>
      <c r="P28" s="155">
        <f>SUM(P26:P27)</f>
        <v>684</v>
      </c>
      <c r="Q28" s="191">
        <f>SUM(Q26:Q27)</f>
        <v>429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f>'[2]① 地域別人口と世帯数'!P28</f>
        <v>1604</v>
      </c>
      <c r="E29" s="113">
        <f>SUM('[2]集計表（リンク）'!O388:O416)</f>
        <v>40</v>
      </c>
      <c r="F29" s="114">
        <f>SUM('[2]集計表（リンク）'!P388:P416)</f>
        <v>335</v>
      </c>
      <c r="G29" s="114">
        <f>SUM('[2]集計表（リンク）'!Q388:Q416)</f>
        <v>377</v>
      </c>
      <c r="H29" s="115">
        <f>SUM('[2]集計表（リンク）'!R388:R416)</f>
        <v>219</v>
      </c>
      <c r="I29" s="113">
        <f>SUM('[2]集計表（リンク）'!S388:S416)</f>
        <v>40</v>
      </c>
      <c r="J29" s="114">
        <f>SUM('[2]集計表（リンク）'!T388:T416)</f>
        <v>307</v>
      </c>
      <c r="K29" s="114">
        <f>SUM('[2]集計表（リンク）'!U388:U416)</f>
        <v>57</v>
      </c>
      <c r="L29" s="114">
        <f>SUM('[2]集計表（リンク）'!V388:V416)</f>
        <v>505</v>
      </c>
      <c r="M29" s="115">
        <f>SUM('[2]集計表（リンク）'!W388:W416)</f>
        <v>342</v>
      </c>
      <c r="N29" s="113">
        <f>SUM('[2]集計表（リンク）'!J388:J416)</f>
        <v>80</v>
      </c>
      <c r="O29" s="114">
        <f>SUM('[2]集計表（リンク）'!K388:K416)</f>
        <v>642</v>
      </c>
      <c r="P29" s="114">
        <f>SUM('[2]集計表（リンク）'!L388:L416)</f>
        <v>882</v>
      </c>
      <c r="Q29" s="181">
        <f>SUM('[2]集計表（リンク）'!M388:M416)</f>
        <v>561</v>
      </c>
    </row>
    <row r="30" spans="1:17" ht="24" customHeight="1" x14ac:dyDescent="0.15">
      <c r="A30" s="342"/>
      <c r="B30" s="337" t="s">
        <v>39</v>
      </c>
      <c r="C30" s="338"/>
      <c r="D30" s="129">
        <f>'[2]① 地域別人口と世帯数'!P29</f>
        <v>383</v>
      </c>
      <c r="E30" s="122">
        <f>SUM('[2]集計表（リンク）'!O417:O429)</f>
        <v>5</v>
      </c>
      <c r="F30" s="123">
        <f>SUM('[2]集計表（リンク）'!P417:P429)</f>
        <v>53</v>
      </c>
      <c r="G30" s="123">
        <f>SUM('[2]集計表（リンク）'!Q417:Q429)</f>
        <v>124</v>
      </c>
      <c r="H30" s="124">
        <f>SUM('[2]集計表（リンク）'!R417:R429)</f>
        <v>70</v>
      </c>
      <c r="I30" s="122">
        <f>SUM('[2]集計表（リンク）'!S417:S429)</f>
        <v>6</v>
      </c>
      <c r="J30" s="123">
        <f>SUM('[2]集計表（リンク）'!T417:T429)</f>
        <v>51</v>
      </c>
      <c r="K30" s="123">
        <f>SUM('[2]集計表（リンク）'!U417:U429)</f>
        <v>11</v>
      </c>
      <c r="L30" s="123">
        <f>SUM('[2]集計表（リンク）'!V417:V429)</f>
        <v>144</v>
      </c>
      <c r="M30" s="124">
        <f>SUM('[2]集計表（リンク）'!W417:W429)</f>
        <v>96</v>
      </c>
      <c r="N30" s="122">
        <f>SUM('[2]集計表（リンク）'!J417:J429)</f>
        <v>11</v>
      </c>
      <c r="O30" s="123">
        <f>SUM('[2]集計表（リンク）'!K417:K429)</f>
        <v>104</v>
      </c>
      <c r="P30" s="123">
        <f>SUM('[2]集計表（リンク）'!L417:L429)</f>
        <v>268</v>
      </c>
      <c r="Q30" s="184">
        <f>SUM('[2]集計表（リンク）'!M417:M429)</f>
        <v>166</v>
      </c>
    </row>
    <row r="31" spans="1:17" ht="24" customHeight="1" x14ac:dyDescent="0.15">
      <c r="A31" s="343"/>
      <c r="B31" s="339" t="s">
        <v>36</v>
      </c>
      <c r="C31" s="340"/>
      <c r="D31" s="132">
        <f>'[2]① 地域別人口と世帯数'!P30</f>
        <v>1987</v>
      </c>
      <c r="E31" s="154">
        <f t="shared" ref="E31:M31" si="4">SUM(E29:E30)</f>
        <v>45</v>
      </c>
      <c r="F31" s="155">
        <f t="shared" si="4"/>
        <v>388</v>
      </c>
      <c r="G31" s="155">
        <f t="shared" si="4"/>
        <v>501</v>
      </c>
      <c r="H31" s="156">
        <f t="shared" si="4"/>
        <v>289</v>
      </c>
      <c r="I31" s="154">
        <f t="shared" si="4"/>
        <v>46</v>
      </c>
      <c r="J31" s="155">
        <f t="shared" si="4"/>
        <v>358</v>
      </c>
      <c r="K31" s="155">
        <f>SUM(K29:K30)</f>
        <v>68</v>
      </c>
      <c r="L31" s="155">
        <f t="shared" si="4"/>
        <v>649</v>
      </c>
      <c r="M31" s="156">
        <f t="shared" si="4"/>
        <v>438</v>
      </c>
      <c r="N31" s="154">
        <f>SUM(N29:N30)</f>
        <v>91</v>
      </c>
      <c r="O31" s="155">
        <f>SUM(O29:O30)</f>
        <v>746</v>
      </c>
      <c r="P31" s="155">
        <f>SUM(P29:P30)</f>
        <v>1150</v>
      </c>
      <c r="Q31" s="191">
        <f>SUM(Q29:Q30)</f>
        <v>727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f>'[2]① 地域別人口と世帯数'!P31</f>
        <v>775</v>
      </c>
      <c r="E32" s="113">
        <f>SUM('[2]集計表（リンク）'!O430:O450)</f>
        <v>19</v>
      </c>
      <c r="F32" s="114">
        <f>SUM('[2]集計表（リンク）'!P430:P450)</f>
        <v>166</v>
      </c>
      <c r="G32" s="114">
        <f>SUM('[2]集計表（リンク）'!Q430:Q450)</f>
        <v>184</v>
      </c>
      <c r="H32" s="115">
        <f>SUM('[2]集計表（リンク）'!R430:R450)</f>
        <v>99</v>
      </c>
      <c r="I32" s="113">
        <f>SUM('[2]集計表（リンク）'!S430:S450)</f>
        <v>13</v>
      </c>
      <c r="J32" s="114">
        <f>SUM('[2]集計表（リンク）'!T430:T450)</f>
        <v>136</v>
      </c>
      <c r="K32" s="114">
        <f>SUM('[2]集計表（リンク）'!U430:U450)</f>
        <v>19</v>
      </c>
      <c r="L32" s="114">
        <f>SUM('[2]集計表（リンク）'!V430:V450)</f>
        <v>257</v>
      </c>
      <c r="M32" s="115">
        <f>SUM('[2]集計表（リンク）'!W430:W450)</f>
        <v>174</v>
      </c>
      <c r="N32" s="113">
        <f>SUM('[2]集計表（リンク）'!J430:J450)</f>
        <v>32</v>
      </c>
      <c r="O32" s="114">
        <f>SUM('[2]集計表（リンク）'!K430:K450)</f>
        <v>302</v>
      </c>
      <c r="P32" s="114">
        <f>SUM('[2]集計表（リンク）'!L430:L450)</f>
        <v>441</v>
      </c>
      <c r="Q32" s="181">
        <f>SUM('[2]集計表（リンク）'!M430:M450)</f>
        <v>273</v>
      </c>
    </row>
    <row r="33" spans="1:17" ht="24" customHeight="1" x14ac:dyDescent="0.15">
      <c r="A33" s="348"/>
      <c r="B33" s="337" t="s">
        <v>42</v>
      </c>
      <c r="C33" s="338"/>
      <c r="D33" s="129">
        <f>'[2]① 地域別人口と世帯数'!P32</f>
        <v>514</v>
      </c>
      <c r="E33" s="122">
        <f>SUM('[2]集計表（リンク）'!O451:O461)</f>
        <v>14</v>
      </c>
      <c r="F33" s="123">
        <f>SUM('[2]集計表（リンク）'!P451:P461)</f>
        <v>97</v>
      </c>
      <c r="G33" s="123">
        <f>SUM('[2]集計表（リンク）'!Q451:Q461)</f>
        <v>142</v>
      </c>
      <c r="H33" s="124">
        <f>SUM('[2]集計表（リンク）'!R451:R461)</f>
        <v>86</v>
      </c>
      <c r="I33" s="122">
        <f>SUM('[2]集計表（リンク）'!S451:S461)</f>
        <v>12</v>
      </c>
      <c r="J33" s="123">
        <f>SUM('[2]集計表（リンク）'!T451:T461)</f>
        <v>90</v>
      </c>
      <c r="K33" s="123">
        <f>SUM('[2]集計表（リンク）'!U451:U461)</f>
        <v>13</v>
      </c>
      <c r="L33" s="123">
        <f>SUM('[2]集計表（リンク）'!V451:V461)</f>
        <v>159</v>
      </c>
      <c r="M33" s="124">
        <f>SUM('[2]集計表（リンク）'!W451:W461)</f>
        <v>104</v>
      </c>
      <c r="N33" s="122">
        <f>SUM('[2]集計表（リンク）'!J451:J461)</f>
        <v>26</v>
      </c>
      <c r="O33" s="123">
        <f>SUM('[2]集計表（リンク）'!K451:K461)</f>
        <v>187</v>
      </c>
      <c r="P33" s="123">
        <f>SUM('[2]集計表（リンク）'!L451:L461)</f>
        <v>301</v>
      </c>
      <c r="Q33" s="184">
        <f>SUM('[2]集計表（リンク）'!M451:M461)</f>
        <v>190</v>
      </c>
    </row>
    <row r="34" spans="1:17" ht="24" customHeight="1" x14ac:dyDescent="0.15">
      <c r="A34" s="349"/>
      <c r="B34" s="339" t="s">
        <v>36</v>
      </c>
      <c r="C34" s="340"/>
      <c r="D34" s="132">
        <f>'[2]① 地域別人口と世帯数'!P33</f>
        <v>1289</v>
      </c>
      <c r="E34" s="154">
        <f t="shared" ref="E34:M34" si="5">SUM(E32:E33)</f>
        <v>33</v>
      </c>
      <c r="F34" s="155">
        <f t="shared" si="5"/>
        <v>263</v>
      </c>
      <c r="G34" s="155">
        <f t="shared" si="5"/>
        <v>326</v>
      </c>
      <c r="H34" s="156">
        <f t="shared" si="5"/>
        <v>185</v>
      </c>
      <c r="I34" s="154">
        <f t="shared" si="5"/>
        <v>25</v>
      </c>
      <c r="J34" s="155">
        <f t="shared" si="5"/>
        <v>226</v>
      </c>
      <c r="K34" s="155">
        <f>SUM(K32:K33)</f>
        <v>32</v>
      </c>
      <c r="L34" s="155">
        <f t="shared" si="5"/>
        <v>416</v>
      </c>
      <c r="M34" s="156">
        <f t="shared" si="5"/>
        <v>278</v>
      </c>
      <c r="N34" s="154">
        <f>SUM(N32:N33)</f>
        <v>58</v>
      </c>
      <c r="O34" s="155">
        <f>SUM(O32:O33)</f>
        <v>489</v>
      </c>
      <c r="P34" s="155">
        <f>SUM(P32:P33)</f>
        <v>742</v>
      </c>
      <c r="Q34" s="191">
        <f>SUM(Q32:Q33)</f>
        <v>463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f>'[2]① 地域別人口と世帯数'!P34</f>
        <v>662</v>
      </c>
      <c r="E35" s="106">
        <f>SUM('[2]集計表（リンク）'!O462:O487)</f>
        <v>12</v>
      </c>
      <c r="F35" s="107">
        <f>SUM('[2]集計表（リンク）'!P462:P487)</f>
        <v>127</v>
      </c>
      <c r="G35" s="107">
        <f>SUM('[2]集計表（リンク）'!Q462:Q487)</f>
        <v>169</v>
      </c>
      <c r="H35" s="108">
        <f>SUM('[2]集計表（リンク）'!R462:R487)</f>
        <v>98</v>
      </c>
      <c r="I35" s="106">
        <f>SUM('[2]集計表（リンク）'!S462:S487)</f>
        <v>12</v>
      </c>
      <c r="J35" s="107">
        <f>SUM('[2]集計表（リンク）'!T462:T487)</f>
        <v>106</v>
      </c>
      <c r="K35" s="107">
        <f>SUM('[2]集計表（リンク）'!U462:U487)</f>
        <v>16</v>
      </c>
      <c r="L35" s="107">
        <f>SUM('[2]集計表（リンク）'!V462:V487)</f>
        <v>236</v>
      </c>
      <c r="M35" s="108">
        <f>SUM('[2]集計表（リンク）'!W462:W487)</f>
        <v>159</v>
      </c>
      <c r="N35" s="106">
        <f>SUM('[2]集計表（リンク）'!J462:J487)</f>
        <v>24</v>
      </c>
      <c r="O35" s="107">
        <f>SUM('[2]集計表（リンク）'!K462:K487)</f>
        <v>233</v>
      </c>
      <c r="P35" s="107">
        <f>SUM('[2]集計表（リンク）'!L462:L487)</f>
        <v>405</v>
      </c>
      <c r="Q35" s="178">
        <f>SUM('[2]集計表（リンク）'!M462:M487)</f>
        <v>257</v>
      </c>
    </row>
    <row r="36" spans="1:17" ht="24" customHeight="1" x14ac:dyDescent="0.15">
      <c r="A36" s="342"/>
      <c r="B36" s="337" t="s">
        <v>45</v>
      </c>
      <c r="C36" s="338"/>
      <c r="D36" s="129">
        <f>'[2]① 地域別人口と世帯数'!P35</f>
        <v>596</v>
      </c>
      <c r="E36" s="122">
        <f>SUM('[2]集計表（リンク）'!O488:O508)</f>
        <v>12</v>
      </c>
      <c r="F36" s="123">
        <f>SUM('[2]集計表（リンク）'!P488:P508)</f>
        <v>107</v>
      </c>
      <c r="G36" s="123">
        <f>SUM('[2]集計表（リンク）'!Q488:Q508)</f>
        <v>164</v>
      </c>
      <c r="H36" s="124">
        <f>SUM('[2]集計表（リンク）'!R488:R508)</f>
        <v>78</v>
      </c>
      <c r="I36" s="122">
        <f>SUM('[2]集計表（リンク）'!S488:S508)</f>
        <v>14</v>
      </c>
      <c r="J36" s="123">
        <f>SUM('[2]集計表（リンク）'!T488:T508)</f>
        <v>108</v>
      </c>
      <c r="K36" s="123">
        <f>SUM('[2]集計表（リンク）'!U488:U508)</f>
        <v>24</v>
      </c>
      <c r="L36" s="123">
        <f>SUM('[2]集計表（リンク）'!V488:V508)</f>
        <v>191</v>
      </c>
      <c r="M36" s="124">
        <f>SUM('[2]集計表（リンク）'!W488:W508)</f>
        <v>119</v>
      </c>
      <c r="N36" s="122">
        <f>SUM('[2]集計表（リンク）'!J488:J508)</f>
        <v>26</v>
      </c>
      <c r="O36" s="123">
        <f>SUM('[2]集計表（リンク）'!K488:K508)</f>
        <v>215</v>
      </c>
      <c r="P36" s="123">
        <f>SUM('[2]集計表（リンク）'!L488:L508)</f>
        <v>355</v>
      </c>
      <c r="Q36" s="184">
        <f>SUM('[2]集計表（リンク）'!M488:M508)</f>
        <v>197</v>
      </c>
    </row>
    <row r="37" spans="1:17" ht="24" customHeight="1" x14ac:dyDescent="0.15">
      <c r="A37" s="343"/>
      <c r="B37" s="339" t="s">
        <v>36</v>
      </c>
      <c r="C37" s="340"/>
      <c r="D37" s="132">
        <f>'[2]① 地域別人口と世帯数'!P36</f>
        <v>1258</v>
      </c>
      <c r="E37" s="154">
        <f t="shared" ref="E37:M37" si="6">SUM(E35:E36)</f>
        <v>24</v>
      </c>
      <c r="F37" s="155">
        <f t="shared" si="6"/>
        <v>234</v>
      </c>
      <c r="G37" s="155">
        <f t="shared" si="6"/>
        <v>333</v>
      </c>
      <c r="H37" s="156">
        <f t="shared" si="6"/>
        <v>176</v>
      </c>
      <c r="I37" s="154">
        <f t="shared" si="6"/>
        <v>26</v>
      </c>
      <c r="J37" s="155">
        <f t="shared" si="6"/>
        <v>214</v>
      </c>
      <c r="K37" s="155">
        <f>SUM(K35:K36)</f>
        <v>40</v>
      </c>
      <c r="L37" s="155">
        <f t="shared" si="6"/>
        <v>427</v>
      </c>
      <c r="M37" s="156">
        <f t="shared" si="6"/>
        <v>278</v>
      </c>
      <c r="N37" s="154">
        <f>SUM(N35:N36)</f>
        <v>50</v>
      </c>
      <c r="O37" s="155">
        <f>SUM(O35:O36)</f>
        <v>448</v>
      </c>
      <c r="P37" s="155">
        <f>SUM(P35:P36)</f>
        <v>760</v>
      </c>
      <c r="Q37" s="191">
        <f>SUM(Q35:Q36)</f>
        <v>454</v>
      </c>
    </row>
    <row r="38" spans="1:17" ht="24" customHeight="1" thickBot="1" x14ac:dyDescent="0.2">
      <c r="A38" s="344" t="s">
        <v>46</v>
      </c>
      <c r="B38" s="345"/>
      <c r="C38" s="346"/>
      <c r="D38" s="192">
        <f>'[2]① 地域別人口と世帯数'!P37</f>
        <v>40709</v>
      </c>
      <c r="E38" s="193">
        <f t="shared" ref="E38:M38" si="7">E20+E22+E25+E28+E31+E34+E37</f>
        <v>1521</v>
      </c>
      <c r="F38" s="194">
        <f>F20+F22+F25+F28+F31+F34+F37</f>
        <v>9629</v>
      </c>
      <c r="G38" s="194">
        <f>G20+G22+G25+G28+G31+G34+G37</f>
        <v>7776</v>
      </c>
      <c r="H38" s="195">
        <f t="shared" si="7"/>
        <v>4221</v>
      </c>
      <c r="I38" s="193">
        <f t="shared" si="7"/>
        <v>1494</v>
      </c>
      <c r="J38" s="194">
        <f t="shared" si="7"/>
        <v>9467</v>
      </c>
      <c r="K38" s="194">
        <f>K20+K22+K25+K28+K31+K34+K37</f>
        <v>2481</v>
      </c>
      <c r="L38" s="194">
        <f t="shared" si="7"/>
        <v>10822</v>
      </c>
      <c r="M38" s="195">
        <f t="shared" si="7"/>
        <v>6939</v>
      </c>
      <c r="N38" s="193">
        <f>N20+N22+N25+N28+N31+N34+N37</f>
        <v>3015</v>
      </c>
      <c r="O38" s="194">
        <f>O20+O22+O25+O28+O31+O34+O37</f>
        <v>19096</v>
      </c>
      <c r="P38" s="194">
        <f>P20+P22+P25+P28+P31+P34+P37</f>
        <v>18598</v>
      </c>
      <c r="Q38" s="196">
        <f>Q20+Q22+Q25+Q28+Q31+Q34+Q37</f>
        <v>11160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sheetProtection sheet="1" objects="1" scenarios="1"/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F3E67-4D1B-44A4-9FFA-AD13FF2218EA}">
  <sheetPr>
    <tabColor rgb="FFFFFF00"/>
  </sheetPr>
  <dimension ref="A1:S41"/>
  <sheetViews>
    <sheetView zoomScale="115" zoomScaleNormal="115" workbookViewId="0">
      <selection activeCell="J6" sqref="J6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77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7168</v>
      </c>
      <c r="E6" s="14" t="s">
        <v>11</v>
      </c>
      <c r="F6" s="15">
        <v>123</v>
      </c>
      <c r="G6" s="16" t="s">
        <v>12</v>
      </c>
      <c r="H6" s="17">
        <v>6152</v>
      </c>
      <c r="I6" s="18" t="s">
        <v>13</v>
      </c>
      <c r="J6" s="19">
        <v>52</v>
      </c>
      <c r="K6" s="20" t="s">
        <v>14</v>
      </c>
      <c r="L6" s="17">
        <v>7303</v>
      </c>
      <c r="M6" s="18" t="s">
        <v>13</v>
      </c>
      <c r="N6" s="19">
        <v>114</v>
      </c>
      <c r="O6" s="20" t="s">
        <v>14</v>
      </c>
      <c r="P6" s="17">
        <v>13455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5121</v>
      </c>
      <c r="E7" s="22" t="s">
        <v>13</v>
      </c>
      <c r="F7" s="23">
        <v>103</v>
      </c>
      <c r="G7" s="24" t="s">
        <v>14</v>
      </c>
      <c r="H7" s="25">
        <v>4429</v>
      </c>
      <c r="I7" s="26" t="s">
        <v>13</v>
      </c>
      <c r="J7" s="27">
        <v>84</v>
      </c>
      <c r="K7" s="28" t="s">
        <v>14</v>
      </c>
      <c r="L7" s="29">
        <v>4970</v>
      </c>
      <c r="M7" s="30" t="s">
        <v>13</v>
      </c>
      <c r="N7" s="31">
        <v>43</v>
      </c>
      <c r="O7" s="32" t="s">
        <v>14</v>
      </c>
      <c r="P7" s="33">
        <v>9399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995</v>
      </c>
      <c r="E8" s="40" t="s">
        <v>13</v>
      </c>
      <c r="F8" s="41">
        <v>12</v>
      </c>
      <c r="G8" s="42" t="s">
        <v>14</v>
      </c>
      <c r="H8" s="33">
        <v>828</v>
      </c>
      <c r="I8" s="34" t="s">
        <v>13</v>
      </c>
      <c r="J8" s="35">
        <v>5</v>
      </c>
      <c r="K8" s="36" t="s">
        <v>14</v>
      </c>
      <c r="L8" s="29">
        <v>873</v>
      </c>
      <c r="M8" s="43" t="s">
        <v>13</v>
      </c>
      <c r="N8" s="44">
        <v>12</v>
      </c>
      <c r="O8" s="45" t="s">
        <v>14</v>
      </c>
      <c r="P8" s="25">
        <v>1701</v>
      </c>
      <c r="Q8" s="26" t="s">
        <v>13</v>
      </c>
      <c r="R8" s="27">
        <v>17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486</v>
      </c>
      <c r="I9" s="34" t="s">
        <v>13</v>
      </c>
      <c r="J9" s="35">
        <v>4</v>
      </c>
      <c r="K9" s="36" t="s">
        <v>14</v>
      </c>
      <c r="L9" s="29">
        <v>550</v>
      </c>
      <c r="M9" s="43" t="s">
        <v>13</v>
      </c>
      <c r="N9" s="44">
        <v>12</v>
      </c>
      <c r="O9" s="45" t="s">
        <v>14</v>
      </c>
      <c r="P9" s="25">
        <v>1036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1881</v>
      </c>
      <c r="E10" s="40" t="s">
        <v>13</v>
      </c>
      <c r="F10" s="41">
        <v>35</v>
      </c>
      <c r="G10" s="42" t="s">
        <v>14</v>
      </c>
      <c r="H10" s="33">
        <v>1637</v>
      </c>
      <c r="I10" s="34" t="s">
        <v>13</v>
      </c>
      <c r="J10" s="35">
        <v>13</v>
      </c>
      <c r="K10" s="36" t="s">
        <v>14</v>
      </c>
      <c r="L10" s="29">
        <v>2003</v>
      </c>
      <c r="M10" s="43" t="s">
        <v>13</v>
      </c>
      <c r="N10" s="44">
        <v>28</v>
      </c>
      <c r="O10" s="45" t="s">
        <v>14</v>
      </c>
      <c r="P10" s="25">
        <v>3640</v>
      </c>
      <c r="Q10" s="26" t="s">
        <v>13</v>
      </c>
      <c r="R10" s="27">
        <v>41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1228</v>
      </c>
      <c r="E11" s="22" t="s">
        <v>13</v>
      </c>
      <c r="F11" s="23">
        <v>8</v>
      </c>
      <c r="G11" s="24" t="s">
        <v>14</v>
      </c>
      <c r="H11" s="25">
        <v>984</v>
      </c>
      <c r="I11" s="26" t="s">
        <v>13</v>
      </c>
      <c r="J11" s="27">
        <v>7</v>
      </c>
      <c r="K11" s="28" t="s">
        <v>14</v>
      </c>
      <c r="L11" s="29">
        <v>1187</v>
      </c>
      <c r="M11" s="43" t="s">
        <v>13</v>
      </c>
      <c r="N11" s="44">
        <v>5</v>
      </c>
      <c r="O11" s="45" t="s">
        <v>14</v>
      </c>
      <c r="P11" s="25">
        <v>2171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511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493</v>
      </c>
      <c r="M13" s="43" t="s">
        <v>13</v>
      </c>
      <c r="N13" s="44">
        <v>2</v>
      </c>
      <c r="O13" s="45" t="s">
        <v>14</v>
      </c>
      <c r="P13" s="25">
        <v>907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838</v>
      </c>
      <c r="E14" s="22" t="s">
        <v>13</v>
      </c>
      <c r="F14" s="23">
        <v>10</v>
      </c>
      <c r="G14" s="24" t="s">
        <v>14</v>
      </c>
      <c r="H14" s="25">
        <v>673</v>
      </c>
      <c r="I14" s="26" t="s">
        <v>13</v>
      </c>
      <c r="J14" s="27">
        <v>1</v>
      </c>
      <c r="K14" s="28" t="s">
        <v>14</v>
      </c>
      <c r="L14" s="29">
        <v>802</v>
      </c>
      <c r="M14" s="43" t="s">
        <v>13</v>
      </c>
      <c r="N14" s="44">
        <v>11</v>
      </c>
      <c r="O14" s="45" t="s">
        <v>14</v>
      </c>
      <c r="P14" s="25">
        <v>1475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248</v>
      </c>
      <c r="E15" s="22" t="s">
        <v>13</v>
      </c>
      <c r="F15" s="23">
        <v>0</v>
      </c>
      <c r="G15" s="24" t="s">
        <v>14</v>
      </c>
      <c r="H15" s="25">
        <v>258</v>
      </c>
      <c r="I15" s="26" t="s">
        <v>13</v>
      </c>
      <c r="J15" s="27">
        <v>0</v>
      </c>
      <c r="K15" s="28" t="s">
        <v>14</v>
      </c>
      <c r="L15" s="29">
        <v>260</v>
      </c>
      <c r="M15" s="43" t="s">
        <v>13</v>
      </c>
      <c r="N15" s="44">
        <v>0</v>
      </c>
      <c r="O15" s="45" t="s">
        <v>14</v>
      </c>
      <c r="P15" s="25">
        <v>518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391</v>
      </c>
      <c r="E18" s="22" t="s">
        <v>13</v>
      </c>
      <c r="F18" s="23">
        <v>0</v>
      </c>
      <c r="G18" s="24" t="s">
        <v>14</v>
      </c>
      <c r="H18" s="25">
        <v>321</v>
      </c>
      <c r="I18" s="26" t="s">
        <v>13</v>
      </c>
      <c r="J18" s="27">
        <v>0</v>
      </c>
      <c r="K18" s="28" t="s">
        <v>14</v>
      </c>
      <c r="L18" s="29">
        <v>241</v>
      </c>
      <c r="M18" s="30" t="s">
        <v>13</v>
      </c>
      <c r="N18" s="31">
        <v>0</v>
      </c>
      <c r="O18" s="32" t="s">
        <v>14</v>
      </c>
      <c r="P18" s="33">
        <v>562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17443</v>
      </c>
      <c r="E19" s="49" t="s">
        <v>13</v>
      </c>
      <c r="F19" s="50">
        <v>279</v>
      </c>
      <c r="G19" s="51" t="s">
        <v>14</v>
      </c>
      <c r="H19" s="48">
        <v>14910</v>
      </c>
      <c r="I19" s="49" t="s">
        <v>13</v>
      </c>
      <c r="J19" s="52">
        <v>157</v>
      </c>
      <c r="K19" s="53" t="s">
        <v>14</v>
      </c>
      <c r="L19" s="48">
        <v>17318</v>
      </c>
      <c r="M19" s="49" t="s">
        <v>13</v>
      </c>
      <c r="N19" s="52">
        <v>203</v>
      </c>
      <c r="O19" s="53" t="s">
        <v>14</v>
      </c>
      <c r="P19" s="48">
        <v>32228</v>
      </c>
      <c r="Q19" s="49" t="s">
        <v>13</v>
      </c>
      <c r="R19" s="52">
        <v>360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402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352</v>
      </c>
      <c r="M20" s="55" t="s">
        <v>13</v>
      </c>
      <c r="N20" s="56">
        <v>11</v>
      </c>
      <c r="O20" s="57" t="s">
        <v>14</v>
      </c>
      <c r="P20" s="17">
        <v>680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402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352</v>
      </c>
      <c r="M21" s="63" t="s">
        <v>13</v>
      </c>
      <c r="N21" s="64">
        <v>11</v>
      </c>
      <c r="O21" s="65" t="s">
        <v>14</v>
      </c>
      <c r="P21" s="66">
        <v>680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397</v>
      </c>
      <c r="E22" s="40" t="s">
        <v>13</v>
      </c>
      <c r="F22" s="41">
        <v>27</v>
      </c>
      <c r="G22" s="42" t="s">
        <v>14</v>
      </c>
      <c r="H22" s="69">
        <v>330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22</v>
      </c>
      <c r="O22" s="57" t="s">
        <v>14</v>
      </c>
      <c r="P22" s="70">
        <v>699</v>
      </c>
      <c r="Q22" s="71" t="s">
        <v>13</v>
      </c>
      <c r="R22" s="72">
        <v>28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714</v>
      </c>
      <c r="E23" s="40" t="s">
        <v>11</v>
      </c>
      <c r="F23" s="41">
        <v>30</v>
      </c>
      <c r="G23" s="42" t="s">
        <v>14</v>
      </c>
      <c r="H23" s="69">
        <v>657</v>
      </c>
      <c r="I23" s="30" t="s">
        <v>13</v>
      </c>
      <c r="J23" s="31">
        <v>10</v>
      </c>
      <c r="K23" s="32" t="s">
        <v>14</v>
      </c>
      <c r="L23" s="69">
        <v>747</v>
      </c>
      <c r="M23" s="30" t="s">
        <v>13</v>
      </c>
      <c r="N23" s="31">
        <v>25</v>
      </c>
      <c r="O23" s="32" t="s">
        <v>14</v>
      </c>
      <c r="P23" s="25">
        <v>1404</v>
      </c>
      <c r="Q23" s="26" t="s">
        <v>13</v>
      </c>
      <c r="R23" s="27">
        <v>35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1111</v>
      </c>
      <c r="E24" s="75" t="s">
        <v>13</v>
      </c>
      <c r="F24" s="50">
        <v>57</v>
      </c>
      <c r="G24" s="51" t="s">
        <v>14</v>
      </c>
      <c r="H24" s="48">
        <v>987</v>
      </c>
      <c r="I24" s="49" t="s">
        <v>13</v>
      </c>
      <c r="J24" s="52">
        <v>16</v>
      </c>
      <c r="K24" s="53" t="s">
        <v>14</v>
      </c>
      <c r="L24" s="48">
        <v>1116</v>
      </c>
      <c r="M24" s="63" t="s">
        <v>13</v>
      </c>
      <c r="N24" s="64">
        <v>47</v>
      </c>
      <c r="O24" s="65" t="s">
        <v>14</v>
      </c>
      <c r="P24" s="66">
        <v>2103</v>
      </c>
      <c r="Q24" s="59" t="s">
        <v>13</v>
      </c>
      <c r="R24" s="67">
        <v>63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396</v>
      </c>
      <c r="E25" s="40" t="s">
        <v>13</v>
      </c>
      <c r="F25" s="41">
        <v>2</v>
      </c>
      <c r="G25" s="42" t="s">
        <v>14</v>
      </c>
      <c r="H25" s="69">
        <v>332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703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228</v>
      </c>
      <c r="E26" s="22" t="s">
        <v>13</v>
      </c>
      <c r="F26" s="23">
        <v>0</v>
      </c>
      <c r="G26" s="24" t="s">
        <v>14</v>
      </c>
      <c r="H26" s="29">
        <v>199</v>
      </c>
      <c r="I26" s="43" t="s">
        <v>13</v>
      </c>
      <c r="J26" s="44">
        <v>0</v>
      </c>
      <c r="K26" s="45" t="s">
        <v>14</v>
      </c>
      <c r="L26" s="29">
        <v>198</v>
      </c>
      <c r="M26" s="43" t="s">
        <v>13</v>
      </c>
      <c r="N26" s="44">
        <v>0</v>
      </c>
      <c r="O26" s="45" t="s">
        <v>14</v>
      </c>
      <c r="P26" s="25">
        <v>397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624</v>
      </c>
      <c r="E27" s="75" t="s">
        <v>13</v>
      </c>
      <c r="F27" s="50">
        <v>2</v>
      </c>
      <c r="G27" s="51" t="s">
        <v>14</v>
      </c>
      <c r="H27" s="48">
        <v>531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1100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917</v>
      </c>
      <c r="E28" s="40" t="s">
        <v>13</v>
      </c>
      <c r="F28" s="41">
        <v>12</v>
      </c>
      <c r="G28" s="42" t="s">
        <v>14</v>
      </c>
      <c r="H28" s="69">
        <v>754</v>
      </c>
      <c r="I28" s="30" t="s">
        <v>13</v>
      </c>
      <c r="J28" s="31">
        <v>10</v>
      </c>
      <c r="K28" s="32" t="s">
        <v>14</v>
      </c>
      <c r="L28" s="69">
        <v>852</v>
      </c>
      <c r="M28" s="30" t="s">
        <v>13</v>
      </c>
      <c r="N28" s="31">
        <v>4</v>
      </c>
      <c r="O28" s="32" t="s">
        <v>14</v>
      </c>
      <c r="P28" s="33">
        <v>1606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207</v>
      </c>
      <c r="E29" s="22" t="s">
        <v>13</v>
      </c>
      <c r="F29" s="23">
        <v>0</v>
      </c>
      <c r="G29" s="24" t="s">
        <v>14</v>
      </c>
      <c r="H29" s="29">
        <v>182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385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1124</v>
      </c>
      <c r="E30" s="75" t="s">
        <v>13</v>
      </c>
      <c r="F30" s="50">
        <v>12</v>
      </c>
      <c r="G30" s="51" t="s">
        <v>14</v>
      </c>
      <c r="H30" s="48">
        <v>936</v>
      </c>
      <c r="I30" s="49" t="s">
        <v>13</v>
      </c>
      <c r="J30" s="52">
        <v>10</v>
      </c>
      <c r="K30" s="53" t="s">
        <v>14</v>
      </c>
      <c r="L30" s="48">
        <v>1055</v>
      </c>
      <c r="M30" s="49" t="s">
        <v>13</v>
      </c>
      <c r="N30" s="52">
        <v>4</v>
      </c>
      <c r="O30" s="53" t="s">
        <v>14</v>
      </c>
      <c r="P30" s="76">
        <v>1991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411</v>
      </c>
      <c r="E31" s="40" t="s">
        <v>13</v>
      </c>
      <c r="F31" s="41">
        <v>0</v>
      </c>
      <c r="G31" s="42" t="s">
        <v>14</v>
      </c>
      <c r="H31" s="69">
        <v>367</v>
      </c>
      <c r="I31" s="30" t="s">
        <v>13</v>
      </c>
      <c r="J31" s="31">
        <v>0</v>
      </c>
      <c r="K31" s="32" t="s">
        <v>14</v>
      </c>
      <c r="L31" s="69">
        <v>404</v>
      </c>
      <c r="M31" s="30" t="s">
        <v>13</v>
      </c>
      <c r="N31" s="31">
        <v>1</v>
      </c>
      <c r="O31" s="32" t="s">
        <v>14</v>
      </c>
      <c r="P31" s="33">
        <v>771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251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511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670</v>
      </c>
      <c r="E33" s="75" t="s">
        <v>13</v>
      </c>
      <c r="F33" s="50">
        <v>0</v>
      </c>
      <c r="G33" s="51" t="s">
        <v>14</v>
      </c>
      <c r="H33" s="48">
        <v>618</v>
      </c>
      <c r="I33" s="49" t="s">
        <v>13</v>
      </c>
      <c r="J33" s="52">
        <v>0</v>
      </c>
      <c r="K33" s="53" t="s">
        <v>14</v>
      </c>
      <c r="L33" s="48">
        <v>664</v>
      </c>
      <c r="M33" s="49" t="s">
        <v>13</v>
      </c>
      <c r="N33" s="52">
        <v>1</v>
      </c>
      <c r="O33" s="53" t="s">
        <v>14</v>
      </c>
      <c r="P33" s="76">
        <v>1282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357</v>
      </c>
      <c r="E34" s="14" t="s">
        <v>13</v>
      </c>
      <c r="F34" s="15">
        <v>0</v>
      </c>
      <c r="G34" s="16" t="s">
        <v>14</v>
      </c>
      <c r="H34" s="54">
        <v>308</v>
      </c>
      <c r="I34" s="55" t="s">
        <v>13</v>
      </c>
      <c r="J34" s="56">
        <v>0</v>
      </c>
      <c r="K34" s="57" t="s">
        <v>14</v>
      </c>
      <c r="L34" s="54">
        <v>354</v>
      </c>
      <c r="M34" s="55" t="s">
        <v>13</v>
      </c>
      <c r="N34" s="56">
        <v>1</v>
      </c>
      <c r="O34" s="57" t="s">
        <v>14</v>
      </c>
      <c r="P34" s="17">
        <v>662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301</v>
      </c>
      <c r="E35" s="22" t="s">
        <v>13</v>
      </c>
      <c r="F35" s="23">
        <v>1</v>
      </c>
      <c r="G35" s="24" t="s">
        <v>14</v>
      </c>
      <c r="H35" s="29">
        <v>285</v>
      </c>
      <c r="I35" s="43" t="s">
        <v>13</v>
      </c>
      <c r="J35" s="44">
        <v>2</v>
      </c>
      <c r="K35" s="45" t="s">
        <v>14</v>
      </c>
      <c r="L35" s="29">
        <v>312</v>
      </c>
      <c r="M35" s="43" t="s">
        <v>13</v>
      </c>
      <c r="N35" s="44">
        <v>1</v>
      </c>
      <c r="O35" s="45" t="s">
        <v>14</v>
      </c>
      <c r="P35" s="25">
        <v>597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658</v>
      </c>
      <c r="E36" s="75" t="s">
        <v>13</v>
      </c>
      <c r="F36" s="50">
        <v>1</v>
      </c>
      <c r="G36" s="51" t="s">
        <v>14</v>
      </c>
      <c r="H36" s="48">
        <v>593</v>
      </c>
      <c r="I36" s="49" t="s">
        <v>13</v>
      </c>
      <c r="J36" s="52">
        <v>2</v>
      </c>
      <c r="K36" s="53" t="s">
        <v>14</v>
      </c>
      <c r="L36" s="48">
        <v>666</v>
      </c>
      <c r="M36" s="49" t="s">
        <v>13</v>
      </c>
      <c r="N36" s="52">
        <v>2</v>
      </c>
      <c r="O36" s="53" t="s">
        <v>14</v>
      </c>
      <c r="P36" s="76">
        <v>1259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22032</v>
      </c>
      <c r="E37" s="80" t="s">
        <v>13</v>
      </c>
      <c r="F37" s="81">
        <v>388</v>
      </c>
      <c r="G37" s="82" t="s">
        <v>14</v>
      </c>
      <c r="H37" s="83">
        <v>18903</v>
      </c>
      <c r="I37" s="84" t="s">
        <v>13</v>
      </c>
      <c r="J37" s="85">
        <v>228</v>
      </c>
      <c r="K37" s="86" t="s">
        <v>14</v>
      </c>
      <c r="L37" s="83">
        <v>21740</v>
      </c>
      <c r="M37" s="84" t="s">
        <v>13</v>
      </c>
      <c r="N37" s="85">
        <v>268</v>
      </c>
      <c r="O37" s="86" t="s">
        <v>14</v>
      </c>
      <c r="P37" s="87">
        <v>40643</v>
      </c>
      <c r="Q37" s="80" t="s">
        <v>13</v>
      </c>
      <c r="R37" s="88">
        <v>496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7FA77-D9C5-49A9-8A42-2F29FCEF29CA}">
  <sheetPr>
    <tabColor rgb="FFFFFF00"/>
    <pageSetUpPr fitToPage="1"/>
  </sheetPr>
  <dimension ref="A1:L48"/>
  <sheetViews>
    <sheetView topLeftCell="A24" zoomScale="115" zoomScaleNormal="115" workbookViewId="0">
      <selection activeCell="Q32" sqref="Q32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68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13525</v>
      </c>
      <c r="E6" s="106">
        <v>1382</v>
      </c>
      <c r="F6" s="107">
        <v>7074</v>
      </c>
      <c r="G6" s="107">
        <v>5069</v>
      </c>
      <c r="H6" s="108">
        <v>3030</v>
      </c>
      <c r="I6" s="109">
        <v>0.10218114602587801</v>
      </c>
      <c r="J6" s="110">
        <v>0.52303142329020336</v>
      </c>
      <c r="K6" s="110">
        <v>0.37478743068391868</v>
      </c>
      <c r="L6" s="111">
        <v>0.22402957486136785</v>
      </c>
    </row>
    <row r="7" spans="1:12" ht="22.5" customHeight="1" x14ac:dyDescent="0.15">
      <c r="A7" s="255"/>
      <c r="B7" s="283" t="s">
        <v>15</v>
      </c>
      <c r="C7" s="284"/>
      <c r="D7" s="112">
        <v>9474</v>
      </c>
      <c r="E7" s="113">
        <v>741</v>
      </c>
      <c r="F7" s="114">
        <v>4655</v>
      </c>
      <c r="G7" s="114">
        <v>4078</v>
      </c>
      <c r="H7" s="115">
        <v>2327</v>
      </c>
      <c r="I7" s="116">
        <v>7.8214059531348953E-2</v>
      </c>
      <c r="J7" s="117">
        <v>0.49134473295334602</v>
      </c>
      <c r="K7" s="117">
        <v>0.43044120751530507</v>
      </c>
      <c r="L7" s="118">
        <v>0.24561959045809584</v>
      </c>
    </row>
    <row r="8" spans="1:12" ht="22.5" customHeight="1" x14ac:dyDescent="0.15">
      <c r="A8" s="255"/>
      <c r="B8" s="119"/>
      <c r="C8" s="120" t="s">
        <v>16</v>
      </c>
      <c r="D8" s="121">
        <v>1724</v>
      </c>
      <c r="E8" s="122">
        <v>109</v>
      </c>
      <c r="F8" s="123">
        <v>797</v>
      </c>
      <c r="G8" s="123">
        <v>818</v>
      </c>
      <c r="H8" s="124">
        <v>439</v>
      </c>
      <c r="I8" s="125">
        <v>6.3225058004640372E-2</v>
      </c>
      <c r="J8" s="126">
        <v>0.46229698375870071</v>
      </c>
      <c r="K8" s="126">
        <v>0.47447795823665895</v>
      </c>
      <c r="L8" s="127">
        <v>0.2546403712296984</v>
      </c>
    </row>
    <row r="9" spans="1:12" ht="22.5" customHeight="1" x14ac:dyDescent="0.15">
      <c r="A9" s="255"/>
      <c r="B9" s="128"/>
      <c r="C9" s="120" t="s">
        <v>17</v>
      </c>
      <c r="D9" s="121">
        <v>1057</v>
      </c>
      <c r="E9" s="122">
        <v>22</v>
      </c>
      <c r="F9" s="123">
        <v>433</v>
      </c>
      <c r="G9" s="123">
        <v>602</v>
      </c>
      <c r="H9" s="124">
        <v>378</v>
      </c>
      <c r="I9" s="125">
        <v>2.0813623462630087E-2</v>
      </c>
      <c r="J9" s="126">
        <v>0.40964995269631033</v>
      </c>
      <c r="K9" s="126">
        <v>0.56953642384105962</v>
      </c>
      <c r="L9" s="127">
        <v>0.35761589403973509</v>
      </c>
    </row>
    <row r="10" spans="1:12" ht="22.5" customHeight="1" x14ac:dyDescent="0.15">
      <c r="A10" s="255"/>
      <c r="B10" s="285" t="s">
        <v>18</v>
      </c>
      <c r="C10" s="280"/>
      <c r="D10" s="129">
        <v>3683</v>
      </c>
      <c r="E10" s="122">
        <v>379</v>
      </c>
      <c r="F10" s="123">
        <v>1905</v>
      </c>
      <c r="G10" s="123">
        <v>1399</v>
      </c>
      <c r="H10" s="124">
        <v>777</v>
      </c>
      <c r="I10" s="125">
        <v>0.10290524029323921</v>
      </c>
      <c r="J10" s="126">
        <v>0.51724137931034486</v>
      </c>
      <c r="K10" s="126">
        <v>0.37985338039641597</v>
      </c>
      <c r="L10" s="127">
        <v>0.21096931849036113</v>
      </c>
    </row>
    <row r="11" spans="1:12" ht="22.5" customHeight="1" x14ac:dyDescent="0.15">
      <c r="A11" s="255"/>
      <c r="B11" s="283" t="s">
        <v>19</v>
      </c>
      <c r="C11" s="284"/>
      <c r="D11" s="129">
        <v>2188</v>
      </c>
      <c r="E11" s="122">
        <v>114</v>
      </c>
      <c r="F11" s="123">
        <v>979</v>
      </c>
      <c r="G11" s="123">
        <v>1095</v>
      </c>
      <c r="H11" s="124">
        <v>675</v>
      </c>
      <c r="I11" s="125">
        <v>5.2102376599634369E-2</v>
      </c>
      <c r="J11" s="126">
        <v>0.44744058500914075</v>
      </c>
      <c r="K11" s="126">
        <v>0.50045703839122491</v>
      </c>
      <c r="L11" s="127">
        <v>0.30850091407678243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79" t="s">
        <v>21</v>
      </c>
      <c r="C13" s="280"/>
      <c r="D13" s="129">
        <v>929</v>
      </c>
      <c r="E13" s="122">
        <v>25</v>
      </c>
      <c r="F13" s="123">
        <v>361</v>
      </c>
      <c r="G13" s="123">
        <v>543</v>
      </c>
      <c r="H13" s="124">
        <v>340</v>
      </c>
      <c r="I13" s="125">
        <v>2.6910656620021529E-2</v>
      </c>
      <c r="J13" s="126">
        <v>0.38858988159311086</v>
      </c>
      <c r="K13" s="126">
        <v>0.58449946178686762</v>
      </c>
      <c r="L13" s="127">
        <v>0.36598493003229277</v>
      </c>
    </row>
    <row r="14" spans="1:12" ht="22.5" customHeight="1" x14ac:dyDescent="0.15">
      <c r="A14" s="255"/>
      <c r="B14" s="279" t="s">
        <v>22</v>
      </c>
      <c r="C14" s="280"/>
      <c r="D14" s="129">
        <v>1488</v>
      </c>
      <c r="E14" s="122">
        <v>36</v>
      </c>
      <c r="F14" s="123">
        <v>527</v>
      </c>
      <c r="G14" s="123">
        <v>925</v>
      </c>
      <c r="H14" s="124">
        <v>557</v>
      </c>
      <c r="I14" s="125">
        <v>2.4193548387096774E-2</v>
      </c>
      <c r="J14" s="126">
        <v>0.35416666666666669</v>
      </c>
      <c r="K14" s="126">
        <v>0.62163978494623651</v>
      </c>
      <c r="L14" s="127">
        <v>0.37432795698924731</v>
      </c>
    </row>
    <row r="15" spans="1:12" ht="22.5" customHeight="1" x14ac:dyDescent="0.15">
      <c r="A15" s="255"/>
      <c r="B15" s="279" t="s">
        <v>23</v>
      </c>
      <c r="C15" s="280"/>
      <c r="D15" s="129">
        <v>532</v>
      </c>
      <c r="E15" s="122">
        <v>30</v>
      </c>
      <c r="F15" s="123">
        <v>242</v>
      </c>
      <c r="G15" s="123">
        <v>260</v>
      </c>
      <c r="H15" s="124">
        <v>128</v>
      </c>
      <c r="I15" s="125">
        <v>5.6390977443609019E-2</v>
      </c>
      <c r="J15" s="126">
        <v>0.45488721804511278</v>
      </c>
      <c r="K15" s="126">
        <v>0.48872180451127817</v>
      </c>
      <c r="L15" s="127">
        <v>0.24060150375939848</v>
      </c>
    </row>
    <row r="16" spans="1:12" ht="22.5" customHeight="1" x14ac:dyDescent="0.15">
      <c r="A16" s="255"/>
      <c r="B16" s="279" t="s">
        <v>24</v>
      </c>
      <c r="C16" s="280"/>
      <c r="D16" s="129">
        <v>102</v>
      </c>
      <c r="E16" s="122">
        <v>0</v>
      </c>
      <c r="F16" s="123">
        <v>22</v>
      </c>
      <c r="G16" s="123">
        <v>80</v>
      </c>
      <c r="H16" s="124">
        <v>49</v>
      </c>
      <c r="I16" s="125">
        <v>0</v>
      </c>
      <c r="J16" s="126">
        <v>0.21568627450980393</v>
      </c>
      <c r="K16" s="126">
        <v>0.78431372549019607</v>
      </c>
      <c r="L16" s="127">
        <v>0.48039215686274511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575</v>
      </c>
      <c r="E18" s="113">
        <v>14</v>
      </c>
      <c r="F18" s="114">
        <v>223</v>
      </c>
      <c r="G18" s="114">
        <v>338</v>
      </c>
      <c r="H18" s="115">
        <v>209</v>
      </c>
      <c r="I18" s="116">
        <v>2.4347826086956521E-2</v>
      </c>
      <c r="J18" s="117">
        <v>0.38782608695652177</v>
      </c>
      <c r="K18" s="117">
        <v>0.58782608695652172</v>
      </c>
      <c r="L18" s="118">
        <v>0.3634782608695652</v>
      </c>
    </row>
    <row r="19" spans="1:12" ht="22.5" customHeight="1" x14ac:dyDescent="0.15">
      <c r="A19" s="258"/>
      <c r="B19" s="281" t="s">
        <v>27</v>
      </c>
      <c r="C19" s="282"/>
      <c r="D19" s="132">
        <v>32498</v>
      </c>
      <c r="E19" s="133">
        <v>2721</v>
      </c>
      <c r="F19" s="134">
        <v>15988</v>
      </c>
      <c r="G19" s="134">
        <v>13789</v>
      </c>
      <c r="H19" s="135">
        <v>8094</v>
      </c>
      <c r="I19" s="136">
        <v>8.3728229429503351E-2</v>
      </c>
      <c r="J19" s="137">
        <v>0.49196873653763307</v>
      </c>
      <c r="K19" s="137">
        <v>0.42430303403286357</v>
      </c>
      <c r="L19" s="138">
        <v>0.24906148070650502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686</v>
      </c>
      <c r="E20" s="106">
        <v>32</v>
      </c>
      <c r="F20" s="107">
        <v>268</v>
      </c>
      <c r="G20" s="107">
        <v>386</v>
      </c>
      <c r="H20" s="108">
        <v>243</v>
      </c>
      <c r="I20" s="109">
        <v>4.6647230320699708E-2</v>
      </c>
      <c r="J20" s="110">
        <v>0.39067055393586003</v>
      </c>
      <c r="K20" s="110">
        <v>0.56268221574344024</v>
      </c>
      <c r="L20" s="111">
        <v>0.35422740524781343</v>
      </c>
    </row>
    <row r="21" spans="1:12" ht="22.5" customHeight="1" x14ac:dyDescent="0.15">
      <c r="A21" s="287"/>
      <c r="B21" s="288" t="s">
        <v>27</v>
      </c>
      <c r="C21" s="289"/>
      <c r="D21" s="140">
        <v>686</v>
      </c>
      <c r="E21" s="141">
        <v>32</v>
      </c>
      <c r="F21" s="142">
        <v>268</v>
      </c>
      <c r="G21" s="142">
        <v>386</v>
      </c>
      <c r="H21" s="143">
        <v>243</v>
      </c>
      <c r="I21" s="144">
        <v>4.6647230320699708E-2</v>
      </c>
      <c r="J21" s="145">
        <v>0.39067055393586003</v>
      </c>
      <c r="K21" s="145">
        <v>0.56268221574344024</v>
      </c>
      <c r="L21" s="146">
        <v>0.35422740524781343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707</v>
      </c>
      <c r="E22" s="148">
        <v>22</v>
      </c>
      <c r="F22" s="148">
        <v>292</v>
      </c>
      <c r="G22" s="149">
        <v>393</v>
      </c>
      <c r="H22" s="150">
        <v>232</v>
      </c>
      <c r="I22" s="151">
        <v>3.1117397454031116E-2</v>
      </c>
      <c r="J22" s="152">
        <v>0.41301272984441301</v>
      </c>
      <c r="K22" s="152">
        <v>0.55586987270155586</v>
      </c>
      <c r="L22" s="153">
        <v>0.32814710042432815</v>
      </c>
    </row>
    <row r="23" spans="1:12" ht="22.5" customHeight="1" x14ac:dyDescent="0.15">
      <c r="A23" s="255"/>
      <c r="B23" s="279" t="s">
        <v>32</v>
      </c>
      <c r="C23" s="280"/>
      <c r="D23" s="129">
        <v>1407</v>
      </c>
      <c r="E23" s="122">
        <v>77</v>
      </c>
      <c r="F23" s="122">
        <v>569</v>
      </c>
      <c r="G23" s="123">
        <v>761</v>
      </c>
      <c r="H23" s="124">
        <v>473</v>
      </c>
      <c r="I23" s="125">
        <v>5.4726368159203981E-2</v>
      </c>
      <c r="J23" s="126">
        <v>0.40440653873489696</v>
      </c>
      <c r="K23" s="126">
        <v>0.54086709310589909</v>
      </c>
      <c r="L23" s="127">
        <v>0.33617626154939589</v>
      </c>
    </row>
    <row r="24" spans="1:12" ht="22.5" customHeight="1" x14ac:dyDescent="0.15">
      <c r="A24" s="258"/>
      <c r="B24" s="281" t="s">
        <v>27</v>
      </c>
      <c r="C24" s="282"/>
      <c r="D24" s="140">
        <v>2114</v>
      </c>
      <c r="E24" s="141">
        <v>99</v>
      </c>
      <c r="F24" s="142">
        <v>861</v>
      </c>
      <c r="G24" s="142">
        <v>1154</v>
      </c>
      <c r="H24" s="143">
        <v>705</v>
      </c>
      <c r="I24" s="144">
        <v>4.6830652790917693E-2</v>
      </c>
      <c r="J24" s="145">
        <v>0.40728476821192056</v>
      </c>
      <c r="K24" s="145">
        <v>0.54588457899716181</v>
      </c>
      <c r="L24" s="146">
        <v>0.33349101229895933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705</v>
      </c>
      <c r="E25" s="113">
        <v>38</v>
      </c>
      <c r="F25" s="114">
        <v>236</v>
      </c>
      <c r="G25" s="114">
        <v>431</v>
      </c>
      <c r="H25" s="115">
        <v>259</v>
      </c>
      <c r="I25" s="116">
        <v>5.3900709219858157E-2</v>
      </c>
      <c r="J25" s="117">
        <v>0.33475177304964537</v>
      </c>
      <c r="K25" s="117">
        <v>0.61134751773049645</v>
      </c>
      <c r="L25" s="118">
        <v>0.36737588652482267</v>
      </c>
    </row>
    <row r="26" spans="1:12" ht="22.5" customHeight="1" x14ac:dyDescent="0.15">
      <c r="A26" s="255"/>
      <c r="B26" s="279" t="s">
        <v>35</v>
      </c>
      <c r="C26" s="280"/>
      <c r="D26" s="129">
        <v>410</v>
      </c>
      <c r="E26" s="122">
        <v>5</v>
      </c>
      <c r="F26" s="123">
        <v>150</v>
      </c>
      <c r="G26" s="123">
        <v>255</v>
      </c>
      <c r="H26" s="124">
        <v>164</v>
      </c>
      <c r="I26" s="125">
        <v>1.2195121951219513E-2</v>
      </c>
      <c r="J26" s="126">
        <v>0.36585365853658536</v>
      </c>
      <c r="K26" s="126">
        <v>0.62195121951219512</v>
      </c>
      <c r="L26" s="127">
        <v>0.4</v>
      </c>
    </row>
    <row r="27" spans="1:12" ht="22.5" customHeight="1" x14ac:dyDescent="0.15">
      <c r="A27" s="255"/>
      <c r="B27" s="281" t="s">
        <v>36</v>
      </c>
      <c r="C27" s="282"/>
      <c r="D27" s="132">
        <v>1115</v>
      </c>
      <c r="E27" s="154">
        <v>43</v>
      </c>
      <c r="F27" s="155">
        <v>386</v>
      </c>
      <c r="G27" s="155">
        <v>686</v>
      </c>
      <c r="H27" s="156">
        <v>423</v>
      </c>
      <c r="I27" s="157">
        <v>3.8565022421524667E-2</v>
      </c>
      <c r="J27" s="158">
        <v>0.34618834080717487</v>
      </c>
      <c r="K27" s="158">
        <v>0.61524663677130043</v>
      </c>
      <c r="L27" s="159">
        <v>0.37937219730941701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1620</v>
      </c>
      <c r="E28" s="113">
        <v>81</v>
      </c>
      <c r="F28" s="114">
        <v>652</v>
      </c>
      <c r="G28" s="114">
        <v>887</v>
      </c>
      <c r="H28" s="115">
        <v>559</v>
      </c>
      <c r="I28" s="116">
        <v>0.05</v>
      </c>
      <c r="J28" s="117">
        <v>0.40246913580246912</v>
      </c>
      <c r="K28" s="117">
        <v>0.54753086419753083</v>
      </c>
      <c r="L28" s="118">
        <v>0.34506172839506172</v>
      </c>
    </row>
    <row r="29" spans="1:12" ht="22.5" customHeight="1" x14ac:dyDescent="0.15">
      <c r="A29" s="294"/>
      <c r="B29" s="279" t="s">
        <v>39</v>
      </c>
      <c r="C29" s="280"/>
      <c r="D29" s="129">
        <v>390</v>
      </c>
      <c r="E29" s="122">
        <v>11</v>
      </c>
      <c r="F29" s="123">
        <v>108</v>
      </c>
      <c r="G29" s="123">
        <v>271</v>
      </c>
      <c r="H29" s="124">
        <v>162</v>
      </c>
      <c r="I29" s="125">
        <v>2.8205128205128206E-2</v>
      </c>
      <c r="J29" s="126">
        <v>0.27692307692307694</v>
      </c>
      <c r="K29" s="126">
        <v>0.69487179487179485</v>
      </c>
      <c r="L29" s="127">
        <v>0.41538461538461541</v>
      </c>
    </row>
    <row r="30" spans="1:12" ht="22.5" customHeight="1" x14ac:dyDescent="0.15">
      <c r="A30" s="295"/>
      <c r="B30" s="281" t="s">
        <v>36</v>
      </c>
      <c r="C30" s="282"/>
      <c r="D30" s="132">
        <v>2010</v>
      </c>
      <c r="E30" s="154">
        <v>92</v>
      </c>
      <c r="F30" s="155">
        <v>760</v>
      </c>
      <c r="G30" s="155">
        <v>1158</v>
      </c>
      <c r="H30" s="156">
        <v>721</v>
      </c>
      <c r="I30" s="157">
        <v>4.5771144278606964E-2</v>
      </c>
      <c r="J30" s="158">
        <v>0.37810945273631841</v>
      </c>
      <c r="K30" s="158">
        <v>0.57611940298507458</v>
      </c>
      <c r="L30" s="159">
        <v>0.35870646766169156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780</v>
      </c>
      <c r="E31" s="113">
        <v>32</v>
      </c>
      <c r="F31" s="114">
        <v>302</v>
      </c>
      <c r="G31" s="114">
        <v>446</v>
      </c>
      <c r="H31" s="115">
        <v>279</v>
      </c>
      <c r="I31" s="116">
        <v>4.1025641025641026E-2</v>
      </c>
      <c r="J31" s="117">
        <v>0.38717948717948719</v>
      </c>
      <c r="K31" s="117">
        <v>0.57179487179487176</v>
      </c>
      <c r="L31" s="118">
        <v>0.3576923076923077</v>
      </c>
    </row>
    <row r="32" spans="1:12" ht="22.5" customHeight="1" x14ac:dyDescent="0.15">
      <c r="A32" s="297"/>
      <c r="B32" s="279" t="s">
        <v>42</v>
      </c>
      <c r="C32" s="280"/>
      <c r="D32" s="129">
        <v>515</v>
      </c>
      <c r="E32" s="122">
        <v>29</v>
      </c>
      <c r="F32" s="123">
        <v>181</v>
      </c>
      <c r="G32" s="123">
        <v>305</v>
      </c>
      <c r="H32" s="124">
        <v>187</v>
      </c>
      <c r="I32" s="125">
        <v>5.6310679611650483E-2</v>
      </c>
      <c r="J32" s="126">
        <v>0.35145631067961164</v>
      </c>
      <c r="K32" s="126">
        <v>0.59223300970873782</v>
      </c>
      <c r="L32" s="127">
        <v>0.36310679611650487</v>
      </c>
    </row>
    <row r="33" spans="1:12" ht="22.5" customHeight="1" x14ac:dyDescent="0.15">
      <c r="A33" s="298"/>
      <c r="B33" s="281" t="s">
        <v>36</v>
      </c>
      <c r="C33" s="282"/>
      <c r="D33" s="132">
        <v>1295</v>
      </c>
      <c r="E33" s="154">
        <v>61</v>
      </c>
      <c r="F33" s="155">
        <v>483</v>
      </c>
      <c r="G33" s="155">
        <v>751</v>
      </c>
      <c r="H33" s="156">
        <v>466</v>
      </c>
      <c r="I33" s="157">
        <v>4.7104247104247106E-2</v>
      </c>
      <c r="J33" s="158">
        <v>0.37297297297297299</v>
      </c>
      <c r="K33" s="158">
        <v>0.57992277992277996</v>
      </c>
      <c r="L33" s="159">
        <v>0.35984555984555983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668</v>
      </c>
      <c r="E34" s="106">
        <v>23</v>
      </c>
      <c r="F34" s="107">
        <v>238</v>
      </c>
      <c r="G34" s="107">
        <v>407</v>
      </c>
      <c r="H34" s="108">
        <v>253</v>
      </c>
      <c r="I34" s="109">
        <v>3.4431137724550899E-2</v>
      </c>
      <c r="J34" s="110">
        <v>0.35628742514970058</v>
      </c>
      <c r="K34" s="110">
        <v>0.60928143712574845</v>
      </c>
      <c r="L34" s="111">
        <v>0.3787425149700599</v>
      </c>
    </row>
    <row r="35" spans="1:12" ht="22.5" customHeight="1" x14ac:dyDescent="0.15">
      <c r="A35" s="294"/>
      <c r="B35" s="279" t="s">
        <v>45</v>
      </c>
      <c r="C35" s="280"/>
      <c r="D35" s="129">
        <v>640</v>
      </c>
      <c r="E35" s="122">
        <v>27</v>
      </c>
      <c r="F35" s="123">
        <v>217</v>
      </c>
      <c r="G35" s="123">
        <v>396</v>
      </c>
      <c r="H35" s="124">
        <v>227</v>
      </c>
      <c r="I35" s="125">
        <v>4.2187500000000003E-2</v>
      </c>
      <c r="J35" s="126">
        <v>0.33906249999999999</v>
      </c>
      <c r="K35" s="126">
        <v>0.61875000000000002</v>
      </c>
      <c r="L35" s="127">
        <v>0.35468749999999999</v>
      </c>
    </row>
    <row r="36" spans="1:12" ht="22.5" customHeight="1" x14ac:dyDescent="0.15">
      <c r="A36" s="295"/>
      <c r="B36" s="281" t="s">
        <v>36</v>
      </c>
      <c r="C36" s="282"/>
      <c r="D36" s="132">
        <v>1308</v>
      </c>
      <c r="E36" s="154">
        <v>50</v>
      </c>
      <c r="F36" s="155">
        <v>455</v>
      </c>
      <c r="G36" s="155">
        <v>803</v>
      </c>
      <c r="H36" s="156">
        <v>480</v>
      </c>
      <c r="I36" s="157">
        <v>3.82262996941896E-2</v>
      </c>
      <c r="J36" s="158">
        <v>0.34785932721712537</v>
      </c>
      <c r="K36" s="158">
        <v>0.61391437308868502</v>
      </c>
      <c r="L36" s="159">
        <v>0.3669724770642202</v>
      </c>
    </row>
    <row r="37" spans="1:12" ht="22.5" customHeight="1" x14ac:dyDescent="0.15">
      <c r="A37" s="263" t="s">
        <v>46</v>
      </c>
      <c r="B37" s="299"/>
      <c r="C37" s="300"/>
      <c r="D37" s="160">
        <v>41026</v>
      </c>
      <c r="E37" s="161">
        <v>3098</v>
      </c>
      <c r="F37" s="162">
        <v>19201</v>
      </c>
      <c r="G37" s="162">
        <v>18727</v>
      </c>
      <c r="H37" s="163">
        <v>11132</v>
      </c>
      <c r="I37" s="164">
        <v>7.5513089260468971E-2</v>
      </c>
      <c r="J37" s="165">
        <v>0.46802027982255157</v>
      </c>
      <c r="K37" s="165">
        <v>0.45646663091697948</v>
      </c>
      <c r="L37" s="166">
        <v>0.27134012577389949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17C78-9FE8-437E-B7EE-49B189FB0DB4}">
  <sheetPr>
    <tabColor rgb="FFFFFF00"/>
    <pageSetUpPr fitToPage="1"/>
  </sheetPr>
  <dimension ref="A1:L48"/>
  <sheetViews>
    <sheetView zoomScale="115" zoomScaleNormal="115" workbookViewId="0">
      <selection sqref="A1:XFD1048576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78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13455</v>
      </c>
      <c r="E6" s="106">
        <v>1362</v>
      </c>
      <c r="F6" s="107">
        <v>7050</v>
      </c>
      <c r="G6" s="107">
        <v>5043</v>
      </c>
      <c r="H6" s="108">
        <v>3055</v>
      </c>
      <c r="I6" s="109">
        <v>0.10122630992196209</v>
      </c>
      <c r="J6" s="110">
        <v>0.52396878483835008</v>
      </c>
      <c r="K6" s="110">
        <v>0.37480490523968785</v>
      </c>
      <c r="L6" s="111">
        <v>0.22705314009661837</v>
      </c>
    </row>
    <row r="7" spans="1:12" ht="22.5" customHeight="1" x14ac:dyDescent="0.15">
      <c r="A7" s="255"/>
      <c r="B7" s="283" t="s">
        <v>15</v>
      </c>
      <c r="C7" s="284"/>
      <c r="D7" s="112">
        <v>9399</v>
      </c>
      <c r="E7" s="113">
        <v>718</v>
      </c>
      <c r="F7" s="114">
        <v>4618</v>
      </c>
      <c r="G7" s="114">
        <v>4063</v>
      </c>
      <c r="H7" s="115">
        <v>2341</v>
      </c>
      <c r="I7" s="116">
        <v>7.6391105436748596E-2</v>
      </c>
      <c r="J7" s="117">
        <v>0.49132886477284815</v>
      </c>
      <c r="K7" s="117">
        <v>0.43228002979040325</v>
      </c>
      <c r="L7" s="118">
        <v>0.24906904989892542</v>
      </c>
    </row>
    <row r="8" spans="1:12" ht="22.5" customHeight="1" x14ac:dyDescent="0.15">
      <c r="A8" s="255"/>
      <c r="B8" s="119"/>
      <c r="C8" s="120" t="s">
        <v>16</v>
      </c>
      <c r="D8" s="121">
        <v>1701</v>
      </c>
      <c r="E8" s="122">
        <v>106</v>
      </c>
      <c r="F8" s="123">
        <v>787</v>
      </c>
      <c r="G8" s="123">
        <v>808</v>
      </c>
      <c r="H8" s="124">
        <v>440</v>
      </c>
      <c r="I8" s="125">
        <v>6.231628453850676E-2</v>
      </c>
      <c r="J8" s="126">
        <v>0.46266901822457379</v>
      </c>
      <c r="K8" s="126">
        <v>0.47501469723691947</v>
      </c>
      <c r="L8" s="127">
        <v>0.2586713697824809</v>
      </c>
    </row>
    <row r="9" spans="1:12" ht="22.5" customHeight="1" x14ac:dyDescent="0.15">
      <c r="A9" s="255"/>
      <c r="B9" s="128"/>
      <c r="C9" s="120" t="s">
        <v>17</v>
      </c>
      <c r="D9" s="121">
        <v>1036</v>
      </c>
      <c r="E9" s="122">
        <v>23</v>
      </c>
      <c r="F9" s="123">
        <v>419</v>
      </c>
      <c r="G9" s="123">
        <v>594</v>
      </c>
      <c r="H9" s="124">
        <v>377</v>
      </c>
      <c r="I9" s="125">
        <v>2.2200772200772202E-2</v>
      </c>
      <c r="J9" s="126">
        <v>0.40444015444015446</v>
      </c>
      <c r="K9" s="126">
        <v>0.57335907335907332</v>
      </c>
      <c r="L9" s="127">
        <v>0.36389961389961389</v>
      </c>
    </row>
    <row r="10" spans="1:12" ht="22.5" customHeight="1" x14ac:dyDescent="0.15">
      <c r="A10" s="255"/>
      <c r="B10" s="285" t="s">
        <v>18</v>
      </c>
      <c r="C10" s="280"/>
      <c r="D10" s="129">
        <v>3640</v>
      </c>
      <c r="E10" s="122">
        <v>357</v>
      </c>
      <c r="F10" s="123">
        <v>1893</v>
      </c>
      <c r="G10" s="123">
        <v>1390</v>
      </c>
      <c r="H10" s="124">
        <v>777</v>
      </c>
      <c r="I10" s="125">
        <v>9.8076923076923075E-2</v>
      </c>
      <c r="J10" s="126">
        <v>0.52005494505494509</v>
      </c>
      <c r="K10" s="126">
        <v>0.38186813186813184</v>
      </c>
      <c r="L10" s="127">
        <v>0.21346153846153845</v>
      </c>
    </row>
    <row r="11" spans="1:12" ht="22.5" customHeight="1" x14ac:dyDescent="0.15">
      <c r="A11" s="255"/>
      <c r="B11" s="283" t="s">
        <v>19</v>
      </c>
      <c r="C11" s="284"/>
      <c r="D11" s="129">
        <v>2171</v>
      </c>
      <c r="E11" s="122">
        <v>110</v>
      </c>
      <c r="F11" s="123">
        <v>966</v>
      </c>
      <c r="G11" s="123">
        <v>1095</v>
      </c>
      <c r="H11" s="124">
        <v>675</v>
      </c>
      <c r="I11" s="125">
        <v>5.0667894979272224E-2</v>
      </c>
      <c r="J11" s="126">
        <v>0.44495624136342699</v>
      </c>
      <c r="K11" s="126">
        <v>0.5043758636573008</v>
      </c>
      <c r="L11" s="127">
        <v>0.31091662828189776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55"/>
      <c r="B13" s="279" t="s">
        <v>21</v>
      </c>
      <c r="C13" s="280"/>
      <c r="D13" s="129">
        <v>907</v>
      </c>
      <c r="E13" s="122">
        <v>24</v>
      </c>
      <c r="F13" s="123">
        <v>356</v>
      </c>
      <c r="G13" s="123">
        <v>527</v>
      </c>
      <c r="H13" s="124">
        <v>334</v>
      </c>
      <c r="I13" s="125">
        <v>2.6460859977949284E-2</v>
      </c>
      <c r="J13" s="126">
        <v>0.39250275633958104</v>
      </c>
      <c r="K13" s="126">
        <v>0.58103638368246968</v>
      </c>
      <c r="L13" s="127">
        <v>0.36824696802646084</v>
      </c>
    </row>
    <row r="14" spans="1:12" ht="22.5" customHeight="1" x14ac:dyDescent="0.15">
      <c r="A14" s="255"/>
      <c r="B14" s="279" t="s">
        <v>22</v>
      </c>
      <c r="C14" s="280"/>
      <c r="D14" s="129">
        <v>1475</v>
      </c>
      <c r="E14" s="122">
        <v>35</v>
      </c>
      <c r="F14" s="123">
        <v>519</v>
      </c>
      <c r="G14" s="123">
        <v>921</v>
      </c>
      <c r="H14" s="124">
        <v>572</v>
      </c>
      <c r="I14" s="125">
        <v>2.3728813559322035E-2</v>
      </c>
      <c r="J14" s="126">
        <v>0.35186440677966102</v>
      </c>
      <c r="K14" s="126">
        <v>0.62440677966101699</v>
      </c>
      <c r="L14" s="127">
        <v>0.38779661016949152</v>
      </c>
    </row>
    <row r="15" spans="1:12" ht="22.5" customHeight="1" x14ac:dyDescent="0.15">
      <c r="A15" s="255"/>
      <c r="B15" s="279" t="s">
        <v>23</v>
      </c>
      <c r="C15" s="280"/>
      <c r="D15" s="129">
        <v>518</v>
      </c>
      <c r="E15" s="122">
        <v>27</v>
      </c>
      <c r="F15" s="123">
        <v>235</v>
      </c>
      <c r="G15" s="123">
        <v>256</v>
      </c>
      <c r="H15" s="124">
        <v>126</v>
      </c>
      <c r="I15" s="125">
        <v>5.2123552123552123E-2</v>
      </c>
      <c r="J15" s="126">
        <v>0.45366795366795365</v>
      </c>
      <c r="K15" s="126">
        <v>0.49420849420849422</v>
      </c>
      <c r="L15" s="127">
        <v>0.24324324324324326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562</v>
      </c>
      <c r="E18" s="113">
        <v>14</v>
      </c>
      <c r="F18" s="114">
        <v>218</v>
      </c>
      <c r="G18" s="114">
        <v>330</v>
      </c>
      <c r="H18" s="115">
        <v>203</v>
      </c>
      <c r="I18" s="116">
        <v>2.491103202846975E-2</v>
      </c>
      <c r="J18" s="117">
        <v>0.38790035587188609</v>
      </c>
      <c r="K18" s="117">
        <v>0.58718861209964412</v>
      </c>
      <c r="L18" s="118">
        <v>0.36120996441281139</v>
      </c>
    </row>
    <row r="19" spans="1:12" ht="22.5" customHeight="1" x14ac:dyDescent="0.15">
      <c r="A19" s="258"/>
      <c r="B19" s="281" t="s">
        <v>27</v>
      </c>
      <c r="C19" s="282"/>
      <c r="D19" s="132">
        <v>32228</v>
      </c>
      <c r="E19" s="133">
        <v>2647</v>
      </c>
      <c r="F19" s="134">
        <v>15874</v>
      </c>
      <c r="G19" s="134">
        <v>13707</v>
      </c>
      <c r="H19" s="135">
        <v>8134</v>
      </c>
      <c r="I19" s="136">
        <v>8.2133548467171399E-2</v>
      </c>
      <c r="J19" s="137">
        <v>0.4925530594514087</v>
      </c>
      <c r="K19" s="137">
        <v>0.42531339208141988</v>
      </c>
      <c r="L19" s="138">
        <v>0.25238922675933972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680</v>
      </c>
      <c r="E20" s="106">
        <v>28</v>
      </c>
      <c r="F20" s="107">
        <v>266</v>
      </c>
      <c r="G20" s="107">
        <v>386</v>
      </c>
      <c r="H20" s="108">
        <v>243</v>
      </c>
      <c r="I20" s="109">
        <v>4.1176470588235294E-2</v>
      </c>
      <c r="J20" s="110">
        <v>0.39117647058823529</v>
      </c>
      <c r="K20" s="110">
        <v>0.56764705882352939</v>
      </c>
      <c r="L20" s="111">
        <v>0.3573529411764706</v>
      </c>
    </row>
    <row r="21" spans="1:12" ht="22.5" customHeight="1" x14ac:dyDescent="0.15">
      <c r="A21" s="287"/>
      <c r="B21" s="288" t="s">
        <v>27</v>
      </c>
      <c r="C21" s="289"/>
      <c r="D21" s="140">
        <v>680</v>
      </c>
      <c r="E21" s="141">
        <v>28</v>
      </c>
      <c r="F21" s="142">
        <v>266</v>
      </c>
      <c r="G21" s="142">
        <v>386</v>
      </c>
      <c r="H21" s="143">
        <v>243</v>
      </c>
      <c r="I21" s="144">
        <v>4.1176470588235294E-2</v>
      </c>
      <c r="J21" s="145">
        <v>0.39117647058823529</v>
      </c>
      <c r="K21" s="145">
        <v>0.56764705882352939</v>
      </c>
      <c r="L21" s="146">
        <v>0.3573529411764706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699</v>
      </c>
      <c r="E22" s="201">
        <v>20</v>
      </c>
      <c r="F22" s="202">
        <v>287</v>
      </c>
      <c r="G22" s="149">
        <v>392</v>
      </c>
      <c r="H22" s="150">
        <v>231</v>
      </c>
      <c r="I22" s="151">
        <v>2.8612303290414878E-2</v>
      </c>
      <c r="J22" s="152">
        <v>0.41058655221745349</v>
      </c>
      <c r="K22" s="152">
        <v>0.56080114449213159</v>
      </c>
      <c r="L22" s="153">
        <v>0.33047210300429186</v>
      </c>
    </row>
    <row r="23" spans="1:12" ht="22.5" customHeight="1" x14ac:dyDescent="0.15">
      <c r="A23" s="255"/>
      <c r="B23" s="279" t="s">
        <v>32</v>
      </c>
      <c r="C23" s="280"/>
      <c r="D23" s="129">
        <v>1404</v>
      </c>
      <c r="E23" s="122">
        <v>78</v>
      </c>
      <c r="F23" s="183">
        <v>566</v>
      </c>
      <c r="G23" s="123">
        <v>760</v>
      </c>
      <c r="H23" s="124">
        <v>485</v>
      </c>
      <c r="I23" s="125">
        <v>5.5555555555555552E-2</v>
      </c>
      <c r="J23" s="126">
        <v>0.40313390313390313</v>
      </c>
      <c r="K23" s="126">
        <v>0.54131054131054135</v>
      </c>
      <c r="L23" s="127">
        <v>0.34544159544159542</v>
      </c>
    </row>
    <row r="24" spans="1:12" ht="22.5" customHeight="1" x14ac:dyDescent="0.15">
      <c r="A24" s="258"/>
      <c r="B24" s="281" t="s">
        <v>27</v>
      </c>
      <c r="C24" s="282"/>
      <c r="D24" s="140">
        <v>2103</v>
      </c>
      <c r="E24" s="141">
        <v>98</v>
      </c>
      <c r="F24" s="142">
        <v>853</v>
      </c>
      <c r="G24" s="142">
        <v>1152</v>
      </c>
      <c r="H24" s="143">
        <v>716</v>
      </c>
      <c r="I24" s="144">
        <v>4.6600095102234902E-2</v>
      </c>
      <c r="J24" s="145">
        <v>0.40561103185924868</v>
      </c>
      <c r="K24" s="145">
        <v>0.54778887303851642</v>
      </c>
      <c r="L24" s="146">
        <v>0.34046600095102236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703</v>
      </c>
      <c r="E25" s="113">
        <v>36</v>
      </c>
      <c r="F25" s="114">
        <v>237</v>
      </c>
      <c r="G25" s="114">
        <v>430</v>
      </c>
      <c r="H25" s="115">
        <v>267</v>
      </c>
      <c r="I25" s="116">
        <v>5.1209103840682786E-2</v>
      </c>
      <c r="J25" s="117">
        <v>0.33712660028449504</v>
      </c>
      <c r="K25" s="117">
        <v>0.61166429587482218</v>
      </c>
      <c r="L25" s="118">
        <v>0.37980085348506404</v>
      </c>
    </row>
    <row r="26" spans="1:12" ht="22.5" customHeight="1" x14ac:dyDescent="0.15">
      <c r="A26" s="255"/>
      <c r="B26" s="279" t="s">
        <v>35</v>
      </c>
      <c r="C26" s="280"/>
      <c r="D26" s="129">
        <v>397</v>
      </c>
      <c r="E26" s="122">
        <v>6</v>
      </c>
      <c r="F26" s="123">
        <v>144</v>
      </c>
      <c r="G26" s="123">
        <v>247</v>
      </c>
      <c r="H26" s="124">
        <v>158</v>
      </c>
      <c r="I26" s="125">
        <v>1.5113350125944584E-2</v>
      </c>
      <c r="J26" s="126">
        <v>0.36272040302267</v>
      </c>
      <c r="K26" s="126">
        <v>0.62216624685138544</v>
      </c>
      <c r="L26" s="127">
        <v>0.39798488664987408</v>
      </c>
    </row>
    <row r="27" spans="1:12" ht="22.5" customHeight="1" x14ac:dyDescent="0.15">
      <c r="A27" s="255"/>
      <c r="B27" s="281" t="s">
        <v>36</v>
      </c>
      <c r="C27" s="282"/>
      <c r="D27" s="132">
        <v>1100</v>
      </c>
      <c r="E27" s="154">
        <v>42</v>
      </c>
      <c r="F27" s="155">
        <v>381</v>
      </c>
      <c r="G27" s="155">
        <v>677</v>
      </c>
      <c r="H27" s="156">
        <v>425</v>
      </c>
      <c r="I27" s="157">
        <v>3.8181818181818185E-2</v>
      </c>
      <c r="J27" s="158">
        <v>0.34636363636363637</v>
      </c>
      <c r="K27" s="158">
        <v>0.61545454545454548</v>
      </c>
      <c r="L27" s="159">
        <v>0.38636363636363635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1606</v>
      </c>
      <c r="E28" s="113">
        <v>80</v>
      </c>
      <c r="F28" s="114">
        <v>646</v>
      </c>
      <c r="G28" s="114">
        <v>880</v>
      </c>
      <c r="H28" s="115">
        <v>567</v>
      </c>
      <c r="I28" s="116">
        <v>4.9813200498132003E-2</v>
      </c>
      <c r="J28" s="117">
        <v>0.40224159402241594</v>
      </c>
      <c r="K28" s="117">
        <v>0.54794520547945202</v>
      </c>
      <c r="L28" s="118">
        <v>0.35305105853051061</v>
      </c>
    </row>
    <row r="29" spans="1:12" ht="22.5" customHeight="1" x14ac:dyDescent="0.15">
      <c r="A29" s="294"/>
      <c r="B29" s="279" t="s">
        <v>39</v>
      </c>
      <c r="C29" s="280"/>
      <c r="D29" s="129">
        <v>385</v>
      </c>
      <c r="E29" s="122">
        <v>13</v>
      </c>
      <c r="F29" s="123">
        <v>104</v>
      </c>
      <c r="G29" s="123">
        <v>268</v>
      </c>
      <c r="H29" s="124">
        <v>166</v>
      </c>
      <c r="I29" s="125">
        <v>3.3766233766233764E-2</v>
      </c>
      <c r="J29" s="126">
        <v>0.27012987012987011</v>
      </c>
      <c r="K29" s="126">
        <v>0.69610389610389611</v>
      </c>
      <c r="L29" s="127">
        <v>0.43116883116883115</v>
      </c>
    </row>
    <row r="30" spans="1:12" ht="22.5" customHeight="1" x14ac:dyDescent="0.15">
      <c r="A30" s="295"/>
      <c r="B30" s="281" t="s">
        <v>36</v>
      </c>
      <c r="C30" s="282"/>
      <c r="D30" s="132">
        <v>1991</v>
      </c>
      <c r="E30" s="154">
        <v>93</v>
      </c>
      <c r="F30" s="155">
        <v>750</v>
      </c>
      <c r="G30" s="155">
        <v>1148</v>
      </c>
      <c r="H30" s="156">
        <v>733</v>
      </c>
      <c r="I30" s="157">
        <v>4.6710195881466597E-2</v>
      </c>
      <c r="J30" s="158">
        <v>0.37669512807634353</v>
      </c>
      <c r="K30" s="158">
        <v>0.57659467604218984</v>
      </c>
      <c r="L30" s="159">
        <v>0.36815670517327975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771</v>
      </c>
      <c r="E31" s="113">
        <v>32</v>
      </c>
      <c r="F31" s="114">
        <v>297</v>
      </c>
      <c r="G31" s="114">
        <v>442</v>
      </c>
      <c r="H31" s="115">
        <v>273</v>
      </c>
      <c r="I31" s="116">
        <v>4.1504539559014265E-2</v>
      </c>
      <c r="J31" s="117">
        <v>0.38521400778210119</v>
      </c>
      <c r="K31" s="117">
        <v>0.57328145265888453</v>
      </c>
      <c r="L31" s="118">
        <v>0.35408560311284049</v>
      </c>
    </row>
    <row r="32" spans="1:12" ht="22.5" customHeight="1" x14ac:dyDescent="0.15">
      <c r="A32" s="297"/>
      <c r="B32" s="279" t="s">
        <v>42</v>
      </c>
      <c r="C32" s="280"/>
      <c r="D32" s="129">
        <v>511</v>
      </c>
      <c r="E32" s="122">
        <v>26</v>
      </c>
      <c r="F32" s="123">
        <v>185</v>
      </c>
      <c r="G32" s="123">
        <v>300</v>
      </c>
      <c r="H32" s="124">
        <v>191</v>
      </c>
      <c r="I32" s="125">
        <v>5.0880626223091974E-2</v>
      </c>
      <c r="J32" s="126">
        <v>0.36203522504892366</v>
      </c>
      <c r="K32" s="126">
        <v>0.58708414872798431</v>
      </c>
      <c r="L32" s="127">
        <v>0.37377690802348335</v>
      </c>
    </row>
    <row r="33" spans="1:12" ht="22.5" customHeight="1" x14ac:dyDescent="0.15">
      <c r="A33" s="298"/>
      <c r="B33" s="281" t="s">
        <v>36</v>
      </c>
      <c r="C33" s="282"/>
      <c r="D33" s="132">
        <v>1282</v>
      </c>
      <c r="E33" s="154">
        <v>58</v>
      </c>
      <c r="F33" s="155">
        <v>482</v>
      </c>
      <c r="G33" s="155">
        <v>742</v>
      </c>
      <c r="H33" s="156">
        <v>464</v>
      </c>
      <c r="I33" s="157">
        <v>4.5241809672386897E-2</v>
      </c>
      <c r="J33" s="158">
        <v>0.37597503900156004</v>
      </c>
      <c r="K33" s="158">
        <v>0.57878315132605307</v>
      </c>
      <c r="L33" s="159">
        <v>0.36193447737909518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662</v>
      </c>
      <c r="E34" s="106">
        <v>24</v>
      </c>
      <c r="F34" s="107">
        <v>233</v>
      </c>
      <c r="G34" s="107">
        <v>405</v>
      </c>
      <c r="H34" s="108">
        <v>261</v>
      </c>
      <c r="I34" s="109">
        <v>3.6253776435045321E-2</v>
      </c>
      <c r="J34" s="110">
        <v>0.35196374622356497</v>
      </c>
      <c r="K34" s="110">
        <v>0.61178247734138969</v>
      </c>
      <c r="L34" s="111">
        <v>0.39425981873111782</v>
      </c>
    </row>
    <row r="35" spans="1:12" ht="22.5" customHeight="1" x14ac:dyDescent="0.15">
      <c r="A35" s="294"/>
      <c r="B35" s="279" t="s">
        <v>45</v>
      </c>
      <c r="C35" s="280"/>
      <c r="D35" s="129">
        <v>597</v>
      </c>
      <c r="E35" s="122">
        <v>27</v>
      </c>
      <c r="F35" s="123">
        <v>215</v>
      </c>
      <c r="G35" s="123">
        <v>355</v>
      </c>
      <c r="H35" s="124">
        <v>197</v>
      </c>
      <c r="I35" s="125">
        <v>4.5226130653266333E-2</v>
      </c>
      <c r="J35" s="126">
        <v>0.36013400335008378</v>
      </c>
      <c r="K35" s="126">
        <v>0.59463986599664986</v>
      </c>
      <c r="L35" s="127">
        <v>0.32998324958123953</v>
      </c>
    </row>
    <row r="36" spans="1:12" ht="22.5" customHeight="1" x14ac:dyDescent="0.15">
      <c r="A36" s="295"/>
      <c r="B36" s="281" t="s">
        <v>36</v>
      </c>
      <c r="C36" s="282"/>
      <c r="D36" s="132">
        <v>1259</v>
      </c>
      <c r="E36" s="154">
        <v>51</v>
      </c>
      <c r="F36" s="155">
        <v>448</v>
      </c>
      <c r="G36" s="155">
        <v>760</v>
      </c>
      <c r="H36" s="156">
        <v>458</v>
      </c>
      <c r="I36" s="157">
        <v>4.0508339952343132E-2</v>
      </c>
      <c r="J36" s="158">
        <v>0.35583796664019063</v>
      </c>
      <c r="K36" s="158">
        <v>0.60365369340746622</v>
      </c>
      <c r="L36" s="159">
        <v>0.36378077839555201</v>
      </c>
    </row>
    <row r="37" spans="1:12" ht="22.5" customHeight="1" x14ac:dyDescent="0.15">
      <c r="A37" s="263" t="s">
        <v>46</v>
      </c>
      <c r="B37" s="299"/>
      <c r="C37" s="300"/>
      <c r="D37" s="160">
        <v>40643</v>
      </c>
      <c r="E37" s="161">
        <v>3017</v>
      </c>
      <c r="F37" s="162">
        <v>19054</v>
      </c>
      <c r="G37" s="162">
        <v>18572</v>
      </c>
      <c r="H37" s="163">
        <v>11173</v>
      </c>
      <c r="I37" s="164">
        <v>7.4231725020298692E-2</v>
      </c>
      <c r="J37" s="165">
        <v>0.46881381787761728</v>
      </c>
      <c r="K37" s="165">
        <v>0.45695445710208399</v>
      </c>
      <c r="L37" s="166">
        <v>0.27490588785276676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F9A4-9FC6-4744-8238-2DA4722B97FF}">
  <sheetPr>
    <tabColor rgb="FFFFFF00"/>
    <pageSetUpPr fitToPage="1"/>
  </sheetPr>
  <dimension ref="A1:Q39"/>
  <sheetViews>
    <sheetView zoomScaleNormal="100" workbookViewId="0">
      <selection activeCell="T13" sqref="T13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78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13455</v>
      </c>
      <c r="E7" s="176">
        <v>706</v>
      </c>
      <c r="F7" s="177">
        <v>3380</v>
      </c>
      <c r="G7" s="107">
        <v>2066</v>
      </c>
      <c r="H7" s="108">
        <v>1123</v>
      </c>
      <c r="I7" s="106">
        <v>656</v>
      </c>
      <c r="J7" s="107">
        <v>3670</v>
      </c>
      <c r="K7" s="107">
        <v>1091</v>
      </c>
      <c r="L7" s="107">
        <v>2977</v>
      </c>
      <c r="M7" s="108">
        <v>1932</v>
      </c>
      <c r="N7" s="106">
        <v>1362</v>
      </c>
      <c r="O7" s="107">
        <v>7050</v>
      </c>
      <c r="P7" s="107">
        <v>5043</v>
      </c>
      <c r="Q7" s="178">
        <v>3055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347</v>
      </c>
      <c r="F8" s="180">
        <v>2417</v>
      </c>
      <c r="G8" s="114">
        <v>1665</v>
      </c>
      <c r="H8" s="115">
        <v>878</v>
      </c>
      <c r="I8" s="113">
        <v>371</v>
      </c>
      <c r="J8" s="114">
        <v>2201</v>
      </c>
      <c r="K8" s="114">
        <v>541</v>
      </c>
      <c r="L8" s="114">
        <v>2398</v>
      </c>
      <c r="M8" s="115">
        <v>1463</v>
      </c>
      <c r="N8" s="113">
        <v>718</v>
      </c>
      <c r="O8" s="114">
        <v>4618</v>
      </c>
      <c r="P8" s="114">
        <v>4063</v>
      </c>
      <c r="Q8" s="181">
        <v>2341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447</v>
      </c>
      <c r="G9" s="123">
        <v>326</v>
      </c>
      <c r="H9" s="124">
        <v>168</v>
      </c>
      <c r="I9" s="122">
        <v>51</v>
      </c>
      <c r="J9" s="123">
        <v>340</v>
      </c>
      <c r="K9" s="123">
        <v>108</v>
      </c>
      <c r="L9" s="123">
        <v>482</v>
      </c>
      <c r="M9" s="124">
        <v>272</v>
      </c>
      <c r="N9" s="122">
        <v>106</v>
      </c>
      <c r="O9" s="123">
        <v>787</v>
      </c>
      <c r="P9" s="123">
        <v>808</v>
      </c>
      <c r="Q9" s="184">
        <v>440</v>
      </c>
    </row>
    <row r="10" spans="1:17" ht="24" customHeight="1" x14ac:dyDescent="0.15">
      <c r="A10" s="332"/>
      <c r="B10" s="46"/>
      <c r="C10" s="38" t="s">
        <v>17</v>
      </c>
      <c r="D10" s="121">
        <v>1036</v>
      </c>
      <c r="E10" s="182">
        <v>15</v>
      </c>
      <c r="F10" s="183">
        <v>228</v>
      </c>
      <c r="G10" s="123">
        <v>243</v>
      </c>
      <c r="H10" s="124">
        <v>130</v>
      </c>
      <c r="I10" s="122">
        <v>8</v>
      </c>
      <c r="J10" s="123">
        <v>191</v>
      </c>
      <c r="K10" s="123">
        <v>37</v>
      </c>
      <c r="L10" s="123">
        <v>351</v>
      </c>
      <c r="M10" s="124">
        <v>247</v>
      </c>
      <c r="N10" s="122">
        <v>23</v>
      </c>
      <c r="O10" s="123">
        <v>419</v>
      </c>
      <c r="P10" s="123">
        <v>594</v>
      </c>
      <c r="Q10" s="184">
        <v>377</v>
      </c>
    </row>
    <row r="11" spans="1:17" ht="24" customHeight="1" x14ac:dyDescent="0.15">
      <c r="A11" s="332"/>
      <c r="B11" s="337" t="s">
        <v>18</v>
      </c>
      <c r="C11" s="338"/>
      <c r="D11" s="129">
        <v>3640</v>
      </c>
      <c r="E11" s="182">
        <v>183</v>
      </c>
      <c r="F11" s="183">
        <v>906</v>
      </c>
      <c r="G11" s="123">
        <v>548</v>
      </c>
      <c r="H11" s="124">
        <v>266</v>
      </c>
      <c r="I11" s="122">
        <v>174</v>
      </c>
      <c r="J11" s="123">
        <v>987</v>
      </c>
      <c r="K11" s="123">
        <v>291</v>
      </c>
      <c r="L11" s="123">
        <v>842</v>
      </c>
      <c r="M11" s="124">
        <v>511</v>
      </c>
      <c r="N11" s="122">
        <v>357</v>
      </c>
      <c r="O11" s="123">
        <v>1893</v>
      </c>
      <c r="P11" s="123">
        <v>1390</v>
      </c>
      <c r="Q11" s="184">
        <v>777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52</v>
      </c>
      <c r="F12" s="183">
        <v>488</v>
      </c>
      <c r="G12" s="123">
        <v>444</v>
      </c>
      <c r="H12" s="124">
        <v>244</v>
      </c>
      <c r="I12" s="122">
        <v>58</v>
      </c>
      <c r="J12" s="123">
        <v>478</v>
      </c>
      <c r="K12" s="123">
        <v>110</v>
      </c>
      <c r="L12" s="123">
        <v>651</v>
      </c>
      <c r="M12" s="124">
        <v>431</v>
      </c>
      <c r="N12" s="122">
        <v>110</v>
      </c>
      <c r="O12" s="123">
        <v>966</v>
      </c>
      <c r="P12" s="123">
        <v>1095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32"/>
      <c r="B14" s="337" t="s">
        <v>21</v>
      </c>
      <c r="C14" s="338"/>
      <c r="D14" s="129">
        <v>907</v>
      </c>
      <c r="E14" s="122">
        <v>11</v>
      </c>
      <c r="F14" s="123">
        <v>187</v>
      </c>
      <c r="G14" s="123">
        <v>216</v>
      </c>
      <c r="H14" s="124">
        <v>128</v>
      </c>
      <c r="I14" s="122">
        <v>13</v>
      </c>
      <c r="J14" s="123">
        <v>169</v>
      </c>
      <c r="K14" s="123">
        <v>30</v>
      </c>
      <c r="L14" s="123">
        <v>311</v>
      </c>
      <c r="M14" s="124">
        <v>206</v>
      </c>
      <c r="N14" s="122">
        <v>24</v>
      </c>
      <c r="O14" s="123">
        <v>356</v>
      </c>
      <c r="P14" s="123">
        <v>527</v>
      </c>
      <c r="Q14" s="184">
        <v>334</v>
      </c>
    </row>
    <row r="15" spans="1:17" ht="24" customHeight="1" x14ac:dyDescent="0.15">
      <c r="A15" s="332"/>
      <c r="B15" s="337" t="s">
        <v>22</v>
      </c>
      <c r="C15" s="338"/>
      <c r="D15" s="129">
        <v>1475</v>
      </c>
      <c r="E15" s="122">
        <v>15</v>
      </c>
      <c r="F15" s="123">
        <v>262</v>
      </c>
      <c r="G15" s="123">
        <v>396</v>
      </c>
      <c r="H15" s="124">
        <v>222</v>
      </c>
      <c r="I15" s="122">
        <v>20</v>
      </c>
      <c r="J15" s="123">
        <v>257</v>
      </c>
      <c r="K15" s="123">
        <v>52</v>
      </c>
      <c r="L15" s="123">
        <v>525</v>
      </c>
      <c r="M15" s="124">
        <v>350</v>
      </c>
      <c r="N15" s="122">
        <v>35</v>
      </c>
      <c r="O15" s="123">
        <v>519</v>
      </c>
      <c r="P15" s="123">
        <v>921</v>
      </c>
      <c r="Q15" s="184">
        <v>572</v>
      </c>
    </row>
    <row r="16" spans="1:17" ht="24" customHeight="1" x14ac:dyDescent="0.15">
      <c r="A16" s="332"/>
      <c r="B16" s="337" t="s">
        <v>23</v>
      </c>
      <c r="C16" s="338"/>
      <c r="D16" s="129">
        <v>518</v>
      </c>
      <c r="E16" s="122">
        <v>15</v>
      </c>
      <c r="F16" s="123">
        <v>128</v>
      </c>
      <c r="G16" s="123">
        <v>115</v>
      </c>
      <c r="H16" s="124">
        <v>48</v>
      </c>
      <c r="I16" s="122">
        <v>12</v>
      </c>
      <c r="J16" s="123">
        <v>107</v>
      </c>
      <c r="K16" s="123">
        <v>33</v>
      </c>
      <c r="L16" s="123">
        <v>141</v>
      </c>
      <c r="M16" s="124">
        <v>78</v>
      </c>
      <c r="N16" s="122">
        <v>27</v>
      </c>
      <c r="O16" s="123">
        <v>235</v>
      </c>
      <c r="P16" s="123">
        <v>256</v>
      </c>
      <c r="Q16" s="184">
        <v>126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562</v>
      </c>
      <c r="E19" s="113">
        <v>7</v>
      </c>
      <c r="F19" s="114">
        <v>172</v>
      </c>
      <c r="G19" s="114">
        <v>142</v>
      </c>
      <c r="H19" s="115">
        <v>89</v>
      </c>
      <c r="I19" s="113">
        <v>7</v>
      </c>
      <c r="J19" s="114">
        <v>46</v>
      </c>
      <c r="K19" s="114">
        <v>14</v>
      </c>
      <c r="L19" s="114">
        <v>188</v>
      </c>
      <c r="M19" s="115">
        <v>114</v>
      </c>
      <c r="N19" s="113">
        <v>14</v>
      </c>
      <c r="O19" s="114">
        <v>218</v>
      </c>
      <c r="P19" s="114">
        <v>330</v>
      </c>
      <c r="Q19" s="181">
        <v>203</v>
      </c>
    </row>
    <row r="20" spans="1:17" ht="24" customHeight="1" x14ac:dyDescent="0.15">
      <c r="A20" s="333"/>
      <c r="B20" s="339" t="s">
        <v>27</v>
      </c>
      <c r="C20" s="340"/>
      <c r="D20" s="132">
        <v>32228</v>
      </c>
      <c r="E20" s="133">
        <v>1336</v>
      </c>
      <c r="F20" s="134">
        <v>7948</v>
      </c>
      <c r="G20" s="134">
        <v>5626</v>
      </c>
      <c r="H20" s="135">
        <v>3018</v>
      </c>
      <c r="I20" s="133">
        <v>1311</v>
      </c>
      <c r="J20" s="134">
        <v>7926</v>
      </c>
      <c r="K20" s="134">
        <v>2162</v>
      </c>
      <c r="L20" s="187">
        <v>8081</v>
      </c>
      <c r="M20" s="135">
        <v>5116</v>
      </c>
      <c r="N20" s="133">
        <v>2647</v>
      </c>
      <c r="O20" s="134">
        <v>15874</v>
      </c>
      <c r="P20" s="187">
        <v>13707</v>
      </c>
      <c r="Q20" s="188">
        <v>8134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680</v>
      </c>
      <c r="E21" s="106">
        <v>13</v>
      </c>
      <c r="F21" s="107">
        <v>147</v>
      </c>
      <c r="G21" s="107">
        <v>168</v>
      </c>
      <c r="H21" s="108">
        <v>90</v>
      </c>
      <c r="I21" s="106">
        <v>15</v>
      </c>
      <c r="J21" s="107">
        <v>119</v>
      </c>
      <c r="K21" s="107">
        <v>30</v>
      </c>
      <c r="L21" s="107">
        <v>218</v>
      </c>
      <c r="M21" s="108">
        <v>153</v>
      </c>
      <c r="N21" s="106">
        <v>28</v>
      </c>
      <c r="O21" s="107">
        <v>266</v>
      </c>
      <c r="P21" s="107">
        <v>386</v>
      </c>
      <c r="Q21" s="178">
        <v>243</v>
      </c>
    </row>
    <row r="22" spans="1:17" ht="24" customHeight="1" x14ac:dyDescent="0.15">
      <c r="A22" s="333"/>
      <c r="B22" s="339" t="s">
        <v>27</v>
      </c>
      <c r="C22" s="340"/>
      <c r="D22" s="140">
        <v>680</v>
      </c>
      <c r="E22" s="141">
        <v>13</v>
      </c>
      <c r="F22" s="142">
        <v>147</v>
      </c>
      <c r="G22" s="142">
        <v>168</v>
      </c>
      <c r="H22" s="143">
        <v>90</v>
      </c>
      <c r="I22" s="141">
        <v>15</v>
      </c>
      <c r="J22" s="142">
        <v>119</v>
      </c>
      <c r="K22" s="142">
        <v>30</v>
      </c>
      <c r="L22" s="142">
        <v>218</v>
      </c>
      <c r="M22" s="143">
        <v>153</v>
      </c>
      <c r="N22" s="141">
        <v>28</v>
      </c>
      <c r="O22" s="142">
        <v>266</v>
      </c>
      <c r="P22" s="142">
        <v>386</v>
      </c>
      <c r="Q22" s="189"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699</v>
      </c>
      <c r="E23" s="148">
        <v>9</v>
      </c>
      <c r="F23" s="148">
        <v>145</v>
      </c>
      <c r="G23" s="149">
        <v>176</v>
      </c>
      <c r="H23" s="150">
        <v>95</v>
      </c>
      <c r="I23" s="148">
        <v>11</v>
      </c>
      <c r="J23" s="149">
        <v>142</v>
      </c>
      <c r="K23" s="149">
        <v>40</v>
      </c>
      <c r="L23" s="149">
        <v>216</v>
      </c>
      <c r="M23" s="150">
        <v>136</v>
      </c>
      <c r="N23" s="148">
        <v>20</v>
      </c>
      <c r="O23" s="149">
        <v>287</v>
      </c>
      <c r="P23" s="149">
        <v>392</v>
      </c>
      <c r="Q23" s="190">
        <v>231</v>
      </c>
    </row>
    <row r="24" spans="1:17" ht="24" customHeight="1" x14ac:dyDescent="0.15">
      <c r="A24" s="332"/>
      <c r="B24" s="337" t="s">
        <v>32</v>
      </c>
      <c r="C24" s="338"/>
      <c r="D24" s="129">
        <v>1404</v>
      </c>
      <c r="E24" s="122">
        <v>39</v>
      </c>
      <c r="F24" s="122">
        <v>283</v>
      </c>
      <c r="G24" s="123">
        <v>335</v>
      </c>
      <c r="H24" s="124">
        <v>199</v>
      </c>
      <c r="I24" s="122">
        <v>39</v>
      </c>
      <c r="J24" s="123">
        <v>283</v>
      </c>
      <c r="K24" s="123">
        <v>67</v>
      </c>
      <c r="L24" s="123">
        <v>425</v>
      </c>
      <c r="M24" s="124">
        <v>286</v>
      </c>
      <c r="N24" s="122">
        <v>78</v>
      </c>
      <c r="O24" s="123">
        <v>566</v>
      </c>
      <c r="P24" s="123">
        <v>760</v>
      </c>
      <c r="Q24" s="184">
        <v>485</v>
      </c>
    </row>
    <row r="25" spans="1:17" ht="24" customHeight="1" x14ac:dyDescent="0.15">
      <c r="A25" s="333"/>
      <c r="B25" s="339" t="s">
        <v>27</v>
      </c>
      <c r="C25" s="340"/>
      <c r="D25" s="140">
        <v>2103</v>
      </c>
      <c r="E25" s="141">
        <v>48</v>
      </c>
      <c r="F25" s="142">
        <v>428</v>
      </c>
      <c r="G25" s="142">
        <v>511</v>
      </c>
      <c r="H25" s="143">
        <v>294</v>
      </c>
      <c r="I25" s="141">
        <v>50</v>
      </c>
      <c r="J25" s="142">
        <v>425</v>
      </c>
      <c r="K25" s="142">
        <v>107</v>
      </c>
      <c r="L25" s="142">
        <v>641</v>
      </c>
      <c r="M25" s="143">
        <v>422</v>
      </c>
      <c r="N25" s="141">
        <v>98</v>
      </c>
      <c r="O25" s="142">
        <v>853</v>
      </c>
      <c r="P25" s="142">
        <v>1152</v>
      </c>
      <c r="Q25" s="189">
        <v>716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703</v>
      </c>
      <c r="E26" s="113">
        <v>20</v>
      </c>
      <c r="F26" s="114">
        <v>121</v>
      </c>
      <c r="G26" s="114">
        <v>191</v>
      </c>
      <c r="H26" s="115">
        <v>106</v>
      </c>
      <c r="I26" s="113">
        <v>16</v>
      </c>
      <c r="J26" s="114">
        <v>116</v>
      </c>
      <c r="K26" s="114">
        <v>23</v>
      </c>
      <c r="L26" s="114">
        <v>239</v>
      </c>
      <c r="M26" s="115">
        <v>161</v>
      </c>
      <c r="N26" s="113">
        <v>36</v>
      </c>
      <c r="O26" s="114">
        <v>237</v>
      </c>
      <c r="P26" s="114">
        <v>430</v>
      </c>
      <c r="Q26" s="181">
        <v>267</v>
      </c>
    </row>
    <row r="27" spans="1:17" ht="24" customHeight="1" x14ac:dyDescent="0.15">
      <c r="A27" s="332"/>
      <c r="B27" s="337" t="s">
        <v>35</v>
      </c>
      <c r="C27" s="338"/>
      <c r="D27" s="129">
        <v>397</v>
      </c>
      <c r="E27" s="122">
        <v>3</v>
      </c>
      <c r="F27" s="123">
        <v>84</v>
      </c>
      <c r="G27" s="123">
        <v>112</v>
      </c>
      <c r="H27" s="124">
        <v>65</v>
      </c>
      <c r="I27" s="122">
        <v>3</v>
      </c>
      <c r="J27" s="123">
        <v>60</v>
      </c>
      <c r="K27" s="123">
        <v>9</v>
      </c>
      <c r="L27" s="123">
        <v>135</v>
      </c>
      <c r="M27" s="124">
        <v>93</v>
      </c>
      <c r="N27" s="122">
        <v>6</v>
      </c>
      <c r="O27" s="123">
        <v>144</v>
      </c>
      <c r="P27" s="123">
        <v>247</v>
      </c>
      <c r="Q27" s="184">
        <v>158</v>
      </c>
    </row>
    <row r="28" spans="1:17" ht="24" customHeight="1" x14ac:dyDescent="0.15">
      <c r="A28" s="333"/>
      <c r="B28" s="339" t="s">
        <v>36</v>
      </c>
      <c r="C28" s="340"/>
      <c r="D28" s="132">
        <v>1100</v>
      </c>
      <c r="E28" s="154">
        <v>23</v>
      </c>
      <c r="F28" s="155">
        <v>205</v>
      </c>
      <c r="G28" s="155">
        <v>303</v>
      </c>
      <c r="H28" s="156">
        <v>171</v>
      </c>
      <c r="I28" s="154">
        <v>19</v>
      </c>
      <c r="J28" s="155">
        <v>176</v>
      </c>
      <c r="K28" s="155">
        <v>32</v>
      </c>
      <c r="L28" s="155">
        <v>374</v>
      </c>
      <c r="M28" s="156">
        <v>254</v>
      </c>
      <c r="N28" s="154">
        <v>42</v>
      </c>
      <c r="O28" s="155">
        <v>381</v>
      </c>
      <c r="P28" s="155">
        <v>677</v>
      </c>
      <c r="Q28" s="191">
        <v>425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1606</v>
      </c>
      <c r="E29" s="113">
        <v>40</v>
      </c>
      <c r="F29" s="114">
        <v>337</v>
      </c>
      <c r="G29" s="114">
        <v>377</v>
      </c>
      <c r="H29" s="115">
        <v>224</v>
      </c>
      <c r="I29" s="113">
        <v>40</v>
      </c>
      <c r="J29" s="114">
        <v>309</v>
      </c>
      <c r="K29" s="114">
        <v>58</v>
      </c>
      <c r="L29" s="114">
        <v>503</v>
      </c>
      <c r="M29" s="115">
        <v>343</v>
      </c>
      <c r="N29" s="113">
        <v>80</v>
      </c>
      <c r="O29" s="114">
        <v>646</v>
      </c>
      <c r="P29" s="114">
        <v>880</v>
      </c>
      <c r="Q29" s="181">
        <v>567</v>
      </c>
    </row>
    <row r="30" spans="1:17" ht="24" customHeight="1" x14ac:dyDescent="0.15">
      <c r="A30" s="342"/>
      <c r="B30" s="337" t="s">
        <v>39</v>
      </c>
      <c r="C30" s="338"/>
      <c r="D30" s="129">
        <v>385</v>
      </c>
      <c r="E30" s="122">
        <v>6</v>
      </c>
      <c r="F30" s="123">
        <v>52</v>
      </c>
      <c r="G30" s="123">
        <v>124</v>
      </c>
      <c r="H30" s="124">
        <v>70</v>
      </c>
      <c r="I30" s="122">
        <v>7</v>
      </c>
      <c r="J30" s="123">
        <v>52</v>
      </c>
      <c r="K30" s="123">
        <v>12</v>
      </c>
      <c r="L30" s="123">
        <v>144</v>
      </c>
      <c r="M30" s="124">
        <v>96</v>
      </c>
      <c r="N30" s="122">
        <v>13</v>
      </c>
      <c r="O30" s="123">
        <v>104</v>
      </c>
      <c r="P30" s="123">
        <v>268</v>
      </c>
      <c r="Q30" s="184">
        <v>166</v>
      </c>
    </row>
    <row r="31" spans="1:17" ht="24" customHeight="1" x14ac:dyDescent="0.15">
      <c r="A31" s="343"/>
      <c r="B31" s="339" t="s">
        <v>36</v>
      </c>
      <c r="C31" s="340"/>
      <c r="D31" s="132">
        <v>1991</v>
      </c>
      <c r="E31" s="154">
        <v>46</v>
      </c>
      <c r="F31" s="155">
        <v>389</v>
      </c>
      <c r="G31" s="155">
        <v>501</v>
      </c>
      <c r="H31" s="156">
        <v>294</v>
      </c>
      <c r="I31" s="154">
        <v>47</v>
      </c>
      <c r="J31" s="155">
        <v>361</v>
      </c>
      <c r="K31" s="155">
        <v>70</v>
      </c>
      <c r="L31" s="155">
        <v>647</v>
      </c>
      <c r="M31" s="156">
        <v>439</v>
      </c>
      <c r="N31" s="154">
        <v>93</v>
      </c>
      <c r="O31" s="155">
        <v>750</v>
      </c>
      <c r="P31" s="155">
        <v>1148</v>
      </c>
      <c r="Q31" s="191">
        <v>733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771</v>
      </c>
      <c r="E32" s="113">
        <v>19</v>
      </c>
      <c r="F32" s="114">
        <v>163</v>
      </c>
      <c r="G32" s="114">
        <v>185</v>
      </c>
      <c r="H32" s="115">
        <v>99</v>
      </c>
      <c r="I32" s="113">
        <v>13</v>
      </c>
      <c r="J32" s="114">
        <v>134</v>
      </c>
      <c r="K32" s="114">
        <v>19</v>
      </c>
      <c r="L32" s="114">
        <v>257</v>
      </c>
      <c r="M32" s="115">
        <v>174</v>
      </c>
      <c r="N32" s="113">
        <v>32</v>
      </c>
      <c r="O32" s="114">
        <v>297</v>
      </c>
      <c r="P32" s="114">
        <v>442</v>
      </c>
      <c r="Q32" s="181">
        <v>273</v>
      </c>
    </row>
    <row r="33" spans="1:17" ht="24" customHeight="1" x14ac:dyDescent="0.15">
      <c r="A33" s="348"/>
      <c r="B33" s="337" t="s">
        <v>42</v>
      </c>
      <c r="C33" s="338"/>
      <c r="D33" s="129">
        <v>511</v>
      </c>
      <c r="E33" s="122">
        <v>14</v>
      </c>
      <c r="F33" s="123">
        <v>95</v>
      </c>
      <c r="G33" s="123">
        <v>142</v>
      </c>
      <c r="H33" s="124">
        <v>85</v>
      </c>
      <c r="I33" s="122">
        <v>12</v>
      </c>
      <c r="J33" s="123">
        <v>90</v>
      </c>
      <c r="K33" s="123">
        <v>13</v>
      </c>
      <c r="L33" s="123">
        <v>158</v>
      </c>
      <c r="M33" s="124">
        <v>106</v>
      </c>
      <c r="N33" s="122">
        <v>26</v>
      </c>
      <c r="O33" s="123">
        <v>185</v>
      </c>
      <c r="P33" s="123">
        <v>300</v>
      </c>
      <c r="Q33" s="184">
        <v>191</v>
      </c>
    </row>
    <row r="34" spans="1:17" ht="24" customHeight="1" x14ac:dyDescent="0.15">
      <c r="A34" s="349"/>
      <c r="B34" s="339" t="s">
        <v>36</v>
      </c>
      <c r="C34" s="340"/>
      <c r="D34" s="132">
        <v>1282</v>
      </c>
      <c r="E34" s="154">
        <v>33</v>
      </c>
      <c r="F34" s="155">
        <v>258</v>
      </c>
      <c r="G34" s="155">
        <v>327</v>
      </c>
      <c r="H34" s="156">
        <v>184</v>
      </c>
      <c r="I34" s="154">
        <v>25</v>
      </c>
      <c r="J34" s="155">
        <v>224</v>
      </c>
      <c r="K34" s="155">
        <v>32</v>
      </c>
      <c r="L34" s="155">
        <v>415</v>
      </c>
      <c r="M34" s="156">
        <v>280</v>
      </c>
      <c r="N34" s="154">
        <v>58</v>
      </c>
      <c r="O34" s="155">
        <v>482</v>
      </c>
      <c r="P34" s="155">
        <v>742</v>
      </c>
      <c r="Q34" s="191"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662</v>
      </c>
      <c r="E35" s="106">
        <v>12</v>
      </c>
      <c r="F35" s="107">
        <v>127</v>
      </c>
      <c r="G35" s="107">
        <v>169</v>
      </c>
      <c r="H35" s="108">
        <v>101</v>
      </c>
      <c r="I35" s="106">
        <v>12</v>
      </c>
      <c r="J35" s="107">
        <v>106</v>
      </c>
      <c r="K35" s="107">
        <v>15</v>
      </c>
      <c r="L35" s="107">
        <v>236</v>
      </c>
      <c r="M35" s="108">
        <v>160</v>
      </c>
      <c r="N35" s="106">
        <v>24</v>
      </c>
      <c r="O35" s="107">
        <v>233</v>
      </c>
      <c r="P35" s="107">
        <v>405</v>
      </c>
      <c r="Q35" s="178">
        <v>261</v>
      </c>
    </row>
    <row r="36" spans="1:17" ht="24" customHeight="1" x14ac:dyDescent="0.15">
      <c r="A36" s="342"/>
      <c r="B36" s="337" t="s">
        <v>45</v>
      </c>
      <c r="C36" s="338"/>
      <c r="D36" s="129">
        <v>597</v>
      </c>
      <c r="E36" s="122">
        <v>12</v>
      </c>
      <c r="F36" s="123">
        <v>109</v>
      </c>
      <c r="G36" s="123">
        <v>164</v>
      </c>
      <c r="H36" s="124">
        <v>79</v>
      </c>
      <c r="I36" s="122">
        <v>15</v>
      </c>
      <c r="J36" s="123">
        <v>106</v>
      </c>
      <c r="K36" s="123">
        <v>23</v>
      </c>
      <c r="L36" s="123">
        <v>191</v>
      </c>
      <c r="M36" s="124">
        <v>118</v>
      </c>
      <c r="N36" s="122">
        <v>27</v>
      </c>
      <c r="O36" s="123">
        <v>215</v>
      </c>
      <c r="P36" s="123">
        <v>355</v>
      </c>
      <c r="Q36" s="184">
        <v>197</v>
      </c>
    </row>
    <row r="37" spans="1:17" ht="24" customHeight="1" x14ac:dyDescent="0.15">
      <c r="A37" s="343"/>
      <c r="B37" s="339" t="s">
        <v>36</v>
      </c>
      <c r="C37" s="340"/>
      <c r="D37" s="132">
        <v>1259</v>
      </c>
      <c r="E37" s="154">
        <v>24</v>
      </c>
      <c r="F37" s="155">
        <v>236</v>
      </c>
      <c r="G37" s="155">
        <v>333</v>
      </c>
      <c r="H37" s="156">
        <v>180</v>
      </c>
      <c r="I37" s="154">
        <v>27</v>
      </c>
      <c r="J37" s="155">
        <v>212</v>
      </c>
      <c r="K37" s="155">
        <v>38</v>
      </c>
      <c r="L37" s="155">
        <v>427</v>
      </c>
      <c r="M37" s="156">
        <v>278</v>
      </c>
      <c r="N37" s="154">
        <v>51</v>
      </c>
      <c r="O37" s="155">
        <v>448</v>
      </c>
      <c r="P37" s="155">
        <v>760</v>
      </c>
      <c r="Q37" s="191">
        <v>458</v>
      </c>
    </row>
    <row r="38" spans="1:17" ht="24" customHeight="1" thickBot="1" x14ac:dyDescent="0.2">
      <c r="A38" s="344" t="s">
        <v>46</v>
      </c>
      <c r="B38" s="345"/>
      <c r="C38" s="346"/>
      <c r="D38" s="192">
        <v>40643</v>
      </c>
      <c r="E38" s="193">
        <v>1523</v>
      </c>
      <c r="F38" s="194">
        <v>9611</v>
      </c>
      <c r="G38" s="194">
        <v>7769</v>
      </c>
      <c r="H38" s="195">
        <v>4231</v>
      </c>
      <c r="I38" s="193">
        <v>1494</v>
      </c>
      <c r="J38" s="194">
        <v>9443</v>
      </c>
      <c r="K38" s="194">
        <v>2471</v>
      </c>
      <c r="L38" s="194">
        <v>10803</v>
      </c>
      <c r="M38" s="195">
        <v>6942</v>
      </c>
      <c r="N38" s="193">
        <v>3017</v>
      </c>
      <c r="O38" s="194">
        <v>19054</v>
      </c>
      <c r="P38" s="194">
        <v>18572</v>
      </c>
      <c r="Q38" s="196">
        <v>11173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97C5-8279-45DB-8043-ABB9FB21738A}">
  <sheetPr>
    <tabColor rgb="FF00B0F0"/>
  </sheetPr>
  <dimension ref="A1:S41"/>
  <sheetViews>
    <sheetView zoomScale="115" zoomScaleNormal="115" workbookViewId="0">
      <selection activeCell="U2" sqref="U2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7167</v>
      </c>
      <c r="E6" s="14" t="s">
        <v>11</v>
      </c>
      <c r="F6" s="15">
        <v>126</v>
      </c>
      <c r="G6" s="16" t="s">
        <v>12</v>
      </c>
      <c r="H6" s="17">
        <v>6148</v>
      </c>
      <c r="I6" s="18" t="s">
        <v>13</v>
      </c>
      <c r="J6" s="19">
        <v>52</v>
      </c>
      <c r="K6" s="20" t="s">
        <v>14</v>
      </c>
      <c r="L6" s="17">
        <v>7305</v>
      </c>
      <c r="M6" s="18" t="s">
        <v>13</v>
      </c>
      <c r="N6" s="19">
        <v>117</v>
      </c>
      <c r="O6" s="20" t="s">
        <v>14</v>
      </c>
      <c r="P6" s="17">
        <v>13453</v>
      </c>
      <c r="Q6" s="18" t="s">
        <v>13</v>
      </c>
      <c r="R6" s="19">
        <v>169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5119</v>
      </c>
      <c r="E7" s="22" t="s">
        <v>13</v>
      </c>
      <c r="F7" s="23">
        <v>106</v>
      </c>
      <c r="G7" s="24" t="s">
        <v>14</v>
      </c>
      <c r="H7" s="25">
        <v>4422</v>
      </c>
      <c r="I7" s="26" t="s">
        <v>13</v>
      </c>
      <c r="J7" s="27">
        <v>86</v>
      </c>
      <c r="K7" s="28" t="s">
        <v>14</v>
      </c>
      <c r="L7" s="29">
        <v>4964</v>
      </c>
      <c r="M7" s="30" t="s">
        <v>13</v>
      </c>
      <c r="N7" s="31">
        <v>43</v>
      </c>
      <c r="O7" s="32" t="s">
        <v>14</v>
      </c>
      <c r="P7" s="33">
        <v>9386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995</v>
      </c>
      <c r="E8" s="40" t="s">
        <v>13</v>
      </c>
      <c r="F8" s="41">
        <v>13</v>
      </c>
      <c r="G8" s="42" t="s">
        <v>14</v>
      </c>
      <c r="H8" s="33">
        <v>822</v>
      </c>
      <c r="I8" s="34" t="s">
        <v>13</v>
      </c>
      <c r="J8" s="35">
        <v>5</v>
      </c>
      <c r="K8" s="36" t="s">
        <v>14</v>
      </c>
      <c r="L8" s="29">
        <v>874</v>
      </c>
      <c r="M8" s="43" t="s">
        <v>13</v>
      </c>
      <c r="N8" s="44">
        <v>13</v>
      </c>
      <c r="O8" s="45" t="s">
        <v>14</v>
      </c>
      <c r="P8" s="25">
        <v>1696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487</v>
      </c>
      <c r="I9" s="34" t="s">
        <v>13</v>
      </c>
      <c r="J9" s="35">
        <v>4</v>
      </c>
      <c r="K9" s="36" t="s">
        <v>14</v>
      </c>
      <c r="L9" s="29">
        <v>548</v>
      </c>
      <c r="M9" s="43" t="s">
        <v>13</v>
      </c>
      <c r="N9" s="44">
        <v>12</v>
      </c>
      <c r="O9" s="45" t="s">
        <v>14</v>
      </c>
      <c r="P9" s="25">
        <v>1035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1874</v>
      </c>
      <c r="E10" s="40" t="s">
        <v>13</v>
      </c>
      <c r="F10" s="41">
        <v>34</v>
      </c>
      <c r="G10" s="42" t="s">
        <v>14</v>
      </c>
      <c r="H10" s="33">
        <v>1630</v>
      </c>
      <c r="I10" s="34" t="s">
        <v>13</v>
      </c>
      <c r="J10" s="35">
        <v>12</v>
      </c>
      <c r="K10" s="36" t="s">
        <v>14</v>
      </c>
      <c r="L10" s="29">
        <v>1996</v>
      </c>
      <c r="M10" s="43" t="s">
        <v>13</v>
      </c>
      <c r="N10" s="44">
        <v>28</v>
      </c>
      <c r="O10" s="45" t="s">
        <v>14</v>
      </c>
      <c r="P10" s="25">
        <v>3626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1231</v>
      </c>
      <c r="E11" s="22" t="s">
        <v>13</v>
      </c>
      <c r="F11" s="23">
        <v>8</v>
      </c>
      <c r="G11" s="24" t="s">
        <v>14</v>
      </c>
      <c r="H11" s="25">
        <v>988</v>
      </c>
      <c r="I11" s="26" t="s">
        <v>13</v>
      </c>
      <c r="J11" s="27">
        <v>7</v>
      </c>
      <c r="K11" s="28" t="s">
        <v>14</v>
      </c>
      <c r="L11" s="29">
        <v>1186</v>
      </c>
      <c r="M11" s="43" t="s">
        <v>13</v>
      </c>
      <c r="N11" s="44">
        <v>5</v>
      </c>
      <c r="O11" s="45" t="s">
        <v>14</v>
      </c>
      <c r="P11" s="25">
        <v>2174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510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492</v>
      </c>
      <c r="M13" s="43" t="s">
        <v>13</v>
      </c>
      <c r="N13" s="44">
        <v>2</v>
      </c>
      <c r="O13" s="45" t="s">
        <v>14</v>
      </c>
      <c r="P13" s="25">
        <v>906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837</v>
      </c>
      <c r="E14" s="22" t="s">
        <v>13</v>
      </c>
      <c r="F14" s="23">
        <v>10</v>
      </c>
      <c r="G14" s="24" t="s">
        <v>14</v>
      </c>
      <c r="H14" s="25">
        <v>671</v>
      </c>
      <c r="I14" s="26" t="s">
        <v>13</v>
      </c>
      <c r="J14" s="27">
        <v>1</v>
      </c>
      <c r="K14" s="28" t="s">
        <v>14</v>
      </c>
      <c r="L14" s="29">
        <v>799</v>
      </c>
      <c r="M14" s="43" t="s">
        <v>13</v>
      </c>
      <c r="N14" s="44">
        <v>11</v>
      </c>
      <c r="O14" s="45" t="s">
        <v>14</v>
      </c>
      <c r="P14" s="25">
        <v>1470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246</v>
      </c>
      <c r="E15" s="22" t="s">
        <v>13</v>
      </c>
      <c r="F15" s="23">
        <v>0</v>
      </c>
      <c r="G15" s="24" t="s">
        <v>14</v>
      </c>
      <c r="H15" s="25">
        <v>258</v>
      </c>
      <c r="I15" s="26" t="s">
        <v>13</v>
      </c>
      <c r="J15" s="27">
        <v>0</v>
      </c>
      <c r="K15" s="28" t="s">
        <v>14</v>
      </c>
      <c r="L15" s="29">
        <v>258</v>
      </c>
      <c r="M15" s="43" t="s">
        <v>13</v>
      </c>
      <c r="N15" s="44">
        <v>0</v>
      </c>
      <c r="O15" s="45" t="s">
        <v>14</v>
      </c>
      <c r="P15" s="25">
        <v>516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388</v>
      </c>
      <c r="E18" s="22" t="s">
        <v>13</v>
      </c>
      <c r="F18" s="23">
        <v>0</v>
      </c>
      <c r="G18" s="24" t="s">
        <v>14</v>
      </c>
      <c r="H18" s="25">
        <v>319</v>
      </c>
      <c r="I18" s="26" t="s">
        <v>13</v>
      </c>
      <c r="J18" s="27">
        <v>0</v>
      </c>
      <c r="K18" s="28" t="s">
        <v>14</v>
      </c>
      <c r="L18" s="29">
        <v>242</v>
      </c>
      <c r="M18" s="30" t="s">
        <v>13</v>
      </c>
      <c r="N18" s="31">
        <v>0</v>
      </c>
      <c r="O18" s="32" t="s">
        <v>14</v>
      </c>
      <c r="P18" s="33">
        <v>561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17429</v>
      </c>
      <c r="E19" s="49" t="s">
        <v>13</v>
      </c>
      <c r="F19" s="50">
        <v>284</v>
      </c>
      <c r="G19" s="51" t="s">
        <v>14</v>
      </c>
      <c r="H19" s="48">
        <v>14892</v>
      </c>
      <c r="I19" s="49" t="s">
        <v>13</v>
      </c>
      <c r="J19" s="52">
        <v>158</v>
      </c>
      <c r="K19" s="53" t="s">
        <v>14</v>
      </c>
      <c r="L19" s="48">
        <v>17301</v>
      </c>
      <c r="M19" s="49" t="s">
        <v>13</v>
      </c>
      <c r="N19" s="52">
        <v>206</v>
      </c>
      <c r="O19" s="53" t="s">
        <v>14</v>
      </c>
      <c r="P19" s="48">
        <v>32193</v>
      </c>
      <c r="Q19" s="49" t="s">
        <v>13</v>
      </c>
      <c r="R19" s="52">
        <v>364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403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350</v>
      </c>
      <c r="M20" s="55" t="s">
        <v>13</v>
      </c>
      <c r="N20" s="56">
        <v>11</v>
      </c>
      <c r="O20" s="57" t="s">
        <v>14</v>
      </c>
      <c r="P20" s="17">
        <v>678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403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350</v>
      </c>
      <c r="M21" s="63" t="s">
        <v>13</v>
      </c>
      <c r="N21" s="64">
        <v>11</v>
      </c>
      <c r="O21" s="65" t="s">
        <v>14</v>
      </c>
      <c r="P21" s="66">
        <v>678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392</v>
      </c>
      <c r="E22" s="40" t="s">
        <v>13</v>
      </c>
      <c r="F22" s="41">
        <v>24</v>
      </c>
      <c r="G22" s="42" t="s">
        <v>14</v>
      </c>
      <c r="H22" s="69">
        <v>327</v>
      </c>
      <c r="I22" s="30" t="s">
        <v>13</v>
      </c>
      <c r="J22" s="31">
        <v>5</v>
      </c>
      <c r="K22" s="32" t="s">
        <v>14</v>
      </c>
      <c r="L22" s="54">
        <v>365</v>
      </c>
      <c r="M22" s="55" t="s">
        <v>13</v>
      </c>
      <c r="N22" s="56">
        <v>20</v>
      </c>
      <c r="O22" s="57" t="s">
        <v>14</v>
      </c>
      <c r="P22" s="70">
        <v>692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713</v>
      </c>
      <c r="E23" s="40" t="s">
        <v>11</v>
      </c>
      <c r="F23" s="41">
        <v>29</v>
      </c>
      <c r="G23" s="42" t="s">
        <v>14</v>
      </c>
      <c r="H23" s="69">
        <v>657</v>
      </c>
      <c r="I23" s="30" t="s">
        <v>13</v>
      </c>
      <c r="J23" s="31">
        <v>11</v>
      </c>
      <c r="K23" s="32" t="s">
        <v>14</v>
      </c>
      <c r="L23" s="69">
        <v>747</v>
      </c>
      <c r="M23" s="30" t="s">
        <v>13</v>
      </c>
      <c r="N23" s="31">
        <v>23</v>
      </c>
      <c r="O23" s="32" t="s">
        <v>14</v>
      </c>
      <c r="P23" s="25">
        <v>1404</v>
      </c>
      <c r="Q23" s="26" t="s">
        <v>13</v>
      </c>
      <c r="R23" s="27">
        <v>34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1105</v>
      </c>
      <c r="E24" s="75" t="s">
        <v>13</v>
      </c>
      <c r="F24" s="50">
        <v>53</v>
      </c>
      <c r="G24" s="51" t="s">
        <v>14</v>
      </c>
      <c r="H24" s="48">
        <v>984</v>
      </c>
      <c r="I24" s="49" t="s">
        <v>13</v>
      </c>
      <c r="J24" s="52">
        <v>16</v>
      </c>
      <c r="K24" s="53" t="s">
        <v>14</v>
      </c>
      <c r="L24" s="48">
        <v>1112</v>
      </c>
      <c r="M24" s="63" t="s">
        <v>13</v>
      </c>
      <c r="N24" s="64">
        <v>43</v>
      </c>
      <c r="O24" s="65" t="s">
        <v>14</v>
      </c>
      <c r="P24" s="66">
        <v>2096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396</v>
      </c>
      <c r="E25" s="40" t="s">
        <v>13</v>
      </c>
      <c r="F25" s="41">
        <v>2</v>
      </c>
      <c r="G25" s="42" t="s">
        <v>14</v>
      </c>
      <c r="H25" s="69">
        <v>331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702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227</v>
      </c>
      <c r="E26" s="22" t="s">
        <v>13</v>
      </c>
      <c r="F26" s="23">
        <v>0</v>
      </c>
      <c r="G26" s="24" t="s">
        <v>14</v>
      </c>
      <c r="H26" s="29">
        <v>198</v>
      </c>
      <c r="I26" s="43" t="s">
        <v>13</v>
      </c>
      <c r="J26" s="44">
        <v>0</v>
      </c>
      <c r="K26" s="45" t="s">
        <v>14</v>
      </c>
      <c r="L26" s="29">
        <v>197</v>
      </c>
      <c r="M26" s="43" t="s">
        <v>13</v>
      </c>
      <c r="N26" s="44">
        <v>0</v>
      </c>
      <c r="O26" s="45" t="s">
        <v>14</v>
      </c>
      <c r="P26" s="25">
        <v>395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623</v>
      </c>
      <c r="E27" s="75" t="s">
        <v>13</v>
      </c>
      <c r="F27" s="50">
        <v>2</v>
      </c>
      <c r="G27" s="51" t="s">
        <v>14</v>
      </c>
      <c r="H27" s="48">
        <v>529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1097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914</v>
      </c>
      <c r="E28" s="40" t="s">
        <v>13</v>
      </c>
      <c r="F28" s="41">
        <v>12</v>
      </c>
      <c r="G28" s="42" t="s">
        <v>14</v>
      </c>
      <c r="H28" s="69">
        <v>753</v>
      </c>
      <c r="I28" s="30" t="s">
        <v>13</v>
      </c>
      <c r="J28" s="31">
        <v>10</v>
      </c>
      <c r="K28" s="32" t="s">
        <v>14</v>
      </c>
      <c r="L28" s="69">
        <v>847</v>
      </c>
      <c r="M28" s="30" t="s">
        <v>13</v>
      </c>
      <c r="N28" s="31">
        <v>4</v>
      </c>
      <c r="O28" s="32" t="s">
        <v>14</v>
      </c>
      <c r="P28" s="33">
        <v>1600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205</v>
      </c>
      <c r="E29" s="22" t="s">
        <v>13</v>
      </c>
      <c r="F29" s="23">
        <v>0</v>
      </c>
      <c r="G29" s="24" t="s">
        <v>14</v>
      </c>
      <c r="H29" s="29">
        <v>180</v>
      </c>
      <c r="I29" s="43" t="s">
        <v>13</v>
      </c>
      <c r="J29" s="44">
        <v>0</v>
      </c>
      <c r="K29" s="45" t="s">
        <v>14</v>
      </c>
      <c r="L29" s="29">
        <v>204</v>
      </c>
      <c r="M29" s="43" t="s">
        <v>13</v>
      </c>
      <c r="N29" s="44">
        <v>0</v>
      </c>
      <c r="O29" s="45" t="s">
        <v>14</v>
      </c>
      <c r="P29" s="25">
        <v>384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1119</v>
      </c>
      <c r="E30" s="75" t="s">
        <v>13</v>
      </c>
      <c r="F30" s="50">
        <v>12</v>
      </c>
      <c r="G30" s="51" t="s">
        <v>14</v>
      </c>
      <c r="H30" s="48">
        <v>933</v>
      </c>
      <c r="I30" s="49" t="s">
        <v>13</v>
      </c>
      <c r="J30" s="52">
        <v>10</v>
      </c>
      <c r="K30" s="53" t="s">
        <v>14</v>
      </c>
      <c r="L30" s="48">
        <v>1051</v>
      </c>
      <c r="M30" s="49" t="s">
        <v>13</v>
      </c>
      <c r="N30" s="52">
        <v>4</v>
      </c>
      <c r="O30" s="53" t="s">
        <v>14</v>
      </c>
      <c r="P30" s="76">
        <v>1984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409</v>
      </c>
      <c r="E31" s="40" t="s">
        <v>13</v>
      </c>
      <c r="F31" s="41">
        <v>0</v>
      </c>
      <c r="G31" s="42" t="s">
        <v>14</v>
      </c>
      <c r="H31" s="69">
        <v>367</v>
      </c>
      <c r="I31" s="30" t="s">
        <v>13</v>
      </c>
      <c r="J31" s="31">
        <v>0</v>
      </c>
      <c r="K31" s="32" t="s">
        <v>14</v>
      </c>
      <c r="L31" s="69">
        <v>401</v>
      </c>
      <c r="M31" s="30" t="s">
        <v>13</v>
      </c>
      <c r="N31" s="31">
        <v>1</v>
      </c>
      <c r="O31" s="32" t="s">
        <v>14</v>
      </c>
      <c r="P31" s="33">
        <v>768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251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511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668</v>
      </c>
      <c r="E33" s="75" t="s">
        <v>13</v>
      </c>
      <c r="F33" s="50">
        <v>0</v>
      </c>
      <c r="G33" s="51" t="s">
        <v>14</v>
      </c>
      <c r="H33" s="48">
        <v>618</v>
      </c>
      <c r="I33" s="49" t="s">
        <v>13</v>
      </c>
      <c r="J33" s="52">
        <v>0</v>
      </c>
      <c r="K33" s="53" t="s">
        <v>14</v>
      </c>
      <c r="L33" s="48">
        <v>661</v>
      </c>
      <c r="M33" s="49" t="s">
        <v>13</v>
      </c>
      <c r="N33" s="52">
        <v>1</v>
      </c>
      <c r="O33" s="53" t="s">
        <v>14</v>
      </c>
      <c r="P33" s="76">
        <v>1279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354</v>
      </c>
      <c r="E34" s="14" t="s">
        <v>13</v>
      </c>
      <c r="F34" s="15">
        <v>0</v>
      </c>
      <c r="G34" s="16" t="s">
        <v>14</v>
      </c>
      <c r="H34" s="54">
        <v>307</v>
      </c>
      <c r="I34" s="55" t="s">
        <v>13</v>
      </c>
      <c r="J34" s="56">
        <v>0</v>
      </c>
      <c r="K34" s="57" t="s">
        <v>14</v>
      </c>
      <c r="L34" s="54">
        <v>351</v>
      </c>
      <c r="M34" s="55" t="s">
        <v>13</v>
      </c>
      <c r="N34" s="56">
        <v>1</v>
      </c>
      <c r="O34" s="57" t="s">
        <v>14</v>
      </c>
      <c r="P34" s="17">
        <v>658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301</v>
      </c>
      <c r="E35" s="22" t="s">
        <v>13</v>
      </c>
      <c r="F35" s="23">
        <v>1</v>
      </c>
      <c r="G35" s="24" t="s">
        <v>14</v>
      </c>
      <c r="H35" s="29">
        <v>284</v>
      </c>
      <c r="I35" s="43" t="s">
        <v>13</v>
      </c>
      <c r="J35" s="44">
        <v>2</v>
      </c>
      <c r="K35" s="45" t="s">
        <v>14</v>
      </c>
      <c r="L35" s="29">
        <v>311</v>
      </c>
      <c r="M35" s="43" t="s">
        <v>13</v>
      </c>
      <c r="N35" s="44">
        <v>1</v>
      </c>
      <c r="O35" s="45" t="s">
        <v>14</v>
      </c>
      <c r="P35" s="25">
        <v>595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655</v>
      </c>
      <c r="E36" s="75" t="s">
        <v>13</v>
      </c>
      <c r="F36" s="50">
        <v>1</v>
      </c>
      <c r="G36" s="51" t="s">
        <v>14</v>
      </c>
      <c r="H36" s="48">
        <v>591</v>
      </c>
      <c r="I36" s="49" t="s">
        <v>13</v>
      </c>
      <c r="J36" s="52">
        <v>2</v>
      </c>
      <c r="K36" s="53" t="s">
        <v>14</v>
      </c>
      <c r="L36" s="48">
        <v>662</v>
      </c>
      <c r="M36" s="49" t="s">
        <v>13</v>
      </c>
      <c r="N36" s="52">
        <v>2</v>
      </c>
      <c r="O36" s="53" t="s">
        <v>14</v>
      </c>
      <c r="P36" s="76">
        <v>1253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22002</v>
      </c>
      <c r="E37" s="80" t="s">
        <v>13</v>
      </c>
      <c r="F37" s="81">
        <v>389</v>
      </c>
      <c r="G37" s="82" t="s">
        <v>14</v>
      </c>
      <c r="H37" s="83">
        <v>18875</v>
      </c>
      <c r="I37" s="84" t="s">
        <v>13</v>
      </c>
      <c r="J37" s="85">
        <v>229</v>
      </c>
      <c r="K37" s="86" t="s">
        <v>14</v>
      </c>
      <c r="L37" s="83">
        <v>21705</v>
      </c>
      <c r="M37" s="84" t="s">
        <v>13</v>
      </c>
      <c r="N37" s="85">
        <v>267</v>
      </c>
      <c r="O37" s="86" t="s">
        <v>14</v>
      </c>
      <c r="P37" s="87">
        <v>40580</v>
      </c>
      <c r="Q37" s="80" t="s">
        <v>13</v>
      </c>
      <c r="R37" s="88">
        <v>496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90C3-090B-4A2B-9B70-BD686C1DBBF3}">
  <sheetPr>
    <tabColor rgb="FF00B0F0"/>
    <pageSetUpPr fitToPage="1"/>
  </sheetPr>
  <dimension ref="A1:L48"/>
  <sheetViews>
    <sheetView zoomScale="115" zoomScaleNormal="115" workbookViewId="0">
      <selection activeCell="N5" sqref="N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80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13453</v>
      </c>
      <c r="E6" s="106">
        <v>1364</v>
      </c>
      <c r="F6" s="107">
        <v>7058</v>
      </c>
      <c r="G6" s="107">
        <v>5031</v>
      </c>
      <c r="H6" s="108">
        <v>3047</v>
      </c>
      <c r="I6" s="109">
        <v>0.10139002452984465</v>
      </c>
      <c r="J6" s="110">
        <v>0.52464134393815509</v>
      </c>
      <c r="K6" s="110">
        <v>0.37396863153200027</v>
      </c>
      <c r="L6" s="111">
        <v>0.22649223221586262</v>
      </c>
    </row>
    <row r="7" spans="1:12" ht="22.5" customHeight="1" x14ac:dyDescent="0.15">
      <c r="A7" s="255"/>
      <c r="B7" s="283" t="s">
        <v>15</v>
      </c>
      <c r="C7" s="284"/>
      <c r="D7" s="112">
        <v>9386</v>
      </c>
      <c r="E7" s="113">
        <v>717</v>
      </c>
      <c r="F7" s="114">
        <v>4607</v>
      </c>
      <c r="G7" s="114">
        <v>4062</v>
      </c>
      <c r="H7" s="115">
        <v>2352</v>
      </c>
      <c r="I7" s="116">
        <v>7.6390368634135952E-2</v>
      </c>
      <c r="J7" s="117">
        <v>0.49083741743021519</v>
      </c>
      <c r="K7" s="117">
        <v>0.43277221393564885</v>
      </c>
      <c r="L7" s="118">
        <v>0.25058597911783509</v>
      </c>
    </row>
    <row r="8" spans="1:12" ht="22.5" customHeight="1" x14ac:dyDescent="0.15">
      <c r="A8" s="255"/>
      <c r="B8" s="119"/>
      <c r="C8" s="120" t="s">
        <v>16</v>
      </c>
      <c r="D8" s="121">
        <v>1696</v>
      </c>
      <c r="E8" s="122">
        <v>106</v>
      </c>
      <c r="F8" s="123">
        <v>782</v>
      </c>
      <c r="G8" s="123">
        <v>808</v>
      </c>
      <c r="H8" s="124">
        <v>440</v>
      </c>
      <c r="I8" s="125">
        <v>6.25E-2</v>
      </c>
      <c r="J8" s="126">
        <v>0.46108490566037735</v>
      </c>
      <c r="K8" s="126">
        <v>0.47641509433962265</v>
      </c>
      <c r="L8" s="127">
        <v>0.25943396226415094</v>
      </c>
    </row>
    <row r="9" spans="1:12" ht="22.5" customHeight="1" x14ac:dyDescent="0.15">
      <c r="A9" s="255"/>
      <c r="B9" s="128"/>
      <c r="C9" s="120" t="s">
        <v>17</v>
      </c>
      <c r="D9" s="121">
        <v>1035</v>
      </c>
      <c r="E9" s="122">
        <v>23</v>
      </c>
      <c r="F9" s="123">
        <v>420</v>
      </c>
      <c r="G9" s="123">
        <v>592</v>
      </c>
      <c r="H9" s="124">
        <v>375</v>
      </c>
      <c r="I9" s="125">
        <v>2.2222222222222223E-2</v>
      </c>
      <c r="J9" s="126">
        <v>0.40579710144927539</v>
      </c>
      <c r="K9" s="126">
        <v>0.57198067632850247</v>
      </c>
      <c r="L9" s="127">
        <v>0.36231884057971014</v>
      </c>
    </row>
    <row r="10" spans="1:12" ht="22.5" customHeight="1" x14ac:dyDescent="0.15">
      <c r="A10" s="255"/>
      <c r="B10" s="285" t="s">
        <v>18</v>
      </c>
      <c r="C10" s="280"/>
      <c r="D10" s="129">
        <v>3626</v>
      </c>
      <c r="E10" s="122">
        <v>356</v>
      </c>
      <c r="F10" s="123">
        <v>1884</v>
      </c>
      <c r="G10" s="123">
        <v>1386</v>
      </c>
      <c r="H10" s="124">
        <v>773</v>
      </c>
      <c r="I10" s="125">
        <v>9.8179812465526747E-2</v>
      </c>
      <c r="J10" s="126">
        <v>0.51958080529509099</v>
      </c>
      <c r="K10" s="126">
        <v>0.38223938223938225</v>
      </c>
      <c r="L10" s="127">
        <v>0.21318257032542748</v>
      </c>
    </row>
    <row r="11" spans="1:12" ht="22.5" customHeight="1" x14ac:dyDescent="0.15">
      <c r="A11" s="255"/>
      <c r="B11" s="283" t="s">
        <v>19</v>
      </c>
      <c r="C11" s="284"/>
      <c r="D11" s="129">
        <v>2174</v>
      </c>
      <c r="E11" s="122">
        <v>110</v>
      </c>
      <c r="F11" s="123">
        <v>969</v>
      </c>
      <c r="G11" s="123">
        <v>1095</v>
      </c>
      <c r="H11" s="124">
        <v>676</v>
      </c>
      <c r="I11" s="125">
        <v>5.0597976080956765E-2</v>
      </c>
      <c r="J11" s="126">
        <v>0.44572217111315549</v>
      </c>
      <c r="K11" s="126">
        <v>0.50367985280588778</v>
      </c>
      <c r="L11" s="127">
        <v>0.31094756209751612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55"/>
      <c r="B13" s="279" t="s">
        <v>21</v>
      </c>
      <c r="C13" s="280"/>
      <c r="D13" s="129">
        <v>906</v>
      </c>
      <c r="E13" s="122">
        <v>24</v>
      </c>
      <c r="F13" s="123">
        <v>356</v>
      </c>
      <c r="G13" s="123">
        <v>526</v>
      </c>
      <c r="H13" s="124">
        <v>335</v>
      </c>
      <c r="I13" s="125">
        <v>2.6490066225165563E-2</v>
      </c>
      <c r="J13" s="126">
        <v>0.39293598233995586</v>
      </c>
      <c r="K13" s="126">
        <v>0.58057395143487855</v>
      </c>
      <c r="L13" s="127">
        <v>0.36975717439293598</v>
      </c>
    </row>
    <row r="14" spans="1:12" ht="22.5" customHeight="1" x14ac:dyDescent="0.15">
      <c r="A14" s="255"/>
      <c r="B14" s="279" t="s">
        <v>22</v>
      </c>
      <c r="C14" s="280"/>
      <c r="D14" s="129">
        <v>1470</v>
      </c>
      <c r="E14" s="122">
        <v>35</v>
      </c>
      <c r="F14" s="123">
        <v>517</v>
      </c>
      <c r="G14" s="123">
        <v>918</v>
      </c>
      <c r="H14" s="124">
        <v>570</v>
      </c>
      <c r="I14" s="125">
        <v>2.3809523809523808E-2</v>
      </c>
      <c r="J14" s="126">
        <v>0.35170068027210882</v>
      </c>
      <c r="K14" s="126">
        <v>0.6244897959183674</v>
      </c>
      <c r="L14" s="127">
        <v>0.38775510204081631</v>
      </c>
    </row>
    <row r="15" spans="1:12" ht="22.5" customHeight="1" x14ac:dyDescent="0.15">
      <c r="A15" s="255"/>
      <c r="B15" s="279" t="s">
        <v>23</v>
      </c>
      <c r="C15" s="280"/>
      <c r="D15" s="129">
        <v>516</v>
      </c>
      <c r="E15" s="122">
        <v>27</v>
      </c>
      <c r="F15" s="123">
        <v>235</v>
      </c>
      <c r="G15" s="123">
        <v>254</v>
      </c>
      <c r="H15" s="124">
        <v>125</v>
      </c>
      <c r="I15" s="125">
        <v>5.232558139534884E-2</v>
      </c>
      <c r="J15" s="126">
        <v>0.45542635658914726</v>
      </c>
      <c r="K15" s="126">
        <v>0.49224806201550386</v>
      </c>
      <c r="L15" s="127">
        <v>0.24224806201550386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561</v>
      </c>
      <c r="E18" s="113">
        <v>14</v>
      </c>
      <c r="F18" s="114">
        <v>217</v>
      </c>
      <c r="G18" s="114">
        <v>330</v>
      </c>
      <c r="H18" s="115">
        <v>205</v>
      </c>
      <c r="I18" s="116">
        <v>2.4955436720142603E-2</v>
      </c>
      <c r="J18" s="117">
        <v>0.38680926916221031</v>
      </c>
      <c r="K18" s="117">
        <v>0.58823529411764708</v>
      </c>
      <c r="L18" s="118">
        <v>0.36541889483065954</v>
      </c>
    </row>
    <row r="19" spans="1:12" ht="22.5" customHeight="1" x14ac:dyDescent="0.15">
      <c r="A19" s="258"/>
      <c r="B19" s="281" t="s">
        <v>27</v>
      </c>
      <c r="C19" s="282"/>
      <c r="D19" s="132">
        <v>32193</v>
      </c>
      <c r="E19" s="133">
        <v>2647</v>
      </c>
      <c r="F19" s="134">
        <v>15862</v>
      </c>
      <c r="G19" s="134">
        <v>13684</v>
      </c>
      <c r="H19" s="135">
        <v>8134</v>
      </c>
      <c r="I19" s="136">
        <v>8.2222843475289659E-2</v>
      </c>
      <c r="J19" s="137">
        <v>0.49271580778430091</v>
      </c>
      <c r="K19" s="137">
        <v>0.42506134874040941</v>
      </c>
      <c r="L19" s="138">
        <v>0.25266362252663621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678</v>
      </c>
      <c r="E20" s="106">
        <v>28</v>
      </c>
      <c r="F20" s="107">
        <v>266</v>
      </c>
      <c r="G20" s="107">
        <v>384</v>
      </c>
      <c r="H20" s="108">
        <v>246</v>
      </c>
      <c r="I20" s="109">
        <v>4.1297935103244837E-2</v>
      </c>
      <c r="J20" s="110">
        <v>0.39233038348082594</v>
      </c>
      <c r="K20" s="110">
        <v>0.5663716814159292</v>
      </c>
      <c r="L20" s="111">
        <v>0.36283185840707965</v>
      </c>
    </row>
    <row r="21" spans="1:12" ht="22.5" customHeight="1" x14ac:dyDescent="0.15">
      <c r="A21" s="287"/>
      <c r="B21" s="288" t="s">
        <v>27</v>
      </c>
      <c r="C21" s="289"/>
      <c r="D21" s="140">
        <v>678</v>
      </c>
      <c r="E21" s="141">
        <v>28</v>
      </c>
      <c r="F21" s="142">
        <v>266</v>
      </c>
      <c r="G21" s="142">
        <v>384</v>
      </c>
      <c r="H21" s="143">
        <v>246</v>
      </c>
      <c r="I21" s="144">
        <v>4.1297935103244837E-2</v>
      </c>
      <c r="J21" s="145">
        <v>0.39233038348082594</v>
      </c>
      <c r="K21" s="145">
        <v>0.5663716814159292</v>
      </c>
      <c r="L21" s="146">
        <v>0.36283185840707965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692</v>
      </c>
      <c r="E22" s="201">
        <v>20</v>
      </c>
      <c r="F22" s="202">
        <v>284</v>
      </c>
      <c r="G22" s="149">
        <v>388</v>
      </c>
      <c r="H22" s="150">
        <v>228</v>
      </c>
      <c r="I22" s="151">
        <v>2.8901734104046242E-2</v>
      </c>
      <c r="J22" s="152">
        <v>0.41040462427745666</v>
      </c>
      <c r="K22" s="152">
        <v>0.56069364161849711</v>
      </c>
      <c r="L22" s="153">
        <v>0.32947976878612717</v>
      </c>
    </row>
    <row r="23" spans="1:12" ht="22.5" customHeight="1" x14ac:dyDescent="0.15">
      <c r="A23" s="255"/>
      <c r="B23" s="279" t="s">
        <v>32</v>
      </c>
      <c r="C23" s="280"/>
      <c r="D23" s="129">
        <v>1404</v>
      </c>
      <c r="E23" s="122">
        <v>76</v>
      </c>
      <c r="F23" s="183">
        <v>565</v>
      </c>
      <c r="G23" s="123">
        <v>763</v>
      </c>
      <c r="H23" s="124">
        <v>490</v>
      </c>
      <c r="I23" s="125">
        <v>5.4131054131054131E-2</v>
      </c>
      <c r="J23" s="126">
        <v>0.4024216524216524</v>
      </c>
      <c r="K23" s="126">
        <v>0.54344729344729348</v>
      </c>
      <c r="L23" s="127">
        <v>0.349002849002849</v>
      </c>
    </row>
    <row r="24" spans="1:12" ht="22.5" customHeight="1" x14ac:dyDescent="0.15">
      <c r="A24" s="258"/>
      <c r="B24" s="281" t="s">
        <v>27</v>
      </c>
      <c r="C24" s="282"/>
      <c r="D24" s="140">
        <v>2096</v>
      </c>
      <c r="E24" s="141">
        <v>96</v>
      </c>
      <c r="F24" s="142">
        <v>849</v>
      </c>
      <c r="G24" s="142">
        <v>1151</v>
      </c>
      <c r="H24" s="143">
        <v>718</v>
      </c>
      <c r="I24" s="144">
        <v>4.5801526717557252E-2</v>
      </c>
      <c r="J24" s="145">
        <v>0.40505725190839692</v>
      </c>
      <c r="K24" s="145">
        <v>0.54914122137404575</v>
      </c>
      <c r="L24" s="146">
        <v>0.34255725190839692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702</v>
      </c>
      <c r="E25" s="113">
        <v>35</v>
      </c>
      <c r="F25" s="114">
        <v>239</v>
      </c>
      <c r="G25" s="114">
        <v>428</v>
      </c>
      <c r="H25" s="115">
        <v>266</v>
      </c>
      <c r="I25" s="116">
        <v>4.9857549857549859E-2</v>
      </c>
      <c r="J25" s="117">
        <v>0.34045584045584043</v>
      </c>
      <c r="K25" s="117">
        <v>0.6096866096866097</v>
      </c>
      <c r="L25" s="118">
        <v>0.37891737891737892</v>
      </c>
    </row>
    <row r="26" spans="1:12" ht="22.5" customHeight="1" x14ac:dyDescent="0.15">
      <c r="A26" s="255"/>
      <c r="B26" s="279" t="s">
        <v>35</v>
      </c>
      <c r="C26" s="280"/>
      <c r="D26" s="129">
        <v>395</v>
      </c>
      <c r="E26" s="122">
        <v>6</v>
      </c>
      <c r="F26" s="123">
        <v>141</v>
      </c>
      <c r="G26" s="123">
        <v>248</v>
      </c>
      <c r="H26" s="124">
        <v>159</v>
      </c>
      <c r="I26" s="125">
        <v>1.5189873417721518E-2</v>
      </c>
      <c r="J26" s="126">
        <v>0.35696202531645571</v>
      </c>
      <c r="K26" s="126">
        <v>0.6278481012658228</v>
      </c>
      <c r="L26" s="127">
        <v>0.40253164556962023</v>
      </c>
    </row>
    <row r="27" spans="1:12" ht="22.5" customHeight="1" x14ac:dyDescent="0.15">
      <c r="A27" s="255"/>
      <c r="B27" s="281" t="s">
        <v>36</v>
      </c>
      <c r="C27" s="282"/>
      <c r="D27" s="132">
        <v>1097</v>
      </c>
      <c r="E27" s="154">
        <v>41</v>
      </c>
      <c r="F27" s="155">
        <v>380</v>
      </c>
      <c r="G27" s="155">
        <v>676</v>
      </c>
      <c r="H27" s="156">
        <v>425</v>
      </c>
      <c r="I27" s="157">
        <v>3.7374658158614404E-2</v>
      </c>
      <c r="J27" s="158">
        <v>0.3463992707383774</v>
      </c>
      <c r="K27" s="158">
        <v>0.6162260711030082</v>
      </c>
      <c r="L27" s="159">
        <v>0.38742023701002737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1600</v>
      </c>
      <c r="E28" s="113">
        <v>80</v>
      </c>
      <c r="F28" s="114">
        <v>639</v>
      </c>
      <c r="G28" s="114">
        <v>881</v>
      </c>
      <c r="H28" s="115">
        <v>566</v>
      </c>
      <c r="I28" s="116">
        <v>0.05</v>
      </c>
      <c r="J28" s="117">
        <v>0.39937499999999998</v>
      </c>
      <c r="K28" s="117">
        <v>0.55062500000000003</v>
      </c>
      <c r="L28" s="118">
        <v>0.35375000000000001</v>
      </c>
    </row>
    <row r="29" spans="1:12" ht="22.5" customHeight="1" x14ac:dyDescent="0.15">
      <c r="A29" s="294"/>
      <c r="B29" s="279" t="s">
        <v>39</v>
      </c>
      <c r="C29" s="280"/>
      <c r="D29" s="129">
        <v>384</v>
      </c>
      <c r="E29" s="122">
        <v>13</v>
      </c>
      <c r="F29" s="123">
        <v>105</v>
      </c>
      <c r="G29" s="123">
        <v>266</v>
      </c>
      <c r="H29" s="124">
        <v>164</v>
      </c>
      <c r="I29" s="125">
        <v>3.3854166666666664E-2</v>
      </c>
      <c r="J29" s="126">
        <v>0.2734375</v>
      </c>
      <c r="K29" s="126">
        <v>0.69270833333333337</v>
      </c>
      <c r="L29" s="127">
        <v>0.42708333333333331</v>
      </c>
    </row>
    <row r="30" spans="1:12" ht="22.5" customHeight="1" x14ac:dyDescent="0.15">
      <c r="A30" s="295"/>
      <c r="B30" s="281" t="s">
        <v>36</v>
      </c>
      <c r="C30" s="282"/>
      <c r="D30" s="132">
        <v>1984</v>
      </c>
      <c r="E30" s="154">
        <v>93</v>
      </c>
      <c r="F30" s="155">
        <v>744</v>
      </c>
      <c r="G30" s="155">
        <v>1147</v>
      </c>
      <c r="H30" s="156">
        <v>730</v>
      </c>
      <c r="I30" s="157">
        <v>4.6875E-2</v>
      </c>
      <c r="J30" s="158">
        <v>0.375</v>
      </c>
      <c r="K30" s="158">
        <v>0.578125</v>
      </c>
      <c r="L30" s="159">
        <v>0.36794354838709675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768</v>
      </c>
      <c r="E31" s="113">
        <v>29</v>
      </c>
      <c r="F31" s="114">
        <v>296</v>
      </c>
      <c r="G31" s="114">
        <v>443</v>
      </c>
      <c r="H31" s="115">
        <v>273</v>
      </c>
      <c r="I31" s="116">
        <v>3.7760416666666664E-2</v>
      </c>
      <c r="J31" s="117">
        <v>0.38541666666666669</v>
      </c>
      <c r="K31" s="117">
        <v>0.57682291666666663</v>
      </c>
      <c r="L31" s="118">
        <v>0.35546875</v>
      </c>
    </row>
    <row r="32" spans="1:12" ht="22.5" customHeight="1" x14ac:dyDescent="0.15">
      <c r="A32" s="297"/>
      <c r="B32" s="279" t="s">
        <v>42</v>
      </c>
      <c r="C32" s="280"/>
      <c r="D32" s="129">
        <v>511</v>
      </c>
      <c r="E32" s="122">
        <v>26</v>
      </c>
      <c r="F32" s="123">
        <v>185</v>
      </c>
      <c r="G32" s="123">
        <v>300</v>
      </c>
      <c r="H32" s="124">
        <v>191</v>
      </c>
      <c r="I32" s="125">
        <v>5.0880626223091974E-2</v>
      </c>
      <c r="J32" s="126">
        <v>0.36203522504892366</v>
      </c>
      <c r="K32" s="126">
        <v>0.58708414872798431</v>
      </c>
      <c r="L32" s="127">
        <v>0.37377690802348335</v>
      </c>
    </row>
    <row r="33" spans="1:12" ht="22.5" customHeight="1" x14ac:dyDescent="0.15">
      <c r="A33" s="298"/>
      <c r="B33" s="281" t="s">
        <v>36</v>
      </c>
      <c r="C33" s="282"/>
      <c r="D33" s="132">
        <v>1279</v>
      </c>
      <c r="E33" s="154">
        <v>55</v>
      </c>
      <c r="F33" s="155">
        <v>481</v>
      </c>
      <c r="G33" s="155">
        <v>743</v>
      </c>
      <c r="H33" s="156">
        <v>464</v>
      </c>
      <c r="I33" s="157">
        <v>4.300234558248632E-2</v>
      </c>
      <c r="J33" s="158">
        <v>0.37607505863956214</v>
      </c>
      <c r="K33" s="158">
        <v>0.58092259577795158</v>
      </c>
      <c r="L33" s="159">
        <v>0.36278342455043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658</v>
      </c>
      <c r="E34" s="106">
        <v>23</v>
      </c>
      <c r="F34" s="107">
        <v>231</v>
      </c>
      <c r="G34" s="107">
        <v>404</v>
      </c>
      <c r="H34" s="108">
        <v>263</v>
      </c>
      <c r="I34" s="109">
        <v>3.4954407294832825E-2</v>
      </c>
      <c r="J34" s="110">
        <v>0.35106382978723405</v>
      </c>
      <c r="K34" s="110">
        <v>0.61398176291793316</v>
      </c>
      <c r="L34" s="111">
        <v>0.39969604863221886</v>
      </c>
    </row>
    <row r="35" spans="1:12" ht="22.5" customHeight="1" x14ac:dyDescent="0.15">
      <c r="A35" s="294"/>
      <c r="B35" s="279" t="s">
        <v>45</v>
      </c>
      <c r="C35" s="280"/>
      <c r="D35" s="129">
        <v>595</v>
      </c>
      <c r="E35" s="122">
        <v>27</v>
      </c>
      <c r="F35" s="123">
        <v>212</v>
      </c>
      <c r="G35" s="123">
        <v>356</v>
      </c>
      <c r="H35" s="124">
        <v>198</v>
      </c>
      <c r="I35" s="125">
        <v>4.53781512605042E-2</v>
      </c>
      <c r="J35" s="126">
        <v>0.35630252100840337</v>
      </c>
      <c r="K35" s="126">
        <v>0.59831932773109242</v>
      </c>
      <c r="L35" s="127">
        <v>0.33277310924369746</v>
      </c>
    </row>
    <row r="36" spans="1:12" ht="22.5" customHeight="1" x14ac:dyDescent="0.15">
      <c r="A36" s="295"/>
      <c r="B36" s="281" t="s">
        <v>36</v>
      </c>
      <c r="C36" s="282"/>
      <c r="D36" s="132">
        <v>1253</v>
      </c>
      <c r="E36" s="154">
        <v>50</v>
      </c>
      <c r="F36" s="155">
        <v>443</v>
      </c>
      <c r="G36" s="155">
        <v>760</v>
      </c>
      <c r="H36" s="156">
        <v>461</v>
      </c>
      <c r="I36" s="157">
        <v>3.9904229848363927E-2</v>
      </c>
      <c r="J36" s="158">
        <v>0.35355147645650437</v>
      </c>
      <c r="K36" s="158">
        <v>0.60654429369513163</v>
      </c>
      <c r="L36" s="159">
        <v>0.3679169992019154</v>
      </c>
    </row>
    <row r="37" spans="1:12" ht="22.5" customHeight="1" x14ac:dyDescent="0.15">
      <c r="A37" s="263" t="s">
        <v>46</v>
      </c>
      <c r="B37" s="299"/>
      <c r="C37" s="300"/>
      <c r="D37" s="160">
        <v>40580</v>
      </c>
      <c r="E37" s="161">
        <v>3010</v>
      </c>
      <c r="F37" s="162">
        <v>19025</v>
      </c>
      <c r="G37" s="162">
        <v>18545</v>
      </c>
      <c r="H37" s="163">
        <v>11178</v>
      </c>
      <c r="I37" s="164">
        <v>7.4174470182355845E-2</v>
      </c>
      <c r="J37" s="165">
        <v>0.4688270083785116</v>
      </c>
      <c r="K37" s="165">
        <v>0.45699852143913255</v>
      </c>
      <c r="L37" s="166">
        <v>0.27545588960078854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406D-3D04-4330-93B6-0A6E0D28A3D7}">
  <sheetPr>
    <tabColor rgb="FF00B0F0"/>
    <pageSetUpPr fitToPage="1"/>
  </sheetPr>
  <dimension ref="A1:Q39"/>
  <sheetViews>
    <sheetView zoomScaleNormal="100" workbookViewId="0">
      <selection activeCell="T4" sqref="T4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80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13453</v>
      </c>
      <c r="E7" s="176">
        <v>706</v>
      </c>
      <c r="F7" s="177">
        <v>3380</v>
      </c>
      <c r="G7" s="107">
        <v>2062</v>
      </c>
      <c r="H7" s="108">
        <v>1123</v>
      </c>
      <c r="I7" s="106">
        <v>658</v>
      </c>
      <c r="J7" s="107">
        <v>3678</v>
      </c>
      <c r="K7" s="107">
        <v>1100</v>
      </c>
      <c r="L7" s="107">
        <v>2969</v>
      </c>
      <c r="M7" s="108">
        <v>1924</v>
      </c>
      <c r="N7" s="106">
        <v>1364</v>
      </c>
      <c r="O7" s="107">
        <v>7058</v>
      </c>
      <c r="P7" s="107">
        <v>5031</v>
      </c>
      <c r="Q7" s="178">
        <v>3047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347</v>
      </c>
      <c r="F8" s="180">
        <v>2412</v>
      </c>
      <c r="G8" s="114">
        <v>1663</v>
      </c>
      <c r="H8" s="115">
        <v>881</v>
      </c>
      <c r="I8" s="113">
        <v>370</v>
      </c>
      <c r="J8" s="114">
        <v>2195</v>
      </c>
      <c r="K8" s="114">
        <v>535</v>
      </c>
      <c r="L8" s="114">
        <v>2399</v>
      </c>
      <c r="M8" s="115">
        <v>1471</v>
      </c>
      <c r="N8" s="113">
        <v>717</v>
      </c>
      <c r="O8" s="114">
        <v>4607</v>
      </c>
      <c r="P8" s="114">
        <v>4062</v>
      </c>
      <c r="Q8" s="181">
        <v>2352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442</v>
      </c>
      <c r="G9" s="123">
        <v>325</v>
      </c>
      <c r="H9" s="124">
        <v>166</v>
      </c>
      <c r="I9" s="122">
        <v>51</v>
      </c>
      <c r="J9" s="123">
        <v>340</v>
      </c>
      <c r="K9" s="123">
        <v>108</v>
      </c>
      <c r="L9" s="123">
        <v>483</v>
      </c>
      <c r="M9" s="124">
        <v>274</v>
      </c>
      <c r="N9" s="122">
        <v>106</v>
      </c>
      <c r="O9" s="123">
        <v>782</v>
      </c>
      <c r="P9" s="123">
        <v>808</v>
      </c>
      <c r="Q9" s="184">
        <v>440</v>
      </c>
    </row>
    <row r="10" spans="1:17" ht="24" customHeight="1" x14ac:dyDescent="0.15">
      <c r="A10" s="332"/>
      <c r="B10" s="46"/>
      <c r="C10" s="38" t="s">
        <v>17</v>
      </c>
      <c r="D10" s="121">
        <v>1035</v>
      </c>
      <c r="E10" s="182">
        <v>15</v>
      </c>
      <c r="F10" s="183">
        <v>229</v>
      </c>
      <c r="G10" s="123">
        <v>243</v>
      </c>
      <c r="H10" s="124">
        <v>130</v>
      </c>
      <c r="I10" s="122">
        <v>8</v>
      </c>
      <c r="J10" s="123">
        <v>191</v>
      </c>
      <c r="K10" s="123">
        <v>37</v>
      </c>
      <c r="L10" s="123">
        <v>349</v>
      </c>
      <c r="M10" s="124">
        <v>245</v>
      </c>
      <c r="N10" s="122">
        <v>23</v>
      </c>
      <c r="O10" s="123">
        <v>420</v>
      </c>
      <c r="P10" s="123">
        <v>592</v>
      </c>
      <c r="Q10" s="184">
        <v>375</v>
      </c>
    </row>
    <row r="11" spans="1:17" ht="24" customHeight="1" x14ac:dyDescent="0.15">
      <c r="A11" s="332"/>
      <c r="B11" s="337" t="s">
        <v>18</v>
      </c>
      <c r="C11" s="338"/>
      <c r="D11" s="129">
        <v>3626</v>
      </c>
      <c r="E11" s="182">
        <v>182</v>
      </c>
      <c r="F11" s="183">
        <v>902</v>
      </c>
      <c r="G11" s="123">
        <v>546</v>
      </c>
      <c r="H11" s="124">
        <v>266</v>
      </c>
      <c r="I11" s="122">
        <v>174</v>
      </c>
      <c r="J11" s="123">
        <v>982</v>
      </c>
      <c r="K11" s="123">
        <v>289</v>
      </c>
      <c r="L11" s="123">
        <v>840</v>
      </c>
      <c r="M11" s="124">
        <v>507</v>
      </c>
      <c r="N11" s="122">
        <v>356</v>
      </c>
      <c r="O11" s="123">
        <v>1884</v>
      </c>
      <c r="P11" s="123">
        <v>1386</v>
      </c>
      <c r="Q11" s="184">
        <v>773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52</v>
      </c>
      <c r="F12" s="183">
        <v>491</v>
      </c>
      <c r="G12" s="123">
        <v>445</v>
      </c>
      <c r="H12" s="124">
        <v>246</v>
      </c>
      <c r="I12" s="122">
        <v>58</v>
      </c>
      <c r="J12" s="123">
        <v>478</v>
      </c>
      <c r="K12" s="123">
        <v>111</v>
      </c>
      <c r="L12" s="123">
        <v>650</v>
      </c>
      <c r="M12" s="124">
        <v>430</v>
      </c>
      <c r="N12" s="122">
        <v>110</v>
      </c>
      <c r="O12" s="123">
        <v>969</v>
      </c>
      <c r="P12" s="123">
        <v>1095</v>
      </c>
      <c r="Q12" s="184">
        <v>676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32"/>
      <c r="B14" s="337" t="s">
        <v>21</v>
      </c>
      <c r="C14" s="338"/>
      <c r="D14" s="129">
        <v>906</v>
      </c>
      <c r="E14" s="122">
        <v>11</v>
      </c>
      <c r="F14" s="123">
        <v>187</v>
      </c>
      <c r="G14" s="123">
        <v>216</v>
      </c>
      <c r="H14" s="124">
        <v>131</v>
      </c>
      <c r="I14" s="122">
        <v>13</v>
      </c>
      <c r="J14" s="123">
        <v>169</v>
      </c>
      <c r="K14" s="123">
        <v>31</v>
      </c>
      <c r="L14" s="123">
        <v>310</v>
      </c>
      <c r="M14" s="124">
        <v>204</v>
      </c>
      <c r="N14" s="122">
        <v>24</v>
      </c>
      <c r="O14" s="123">
        <v>356</v>
      </c>
      <c r="P14" s="123">
        <v>526</v>
      </c>
      <c r="Q14" s="184">
        <v>335</v>
      </c>
    </row>
    <row r="15" spans="1:17" ht="24" customHeight="1" x14ac:dyDescent="0.15">
      <c r="A15" s="332"/>
      <c r="B15" s="337" t="s">
        <v>22</v>
      </c>
      <c r="C15" s="338"/>
      <c r="D15" s="129">
        <v>1470</v>
      </c>
      <c r="E15" s="122">
        <v>15</v>
      </c>
      <c r="F15" s="123">
        <v>263</v>
      </c>
      <c r="G15" s="123">
        <v>393</v>
      </c>
      <c r="H15" s="124">
        <v>222</v>
      </c>
      <c r="I15" s="122">
        <v>20</v>
      </c>
      <c r="J15" s="123">
        <v>254</v>
      </c>
      <c r="K15" s="123">
        <v>52</v>
      </c>
      <c r="L15" s="123">
        <v>525</v>
      </c>
      <c r="M15" s="124">
        <v>348</v>
      </c>
      <c r="N15" s="122">
        <v>35</v>
      </c>
      <c r="O15" s="123">
        <v>517</v>
      </c>
      <c r="P15" s="123">
        <v>918</v>
      </c>
      <c r="Q15" s="184">
        <v>570</v>
      </c>
    </row>
    <row r="16" spans="1:17" ht="24" customHeight="1" x14ac:dyDescent="0.15">
      <c r="A16" s="332"/>
      <c r="B16" s="337" t="s">
        <v>23</v>
      </c>
      <c r="C16" s="338"/>
      <c r="D16" s="129">
        <v>516</v>
      </c>
      <c r="E16" s="122">
        <v>15</v>
      </c>
      <c r="F16" s="123">
        <v>128</v>
      </c>
      <c r="G16" s="123">
        <v>115</v>
      </c>
      <c r="H16" s="124">
        <v>49</v>
      </c>
      <c r="I16" s="122">
        <v>12</v>
      </c>
      <c r="J16" s="123">
        <v>107</v>
      </c>
      <c r="K16" s="123">
        <v>33</v>
      </c>
      <c r="L16" s="123">
        <v>139</v>
      </c>
      <c r="M16" s="124">
        <v>76</v>
      </c>
      <c r="N16" s="122">
        <v>27</v>
      </c>
      <c r="O16" s="123">
        <v>235</v>
      </c>
      <c r="P16" s="123">
        <v>254</v>
      </c>
      <c r="Q16" s="184">
        <v>125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561</v>
      </c>
      <c r="E19" s="113">
        <v>7</v>
      </c>
      <c r="F19" s="114">
        <v>170</v>
      </c>
      <c r="G19" s="114">
        <v>142</v>
      </c>
      <c r="H19" s="115">
        <v>89</v>
      </c>
      <c r="I19" s="113">
        <v>7</v>
      </c>
      <c r="J19" s="114">
        <v>47</v>
      </c>
      <c r="K19" s="114">
        <v>15</v>
      </c>
      <c r="L19" s="114">
        <v>188</v>
      </c>
      <c r="M19" s="115">
        <v>116</v>
      </c>
      <c r="N19" s="113">
        <v>14</v>
      </c>
      <c r="O19" s="114">
        <v>217</v>
      </c>
      <c r="P19" s="114">
        <v>330</v>
      </c>
      <c r="Q19" s="181">
        <v>205</v>
      </c>
    </row>
    <row r="20" spans="1:17" ht="24" customHeight="1" x14ac:dyDescent="0.15">
      <c r="A20" s="333"/>
      <c r="B20" s="339" t="s">
        <v>27</v>
      </c>
      <c r="C20" s="340"/>
      <c r="D20" s="132">
        <v>32193</v>
      </c>
      <c r="E20" s="133">
        <v>1335</v>
      </c>
      <c r="F20" s="134">
        <v>7941</v>
      </c>
      <c r="G20" s="134">
        <v>5616</v>
      </c>
      <c r="H20" s="135">
        <v>3027</v>
      </c>
      <c r="I20" s="133">
        <v>1312</v>
      </c>
      <c r="J20" s="134">
        <v>7921</v>
      </c>
      <c r="K20" s="134">
        <v>2166</v>
      </c>
      <c r="L20" s="187">
        <v>8068</v>
      </c>
      <c r="M20" s="135">
        <v>5107</v>
      </c>
      <c r="N20" s="133">
        <v>2647</v>
      </c>
      <c r="O20" s="134">
        <v>15862</v>
      </c>
      <c r="P20" s="187">
        <v>13684</v>
      </c>
      <c r="Q20" s="188">
        <v>8134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678</v>
      </c>
      <c r="E21" s="106">
        <v>14</v>
      </c>
      <c r="F21" s="107">
        <v>147</v>
      </c>
      <c r="G21" s="107">
        <v>167</v>
      </c>
      <c r="H21" s="108">
        <v>92</v>
      </c>
      <c r="I21" s="106">
        <v>14</v>
      </c>
      <c r="J21" s="107">
        <v>119</v>
      </c>
      <c r="K21" s="107">
        <v>28</v>
      </c>
      <c r="L21" s="107">
        <v>217</v>
      </c>
      <c r="M21" s="108">
        <v>154</v>
      </c>
      <c r="N21" s="106">
        <v>28</v>
      </c>
      <c r="O21" s="107">
        <v>266</v>
      </c>
      <c r="P21" s="107">
        <v>384</v>
      </c>
      <c r="Q21" s="178">
        <v>246</v>
      </c>
    </row>
    <row r="22" spans="1:17" ht="24" customHeight="1" x14ac:dyDescent="0.15">
      <c r="A22" s="333"/>
      <c r="B22" s="339" t="s">
        <v>27</v>
      </c>
      <c r="C22" s="340"/>
      <c r="D22" s="140">
        <v>678</v>
      </c>
      <c r="E22" s="141">
        <v>14</v>
      </c>
      <c r="F22" s="142">
        <v>147</v>
      </c>
      <c r="G22" s="142">
        <v>167</v>
      </c>
      <c r="H22" s="143">
        <v>92</v>
      </c>
      <c r="I22" s="141">
        <v>14</v>
      </c>
      <c r="J22" s="142">
        <v>119</v>
      </c>
      <c r="K22" s="142">
        <v>28</v>
      </c>
      <c r="L22" s="142">
        <v>217</v>
      </c>
      <c r="M22" s="143">
        <v>154</v>
      </c>
      <c r="N22" s="141">
        <v>28</v>
      </c>
      <c r="O22" s="142">
        <v>266</v>
      </c>
      <c r="P22" s="142">
        <v>384</v>
      </c>
      <c r="Q22" s="189">
        <v>246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692</v>
      </c>
      <c r="E23" s="148">
        <v>9</v>
      </c>
      <c r="F23" s="148">
        <v>143</v>
      </c>
      <c r="G23" s="149">
        <v>175</v>
      </c>
      <c r="H23" s="150">
        <v>93</v>
      </c>
      <c r="I23" s="148">
        <v>11</v>
      </c>
      <c r="J23" s="149">
        <v>141</v>
      </c>
      <c r="K23" s="149">
        <v>39</v>
      </c>
      <c r="L23" s="149">
        <v>213</v>
      </c>
      <c r="M23" s="150">
        <v>135</v>
      </c>
      <c r="N23" s="148">
        <v>20</v>
      </c>
      <c r="O23" s="149">
        <v>284</v>
      </c>
      <c r="P23" s="149">
        <v>388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1404</v>
      </c>
      <c r="E24" s="122">
        <v>39</v>
      </c>
      <c r="F24" s="122">
        <v>281</v>
      </c>
      <c r="G24" s="123">
        <v>337</v>
      </c>
      <c r="H24" s="124">
        <v>200</v>
      </c>
      <c r="I24" s="122">
        <v>37</v>
      </c>
      <c r="J24" s="123">
        <v>284</v>
      </c>
      <c r="K24" s="123">
        <v>66</v>
      </c>
      <c r="L24" s="123">
        <v>426</v>
      </c>
      <c r="M24" s="124">
        <v>290</v>
      </c>
      <c r="N24" s="122">
        <v>76</v>
      </c>
      <c r="O24" s="123">
        <v>565</v>
      </c>
      <c r="P24" s="123">
        <v>763</v>
      </c>
      <c r="Q24" s="184">
        <v>490</v>
      </c>
    </row>
    <row r="25" spans="1:17" ht="24" customHeight="1" x14ac:dyDescent="0.15">
      <c r="A25" s="333"/>
      <c r="B25" s="339" t="s">
        <v>27</v>
      </c>
      <c r="C25" s="340"/>
      <c r="D25" s="140">
        <v>2096</v>
      </c>
      <c r="E25" s="141">
        <v>48</v>
      </c>
      <c r="F25" s="142">
        <v>424</v>
      </c>
      <c r="G25" s="142">
        <v>512</v>
      </c>
      <c r="H25" s="143">
        <v>293</v>
      </c>
      <c r="I25" s="141">
        <v>48</v>
      </c>
      <c r="J25" s="142">
        <v>425</v>
      </c>
      <c r="K25" s="142">
        <v>105</v>
      </c>
      <c r="L25" s="142">
        <v>639</v>
      </c>
      <c r="M25" s="143">
        <v>425</v>
      </c>
      <c r="N25" s="141">
        <v>96</v>
      </c>
      <c r="O25" s="142">
        <v>849</v>
      </c>
      <c r="P25" s="142">
        <v>1151</v>
      </c>
      <c r="Q25" s="189">
        <v>718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702</v>
      </c>
      <c r="E26" s="113">
        <v>19</v>
      </c>
      <c r="F26" s="114">
        <v>123</v>
      </c>
      <c r="G26" s="114">
        <v>189</v>
      </c>
      <c r="H26" s="115">
        <v>105</v>
      </c>
      <c r="I26" s="113">
        <v>16</v>
      </c>
      <c r="J26" s="114">
        <v>116</v>
      </c>
      <c r="K26" s="114">
        <v>22</v>
      </c>
      <c r="L26" s="114">
        <v>239</v>
      </c>
      <c r="M26" s="115">
        <v>161</v>
      </c>
      <c r="N26" s="113">
        <v>35</v>
      </c>
      <c r="O26" s="114">
        <v>239</v>
      </c>
      <c r="P26" s="114">
        <v>428</v>
      </c>
      <c r="Q26" s="181">
        <v>266</v>
      </c>
    </row>
    <row r="27" spans="1:17" ht="24" customHeight="1" x14ac:dyDescent="0.15">
      <c r="A27" s="332"/>
      <c r="B27" s="337" t="s">
        <v>35</v>
      </c>
      <c r="C27" s="338"/>
      <c r="D27" s="129">
        <v>395</v>
      </c>
      <c r="E27" s="122">
        <v>3</v>
      </c>
      <c r="F27" s="123">
        <v>82</v>
      </c>
      <c r="G27" s="123">
        <v>113</v>
      </c>
      <c r="H27" s="124">
        <v>66</v>
      </c>
      <c r="I27" s="122">
        <v>3</v>
      </c>
      <c r="J27" s="123">
        <v>59</v>
      </c>
      <c r="K27" s="123">
        <v>8</v>
      </c>
      <c r="L27" s="123">
        <v>135</v>
      </c>
      <c r="M27" s="124">
        <v>93</v>
      </c>
      <c r="N27" s="122">
        <v>6</v>
      </c>
      <c r="O27" s="123">
        <v>141</v>
      </c>
      <c r="P27" s="123">
        <v>248</v>
      </c>
      <c r="Q27" s="184">
        <v>159</v>
      </c>
    </row>
    <row r="28" spans="1:17" ht="24" customHeight="1" x14ac:dyDescent="0.15">
      <c r="A28" s="333"/>
      <c r="B28" s="339" t="s">
        <v>36</v>
      </c>
      <c r="C28" s="340"/>
      <c r="D28" s="132">
        <v>1097</v>
      </c>
      <c r="E28" s="154">
        <v>22</v>
      </c>
      <c r="F28" s="155">
        <v>205</v>
      </c>
      <c r="G28" s="155">
        <v>302</v>
      </c>
      <c r="H28" s="156">
        <v>171</v>
      </c>
      <c r="I28" s="154">
        <v>19</v>
      </c>
      <c r="J28" s="155">
        <v>175</v>
      </c>
      <c r="K28" s="155">
        <v>30</v>
      </c>
      <c r="L28" s="155">
        <v>374</v>
      </c>
      <c r="M28" s="156">
        <v>254</v>
      </c>
      <c r="N28" s="154">
        <v>41</v>
      </c>
      <c r="O28" s="155">
        <v>380</v>
      </c>
      <c r="P28" s="155">
        <v>676</v>
      </c>
      <c r="Q28" s="191">
        <v>425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1600</v>
      </c>
      <c r="E29" s="113">
        <v>40</v>
      </c>
      <c r="F29" s="114">
        <v>334</v>
      </c>
      <c r="G29" s="114">
        <v>379</v>
      </c>
      <c r="H29" s="115">
        <v>225</v>
      </c>
      <c r="I29" s="113">
        <v>40</v>
      </c>
      <c r="J29" s="114">
        <v>305</v>
      </c>
      <c r="K29" s="114">
        <v>55</v>
      </c>
      <c r="L29" s="114">
        <v>502</v>
      </c>
      <c r="M29" s="115">
        <v>341</v>
      </c>
      <c r="N29" s="113">
        <v>80</v>
      </c>
      <c r="O29" s="114">
        <v>639</v>
      </c>
      <c r="P29" s="114">
        <v>881</v>
      </c>
      <c r="Q29" s="181">
        <v>566</v>
      </c>
    </row>
    <row r="30" spans="1:17" ht="24" customHeight="1" x14ac:dyDescent="0.15">
      <c r="A30" s="342"/>
      <c r="B30" s="337" t="s">
        <v>39</v>
      </c>
      <c r="C30" s="338"/>
      <c r="D30" s="129">
        <v>384</v>
      </c>
      <c r="E30" s="122">
        <v>6</v>
      </c>
      <c r="F30" s="123">
        <v>52</v>
      </c>
      <c r="G30" s="123">
        <v>122</v>
      </c>
      <c r="H30" s="124">
        <v>68</v>
      </c>
      <c r="I30" s="122">
        <v>7</v>
      </c>
      <c r="J30" s="123">
        <v>53</v>
      </c>
      <c r="K30" s="123">
        <v>12</v>
      </c>
      <c r="L30" s="123">
        <v>144</v>
      </c>
      <c r="M30" s="124">
        <v>96</v>
      </c>
      <c r="N30" s="122">
        <v>13</v>
      </c>
      <c r="O30" s="123">
        <v>105</v>
      </c>
      <c r="P30" s="123">
        <v>266</v>
      </c>
      <c r="Q30" s="184">
        <v>164</v>
      </c>
    </row>
    <row r="31" spans="1:17" ht="24" customHeight="1" x14ac:dyDescent="0.15">
      <c r="A31" s="343"/>
      <c r="B31" s="339" t="s">
        <v>36</v>
      </c>
      <c r="C31" s="340"/>
      <c r="D31" s="132">
        <v>1984</v>
      </c>
      <c r="E31" s="154">
        <v>46</v>
      </c>
      <c r="F31" s="155">
        <v>386</v>
      </c>
      <c r="G31" s="155">
        <v>501</v>
      </c>
      <c r="H31" s="156">
        <v>293</v>
      </c>
      <c r="I31" s="154">
        <v>47</v>
      </c>
      <c r="J31" s="155">
        <v>358</v>
      </c>
      <c r="K31" s="155">
        <v>67</v>
      </c>
      <c r="L31" s="155">
        <v>646</v>
      </c>
      <c r="M31" s="156">
        <v>437</v>
      </c>
      <c r="N31" s="154">
        <v>93</v>
      </c>
      <c r="O31" s="155">
        <v>744</v>
      </c>
      <c r="P31" s="155">
        <v>1147</v>
      </c>
      <c r="Q31" s="191">
        <v>730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768</v>
      </c>
      <c r="E32" s="113">
        <v>17</v>
      </c>
      <c r="F32" s="114">
        <v>163</v>
      </c>
      <c r="G32" s="114">
        <v>187</v>
      </c>
      <c r="H32" s="115">
        <v>100</v>
      </c>
      <c r="I32" s="113">
        <v>12</v>
      </c>
      <c r="J32" s="114">
        <v>133</v>
      </c>
      <c r="K32" s="114">
        <v>18</v>
      </c>
      <c r="L32" s="114">
        <v>256</v>
      </c>
      <c r="M32" s="115">
        <v>173</v>
      </c>
      <c r="N32" s="113">
        <v>29</v>
      </c>
      <c r="O32" s="114">
        <v>296</v>
      </c>
      <c r="P32" s="114">
        <v>443</v>
      </c>
      <c r="Q32" s="181">
        <v>273</v>
      </c>
    </row>
    <row r="33" spans="1:17" ht="24" customHeight="1" x14ac:dyDescent="0.15">
      <c r="A33" s="348"/>
      <c r="B33" s="337" t="s">
        <v>42</v>
      </c>
      <c r="C33" s="338"/>
      <c r="D33" s="129">
        <v>511</v>
      </c>
      <c r="E33" s="122">
        <v>14</v>
      </c>
      <c r="F33" s="123">
        <v>95</v>
      </c>
      <c r="G33" s="123">
        <v>142</v>
      </c>
      <c r="H33" s="124">
        <v>85</v>
      </c>
      <c r="I33" s="122">
        <v>12</v>
      </c>
      <c r="J33" s="123">
        <v>90</v>
      </c>
      <c r="K33" s="123">
        <v>12</v>
      </c>
      <c r="L33" s="123">
        <v>158</v>
      </c>
      <c r="M33" s="124">
        <v>106</v>
      </c>
      <c r="N33" s="122">
        <v>26</v>
      </c>
      <c r="O33" s="123">
        <v>185</v>
      </c>
      <c r="P33" s="123">
        <v>300</v>
      </c>
      <c r="Q33" s="184">
        <v>191</v>
      </c>
    </row>
    <row r="34" spans="1:17" ht="24" customHeight="1" x14ac:dyDescent="0.15">
      <c r="A34" s="349"/>
      <c r="B34" s="339" t="s">
        <v>36</v>
      </c>
      <c r="C34" s="340"/>
      <c r="D34" s="132">
        <v>1279</v>
      </c>
      <c r="E34" s="154">
        <v>31</v>
      </c>
      <c r="F34" s="155">
        <v>258</v>
      </c>
      <c r="G34" s="155">
        <v>329</v>
      </c>
      <c r="H34" s="156">
        <v>185</v>
      </c>
      <c r="I34" s="154">
        <v>24</v>
      </c>
      <c r="J34" s="155">
        <v>223</v>
      </c>
      <c r="K34" s="155">
        <v>30</v>
      </c>
      <c r="L34" s="155">
        <v>414</v>
      </c>
      <c r="M34" s="156">
        <v>279</v>
      </c>
      <c r="N34" s="154">
        <v>55</v>
      </c>
      <c r="O34" s="155">
        <v>481</v>
      </c>
      <c r="P34" s="155">
        <v>743</v>
      </c>
      <c r="Q34" s="191"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658</v>
      </c>
      <c r="E35" s="106">
        <v>12</v>
      </c>
      <c r="F35" s="107">
        <v>127</v>
      </c>
      <c r="G35" s="107">
        <v>168</v>
      </c>
      <c r="H35" s="108">
        <v>102</v>
      </c>
      <c r="I35" s="106">
        <v>11</v>
      </c>
      <c r="J35" s="107">
        <v>104</v>
      </c>
      <c r="K35" s="107">
        <v>14</v>
      </c>
      <c r="L35" s="107">
        <v>236</v>
      </c>
      <c r="M35" s="108">
        <v>161</v>
      </c>
      <c r="N35" s="106">
        <v>23</v>
      </c>
      <c r="O35" s="107">
        <v>231</v>
      </c>
      <c r="P35" s="107">
        <v>404</v>
      </c>
      <c r="Q35" s="178">
        <v>263</v>
      </c>
    </row>
    <row r="36" spans="1:17" ht="24" customHeight="1" x14ac:dyDescent="0.15">
      <c r="A36" s="342"/>
      <c r="B36" s="337" t="s">
        <v>45</v>
      </c>
      <c r="C36" s="338"/>
      <c r="D36" s="129">
        <v>595</v>
      </c>
      <c r="E36" s="122">
        <v>12</v>
      </c>
      <c r="F36" s="123">
        <v>109</v>
      </c>
      <c r="G36" s="123">
        <v>163</v>
      </c>
      <c r="H36" s="124">
        <v>79</v>
      </c>
      <c r="I36" s="122">
        <v>15</v>
      </c>
      <c r="J36" s="123">
        <v>103</v>
      </c>
      <c r="K36" s="123">
        <v>23</v>
      </c>
      <c r="L36" s="123">
        <v>193</v>
      </c>
      <c r="M36" s="124">
        <v>119</v>
      </c>
      <c r="N36" s="122">
        <v>27</v>
      </c>
      <c r="O36" s="123">
        <v>212</v>
      </c>
      <c r="P36" s="123">
        <v>356</v>
      </c>
      <c r="Q36" s="184">
        <v>198</v>
      </c>
    </row>
    <row r="37" spans="1:17" ht="24" customHeight="1" x14ac:dyDescent="0.15">
      <c r="A37" s="343"/>
      <c r="B37" s="339" t="s">
        <v>36</v>
      </c>
      <c r="C37" s="340"/>
      <c r="D37" s="132">
        <v>1253</v>
      </c>
      <c r="E37" s="154">
        <v>24</v>
      </c>
      <c r="F37" s="155">
        <v>236</v>
      </c>
      <c r="G37" s="155">
        <v>331</v>
      </c>
      <c r="H37" s="156">
        <v>181</v>
      </c>
      <c r="I37" s="154">
        <v>26</v>
      </c>
      <c r="J37" s="155">
        <v>207</v>
      </c>
      <c r="K37" s="155">
        <v>37</v>
      </c>
      <c r="L37" s="155">
        <v>429</v>
      </c>
      <c r="M37" s="156">
        <v>280</v>
      </c>
      <c r="N37" s="154">
        <v>50</v>
      </c>
      <c r="O37" s="155">
        <v>443</v>
      </c>
      <c r="P37" s="155">
        <v>760</v>
      </c>
      <c r="Q37" s="191">
        <v>461</v>
      </c>
    </row>
    <row r="38" spans="1:17" ht="24" customHeight="1" thickBot="1" x14ac:dyDescent="0.2">
      <c r="A38" s="344" t="s">
        <v>46</v>
      </c>
      <c r="B38" s="345"/>
      <c r="C38" s="346"/>
      <c r="D38" s="192">
        <v>40580</v>
      </c>
      <c r="E38" s="193">
        <v>1520</v>
      </c>
      <c r="F38" s="194">
        <v>9597</v>
      </c>
      <c r="G38" s="194">
        <v>7758</v>
      </c>
      <c r="H38" s="195">
        <v>4242</v>
      </c>
      <c r="I38" s="193">
        <v>1490</v>
      </c>
      <c r="J38" s="194">
        <v>9428</v>
      </c>
      <c r="K38" s="194">
        <v>2463</v>
      </c>
      <c r="L38" s="194">
        <v>10787</v>
      </c>
      <c r="M38" s="195">
        <v>6936</v>
      </c>
      <c r="N38" s="193">
        <v>3010</v>
      </c>
      <c r="O38" s="194">
        <v>19025</v>
      </c>
      <c r="P38" s="194">
        <v>18545</v>
      </c>
      <c r="Q38" s="196">
        <v>11178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3891C-DC8C-4E62-A667-9CC3FBCDE2C7}">
  <sheetPr>
    <tabColor rgb="FFFFFF00"/>
  </sheetPr>
  <dimension ref="A1:S41"/>
  <sheetViews>
    <sheetView zoomScale="115" zoomScaleNormal="115" workbookViewId="0">
      <selection activeCell="X12" sqref="X12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81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7163</v>
      </c>
      <c r="E6" s="14" t="s">
        <v>11</v>
      </c>
      <c r="F6" s="15">
        <v>126</v>
      </c>
      <c r="G6" s="16" t="s">
        <v>12</v>
      </c>
      <c r="H6" s="17">
        <v>6139</v>
      </c>
      <c r="I6" s="18" t="s">
        <v>13</v>
      </c>
      <c r="J6" s="19">
        <v>51</v>
      </c>
      <c r="K6" s="20" t="s">
        <v>14</v>
      </c>
      <c r="L6" s="17">
        <v>7302</v>
      </c>
      <c r="M6" s="18" t="s">
        <v>13</v>
      </c>
      <c r="N6" s="19">
        <v>119</v>
      </c>
      <c r="O6" s="20" t="s">
        <v>14</v>
      </c>
      <c r="P6" s="17">
        <v>13441</v>
      </c>
      <c r="Q6" s="18" t="s">
        <v>13</v>
      </c>
      <c r="R6" s="19">
        <v>170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5103</v>
      </c>
      <c r="E7" s="22" t="s">
        <v>13</v>
      </c>
      <c r="F7" s="23">
        <v>105</v>
      </c>
      <c r="G7" s="24" t="s">
        <v>14</v>
      </c>
      <c r="H7" s="25">
        <v>4411</v>
      </c>
      <c r="I7" s="26" t="s">
        <v>13</v>
      </c>
      <c r="J7" s="27">
        <v>86</v>
      </c>
      <c r="K7" s="28" t="s">
        <v>14</v>
      </c>
      <c r="L7" s="29">
        <v>4949</v>
      </c>
      <c r="M7" s="30" t="s">
        <v>13</v>
      </c>
      <c r="N7" s="31">
        <v>43</v>
      </c>
      <c r="O7" s="32" t="s">
        <v>14</v>
      </c>
      <c r="P7" s="33">
        <v>9360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988</v>
      </c>
      <c r="E8" s="40" t="s">
        <v>13</v>
      </c>
      <c r="F8" s="41">
        <v>13</v>
      </c>
      <c r="G8" s="42" t="s">
        <v>14</v>
      </c>
      <c r="H8" s="33">
        <v>816</v>
      </c>
      <c r="I8" s="34" t="s">
        <v>13</v>
      </c>
      <c r="J8" s="35">
        <v>5</v>
      </c>
      <c r="K8" s="36" t="s">
        <v>14</v>
      </c>
      <c r="L8" s="29">
        <v>868</v>
      </c>
      <c r="M8" s="43" t="s">
        <v>13</v>
      </c>
      <c r="N8" s="44">
        <v>13</v>
      </c>
      <c r="O8" s="45" t="s">
        <v>14</v>
      </c>
      <c r="P8" s="25">
        <v>1684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585</v>
      </c>
      <c r="E9" s="40" t="s">
        <v>13</v>
      </c>
      <c r="F9" s="41">
        <v>16</v>
      </c>
      <c r="G9" s="42" t="s">
        <v>14</v>
      </c>
      <c r="H9" s="33">
        <v>486</v>
      </c>
      <c r="I9" s="34" t="s">
        <v>13</v>
      </c>
      <c r="J9" s="35">
        <v>5</v>
      </c>
      <c r="K9" s="36" t="s">
        <v>14</v>
      </c>
      <c r="L9" s="29">
        <v>544</v>
      </c>
      <c r="M9" s="43" t="s">
        <v>13</v>
      </c>
      <c r="N9" s="44">
        <v>12</v>
      </c>
      <c r="O9" s="45" t="s">
        <v>14</v>
      </c>
      <c r="P9" s="25">
        <v>1030</v>
      </c>
      <c r="Q9" s="26" t="s">
        <v>13</v>
      </c>
      <c r="R9" s="27"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1875</v>
      </c>
      <c r="E10" s="40" t="s">
        <v>13</v>
      </c>
      <c r="F10" s="41">
        <v>34</v>
      </c>
      <c r="G10" s="42" t="s">
        <v>14</v>
      </c>
      <c r="H10" s="33">
        <v>1629</v>
      </c>
      <c r="I10" s="34" t="s">
        <v>13</v>
      </c>
      <c r="J10" s="35">
        <v>12</v>
      </c>
      <c r="K10" s="36" t="s">
        <v>14</v>
      </c>
      <c r="L10" s="29">
        <v>1997</v>
      </c>
      <c r="M10" s="43" t="s">
        <v>13</v>
      </c>
      <c r="N10" s="44">
        <v>28</v>
      </c>
      <c r="O10" s="45" t="s">
        <v>14</v>
      </c>
      <c r="P10" s="25">
        <v>3626</v>
      </c>
      <c r="Q10" s="26" t="s">
        <v>13</v>
      </c>
      <c r="R10" s="27">
        <v>40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1234</v>
      </c>
      <c r="E11" s="22" t="s">
        <v>13</v>
      </c>
      <c r="F11" s="23">
        <v>9</v>
      </c>
      <c r="G11" s="24" t="s">
        <v>14</v>
      </c>
      <c r="H11" s="25">
        <v>990</v>
      </c>
      <c r="I11" s="26" t="s">
        <v>13</v>
      </c>
      <c r="J11" s="27">
        <v>8</v>
      </c>
      <c r="K11" s="28" t="s">
        <v>14</v>
      </c>
      <c r="L11" s="29">
        <v>1185</v>
      </c>
      <c r="M11" s="43" t="s">
        <v>13</v>
      </c>
      <c r="N11" s="44">
        <v>5</v>
      </c>
      <c r="O11" s="45" t="s">
        <v>14</v>
      </c>
      <c r="P11" s="25">
        <v>2175</v>
      </c>
      <c r="Q11" s="26" t="s">
        <v>13</v>
      </c>
      <c r="R11" s="27">
        <v>13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509</v>
      </c>
      <c r="E13" s="22" t="s">
        <v>13</v>
      </c>
      <c r="F13" s="23">
        <v>0</v>
      </c>
      <c r="G13" s="24" t="s">
        <v>14</v>
      </c>
      <c r="H13" s="25">
        <v>414</v>
      </c>
      <c r="I13" s="26" t="s">
        <v>13</v>
      </c>
      <c r="J13" s="27">
        <v>0</v>
      </c>
      <c r="K13" s="28" t="s">
        <v>14</v>
      </c>
      <c r="L13" s="29">
        <v>491</v>
      </c>
      <c r="M13" s="43" t="s">
        <v>13</v>
      </c>
      <c r="N13" s="44">
        <v>2</v>
      </c>
      <c r="O13" s="45" t="s">
        <v>14</v>
      </c>
      <c r="P13" s="25">
        <v>905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838</v>
      </c>
      <c r="E14" s="22" t="s">
        <v>13</v>
      </c>
      <c r="F14" s="23">
        <v>10</v>
      </c>
      <c r="G14" s="24" t="s">
        <v>14</v>
      </c>
      <c r="H14" s="25">
        <v>669</v>
      </c>
      <c r="I14" s="26" t="s">
        <v>13</v>
      </c>
      <c r="J14" s="27">
        <v>1</v>
      </c>
      <c r="K14" s="28" t="s">
        <v>14</v>
      </c>
      <c r="L14" s="29">
        <v>799</v>
      </c>
      <c r="M14" s="43" t="s">
        <v>13</v>
      </c>
      <c r="N14" s="44">
        <v>11</v>
      </c>
      <c r="O14" s="45" t="s">
        <v>14</v>
      </c>
      <c r="P14" s="25">
        <v>1468</v>
      </c>
      <c r="Q14" s="26" t="s">
        <v>13</v>
      </c>
      <c r="R14" s="27">
        <v>12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244</v>
      </c>
      <c r="E15" s="22" t="s">
        <v>13</v>
      </c>
      <c r="F15" s="23">
        <v>0</v>
      </c>
      <c r="G15" s="24" t="s">
        <v>14</v>
      </c>
      <c r="H15" s="25">
        <v>255</v>
      </c>
      <c r="I15" s="26" t="s">
        <v>13</v>
      </c>
      <c r="J15" s="27">
        <v>0</v>
      </c>
      <c r="K15" s="28" t="s">
        <v>14</v>
      </c>
      <c r="L15" s="29">
        <v>258</v>
      </c>
      <c r="M15" s="43" t="s">
        <v>13</v>
      </c>
      <c r="N15" s="44">
        <v>0</v>
      </c>
      <c r="O15" s="45" t="s">
        <v>14</v>
      </c>
      <c r="P15" s="25">
        <v>513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389</v>
      </c>
      <c r="E18" s="22" t="s">
        <v>13</v>
      </c>
      <c r="F18" s="23">
        <v>0</v>
      </c>
      <c r="G18" s="24" t="s">
        <v>14</v>
      </c>
      <c r="H18" s="25">
        <v>320</v>
      </c>
      <c r="I18" s="26" t="s">
        <v>13</v>
      </c>
      <c r="J18" s="27">
        <v>0</v>
      </c>
      <c r="K18" s="28" t="s">
        <v>14</v>
      </c>
      <c r="L18" s="29">
        <v>242</v>
      </c>
      <c r="M18" s="30" t="s">
        <v>13</v>
      </c>
      <c r="N18" s="31">
        <v>0</v>
      </c>
      <c r="O18" s="32" t="s">
        <v>14</v>
      </c>
      <c r="P18" s="33">
        <v>562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17412</v>
      </c>
      <c r="E19" s="49" t="s">
        <v>13</v>
      </c>
      <c r="F19" s="50">
        <v>284</v>
      </c>
      <c r="G19" s="51" t="s">
        <v>14</v>
      </c>
      <c r="H19" s="48">
        <v>14869</v>
      </c>
      <c r="I19" s="49" t="s">
        <v>13</v>
      </c>
      <c r="J19" s="52">
        <v>158</v>
      </c>
      <c r="K19" s="53" t="s">
        <v>14</v>
      </c>
      <c r="L19" s="48">
        <v>17282</v>
      </c>
      <c r="M19" s="49" t="s">
        <v>13</v>
      </c>
      <c r="N19" s="52">
        <v>208</v>
      </c>
      <c r="O19" s="53" t="s">
        <v>14</v>
      </c>
      <c r="P19" s="48">
        <v>32151</v>
      </c>
      <c r="Q19" s="49" t="s">
        <v>13</v>
      </c>
      <c r="R19" s="52">
        <v>366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403</v>
      </c>
      <c r="E20" s="14" t="s">
        <v>13</v>
      </c>
      <c r="F20" s="15">
        <v>37</v>
      </c>
      <c r="G20" s="16" t="s">
        <v>14</v>
      </c>
      <c r="H20" s="54">
        <v>328</v>
      </c>
      <c r="I20" s="55" t="s">
        <v>13</v>
      </c>
      <c r="J20" s="56">
        <v>40</v>
      </c>
      <c r="K20" s="57" t="s">
        <v>14</v>
      </c>
      <c r="L20" s="54">
        <v>348</v>
      </c>
      <c r="M20" s="55" t="s">
        <v>13</v>
      </c>
      <c r="N20" s="56">
        <v>11</v>
      </c>
      <c r="O20" s="57" t="s">
        <v>14</v>
      </c>
      <c r="P20" s="17">
        <v>676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403</v>
      </c>
      <c r="E21" s="59" t="s">
        <v>13</v>
      </c>
      <c r="F21" s="60">
        <v>37</v>
      </c>
      <c r="G21" s="61" t="s">
        <v>14</v>
      </c>
      <c r="H21" s="62">
        <v>328</v>
      </c>
      <c r="I21" s="63" t="s">
        <v>13</v>
      </c>
      <c r="J21" s="64">
        <v>40</v>
      </c>
      <c r="K21" s="65" t="s">
        <v>14</v>
      </c>
      <c r="L21" s="62">
        <v>348</v>
      </c>
      <c r="M21" s="63" t="s">
        <v>13</v>
      </c>
      <c r="N21" s="64">
        <v>11</v>
      </c>
      <c r="O21" s="65" t="s">
        <v>14</v>
      </c>
      <c r="P21" s="66">
        <v>676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390</v>
      </c>
      <c r="E22" s="40" t="s">
        <v>13</v>
      </c>
      <c r="F22" s="41">
        <v>24</v>
      </c>
      <c r="G22" s="42" t="s">
        <v>14</v>
      </c>
      <c r="H22" s="69">
        <v>325</v>
      </c>
      <c r="I22" s="30" t="s">
        <v>13</v>
      </c>
      <c r="J22" s="31">
        <v>5</v>
      </c>
      <c r="K22" s="32" t="s">
        <v>14</v>
      </c>
      <c r="L22" s="54">
        <v>365</v>
      </c>
      <c r="M22" s="55" t="s">
        <v>13</v>
      </c>
      <c r="N22" s="56">
        <v>20</v>
      </c>
      <c r="O22" s="57" t="s">
        <v>14</v>
      </c>
      <c r="P22" s="70">
        <v>690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712</v>
      </c>
      <c r="E23" s="40" t="s">
        <v>11</v>
      </c>
      <c r="F23" s="41">
        <v>28</v>
      </c>
      <c r="G23" s="42" t="s">
        <v>14</v>
      </c>
      <c r="H23" s="69">
        <v>655</v>
      </c>
      <c r="I23" s="30" t="s">
        <v>13</v>
      </c>
      <c r="J23" s="31">
        <v>11</v>
      </c>
      <c r="K23" s="32" t="s">
        <v>14</v>
      </c>
      <c r="L23" s="69">
        <v>745</v>
      </c>
      <c r="M23" s="30" t="s">
        <v>13</v>
      </c>
      <c r="N23" s="31">
        <v>22</v>
      </c>
      <c r="O23" s="32" t="s">
        <v>14</v>
      </c>
      <c r="P23" s="25">
        <v>1400</v>
      </c>
      <c r="Q23" s="26" t="s">
        <v>13</v>
      </c>
      <c r="R23" s="27">
        <v>33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1102</v>
      </c>
      <c r="E24" s="75" t="s">
        <v>13</v>
      </c>
      <c r="F24" s="50">
        <v>52</v>
      </c>
      <c r="G24" s="51" t="s">
        <v>14</v>
      </c>
      <c r="H24" s="48">
        <v>980</v>
      </c>
      <c r="I24" s="49" t="s">
        <v>13</v>
      </c>
      <c r="J24" s="52">
        <v>16</v>
      </c>
      <c r="K24" s="53" t="s">
        <v>14</v>
      </c>
      <c r="L24" s="48">
        <v>1110</v>
      </c>
      <c r="M24" s="63" t="s">
        <v>13</v>
      </c>
      <c r="N24" s="64">
        <v>42</v>
      </c>
      <c r="O24" s="65" t="s">
        <v>14</v>
      </c>
      <c r="P24" s="66">
        <v>2090</v>
      </c>
      <c r="Q24" s="59" t="s">
        <v>13</v>
      </c>
      <c r="R24" s="67">
        <v>58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397</v>
      </c>
      <c r="E25" s="40" t="s">
        <v>13</v>
      </c>
      <c r="F25" s="41">
        <v>2</v>
      </c>
      <c r="G25" s="42" t="s">
        <v>14</v>
      </c>
      <c r="H25" s="69">
        <v>329</v>
      </c>
      <c r="I25" s="30" t="s">
        <v>13</v>
      </c>
      <c r="J25" s="31">
        <v>3</v>
      </c>
      <c r="K25" s="32" t="s">
        <v>14</v>
      </c>
      <c r="L25" s="69">
        <v>371</v>
      </c>
      <c r="M25" s="30" t="s">
        <v>13</v>
      </c>
      <c r="N25" s="31">
        <v>0</v>
      </c>
      <c r="O25" s="32" t="s">
        <v>14</v>
      </c>
      <c r="P25" s="33">
        <v>700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227</v>
      </c>
      <c r="E26" s="22" t="s">
        <v>13</v>
      </c>
      <c r="F26" s="23">
        <v>0</v>
      </c>
      <c r="G26" s="24" t="s">
        <v>14</v>
      </c>
      <c r="H26" s="29">
        <v>198</v>
      </c>
      <c r="I26" s="43" t="s">
        <v>13</v>
      </c>
      <c r="J26" s="44">
        <v>0</v>
      </c>
      <c r="K26" s="45" t="s">
        <v>14</v>
      </c>
      <c r="L26" s="29">
        <v>197</v>
      </c>
      <c r="M26" s="43" t="s">
        <v>13</v>
      </c>
      <c r="N26" s="44">
        <v>0</v>
      </c>
      <c r="O26" s="45" t="s">
        <v>14</v>
      </c>
      <c r="P26" s="25">
        <v>395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624</v>
      </c>
      <c r="E27" s="75" t="s">
        <v>13</v>
      </c>
      <c r="F27" s="50">
        <v>2</v>
      </c>
      <c r="G27" s="51" t="s">
        <v>14</v>
      </c>
      <c r="H27" s="48">
        <v>527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1095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915</v>
      </c>
      <c r="E28" s="40" t="s">
        <v>13</v>
      </c>
      <c r="F28" s="41">
        <v>12</v>
      </c>
      <c r="G28" s="42" t="s">
        <v>14</v>
      </c>
      <c r="H28" s="69">
        <v>751</v>
      </c>
      <c r="I28" s="30" t="s">
        <v>13</v>
      </c>
      <c r="J28" s="31">
        <v>10</v>
      </c>
      <c r="K28" s="32" t="s">
        <v>14</v>
      </c>
      <c r="L28" s="69">
        <v>846</v>
      </c>
      <c r="M28" s="30" t="s">
        <v>13</v>
      </c>
      <c r="N28" s="31">
        <v>4</v>
      </c>
      <c r="O28" s="32" t="s">
        <v>14</v>
      </c>
      <c r="P28" s="33">
        <v>1597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206</v>
      </c>
      <c r="E29" s="22" t="s">
        <v>13</v>
      </c>
      <c r="F29" s="23">
        <v>0</v>
      </c>
      <c r="G29" s="24" t="s">
        <v>14</v>
      </c>
      <c r="H29" s="29">
        <v>181</v>
      </c>
      <c r="I29" s="43" t="s">
        <v>13</v>
      </c>
      <c r="J29" s="44">
        <v>0</v>
      </c>
      <c r="K29" s="45" t="s">
        <v>14</v>
      </c>
      <c r="L29" s="29">
        <v>205</v>
      </c>
      <c r="M29" s="43" t="s">
        <v>13</v>
      </c>
      <c r="N29" s="44">
        <v>0</v>
      </c>
      <c r="O29" s="45" t="s">
        <v>14</v>
      </c>
      <c r="P29" s="25">
        <v>386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1121</v>
      </c>
      <c r="E30" s="75" t="s">
        <v>13</v>
      </c>
      <c r="F30" s="50">
        <v>12</v>
      </c>
      <c r="G30" s="51" t="s">
        <v>14</v>
      </c>
      <c r="H30" s="48">
        <v>932</v>
      </c>
      <c r="I30" s="49" t="s">
        <v>13</v>
      </c>
      <c r="J30" s="52">
        <v>10</v>
      </c>
      <c r="K30" s="53" t="s">
        <v>14</v>
      </c>
      <c r="L30" s="48">
        <v>1051</v>
      </c>
      <c r="M30" s="49" t="s">
        <v>13</v>
      </c>
      <c r="N30" s="52">
        <v>4</v>
      </c>
      <c r="O30" s="53" t="s">
        <v>14</v>
      </c>
      <c r="P30" s="76">
        <v>1983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407</v>
      </c>
      <c r="E31" s="40" t="s">
        <v>13</v>
      </c>
      <c r="F31" s="41">
        <v>0</v>
      </c>
      <c r="G31" s="42" t="s">
        <v>14</v>
      </c>
      <c r="H31" s="69">
        <v>363</v>
      </c>
      <c r="I31" s="30" t="s">
        <v>13</v>
      </c>
      <c r="J31" s="31">
        <v>0</v>
      </c>
      <c r="K31" s="32" t="s">
        <v>14</v>
      </c>
      <c r="L31" s="69">
        <v>400</v>
      </c>
      <c r="M31" s="30" t="s">
        <v>13</v>
      </c>
      <c r="N31" s="31">
        <v>1</v>
      </c>
      <c r="O31" s="32" t="s">
        <v>14</v>
      </c>
      <c r="P31" s="33">
        <v>763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250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510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666</v>
      </c>
      <c r="E33" s="75" t="s">
        <v>13</v>
      </c>
      <c r="F33" s="50">
        <v>0</v>
      </c>
      <c r="G33" s="51" t="s">
        <v>14</v>
      </c>
      <c r="H33" s="48">
        <v>613</v>
      </c>
      <c r="I33" s="49" t="s">
        <v>13</v>
      </c>
      <c r="J33" s="52">
        <v>0</v>
      </c>
      <c r="K33" s="53" t="s">
        <v>14</v>
      </c>
      <c r="L33" s="48">
        <v>660</v>
      </c>
      <c r="M33" s="49" t="s">
        <v>13</v>
      </c>
      <c r="N33" s="52">
        <v>1</v>
      </c>
      <c r="O33" s="53" t="s">
        <v>14</v>
      </c>
      <c r="P33" s="76">
        <v>1273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354</v>
      </c>
      <c r="E34" s="14" t="s">
        <v>13</v>
      </c>
      <c r="F34" s="15">
        <v>0</v>
      </c>
      <c r="G34" s="16" t="s">
        <v>14</v>
      </c>
      <c r="H34" s="54">
        <v>305</v>
      </c>
      <c r="I34" s="55" t="s">
        <v>13</v>
      </c>
      <c r="J34" s="56">
        <v>0</v>
      </c>
      <c r="K34" s="57" t="s">
        <v>14</v>
      </c>
      <c r="L34" s="54">
        <v>350</v>
      </c>
      <c r="M34" s="55" t="s">
        <v>13</v>
      </c>
      <c r="N34" s="56">
        <v>1</v>
      </c>
      <c r="O34" s="57" t="s">
        <v>14</v>
      </c>
      <c r="P34" s="17">
        <v>655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299</v>
      </c>
      <c r="E35" s="22" t="s">
        <v>13</v>
      </c>
      <c r="F35" s="23">
        <v>1</v>
      </c>
      <c r="G35" s="24" t="s">
        <v>14</v>
      </c>
      <c r="H35" s="29">
        <v>282</v>
      </c>
      <c r="I35" s="43" t="s">
        <v>13</v>
      </c>
      <c r="J35" s="44">
        <v>2</v>
      </c>
      <c r="K35" s="45" t="s">
        <v>14</v>
      </c>
      <c r="L35" s="29">
        <v>311</v>
      </c>
      <c r="M35" s="43" t="s">
        <v>13</v>
      </c>
      <c r="N35" s="44">
        <v>1</v>
      </c>
      <c r="O35" s="45" t="s">
        <v>14</v>
      </c>
      <c r="P35" s="25">
        <v>593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653</v>
      </c>
      <c r="E36" s="75" t="s">
        <v>13</v>
      </c>
      <c r="F36" s="50">
        <v>1</v>
      </c>
      <c r="G36" s="51" t="s">
        <v>14</v>
      </c>
      <c r="H36" s="48">
        <v>587</v>
      </c>
      <c r="I36" s="49" t="s">
        <v>13</v>
      </c>
      <c r="J36" s="52">
        <v>2</v>
      </c>
      <c r="K36" s="53" t="s">
        <v>14</v>
      </c>
      <c r="L36" s="48">
        <v>661</v>
      </c>
      <c r="M36" s="49" t="s">
        <v>13</v>
      </c>
      <c r="N36" s="52">
        <v>2</v>
      </c>
      <c r="O36" s="53" t="s">
        <v>14</v>
      </c>
      <c r="P36" s="76">
        <v>1248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21981</v>
      </c>
      <c r="E37" s="80" t="s">
        <v>13</v>
      </c>
      <c r="F37" s="81">
        <v>388</v>
      </c>
      <c r="G37" s="82" t="s">
        <v>14</v>
      </c>
      <c r="H37" s="83">
        <v>18836</v>
      </c>
      <c r="I37" s="84" t="s">
        <v>13</v>
      </c>
      <c r="J37" s="85">
        <v>229</v>
      </c>
      <c r="K37" s="86" t="s">
        <v>14</v>
      </c>
      <c r="L37" s="83">
        <v>21680</v>
      </c>
      <c r="M37" s="84" t="s">
        <v>13</v>
      </c>
      <c r="N37" s="85">
        <v>268</v>
      </c>
      <c r="O37" s="86" t="s">
        <v>14</v>
      </c>
      <c r="P37" s="87">
        <v>40516</v>
      </c>
      <c r="Q37" s="80" t="s">
        <v>13</v>
      </c>
      <c r="R37" s="88">
        <v>497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661F2-1B2F-4C10-87A4-396CE786895F}">
  <sheetPr>
    <tabColor rgb="FFFFFF00"/>
    <pageSetUpPr fitToPage="1"/>
  </sheetPr>
  <dimension ref="A1:L48"/>
  <sheetViews>
    <sheetView zoomScale="115" zoomScaleNormal="115" workbookViewId="0">
      <selection activeCell="O8" sqref="O8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82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13441</v>
      </c>
      <c r="E6" s="106">
        <v>1363</v>
      </c>
      <c r="F6" s="107">
        <v>7051</v>
      </c>
      <c r="G6" s="107">
        <v>5027</v>
      </c>
      <c r="H6" s="108">
        <v>3044</v>
      </c>
      <c r="I6" s="109">
        <v>0.10140614537608809</v>
      </c>
      <c r="J6" s="110">
        <v>0.52458894427497949</v>
      </c>
      <c r="K6" s="110">
        <v>0.37400491034893235</v>
      </c>
      <c r="L6" s="111">
        <v>0.22647124469905514</v>
      </c>
    </row>
    <row r="7" spans="1:12" ht="22.5" customHeight="1" x14ac:dyDescent="0.15">
      <c r="A7" s="255"/>
      <c r="B7" s="283" t="s">
        <v>15</v>
      </c>
      <c r="C7" s="284"/>
      <c r="D7" s="112">
        <v>9360</v>
      </c>
      <c r="E7" s="113">
        <v>714</v>
      </c>
      <c r="F7" s="114">
        <v>4589</v>
      </c>
      <c r="G7" s="114">
        <v>4057</v>
      </c>
      <c r="H7" s="115">
        <v>2362</v>
      </c>
      <c r="I7" s="116">
        <v>7.6282051282051289E-2</v>
      </c>
      <c r="J7" s="117">
        <v>0.49027777777777776</v>
      </c>
      <c r="K7" s="117">
        <v>0.43344017094017095</v>
      </c>
      <c r="L7" s="118">
        <v>0.25235042735042734</v>
      </c>
    </row>
    <row r="8" spans="1:12" ht="22.5" customHeight="1" x14ac:dyDescent="0.15">
      <c r="A8" s="255"/>
      <c r="B8" s="119"/>
      <c r="C8" s="120" t="s">
        <v>16</v>
      </c>
      <c r="D8" s="121">
        <v>1684</v>
      </c>
      <c r="E8" s="122">
        <v>106</v>
      </c>
      <c r="F8" s="123">
        <v>775</v>
      </c>
      <c r="G8" s="123">
        <v>803</v>
      </c>
      <c r="H8" s="124">
        <v>443</v>
      </c>
      <c r="I8" s="125">
        <v>6.2945368171021379E-2</v>
      </c>
      <c r="J8" s="126">
        <v>0.46021377672209024</v>
      </c>
      <c r="K8" s="126">
        <v>0.47684085510688834</v>
      </c>
      <c r="L8" s="127">
        <v>0.26306413301662707</v>
      </c>
    </row>
    <row r="9" spans="1:12" ht="22.5" customHeight="1" x14ac:dyDescent="0.15">
      <c r="A9" s="255"/>
      <c r="B9" s="128"/>
      <c r="C9" s="120" t="s">
        <v>17</v>
      </c>
      <c r="D9" s="121">
        <v>1030</v>
      </c>
      <c r="E9" s="122">
        <v>23</v>
      </c>
      <c r="F9" s="123">
        <v>416</v>
      </c>
      <c r="G9" s="123">
        <v>591</v>
      </c>
      <c r="H9" s="124">
        <v>374</v>
      </c>
      <c r="I9" s="125">
        <v>2.2330097087378639E-2</v>
      </c>
      <c r="J9" s="126">
        <v>0.40388349514563104</v>
      </c>
      <c r="K9" s="126">
        <v>0.5737864077669903</v>
      </c>
      <c r="L9" s="127">
        <v>0.36310679611650487</v>
      </c>
    </row>
    <row r="10" spans="1:12" ht="22.5" customHeight="1" x14ac:dyDescent="0.15">
      <c r="A10" s="255"/>
      <c r="B10" s="285" t="s">
        <v>18</v>
      </c>
      <c r="C10" s="280"/>
      <c r="D10" s="129">
        <v>3626</v>
      </c>
      <c r="E10" s="122">
        <v>353</v>
      </c>
      <c r="F10" s="123">
        <v>1883</v>
      </c>
      <c r="G10" s="123">
        <v>1390</v>
      </c>
      <c r="H10" s="124">
        <v>783</v>
      </c>
      <c r="I10" s="125">
        <v>9.7352454495311644E-2</v>
      </c>
      <c r="J10" s="126">
        <v>0.51930501930501927</v>
      </c>
      <c r="K10" s="126">
        <v>0.38334252619966908</v>
      </c>
      <c r="L10" s="127">
        <v>0.21594043022614451</v>
      </c>
    </row>
    <row r="11" spans="1:12" ht="22.5" customHeight="1" x14ac:dyDescent="0.15">
      <c r="A11" s="255"/>
      <c r="B11" s="283" t="s">
        <v>19</v>
      </c>
      <c r="C11" s="284"/>
      <c r="D11" s="129">
        <v>2175</v>
      </c>
      <c r="E11" s="122">
        <v>109</v>
      </c>
      <c r="F11" s="123">
        <v>968</v>
      </c>
      <c r="G11" s="123">
        <v>1098</v>
      </c>
      <c r="H11" s="124">
        <v>678</v>
      </c>
      <c r="I11" s="125">
        <v>5.0114942528735634E-2</v>
      </c>
      <c r="J11" s="126">
        <v>0.44505747126436784</v>
      </c>
      <c r="K11" s="126">
        <v>0.50482758620689661</v>
      </c>
      <c r="L11" s="127">
        <v>0.31172413793103448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55"/>
      <c r="B13" s="279" t="s">
        <v>21</v>
      </c>
      <c r="C13" s="280"/>
      <c r="D13" s="129">
        <v>905</v>
      </c>
      <c r="E13" s="122">
        <v>24</v>
      </c>
      <c r="F13" s="123">
        <v>354</v>
      </c>
      <c r="G13" s="123">
        <v>527</v>
      </c>
      <c r="H13" s="124">
        <v>337</v>
      </c>
      <c r="I13" s="125">
        <v>2.6519337016574586E-2</v>
      </c>
      <c r="J13" s="126">
        <v>0.39116022099447512</v>
      </c>
      <c r="K13" s="126">
        <v>0.58232044198895028</v>
      </c>
      <c r="L13" s="127">
        <v>0.37237569060773479</v>
      </c>
    </row>
    <row r="14" spans="1:12" ht="22.5" customHeight="1" x14ac:dyDescent="0.15">
      <c r="A14" s="255"/>
      <c r="B14" s="279" t="s">
        <v>22</v>
      </c>
      <c r="C14" s="280"/>
      <c r="D14" s="129">
        <v>1468</v>
      </c>
      <c r="E14" s="122">
        <v>35</v>
      </c>
      <c r="F14" s="123">
        <v>516</v>
      </c>
      <c r="G14" s="123">
        <v>917</v>
      </c>
      <c r="H14" s="124">
        <v>572</v>
      </c>
      <c r="I14" s="125">
        <v>2.3841961852861037E-2</v>
      </c>
      <c r="J14" s="126">
        <v>0.35149863760217986</v>
      </c>
      <c r="K14" s="126">
        <v>0.62465940054495916</v>
      </c>
      <c r="L14" s="127">
        <v>0.38964577656675747</v>
      </c>
    </row>
    <row r="15" spans="1:12" ht="22.5" customHeight="1" x14ac:dyDescent="0.15">
      <c r="A15" s="255"/>
      <c r="B15" s="279" t="s">
        <v>23</v>
      </c>
      <c r="C15" s="280"/>
      <c r="D15" s="129">
        <v>513</v>
      </c>
      <c r="E15" s="122">
        <v>27</v>
      </c>
      <c r="F15" s="123">
        <v>230</v>
      </c>
      <c r="G15" s="123">
        <v>256</v>
      </c>
      <c r="H15" s="124">
        <v>125</v>
      </c>
      <c r="I15" s="125">
        <v>5.2631578947368418E-2</v>
      </c>
      <c r="J15" s="126">
        <v>0.44834307992202727</v>
      </c>
      <c r="K15" s="126">
        <v>0.49902534113060426</v>
      </c>
      <c r="L15" s="127">
        <v>0.24366471734892786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562</v>
      </c>
      <c r="E18" s="113">
        <v>14</v>
      </c>
      <c r="F18" s="114">
        <v>217</v>
      </c>
      <c r="G18" s="114">
        <v>331</v>
      </c>
      <c r="H18" s="115">
        <v>206</v>
      </c>
      <c r="I18" s="116">
        <v>2.491103202846975E-2</v>
      </c>
      <c r="J18" s="117">
        <v>0.38612099644128112</v>
      </c>
      <c r="K18" s="117">
        <v>0.58896797153024916</v>
      </c>
      <c r="L18" s="118">
        <v>0.36654804270462632</v>
      </c>
    </row>
    <row r="19" spans="1:12" ht="22.5" customHeight="1" x14ac:dyDescent="0.15">
      <c r="A19" s="258"/>
      <c r="B19" s="281" t="s">
        <v>27</v>
      </c>
      <c r="C19" s="282"/>
      <c r="D19" s="132">
        <v>32151</v>
      </c>
      <c r="E19" s="133">
        <v>2639</v>
      </c>
      <c r="F19" s="134">
        <v>15827</v>
      </c>
      <c r="G19" s="134">
        <v>13685</v>
      </c>
      <c r="H19" s="135">
        <v>8158</v>
      </c>
      <c r="I19" s="136">
        <v>8.2081428260396258E-2</v>
      </c>
      <c r="J19" s="137">
        <v>0.49227084694099715</v>
      </c>
      <c r="K19" s="137">
        <v>0.42564772479860657</v>
      </c>
      <c r="L19" s="138">
        <v>0.25374016360299834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676</v>
      </c>
      <c r="E20" s="106">
        <v>27</v>
      </c>
      <c r="F20" s="107">
        <v>268</v>
      </c>
      <c r="G20" s="107">
        <v>381</v>
      </c>
      <c r="H20" s="108">
        <v>245</v>
      </c>
      <c r="I20" s="109">
        <v>3.9940828402366867E-2</v>
      </c>
      <c r="J20" s="110">
        <v>0.39644970414201186</v>
      </c>
      <c r="K20" s="110">
        <v>0.56360946745562135</v>
      </c>
      <c r="L20" s="111">
        <v>0.3624260355029586</v>
      </c>
    </row>
    <row r="21" spans="1:12" ht="22.5" customHeight="1" x14ac:dyDescent="0.15">
      <c r="A21" s="287"/>
      <c r="B21" s="288" t="s">
        <v>27</v>
      </c>
      <c r="C21" s="289"/>
      <c r="D21" s="140">
        <v>676</v>
      </c>
      <c r="E21" s="141">
        <v>27</v>
      </c>
      <c r="F21" s="142">
        <v>268</v>
      </c>
      <c r="G21" s="142">
        <v>381</v>
      </c>
      <c r="H21" s="143">
        <v>245</v>
      </c>
      <c r="I21" s="144">
        <v>3.9940828402366867E-2</v>
      </c>
      <c r="J21" s="145">
        <v>0.39644970414201186</v>
      </c>
      <c r="K21" s="145">
        <v>0.56360946745562135</v>
      </c>
      <c r="L21" s="146">
        <v>0.3624260355029586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690</v>
      </c>
      <c r="E22" s="201">
        <v>19</v>
      </c>
      <c r="F22" s="202">
        <v>284</v>
      </c>
      <c r="G22" s="149">
        <v>387</v>
      </c>
      <c r="H22" s="150">
        <v>228</v>
      </c>
      <c r="I22" s="151">
        <v>2.753623188405797E-2</v>
      </c>
      <c r="J22" s="152">
        <v>0.4115942028985507</v>
      </c>
      <c r="K22" s="152">
        <v>0.56086956521739129</v>
      </c>
      <c r="L22" s="153">
        <v>0.33043478260869563</v>
      </c>
    </row>
    <row r="23" spans="1:12" ht="22.5" customHeight="1" x14ac:dyDescent="0.15">
      <c r="A23" s="255"/>
      <c r="B23" s="279" t="s">
        <v>32</v>
      </c>
      <c r="C23" s="280"/>
      <c r="D23" s="129">
        <v>1400</v>
      </c>
      <c r="E23" s="122">
        <v>75</v>
      </c>
      <c r="F23" s="183">
        <v>566</v>
      </c>
      <c r="G23" s="123">
        <v>759</v>
      </c>
      <c r="H23" s="124">
        <v>489</v>
      </c>
      <c r="I23" s="125">
        <v>5.3571428571428568E-2</v>
      </c>
      <c r="J23" s="126">
        <v>0.4042857142857143</v>
      </c>
      <c r="K23" s="126">
        <v>0.54214285714285715</v>
      </c>
      <c r="L23" s="127">
        <v>0.34928571428571431</v>
      </c>
    </row>
    <row r="24" spans="1:12" ht="22.5" customHeight="1" x14ac:dyDescent="0.15">
      <c r="A24" s="258"/>
      <c r="B24" s="281" t="s">
        <v>27</v>
      </c>
      <c r="C24" s="282"/>
      <c r="D24" s="140">
        <v>2090</v>
      </c>
      <c r="E24" s="141">
        <v>94</v>
      </c>
      <c r="F24" s="142">
        <v>850</v>
      </c>
      <c r="G24" s="142">
        <v>1146</v>
      </c>
      <c r="H24" s="143">
        <v>717</v>
      </c>
      <c r="I24" s="144">
        <v>4.4976076555023926E-2</v>
      </c>
      <c r="J24" s="145">
        <v>0.40669856459330145</v>
      </c>
      <c r="K24" s="145">
        <v>0.54832535885167466</v>
      </c>
      <c r="L24" s="146">
        <v>0.34306220095693779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700</v>
      </c>
      <c r="E25" s="113">
        <v>35</v>
      </c>
      <c r="F25" s="114">
        <v>235</v>
      </c>
      <c r="G25" s="114">
        <v>430</v>
      </c>
      <c r="H25" s="115">
        <v>268</v>
      </c>
      <c r="I25" s="116">
        <v>0.05</v>
      </c>
      <c r="J25" s="117">
        <v>0.33571428571428569</v>
      </c>
      <c r="K25" s="117">
        <v>0.61428571428571432</v>
      </c>
      <c r="L25" s="118">
        <v>0.38285714285714284</v>
      </c>
    </row>
    <row r="26" spans="1:12" ht="22.5" customHeight="1" x14ac:dyDescent="0.15">
      <c r="A26" s="255"/>
      <c r="B26" s="279" t="s">
        <v>35</v>
      </c>
      <c r="C26" s="280"/>
      <c r="D26" s="129">
        <v>395</v>
      </c>
      <c r="E26" s="122">
        <v>6</v>
      </c>
      <c r="F26" s="123">
        <v>141</v>
      </c>
      <c r="G26" s="123">
        <v>248</v>
      </c>
      <c r="H26" s="124">
        <v>160</v>
      </c>
      <c r="I26" s="125">
        <v>1.5189873417721518E-2</v>
      </c>
      <c r="J26" s="126">
        <v>0.35696202531645571</v>
      </c>
      <c r="K26" s="126">
        <v>0.6278481012658228</v>
      </c>
      <c r="L26" s="127">
        <v>0.4050632911392405</v>
      </c>
    </row>
    <row r="27" spans="1:12" ht="22.5" customHeight="1" x14ac:dyDescent="0.15">
      <c r="A27" s="255"/>
      <c r="B27" s="281" t="s">
        <v>36</v>
      </c>
      <c r="C27" s="282"/>
      <c r="D27" s="132">
        <v>1095</v>
      </c>
      <c r="E27" s="154">
        <v>41</v>
      </c>
      <c r="F27" s="155">
        <v>376</v>
      </c>
      <c r="G27" s="155">
        <v>678</v>
      </c>
      <c r="H27" s="156">
        <v>428</v>
      </c>
      <c r="I27" s="157">
        <v>3.744292237442922E-2</v>
      </c>
      <c r="J27" s="158">
        <v>0.34337899543378997</v>
      </c>
      <c r="K27" s="158">
        <v>0.61917808219178083</v>
      </c>
      <c r="L27" s="159">
        <v>0.39086757990867582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1597</v>
      </c>
      <c r="E28" s="113">
        <v>80</v>
      </c>
      <c r="F28" s="114">
        <v>636</v>
      </c>
      <c r="G28" s="114">
        <v>881</v>
      </c>
      <c r="H28" s="115">
        <v>569</v>
      </c>
      <c r="I28" s="116">
        <v>5.0093926111458985E-2</v>
      </c>
      <c r="J28" s="117">
        <v>0.39824671258609895</v>
      </c>
      <c r="K28" s="117">
        <v>0.55165936130244209</v>
      </c>
      <c r="L28" s="118">
        <v>0.35629304946775203</v>
      </c>
    </row>
    <row r="29" spans="1:12" ht="22.5" customHeight="1" x14ac:dyDescent="0.15">
      <c r="A29" s="294"/>
      <c r="B29" s="279" t="s">
        <v>39</v>
      </c>
      <c r="C29" s="280"/>
      <c r="D29" s="129">
        <v>386</v>
      </c>
      <c r="E29" s="122">
        <v>13</v>
      </c>
      <c r="F29" s="123">
        <v>108</v>
      </c>
      <c r="G29" s="123">
        <v>265</v>
      </c>
      <c r="H29" s="124">
        <v>165</v>
      </c>
      <c r="I29" s="125">
        <v>3.367875647668394E-2</v>
      </c>
      <c r="J29" s="126">
        <v>0.27979274611398963</v>
      </c>
      <c r="K29" s="126">
        <v>0.68652849740932642</v>
      </c>
      <c r="L29" s="127">
        <v>0.42746113989637308</v>
      </c>
    </row>
    <row r="30" spans="1:12" ht="22.5" customHeight="1" x14ac:dyDescent="0.15">
      <c r="A30" s="295"/>
      <c r="B30" s="281" t="s">
        <v>36</v>
      </c>
      <c r="C30" s="282"/>
      <c r="D30" s="132">
        <v>1983</v>
      </c>
      <c r="E30" s="154">
        <v>93</v>
      </c>
      <c r="F30" s="155">
        <v>744</v>
      </c>
      <c r="G30" s="155">
        <v>1146</v>
      </c>
      <c r="H30" s="156">
        <v>734</v>
      </c>
      <c r="I30" s="157">
        <v>4.6898638426626324E-2</v>
      </c>
      <c r="J30" s="158">
        <v>0.37518910741301059</v>
      </c>
      <c r="K30" s="158">
        <v>0.57791225416036307</v>
      </c>
      <c r="L30" s="159">
        <v>0.37014624306606153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763</v>
      </c>
      <c r="E31" s="113">
        <v>29</v>
      </c>
      <c r="F31" s="114">
        <v>294</v>
      </c>
      <c r="G31" s="114">
        <v>440</v>
      </c>
      <c r="H31" s="115">
        <v>272</v>
      </c>
      <c r="I31" s="116">
        <v>3.8007863695937089E-2</v>
      </c>
      <c r="J31" s="117">
        <v>0.38532110091743121</v>
      </c>
      <c r="K31" s="117">
        <v>0.57667103538663167</v>
      </c>
      <c r="L31" s="118">
        <v>0.3564875491480996</v>
      </c>
    </row>
    <row r="32" spans="1:12" ht="22.5" customHeight="1" x14ac:dyDescent="0.15">
      <c r="A32" s="297"/>
      <c r="B32" s="279" t="s">
        <v>42</v>
      </c>
      <c r="C32" s="280"/>
      <c r="D32" s="129">
        <v>510</v>
      </c>
      <c r="E32" s="122">
        <v>26</v>
      </c>
      <c r="F32" s="123">
        <v>183</v>
      </c>
      <c r="G32" s="123">
        <v>301</v>
      </c>
      <c r="H32" s="124">
        <v>190</v>
      </c>
      <c r="I32" s="125">
        <v>5.0980392156862744E-2</v>
      </c>
      <c r="J32" s="126">
        <v>0.35882352941176471</v>
      </c>
      <c r="K32" s="126">
        <v>0.59019607843137256</v>
      </c>
      <c r="L32" s="127">
        <v>0.37254901960784315</v>
      </c>
    </row>
    <row r="33" spans="1:12" ht="22.5" customHeight="1" x14ac:dyDescent="0.15">
      <c r="A33" s="298"/>
      <c r="B33" s="281" t="s">
        <v>36</v>
      </c>
      <c r="C33" s="282"/>
      <c r="D33" s="132">
        <v>1273</v>
      </c>
      <c r="E33" s="154">
        <v>55</v>
      </c>
      <c r="F33" s="155">
        <v>477</v>
      </c>
      <c r="G33" s="155">
        <v>741</v>
      </c>
      <c r="H33" s="156">
        <v>462</v>
      </c>
      <c r="I33" s="157">
        <v>4.3205027494108407E-2</v>
      </c>
      <c r="J33" s="158">
        <v>0.37470542026708564</v>
      </c>
      <c r="K33" s="158">
        <v>0.58208955223880599</v>
      </c>
      <c r="L33" s="159">
        <v>0.36292223095051063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655</v>
      </c>
      <c r="E34" s="106">
        <v>23</v>
      </c>
      <c r="F34" s="107">
        <v>230</v>
      </c>
      <c r="G34" s="107">
        <v>402</v>
      </c>
      <c r="H34" s="108">
        <v>261</v>
      </c>
      <c r="I34" s="109">
        <v>3.5114503816793895E-2</v>
      </c>
      <c r="J34" s="110">
        <v>0.35114503816793891</v>
      </c>
      <c r="K34" s="110">
        <v>0.61374045801526722</v>
      </c>
      <c r="L34" s="111">
        <v>0.3984732824427481</v>
      </c>
    </row>
    <row r="35" spans="1:12" ht="22.5" customHeight="1" x14ac:dyDescent="0.15">
      <c r="A35" s="294"/>
      <c r="B35" s="279" t="s">
        <v>45</v>
      </c>
      <c r="C35" s="280"/>
      <c r="D35" s="129">
        <v>593</v>
      </c>
      <c r="E35" s="122">
        <v>27</v>
      </c>
      <c r="F35" s="123">
        <v>211</v>
      </c>
      <c r="G35" s="123">
        <v>355</v>
      </c>
      <c r="H35" s="124">
        <v>198</v>
      </c>
      <c r="I35" s="125">
        <v>4.5531197301854974E-2</v>
      </c>
      <c r="J35" s="126">
        <v>0.35581787521079256</v>
      </c>
      <c r="K35" s="126">
        <v>0.59865092748735249</v>
      </c>
      <c r="L35" s="127">
        <v>0.33389544688026984</v>
      </c>
    </row>
    <row r="36" spans="1:12" ht="22.5" customHeight="1" x14ac:dyDescent="0.15">
      <c r="A36" s="295"/>
      <c r="B36" s="281" t="s">
        <v>36</v>
      </c>
      <c r="C36" s="282"/>
      <c r="D36" s="132">
        <v>1248</v>
      </c>
      <c r="E36" s="154">
        <v>50</v>
      </c>
      <c r="F36" s="155">
        <v>441</v>
      </c>
      <c r="G36" s="155">
        <v>757</v>
      </c>
      <c r="H36" s="156">
        <v>459</v>
      </c>
      <c r="I36" s="157">
        <v>4.0064102564102567E-2</v>
      </c>
      <c r="J36" s="158">
        <v>0.35336538461538464</v>
      </c>
      <c r="K36" s="158">
        <v>0.60657051282051277</v>
      </c>
      <c r="L36" s="159">
        <v>0.36778846153846156</v>
      </c>
    </row>
    <row r="37" spans="1:12" ht="22.5" customHeight="1" x14ac:dyDescent="0.15">
      <c r="A37" s="263" t="s">
        <v>46</v>
      </c>
      <c r="B37" s="299"/>
      <c r="C37" s="300"/>
      <c r="D37" s="160">
        <v>40516</v>
      </c>
      <c r="E37" s="161">
        <v>2999</v>
      </c>
      <c r="F37" s="162">
        <v>18983</v>
      </c>
      <c r="G37" s="162">
        <v>18534</v>
      </c>
      <c r="H37" s="163">
        <v>11203</v>
      </c>
      <c r="I37" s="164">
        <v>7.4020140191529277E-2</v>
      </c>
      <c r="J37" s="165">
        <v>0.46853095073551188</v>
      </c>
      <c r="K37" s="165">
        <v>0.45744890907295882</v>
      </c>
      <c r="L37" s="166">
        <v>0.27650804620396879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CE62-2BC0-4A43-97E5-10210577EADB}">
  <sheetPr>
    <tabColor rgb="FFFFFF00"/>
    <pageSetUpPr fitToPage="1"/>
  </sheetPr>
  <dimension ref="A1:Q39"/>
  <sheetViews>
    <sheetView zoomScaleNormal="100" workbookViewId="0">
      <selection activeCell="S20" sqref="S2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82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13441</v>
      </c>
      <c r="E7" s="176">
        <v>705</v>
      </c>
      <c r="F7" s="177">
        <v>3376</v>
      </c>
      <c r="G7" s="107">
        <v>2058</v>
      </c>
      <c r="H7" s="108">
        <v>1123</v>
      </c>
      <c r="I7" s="106">
        <v>658</v>
      </c>
      <c r="J7" s="107">
        <v>3675</v>
      </c>
      <c r="K7" s="107">
        <v>1099</v>
      </c>
      <c r="L7" s="107">
        <v>2969</v>
      </c>
      <c r="M7" s="108">
        <v>1921</v>
      </c>
      <c r="N7" s="106">
        <v>1363</v>
      </c>
      <c r="O7" s="107">
        <v>7051</v>
      </c>
      <c r="P7" s="107">
        <v>5027</v>
      </c>
      <c r="Q7" s="178">
        <v>3044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347</v>
      </c>
      <c r="F8" s="180">
        <v>2398</v>
      </c>
      <c r="G8" s="114">
        <v>1666</v>
      </c>
      <c r="H8" s="115">
        <v>890</v>
      </c>
      <c r="I8" s="113">
        <v>367</v>
      </c>
      <c r="J8" s="114">
        <v>2191</v>
      </c>
      <c r="K8" s="114">
        <v>533</v>
      </c>
      <c r="L8" s="114">
        <v>2391</v>
      </c>
      <c r="M8" s="115">
        <v>1472</v>
      </c>
      <c r="N8" s="113">
        <v>714</v>
      </c>
      <c r="O8" s="114">
        <v>4589</v>
      </c>
      <c r="P8" s="114">
        <v>4057</v>
      </c>
      <c r="Q8" s="181">
        <v>2362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437</v>
      </c>
      <c r="G9" s="123">
        <v>324</v>
      </c>
      <c r="H9" s="124">
        <v>170</v>
      </c>
      <c r="I9" s="122">
        <v>51</v>
      </c>
      <c r="J9" s="123">
        <v>338</v>
      </c>
      <c r="K9" s="123">
        <v>109</v>
      </c>
      <c r="L9" s="123">
        <v>479</v>
      </c>
      <c r="M9" s="124">
        <v>273</v>
      </c>
      <c r="N9" s="122">
        <v>106</v>
      </c>
      <c r="O9" s="123">
        <v>775</v>
      </c>
      <c r="P9" s="123">
        <v>803</v>
      </c>
      <c r="Q9" s="184">
        <v>443</v>
      </c>
    </row>
    <row r="10" spans="1:17" ht="24" customHeight="1" x14ac:dyDescent="0.15">
      <c r="A10" s="332"/>
      <c r="B10" s="46"/>
      <c r="C10" s="38" t="s">
        <v>17</v>
      </c>
      <c r="D10" s="121">
        <v>1030</v>
      </c>
      <c r="E10" s="182">
        <v>15</v>
      </c>
      <c r="F10" s="183">
        <v>226</v>
      </c>
      <c r="G10" s="123">
        <v>245</v>
      </c>
      <c r="H10" s="124">
        <v>132</v>
      </c>
      <c r="I10" s="122">
        <v>8</v>
      </c>
      <c r="J10" s="123">
        <v>190</v>
      </c>
      <c r="K10" s="123">
        <v>37</v>
      </c>
      <c r="L10" s="123">
        <v>346</v>
      </c>
      <c r="M10" s="124">
        <v>242</v>
      </c>
      <c r="N10" s="122">
        <v>23</v>
      </c>
      <c r="O10" s="123">
        <v>416</v>
      </c>
      <c r="P10" s="123">
        <v>591</v>
      </c>
      <c r="Q10" s="184">
        <v>374</v>
      </c>
    </row>
    <row r="11" spans="1:17" ht="24" customHeight="1" x14ac:dyDescent="0.15">
      <c r="A11" s="332"/>
      <c r="B11" s="337" t="s">
        <v>18</v>
      </c>
      <c r="C11" s="338"/>
      <c r="D11" s="129">
        <v>3626</v>
      </c>
      <c r="E11" s="182">
        <v>180</v>
      </c>
      <c r="F11" s="183">
        <v>902</v>
      </c>
      <c r="G11" s="123">
        <v>547</v>
      </c>
      <c r="H11" s="124">
        <v>271</v>
      </c>
      <c r="I11" s="122">
        <v>173</v>
      </c>
      <c r="J11" s="123">
        <v>981</v>
      </c>
      <c r="K11" s="123">
        <v>290</v>
      </c>
      <c r="L11" s="123">
        <v>843</v>
      </c>
      <c r="M11" s="124">
        <v>512</v>
      </c>
      <c r="N11" s="122">
        <v>353</v>
      </c>
      <c r="O11" s="123">
        <v>1883</v>
      </c>
      <c r="P11" s="123">
        <v>1390</v>
      </c>
      <c r="Q11" s="184">
        <v>783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52</v>
      </c>
      <c r="F12" s="183">
        <v>493</v>
      </c>
      <c r="G12" s="123">
        <v>445</v>
      </c>
      <c r="H12" s="124">
        <v>249</v>
      </c>
      <c r="I12" s="122">
        <v>57</v>
      </c>
      <c r="J12" s="123">
        <v>475</v>
      </c>
      <c r="K12" s="123">
        <v>112</v>
      </c>
      <c r="L12" s="123">
        <v>653</v>
      </c>
      <c r="M12" s="124">
        <v>429</v>
      </c>
      <c r="N12" s="122">
        <v>109</v>
      </c>
      <c r="O12" s="123">
        <v>968</v>
      </c>
      <c r="P12" s="123">
        <v>1098</v>
      </c>
      <c r="Q12" s="184">
        <v>678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32"/>
      <c r="B14" s="337" t="s">
        <v>21</v>
      </c>
      <c r="C14" s="338"/>
      <c r="D14" s="129">
        <v>905</v>
      </c>
      <c r="E14" s="122">
        <v>11</v>
      </c>
      <c r="F14" s="123">
        <v>185</v>
      </c>
      <c r="G14" s="123">
        <v>218</v>
      </c>
      <c r="H14" s="124">
        <v>131</v>
      </c>
      <c r="I14" s="122">
        <v>13</v>
      </c>
      <c r="J14" s="123">
        <v>169</v>
      </c>
      <c r="K14" s="123">
        <v>30</v>
      </c>
      <c r="L14" s="123">
        <v>309</v>
      </c>
      <c r="M14" s="124">
        <v>206</v>
      </c>
      <c r="N14" s="122">
        <v>24</v>
      </c>
      <c r="O14" s="123">
        <v>354</v>
      </c>
      <c r="P14" s="123">
        <v>527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1468</v>
      </c>
      <c r="E15" s="122">
        <v>15</v>
      </c>
      <c r="F15" s="123">
        <v>263</v>
      </c>
      <c r="G15" s="123">
        <v>391</v>
      </c>
      <c r="H15" s="124">
        <v>222</v>
      </c>
      <c r="I15" s="122">
        <v>20</v>
      </c>
      <c r="J15" s="123">
        <v>253</v>
      </c>
      <c r="K15" s="123">
        <v>52</v>
      </c>
      <c r="L15" s="123">
        <v>526</v>
      </c>
      <c r="M15" s="124">
        <v>350</v>
      </c>
      <c r="N15" s="122">
        <v>35</v>
      </c>
      <c r="O15" s="123">
        <v>516</v>
      </c>
      <c r="P15" s="123">
        <v>917</v>
      </c>
      <c r="Q15" s="184">
        <v>572</v>
      </c>
    </row>
    <row r="16" spans="1:17" ht="24" customHeight="1" x14ac:dyDescent="0.15">
      <c r="A16" s="332"/>
      <c r="B16" s="337" t="s">
        <v>23</v>
      </c>
      <c r="C16" s="338"/>
      <c r="D16" s="129">
        <v>513</v>
      </c>
      <c r="E16" s="122">
        <v>15</v>
      </c>
      <c r="F16" s="123">
        <v>124</v>
      </c>
      <c r="G16" s="123">
        <v>116</v>
      </c>
      <c r="H16" s="124">
        <v>48</v>
      </c>
      <c r="I16" s="122">
        <v>12</v>
      </c>
      <c r="J16" s="123">
        <v>106</v>
      </c>
      <c r="K16" s="123">
        <v>33</v>
      </c>
      <c r="L16" s="123">
        <v>140</v>
      </c>
      <c r="M16" s="124">
        <v>77</v>
      </c>
      <c r="N16" s="122">
        <v>27</v>
      </c>
      <c r="O16" s="123">
        <v>230</v>
      </c>
      <c r="P16" s="123">
        <v>256</v>
      </c>
      <c r="Q16" s="184">
        <v>125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562</v>
      </c>
      <c r="E19" s="113">
        <v>7</v>
      </c>
      <c r="F19" s="114">
        <v>171</v>
      </c>
      <c r="G19" s="114">
        <v>142</v>
      </c>
      <c r="H19" s="115">
        <v>89</v>
      </c>
      <c r="I19" s="113">
        <v>7</v>
      </c>
      <c r="J19" s="114">
        <v>46</v>
      </c>
      <c r="K19" s="114">
        <v>14</v>
      </c>
      <c r="L19" s="114">
        <v>189</v>
      </c>
      <c r="M19" s="115">
        <v>117</v>
      </c>
      <c r="N19" s="113">
        <v>14</v>
      </c>
      <c r="O19" s="114">
        <v>217</v>
      </c>
      <c r="P19" s="114">
        <v>331</v>
      </c>
      <c r="Q19" s="181">
        <v>206</v>
      </c>
    </row>
    <row r="20" spans="1:17" ht="24" customHeight="1" x14ac:dyDescent="0.15">
      <c r="A20" s="333"/>
      <c r="B20" s="339" t="s">
        <v>27</v>
      </c>
      <c r="C20" s="340"/>
      <c r="D20" s="132">
        <v>32151</v>
      </c>
      <c r="E20" s="133">
        <v>1332</v>
      </c>
      <c r="F20" s="134">
        <v>7920</v>
      </c>
      <c r="G20" s="134">
        <v>5617</v>
      </c>
      <c r="H20" s="135">
        <v>3043</v>
      </c>
      <c r="I20" s="133">
        <v>1307</v>
      </c>
      <c r="J20" s="134">
        <v>7907</v>
      </c>
      <c r="K20" s="134">
        <v>2163</v>
      </c>
      <c r="L20" s="187">
        <v>8068</v>
      </c>
      <c r="M20" s="135">
        <v>5115</v>
      </c>
      <c r="N20" s="133">
        <v>2639</v>
      </c>
      <c r="O20" s="134">
        <v>15827</v>
      </c>
      <c r="P20" s="187">
        <v>13685</v>
      </c>
      <c r="Q20" s="188">
        <v>8158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676</v>
      </c>
      <c r="E21" s="106">
        <v>13</v>
      </c>
      <c r="F21" s="107">
        <v>148</v>
      </c>
      <c r="G21" s="107">
        <v>167</v>
      </c>
      <c r="H21" s="108">
        <v>94</v>
      </c>
      <c r="I21" s="106">
        <v>14</v>
      </c>
      <c r="J21" s="107">
        <v>120</v>
      </c>
      <c r="K21" s="107">
        <v>28</v>
      </c>
      <c r="L21" s="107">
        <v>214</v>
      </c>
      <c r="M21" s="108">
        <v>151</v>
      </c>
      <c r="N21" s="106">
        <v>27</v>
      </c>
      <c r="O21" s="107">
        <v>268</v>
      </c>
      <c r="P21" s="107">
        <v>381</v>
      </c>
      <c r="Q21" s="178">
        <v>245</v>
      </c>
    </row>
    <row r="22" spans="1:17" ht="24" customHeight="1" x14ac:dyDescent="0.15">
      <c r="A22" s="333"/>
      <c r="B22" s="339" t="s">
        <v>27</v>
      </c>
      <c r="C22" s="340"/>
      <c r="D22" s="140">
        <v>676</v>
      </c>
      <c r="E22" s="141">
        <v>13</v>
      </c>
      <c r="F22" s="142">
        <v>148</v>
      </c>
      <c r="G22" s="142">
        <v>167</v>
      </c>
      <c r="H22" s="143">
        <v>94</v>
      </c>
      <c r="I22" s="141">
        <v>14</v>
      </c>
      <c r="J22" s="142">
        <v>120</v>
      </c>
      <c r="K22" s="142">
        <v>28</v>
      </c>
      <c r="L22" s="142">
        <v>214</v>
      </c>
      <c r="M22" s="143">
        <v>151</v>
      </c>
      <c r="N22" s="141">
        <v>27</v>
      </c>
      <c r="O22" s="142">
        <v>268</v>
      </c>
      <c r="P22" s="142">
        <v>381</v>
      </c>
      <c r="Q22" s="189">
        <v>245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690</v>
      </c>
      <c r="E23" s="148">
        <v>8</v>
      </c>
      <c r="F23" s="148">
        <v>143</v>
      </c>
      <c r="G23" s="149">
        <v>174</v>
      </c>
      <c r="H23" s="150">
        <v>92</v>
      </c>
      <c r="I23" s="148">
        <v>11</v>
      </c>
      <c r="J23" s="149">
        <v>141</v>
      </c>
      <c r="K23" s="149">
        <v>39</v>
      </c>
      <c r="L23" s="149">
        <v>213</v>
      </c>
      <c r="M23" s="150">
        <v>136</v>
      </c>
      <c r="N23" s="148">
        <v>19</v>
      </c>
      <c r="O23" s="149">
        <v>284</v>
      </c>
      <c r="P23" s="149">
        <v>387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1400</v>
      </c>
      <c r="E24" s="122">
        <v>38</v>
      </c>
      <c r="F24" s="122">
        <v>283</v>
      </c>
      <c r="G24" s="123">
        <v>334</v>
      </c>
      <c r="H24" s="124">
        <v>199</v>
      </c>
      <c r="I24" s="122">
        <v>37</v>
      </c>
      <c r="J24" s="123">
        <v>283</v>
      </c>
      <c r="K24" s="123">
        <v>64</v>
      </c>
      <c r="L24" s="123">
        <v>425</v>
      </c>
      <c r="M24" s="124">
        <v>290</v>
      </c>
      <c r="N24" s="122">
        <v>75</v>
      </c>
      <c r="O24" s="123">
        <v>566</v>
      </c>
      <c r="P24" s="123">
        <v>759</v>
      </c>
      <c r="Q24" s="184">
        <v>489</v>
      </c>
    </row>
    <row r="25" spans="1:17" ht="24" customHeight="1" x14ac:dyDescent="0.15">
      <c r="A25" s="333"/>
      <c r="B25" s="339" t="s">
        <v>27</v>
      </c>
      <c r="C25" s="340"/>
      <c r="D25" s="140">
        <v>2090</v>
      </c>
      <c r="E25" s="141">
        <v>46</v>
      </c>
      <c r="F25" s="142">
        <v>426</v>
      </c>
      <c r="G25" s="142">
        <v>508</v>
      </c>
      <c r="H25" s="143">
        <v>291</v>
      </c>
      <c r="I25" s="141">
        <v>48</v>
      </c>
      <c r="J25" s="142">
        <v>424</v>
      </c>
      <c r="K25" s="142">
        <v>103</v>
      </c>
      <c r="L25" s="142">
        <v>638</v>
      </c>
      <c r="M25" s="143">
        <v>426</v>
      </c>
      <c r="N25" s="141">
        <v>94</v>
      </c>
      <c r="O25" s="142">
        <v>850</v>
      </c>
      <c r="P25" s="142">
        <v>1146</v>
      </c>
      <c r="Q25" s="189">
        <v>717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700</v>
      </c>
      <c r="E26" s="113">
        <v>19</v>
      </c>
      <c r="F26" s="114">
        <v>121</v>
      </c>
      <c r="G26" s="114">
        <v>189</v>
      </c>
      <c r="H26" s="115">
        <v>105</v>
      </c>
      <c r="I26" s="113">
        <v>16</v>
      </c>
      <c r="J26" s="114">
        <v>114</v>
      </c>
      <c r="K26" s="114">
        <v>21</v>
      </c>
      <c r="L26" s="114">
        <v>241</v>
      </c>
      <c r="M26" s="115">
        <v>163</v>
      </c>
      <c r="N26" s="113">
        <v>35</v>
      </c>
      <c r="O26" s="114">
        <v>235</v>
      </c>
      <c r="P26" s="114">
        <v>430</v>
      </c>
      <c r="Q26" s="181">
        <v>268</v>
      </c>
    </row>
    <row r="27" spans="1:17" ht="24" customHeight="1" x14ac:dyDescent="0.15">
      <c r="A27" s="332"/>
      <c r="B27" s="337" t="s">
        <v>35</v>
      </c>
      <c r="C27" s="338"/>
      <c r="D27" s="129">
        <v>395</v>
      </c>
      <c r="E27" s="122">
        <v>3</v>
      </c>
      <c r="F27" s="123">
        <v>82</v>
      </c>
      <c r="G27" s="123">
        <v>113</v>
      </c>
      <c r="H27" s="124">
        <v>67</v>
      </c>
      <c r="I27" s="122">
        <v>3</v>
      </c>
      <c r="J27" s="123">
        <v>59</v>
      </c>
      <c r="K27" s="123">
        <v>8</v>
      </c>
      <c r="L27" s="123">
        <v>135</v>
      </c>
      <c r="M27" s="124">
        <v>93</v>
      </c>
      <c r="N27" s="122">
        <v>6</v>
      </c>
      <c r="O27" s="123">
        <v>141</v>
      </c>
      <c r="P27" s="123">
        <v>248</v>
      </c>
      <c r="Q27" s="184">
        <v>160</v>
      </c>
    </row>
    <row r="28" spans="1:17" ht="24" customHeight="1" x14ac:dyDescent="0.15">
      <c r="A28" s="333"/>
      <c r="B28" s="339" t="s">
        <v>36</v>
      </c>
      <c r="C28" s="340"/>
      <c r="D28" s="132">
        <v>1095</v>
      </c>
      <c r="E28" s="154">
        <v>22</v>
      </c>
      <c r="F28" s="155">
        <v>203</v>
      </c>
      <c r="G28" s="155">
        <v>302</v>
      </c>
      <c r="H28" s="156">
        <v>172</v>
      </c>
      <c r="I28" s="154">
        <v>19</v>
      </c>
      <c r="J28" s="155">
        <v>173</v>
      </c>
      <c r="K28" s="155">
        <v>29</v>
      </c>
      <c r="L28" s="155">
        <v>376</v>
      </c>
      <c r="M28" s="156">
        <v>256</v>
      </c>
      <c r="N28" s="154">
        <v>41</v>
      </c>
      <c r="O28" s="155">
        <v>376</v>
      </c>
      <c r="P28" s="155">
        <v>678</v>
      </c>
      <c r="Q28" s="191">
        <v>428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1597</v>
      </c>
      <c r="E29" s="113">
        <v>40</v>
      </c>
      <c r="F29" s="114">
        <v>333</v>
      </c>
      <c r="G29" s="114">
        <v>378</v>
      </c>
      <c r="H29" s="115">
        <v>225</v>
      </c>
      <c r="I29" s="113">
        <v>40</v>
      </c>
      <c r="J29" s="114">
        <v>303</v>
      </c>
      <c r="K29" s="114">
        <v>55</v>
      </c>
      <c r="L29" s="114">
        <v>503</v>
      </c>
      <c r="M29" s="115">
        <v>344</v>
      </c>
      <c r="N29" s="113">
        <v>80</v>
      </c>
      <c r="O29" s="114">
        <v>636</v>
      </c>
      <c r="P29" s="114">
        <v>881</v>
      </c>
      <c r="Q29" s="181">
        <v>569</v>
      </c>
    </row>
    <row r="30" spans="1:17" ht="24" customHeight="1" x14ac:dyDescent="0.15">
      <c r="A30" s="342"/>
      <c r="B30" s="337" t="s">
        <v>39</v>
      </c>
      <c r="C30" s="338"/>
      <c r="D30" s="129">
        <v>386</v>
      </c>
      <c r="E30" s="122">
        <v>6</v>
      </c>
      <c r="F30" s="123">
        <v>53</v>
      </c>
      <c r="G30" s="123">
        <v>122</v>
      </c>
      <c r="H30" s="124">
        <v>70</v>
      </c>
      <c r="I30" s="122">
        <v>7</v>
      </c>
      <c r="J30" s="123">
        <v>55</v>
      </c>
      <c r="K30" s="123">
        <v>12</v>
      </c>
      <c r="L30" s="123">
        <v>143</v>
      </c>
      <c r="M30" s="124">
        <v>95</v>
      </c>
      <c r="N30" s="122">
        <v>13</v>
      </c>
      <c r="O30" s="123">
        <v>108</v>
      </c>
      <c r="P30" s="123">
        <v>265</v>
      </c>
      <c r="Q30" s="184">
        <v>165</v>
      </c>
    </row>
    <row r="31" spans="1:17" ht="24" customHeight="1" x14ac:dyDescent="0.15">
      <c r="A31" s="343"/>
      <c r="B31" s="339" t="s">
        <v>36</v>
      </c>
      <c r="C31" s="340"/>
      <c r="D31" s="132">
        <v>1983</v>
      </c>
      <c r="E31" s="154">
        <v>46</v>
      </c>
      <c r="F31" s="155">
        <v>386</v>
      </c>
      <c r="G31" s="155">
        <v>500</v>
      </c>
      <c r="H31" s="156">
        <v>295</v>
      </c>
      <c r="I31" s="154">
        <v>47</v>
      </c>
      <c r="J31" s="155">
        <v>358</v>
      </c>
      <c r="K31" s="155">
        <v>67</v>
      </c>
      <c r="L31" s="155">
        <v>646</v>
      </c>
      <c r="M31" s="156">
        <v>439</v>
      </c>
      <c r="N31" s="154">
        <v>93</v>
      </c>
      <c r="O31" s="155">
        <v>744</v>
      </c>
      <c r="P31" s="155">
        <v>1146</v>
      </c>
      <c r="Q31" s="191">
        <v>734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763</v>
      </c>
      <c r="E32" s="113">
        <v>17</v>
      </c>
      <c r="F32" s="114">
        <v>161</v>
      </c>
      <c r="G32" s="114">
        <v>185</v>
      </c>
      <c r="H32" s="115">
        <v>100</v>
      </c>
      <c r="I32" s="113">
        <v>12</v>
      </c>
      <c r="J32" s="114">
        <v>133</v>
      </c>
      <c r="K32" s="114">
        <v>19</v>
      </c>
      <c r="L32" s="114">
        <v>255</v>
      </c>
      <c r="M32" s="115">
        <v>172</v>
      </c>
      <c r="N32" s="113">
        <v>29</v>
      </c>
      <c r="O32" s="114">
        <v>294</v>
      </c>
      <c r="P32" s="114">
        <v>440</v>
      </c>
      <c r="Q32" s="181">
        <v>272</v>
      </c>
    </row>
    <row r="33" spans="1:17" ht="24" customHeight="1" x14ac:dyDescent="0.15">
      <c r="A33" s="348"/>
      <c r="B33" s="337" t="s">
        <v>42</v>
      </c>
      <c r="C33" s="338"/>
      <c r="D33" s="129">
        <v>510</v>
      </c>
      <c r="E33" s="122">
        <v>14</v>
      </c>
      <c r="F33" s="123">
        <v>95</v>
      </c>
      <c r="G33" s="123">
        <v>141</v>
      </c>
      <c r="H33" s="124">
        <v>84</v>
      </c>
      <c r="I33" s="122">
        <v>12</v>
      </c>
      <c r="J33" s="123">
        <v>88</v>
      </c>
      <c r="K33" s="123">
        <v>12</v>
      </c>
      <c r="L33" s="123">
        <v>160</v>
      </c>
      <c r="M33" s="124">
        <v>106</v>
      </c>
      <c r="N33" s="122">
        <v>26</v>
      </c>
      <c r="O33" s="123">
        <v>183</v>
      </c>
      <c r="P33" s="123">
        <v>301</v>
      </c>
      <c r="Q33" s="184">
        <v>190</v>
      </c>
    </row>
    <row r="34" spans="1:17" ht="24" customHeight="1" x14ac:dyDescent="0.15">
      <c r="A34" s="349"/>
      <c r="B34" s="339" t="s">
        <v>36</v>
      </c>
      <c r="C34" s="340"/>
      <c r="D34" s="132">
        <v>1273</v>
      </c>
      <c r="E34" s="154">
        <v>31</v>
      </c>
      <c r="F34" s="155">
        <v>256</v>
      </c>
      <c r="G34" s="155">
        <v>326</v>
      </c>
      <c r="H34" s="156">
        <v>184</v>
      </c>
      <c r="I34" s="154">
        <v>24</v>
      </c>
      <c r="J34" s="155">
        <v>221</v>
      </c>
      <c r="K34" s="155">
        <v>31</v>
      </c>
      <c r="L34" s="155">
        <v>415</v>
      </c>
      <c r="M34" s="156">
        <v>278</v>
      </c>
      <c r="N34" s="154">
        <v>55</v>
      </c>
      <c r="O34" s="155">
        <v>477</v>
      </c>
      <c r="P34" s="155">
        <v>741</v>
      </c>
      <c r="Q34" s="191">
        <v>462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655</v>
      </c>
      <c r="E35" s="106">
        <v>12</v>
      </c>
      <c r="F35" s="107">
        <v>126</v>
      </c>
      <c r="G35" s="107">
        <v>167</v>
      </c>
      <c r="H35" s="108">
        <v>101</v>
      </c>
      <c r="I35" s="106">
        <v>11</v>
      </c>
      <c r="J35" s="107">
        <v>104</v>
      </c>
      <c r="K35" s="107">
        <v>14</v>
      </c>
      <c r="L35" s="107">
        <v>235</v>
      </c>
      <c r="M35" s="108">
        <v>160</v>
      </c>
      <c r="N35" s="106">
        <v>23</v>
      </c>
      <c r="O35" s="107">
        <v>230</v>
      </c>
      <c r="P35" s="107">
        <v>402</v>
      </c>
      <c r="Q35" s="178">
        <v>261</v>
      </c>
    </row>
    <row r="36" spans="1:17" ht="24" customHeight="1" x14ac:dyDescent="0.15">
      <c r="A36" s="342"/>
      <c r="B36" s="337" t="s">
        <v>45</v>
      </c>
      <c r="C36" s="338"/>
      <c r="D36" s="129">
        <v>593</v>
      </c>
      <c r="E36" s="122">
        <v>12</v>
      </c>
      <c r="F36" s="123">
        <v>108</v>
      </c>
      <c r="G36" s="123">
        <v>162</v>
      </c>
      <c r="H36" s="124">
        <v>79</v>
      </c>
      <c r="I36" s="122">
        <v>15</v>
      </c>
      <c r="J36" s="123">
        <v>103</v>
      </c>
      <c r="K36" s="123">
        <v>23</v>
      </c>
      <c r="L36" s="123">
        <v>193</v>
      </c>
      <c r="M36" s="124">
        <v>119</v>
      </c>
      <c r="N36" s="122">
        <v>27</v>
      </c>
      <c r="O36" s="123">
        <v>211</v>
      </c>
      <c r="P36" s="123">
        <v>355</v>
      </c>
      <c r="Q36" s="184">
        <v>198</v>
      </c>
    </row>
    <row r="37" spans="1:17" ht="24" customHeight="1" x14ac:dyDescent="0.15">
      <c r="A37" s="343"/>
      <c r="B37" s="339" t="s">
        <v>36</v>
      </c>
      <c r="C37" s="340"/>
      <c r="D37" s="132">
        <v>1248</v>
      </c>
      <c r="E37" s="154">
        <v>24</v>
      </c>
      <c r="F37" s="155">
        <v>234</v>
      </c>
      <c r="G37" s="155">
        <v>329</v>
      </c>
      <c r="H37" s="156">
        <v>180</v>
      </c>
      <c r="I37" s="154">
        <v>26</v>
      </c>
      <c r="J37" s="155">
        <v>207</v>
      </c>
      <c r="K37" s="155">
        <v>37</v>
      </c>
      <c r="L37" s="155">
        <v>428</v>
      </c>
      <c r="M37" s="156">
        <v>279</v>
      </c>
      <c r="N37" s="154">
        <v>50</v>
      </c>
      <c r="O37" s="155">
        <v>441</v>
      </c>
      <c r="P37" s="155">
        <v>757</v>
      </c>
      <c r="Q37" s="191">
        <v>459</v>
      </c>
    </row>
    <row r="38" spans="1:17" ht="24" customHeight="1" thickBot="1" x14ac:dyDescent="0.2">
      <c r="A38" s="344" t="s">
        <v>46</v>
      </c>
      <c r="B38" s="345"/>
      <c r="C38" s="346"/>
      <c r="D38" s="192">
        <v>40516</v>
      </c>
      <c r="E38" s="193">
        <v>1514</v>
      </c>
      <c r="F38" s="194">
        <v>9573</v>
      </c>
      <c r="G38" s="194">
        <v>7749</v>
      </c>
      <c r="H38" s="195">
        <v>4259</v>
      </c>
      <c r="I38" s="193">
        <v>1485</v>
      </c>
      <c r="J38" s="194">
        <v>9410</v>
      </c>
      <c r="K38" s="194">
        <v>2458</v>
      </c>
      <c r="L38" s="194">
        <v>10785</v>
      </c>
      <c r="M38" s="195">
        <v>6944</v>
      </c>
      <c r="N38" s="193">
        <v>2999</v>
      </c>
      <c r="O38" s="194">
        <v>18983</v>
      </c>
      <c r="P38" s="194">
        <v>18534</v>
      </c>
      <c r="Q38" s="196">
        <v>11203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B4345-4F03-4B71-A78F-9A011DC75C87}">
  <sheetPr>
    <tabColor rgb="FF00B0F0"/>
  </sheetPr>
  <dimension ref="A1:S41"/>
  <sheetViews>
    <sheetView zoomScale="115" zoomScaleNormal="115" workbookViewId="0">
      <selection activeCell="L6" sqref="L6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83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7149</v>
      </c>
      <c r="E6" s="14" t="s">
        <v>11</v>
      </c>
      <c r="F6" s="15">
        <v>124</v>
      </c>
      <c r="G6" s="16" t="s">
        <v>12</v>
      </c>
      <c r="H6" s="17">
        <v>6136</v>
      </c>
      <c r="I6" s="18" t="s">
        <v>13</v>
      </c>
      <c r="J6" s="19">
        <v>51</v>
      </c>
      <c r="K6" s="20" t="s">
        <v>14</v>
      </c>
      <c r="L6" s="17">
        <v>7290</v>
      </c>
      <c r="M6" s="18" t="s">
        <v>13</v>
      </c>
      <c r="N6" s="19">
        <v>119</v>
      </c>
      <c r="O6" s="20" t="s">
        <v>14</v>
      </c>
      <c r="P6" s="17">
        <v>13426</v>
      </c>
      <c r="Q6" s="18" t="s">
        <v>13</v>
      </c>
      <c r="R6" s="19">
        <v>170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5080</v>
      </c>
      <c r="E7" s="22" t="s">
        <v>13</v>
      </c>
      <c r="F7" s="23">
        <v>105</v>
      </c>
      <c r="G7" s="24" t="s">
        <v>14</v>
      </c>
      <c r="H7" s="25">
        <v>4391</v>
      </c>
      <c r="I7" s="26" t="s">
        <v>13</v>
      </c>
      <c r="J7" s="27">
        <v>85</v>
      </c>
      <c r="K7" s="28" t="s">
        <v>14</v>
      </c>
      <c r="L7" s="29">
        <v>4935</v>
      </c>
      <c r="M7" s="30" t="s">
        <v>13</v>
      </c>
      <c r="N7" s="31">
        <v>43</v>
      </c>
      <c r="O7" s="32" t="s">
        <v>14</v>
      </c>
      <c r="P7" s="33">
        <v>9326</v>
      </c>
      <c r="Q7" s="34" t="s">
        <v>13</v>
      </c>
      <c r="R7" s="35">
        <v>128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979</v>
      </c>
      <c r="E8" s="40" t="s">
        <v>13</v>
      </c>
      <c r="F8" s="41">
        <v>14</v>
      </c>
      <c r="G8" s="42" t="s">
        <v>14</v>
      </c>
      <c r="H8" s="33">
        <v>810</v>
      </c>
      <c r="I8" s="34" t="s">
        <v>13</v>
      </c>
      <c r="J8" s="35">
        <v>5</v>
      </c>
      <c r="K8" s="36" t="s">
        <v>14</v>
      </c>
      <c r="L8" s="29">
        <v>864</v>
      </c>
      <c r="M8" s="43" t="s">
        <v>13</v>
      </c>
      <c r="N8" s="44">
        <v>13</v>
      </c>
      <c r="O8" s="45" t="s">
        <v>14</v>
      </c>
      <c r="P8" s="25">
        <v>1674</v>
      </c>
      <c r="Q8" s="26" t="s">
        <v>13</v>
      </c>
      <c r="R8" s="27">
        <v>18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587</v>
      </c>
      <c r="E9" s="40" t="s">
        <v>13</v>
      </c>
      <c r="F9" s="41">
        <v>16</v>
      </c>
      <c r="G9" s="42" t="s">
        <v>14</v>
      </c>
      <c r="H9" s="33">
        <v>487</v>
      </c>
      <c r="I9" s="34" t="s">
        <v>13</v>
      </c>
      <c r="J9" s="35">
        <v>5</v>
      </c>
      <c r="K9" s="36" t="s">
        <v>14</v>
      </c>
      <c r="L9" s="29">
        <v>544</v>
      </c>
      <c r="M9" s="43" t="s">
        <v>13</v>
      </c>
      <c r="N9" s="44">
        <v>12</v>
      </c>
      <c r="O9" s="45" t="s">
        <v>14</v>
      </c>
      <c r="P9" s="25">
        <v>1031</v>
      </c>
      <c r="Q9" s="26" t="s">
        <v>13</v>
      </c>
      <c r="R9" s="27"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1880</v>
      </c>
      <c r="E10" s="40" t="s">
        <v>13</v>
      </c>
      <c r="F10" s="41">
        <v>34</v>
      </c>
      <c r="G10" s="42" t="s">
        <v>14</v>
      </c>
      <c r="H10" s="33">
        <v>1627</v>
      </c>
      <c r="I10" s="34" t="s">
        <v>13</v>
      </c>
      <c r="J10" s="35">
        <v>12</v>
      </c>
      <c r="K10" s="36" t="s">
        <v>14</v>
      </c>
      <c r="L10" s="29">
        <v>1994</v>
      </c>
      <c r="M10" s="43" t="s">
        <v>13</v>
      </c>
      <c r="N10" s="44">
        <v>27</v>
      </c>
      <c r="O10" s="45" t="s">
        <v>14</v>
      </c>
      <c r="P10" s="25">
        <v>3621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1233</v>
      </c>
      <c r="E11" s="22" t="s">
        <v>13</v>
      </c>
      <c r="F11" s="23">
        <v>9</v>
      </c>
      <c r="G11" s="24" t="s">
        <v>14</v>
      </c>
      <c r="H11" s="25">
        <v>988</v>
      </c>
      <c r="I11" s="26" t="s">
        <v>13</v>
      </c>
      <c r="J11" s="27">
        <v>8</v>
      </c>
      <c r="K11" s="28" t="s">
        <v>14</v>
      </c>
      <c r="L11" s="29">
        <v>1181</v>
      </c>
      <c r="M11" s="43" t="s">
        <v>13</v>
      </c>
      <c r="N11" s="44">
        <v>5</v>
      </c>
      <c r="O11" s="45" t="s">
        <v>14</v>
      </c>
      <c r="P11" s="25">
        <v>2169</v>
      </c>
      <c r="Q11" s="26" t="s">
        <v>13</v>
      </c>
      <c r="R11" s="27">
        <v>13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508</v>
      </c>
      <c r="E13" s="22" t="s">
        <v>13</v>
      </c>
      <c r="F13" s="23">
        <v>0</v>
      </c>
      <c r="G13" s="24" t="s">
        <v>14</v>
      </c>
      <c r="H13" s="25">
        <v>412</v>
      </c>
      <c r="I13" s="26" t="s">
        <v>13</v>
      </c>
      <c r="J13" s="27">
        <v>0</v>
      </c>
      <c r="K13" s="28" t="s">
        <v>14</v>
      </c>
      <c r="L13" s="29">
        <v>491</v>
      </c>
      <c r="M13" s="43" t="s">
        <v>13</v>
      </c>
      <c r="N13" s="44">
        <v>2</v>
      </c>
      <c r="O13" s="45" t="s">
        <v>14</v>
      </c>
      <c r="P13" s="25">
        <v>903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833</v>
      </c>
      <c r="E14" s="22" t="s">
        <v>13</v>
      </c>
      <c r="F14" s="23">
        <v>9</v>
      </c>
      <c r="G14" s="24" t="s">
        <v>14</v>
      </c>
      <c r="H14" s="25">
        <v>665</v>
      </c>
      <c r="I14" s="26" t="s">
        <v>13</v>
      </c>
      <c r="J14" s="27">
        <v>1</v>
      </c>
      <c r="K14" s="28" t="s">
        <v>14</v>
      </c>
      <c r="L14" s="29">
        <v>795</v>
      </c>
      <c r="M14" s="43" t="s">
        <v>13</v>
      </c>
      <c r="N14" s="44">
        <v>10</v>
      </c>
      <c r="O14" s="45" t="s">
        <v>14</v>
      </c>
      <c r="P14" s="25">
        <v>1460</v>
      </c>
      <c r="Q14" s="26" t="s">
        <v>13</v>
      </c>
      <c r="R14" s="27">
        <v>11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245</v>
      </c>
      <c r="E15" s="22" t="s">
        <v>13</v>
      </c>
      <c r="F15" s="23">
        <v>0</v>
      </c>
      <c r="G15" s="24" t="s">
        <v>14</v>
      </c>
      <c r="H15" s="25">
        <v>255</v>
      </c>
      <c r="I15" s="26" t="s">
        <v>13</v>
      </c>
      <c r="J15" s="27">
        <v>0</v>
      </c>
      <c r="K15" s="28" t="s">
        <v>14</v>
      </c>
      <c r="L15" s="29">
        <v>258</v>
      </c>
      <c r="M15" s="43" t="s">
        <v>13</v>
      </c>
      <c r="N15" s="44">
        <v>0</v>
      </c>
      <c r="O15" s="45" t="s">
        <v>14</v>
      </c>
      <c r="P15" s="25">
        <v>513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391</v>
      </c>
      <c r="E18" s="22" t="s">
        <v>13</v>
      </c>
      <c r="F18" s="23">
        <v>0</v>
      </c>
      <c r="G18" s="24" t="s">
        <v>14</v>
      </c>
      <c r="H18" s="25">
        <v>322</v>
      </c>
      <c r="I18" s="26" t="s">
        <v>13</v>
      </c>
      <c r="J18" s="27">
        <v>0</v>
      </c>
      <c r="K18" s="28" t="s">
        <v>14</v>
      </c>
      <c r="L18" s="29">
        <v>242</v>
      </c>
      <c r="M18" s="30" t="s">
        <v>13</v>
      </c>
      <c r="N18" s="31">
        <v>0</v>
      </c>
      <c r="O18" s="32" t="s">
        <v>14</v>
      </c>
      <c r="P18" s="33">
        <v>564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17376</v>
      </c>
      <c r="E19" s="49" t="s">
        <v>13</v>
      </c>
      <c r="F19" s="50">
        <v>281</v>
      </c>
      <c r="G19" s="51" t="s">
        <v>14</v>
      </c>
      <c r="H19" s="48">
        <v>14838</v>
      </c>
      <c r="I19" s="49" t="s">
        <v>13</v>
      </c>
      <c r="J19" s="52">
        <v>157</v>
      </c>
      <c r="K19" s="53" t="s">
        <v>14</v>
      </c>
      <c r="L19" s="48">
        <v>17245</v>
      </c>
      <c r="M19" s="49" t="s">
        <v>13</v>
      </c>
      <c r="N19" s="52">
        <v>206</v>
      </c>
      <c r="O19" s="53" t="s">
        <v>14</v>
      </c>
      <c r="P19" s="48">
        <v>32083</v>
      </c>
      <c r="Q19" s="49" t="s">
        <v>13</v>
      </c>
      <c r="R19" s="52">
        <v>363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405</v>
      </c>
      <c r="E20" s="14" t="s">
        <v>13</v>
      </c>
      <c r="F20" s="15">
        <v>36</v>
      </c>
      <c r="G20" s="16" t="s">
        <v>14</v>
      </c>
      <c r="H20" s="54">
        <v>327</v>
      </c>
      <c r="I20" s="55" t="s">
        <v>13</v>
      </c>
      <c r="J20" s="56">
        <v>39</v>
      </c>
      <c r="K20" s="57" t="s">
        <v>14</v>
      </c>
      <c r="L20" s="54">
        <v>348</v>
      </c>
      <c r="M20" s="55" t="s">
        <v>13</v>
      </c>
      <c r="N20" s="56">
        <v>12</v>
      </c>
      <c r="O20" s="57" t="s">
        <v>14</v>
      </c>
      <c r="P20" s="17">
        <v>675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405</v>
      </c>
      <c r="E21" s="59" t="s">
        <v>13</v>
      </c>
      <c r="F21" s="60">
        <v>36</v>
      </c>
      <c r="G21" s="61" t="s">
        <v>14</v>
      </c>
      <c r="H21" s="62">
        <v>327</v>
      </c>
      <c r="I21" s="63" t="s">
        <v>13</v>
      </c>
      <c r="J21" s="64">
        <v>39</v>
      </c>
      <c r="K21" s="65" t="s">
        <v>14</v>
      </c>
      <c r="L21" s="62">
        <v>348</v>
      </c>
      <c r="M21" s="63" t="s">
        <v>13</v>
      </c>
      <c r="N21" s="64">
        <v>12</v>
      </c>
      <c r="O21" s="65" t="s">
        <v>14</v>
      </c>
      <c r="P21" s="66">
        <v>675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391</v>
      </c>
      <c r="E22" s="40" t="s">
        <v>13</v>
      </c>
      <c r="F22" s="41">
        <v>24</v>
      </c>
      <c r="G22" s="42" t="s">
        <v>14</v>
      </c>
      <c r="H22" s="69">
        <v>325</v>
      </c>
      <c r="I22" s="30" t="s">
        <v>13</v>
      </c>
      <c r="J22" s="31">
        <v>5</v>
      </c>
      <c r="K22" s="32" t="s">
        <v>14</v>
      </c>
      <c r="L22" s="54">
        <v>364</v>
      </c>
      <c r="M22" s="55" t="s">
        <v>13</v>
      </c>
      <c r="N22" s="56">
        <v>20</v>
      </c>
      <c r="O22" s="57" t="s">
        <v>14</v>
      </c>
      <c r="P22" s="70">
        <v>689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703</v>
      </c>
      <c r="E23" s="40" t="s">
        <v>11</v>
      </c>
      <c r="F23" s="41">
        <v>21</v>
      </c>
      <c r="G23" s="42" t="s">
        <v>14</v>
      </c>
      <c r="H23" s="69">
        <v>657</v>
      </c>
      <c r="I23" s="30" t="s">
        <v>13</v>
      </c>
      <c r="J23" s="31">
        <v>12</v>
      </c>
      <c r="K23" s="32" t="s">
        <v>14</v>
      </c>
      <c r="L23" s="69">
        <v>735</v>
      </c>
      <c r="M23" s="30" t="s">
        <v>13</v>
      </c>
      <c r="N23" s="31">
        <v>15</v>
      </c>
      <c r="O23" s="32" t="s">
        <v>14</v>
      </c>
      <c r="P23" s="25">
        <v>1392</v>
      </c>
      <c r="Q23" s="26" t="s">
        <v>13</v>
      </c>
      <c r="R23" s="27">
        <v>27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1094</v>
      </c>
      <c r="E24" s="75" t="s">
        <v>13</v>
      </c>
      <c r="F24" s="50">
        <v>45</v>
      </c>
      <c r="G24" s="51" t="s">
        <v>14</v>
      </c>
      <c r="H24" s="48">
        <v>982</v>
      </c>
      <c r="I24" s="49" t="s">
        <v>13</v>
      </c>
      <c r="J24" s="52">
        <v>17</v>
      </c>
      <c r="K24" s="53" t="s">
        <v>14</v>
      </c>
      <c r="L24" s="48">
        <v>1099</v>
      </c>
      <c r="M24" s="63" t="s">
        <v>13</v>
      </c>
      <c r="N24" s="64">
        <v>35</v>
      </c>
      <c r="O24" s="65" t="s">
        <v>14</v>
      </c>
      <c r="P24" s="66">
        <v>2081</v>
      </c>
      <c r="Q24" s="59" t="s">
        <v>13</v>
      </c>
      <c r="R24" s="67">
        <v>52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395</v>
      </c>
      <c r="E25" s="40" t="s">
        <v>13</v>
      </c>
      <c r="F25" s="41">
        <v>2</v>
      </c>
      <c r="G25" s="42" t="s">
        <v>14</v>
      </c>
      <c r="H25" s="69">
        <v>325</v>
      </c>
      <c r="I25" s="30" t="s">
        <v>13</v>
      </c>
      <c r="J25" s="31">
        <v>3</v>
      </c>
      <c r="K25" s="32" t="s">
        <v>14</v>
      </c>
      <c r="L25" s="69">
        <v>370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225</v>
      </c>
      <c r="E26" s="22" t="s">
        <v>13</v>
      </c>
      <c r="F26" s="23">
        <v>0</v>
      </c>
      <c r="G26" s="24" t="s">
        <v>14</v>
      </c>
      <c r="H26" s="29">
        <v>197</v>
      </c>
      <c r="I26" s="43" t="s">
        <v>13</v>
      </c>
      <c r="J26" s="44">
        <v>0</v>
      </c>
      <c r="K26" s="45" t="s">
        <v>14</v>
      </c>
      <c r="L26" s="29">
        <v>195</v>
      </c>
      <c r="M26" s="43" t="s">
        <v>13</v>
      </c>
      <c r="N26" s="44">
        <v>0</v>
      </c>
      <c r="O26" s="45" t="s">
        <v>14</v>
      </c>
      <c r="P26" s="25">
        <v>392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620</v>
      </c>
      <c r="E27" s="75" t="s">
        <v>13</v>
      </c>
      <c r="F27" s="50">
        <v>2</v>
      </c>
      <c r="G27" s="51" t="s">
        <v>14</v>
      </c>
      <c r="H27" s="48">
        <v>522</v>
      </c>
      <c r="I27" s="49" t="s">
        <v>13</v>
      </c>
      <c r="J27" s="52">
        <v>3</v>
      </c>
      <c r="K27" s="53" t="s">
        <v>14</v>
      </c>
      <c r="L27" s="48">
        <v>565</v>
      </c>
      <c r="M27" s="49" t="s">
        <v>13</v>
      </c>
      <c r="N27" s="52">
        <v>0</v>
      </c>
      <c r="O27" s="53" t="s">
        <v>14</v>
      </c>
      <c r="P27" s="76">
        <v>1087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912</v>
      </c>
      <c r="E28" s="40" t="s">
        <v>13</v>
      </c>
      <c r="F28" s="41">
        <v>12</v>
      </c>
      <c r="G28" s="42" t="s">
        <v>14</v>
      </c>
      <c r="H28" s="69">
        <v>749</v>
      </c>
      <c r="I28" s="30" t="s">
        <v>13</v>
      </c>
      <c r="J28" s="31">
        <v>10</v>
      </c>
      <c r="K28" s="32" t="s">
        <v>14</v>
      </c>
      <c r="L28" s="69">
        <v>842</v>
      </c>
      <c r="M28" s="30" t="s">
        <v>13</v>
      </c>
      <c r="N28" s="31">
        <v>4</v>
      </c>
      <c r="O28" s="32" t="s">
        <v>14</v>
      </c>
      <c r="P28" s="33">
        <v>1591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206</v>
      </c>
      <c r="E29" s="22" t="s">
        <v>13</v>
      </c>
      <c r="F29" s="23">
        <v>0</v>
      </c>
      <c r="G29" s="24" t="s">
        <v>14</v>
      </c>
      <c r="H29" s="29">
        <v>179</v>
      </c>
      <c r="I29" s="43" t="s">
        <v>13</v>
      </c>
      <c r="J29" s="44">
        <v>0</v>
      </c>
      <c r="K29" s="45" t="s">
        <v>14</v>
      </c>
      <c r="L29" s="29">
        <v>204</v>
      </c>
      <c r="M29" s="43" t="s">
        <v>13</v>
      </c>
      <c r="N29" s="44">
        <v>0</v>
      </c>
      <c r="O29" s="45" t="s">
        <v>14</v>
      </c>
      <c r="P29" s="25">
        <v>383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1118</v>
      </c>
      <c r="E30" s="75" t="s">
        <v>13</v>
      </c>
      <c r="F30" s="50">
        <v>12</v>
      </c>
      <c r="G30" s="51" t="s">
        <v>14</v>
      </c>
      <c r="H30" s="48">
        <v>928</v>
      </c>
      <c r="I30" s="49" t="s">
        <v>13</v>
      </c>
      <c r="J30" s="52">
        <v>10</v>
      </c>
      <c r="K30" s="53" t="s">
        <v>14</v>
      </c>
      <c r="L30" s="48">
        <v>1046</v>
      </c>
      <c r="M30" s="49" t="s">
        <v>13</v>
      </c>
      <c r="N30" s="52">
        <v>4</v>
      </c>
      <c r="O30" s="53" t="s">
        <v>14</v>
      </c>
      <c r="P30" s="76">
        <v>1974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404</v>
      </c>
      <c r="E31" s="40" t="s">
        <v>13</v>
      </c>
      <c r="F31" s="41">
        <v>0</v>
      </c>
      <c r="G31" s="42" t="s">
        <v>14</v>
      </c>
      <c r="H31" s="69">
        <v>362</v>
      </c>
      <c r="I31" s="30" t="s">
        <v>13</v>
      </c>
      <c r="J31" s="31">
        <v>0</v>
      </c>
      <c r="K31" s="32" t="s">
        <v>14</v>
      </c>
      <c r="L31" s="69">
        <v>398</v>
      </c>
      <c r="M31" s="30" t="s">
        <v>13</v>
      </c>
      <c r="N31" s="31">
        <v>1</v>
      </c>
      <c r="O31" s="32" t="s">
        <v>14</v>
      </c>
      <c r="P31" s="33">
        <v>760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260</v>
      </c>
      <c r="E32" s="22" t="s">
        <v>13</v>
      </c>
      <c r="F32" s="23">
        <v>0</v>
      </c>
      <c r="G32" s="24" t="s">
        <v>14</v>
      </c>
      <c r="H32" s="29">
        <v>249</v>
      </c>
      <c r="I32" s="43" t="s">
        <v>13</v>
      </c>
      <c r="J32" s="44">
        <v>0</v>
      </c>
      <c r="K32" s="45" t="s">
        <v>14</v>
      </c>
      <c r="L32" s="29">
        <v>261</v>
      </c>
      <c r="M32" s="43" t="s">
        <v>13</v>
      </c>
      <c r="N32" s="44">
        <v>0</v>
      </c>
      <c r="O32" s="45" t="s">
        <v>14</v>
      </c>
      <c r="P32" s="25">
        <v>510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664</v>
      </c>
      <c r="E33" s="75" t="s">
        <v>13</v>
      </c>
      <c r="F33" s="50">
        <v>0</v>
      </c>
      <c r="G33" s="51" t="s">
        <v>14</v>
      </c>
      <c r="H33" s="48">
        <v>611</v>
      </c>
      <c r="I33" s="49" t="s">
        <v>13</v>
      </c>
      <c r="J33" s="52">
        <v>0</v>
      </c>
      <c r="K33" s="53" t="s">
        <v>14</v>
      </c>
      <c r="L33" s="48">
        <v>659</v>
      </c>
      <c r="M33" s="49" t="s">
        <v>13</v>
      </c>
      <c r="N33" s="52">
        <v>1</v>
      </c>
      <c r="O33" s="53" t="s">
        <v>14</v>
      </c>
      <c r="P33" s="76">
        <v>1270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354</v>
      </c>
      <c r="E34" s="14" t="s">
        <v>13</v>
      </c>
      <c r="F34" s="15">
        <v>0</v>
      </c>
      <c r="G34" s="16" t="s">
        <v>14</v>
      </c>
      <c r="H34" s="54">
        <v>304</v>
      </c>
      <c r="I34" s="55" t="s">
        <v>13</v>
      </c>
      <c r="J34" s="56">
        <v>0</v>
      </c>
      <c r="K34" s="57" t="s">
        <v>14</v>
      </c>
      <c r="L34" s="54">
        <v>349</v>
      </c>
      <c r="M34" s="55" t="s">
        <v>13</v>
      </c>
      <c r="N34" s="56">
        <v>1</v>
      </c>
      <c r="O34" s="57" t="s">
        <v>14</v>
      </c>
      <c r="P34" s="17">
        <v>653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297</v>
      </c>
      <c r="E35" s="22" t="s">
        <v>13</v>
      </c>
      <c r="F35" s="23">
        <v>1</v>
      </c>
      <c r="G35" s="24" t="s">
        <v>14</v>
      </c>
      <c r="H35" s="29">
        <v>280</v>
      </c>
      <c r="I35" s="43" t="s">
        <v>13</v>
      </c>
      <c r="J35" s="44">
        <v>2</v>
      </c>
      <c r="K35" s="45" t="s">
        <v>14</v>
      </c>
      <c r="L35" s="29">
        <v>310</v>
      </c>
      <c r="M35" s="43" t="s">
        <v>13</v>
      </c>
      <c r="N35" s="44">
        <v>1</v>
      </c>
      <c r="O35" s="45" t="s">
        <v>14</v>
      </c>
      <c r="P35" s="25">
        <v>590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651</v>
      </c>
      <c r="E36" s="75" t="s">
        <v>13</v>
      </c>
      <c r="F36" s="50">
        <v>1</v>
      </c>
      <c r="G36" s="51" t="s">
        <v>14</v>
      </c>
      <c r="H36" s="48">
        <v>584</v>
      </c>
      <c r="I36" s="49" t="s">
        <v>13</v>
      </c>
      <c r="J36" s="52">
        <v>2</v>
      </c>
      <c r="K36" s="53" t="s">
        <v>14</v>
      </c>
      <c r="L36" s="48">
        <v>659</v>
      </c>
      <c r="M36" s="49" t="s">
        <v>13</v>
      </c>
      <c r="N36" s="52">
        <v>2</v>
      </c>
      <c r="O36" s="53" t="s">
        <v>14</v>
      </c>
      <c r="P36" s="76">
        <v>1243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21928</v>
      </c>
      <c r="E37" s="80" t="s">
        <v>13</v>
      </c>
      <c r="F37" s="81">
        <v>377</v>
      </c>
      <c r="G37" s="82" t="s">
        <v>14</v>
      </c>
      <c r="H37" s="83">
        <v>18792</v>
      </c>
      <c r="I37" s="84" t="s">
        <v>13</v>
      </c>
      <c r="J37" s="85">
        <v>228</v>
      </c>
      <c r="K37" s="86" t="s">
        <v>14</v>
      </c>
      <c r="L37" s="83">
        <v>21621</v>
      </c>
      <c r="M37" s="84" t="s">
        <v>13</v>
      </c>
      <c r="N37" s="85">
        <v>260</v>
      </c>
      <c r="O37" s="86" t="s">
        <v>14</v>
      </c>
      <c r="P37" s="87">
        <v>40413</v>
      </c>
      <c r="Q37" s="80" t="s">
        <v>13</v>
      </c>
      <c r="R37" s="88">
        <v>488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652E-7279-460A-BA87-0A00EA2FBD44}">
  <sheetPr>
    <tabColor rgb="FF00B0F0"/>
    <pageSetUpPr fitToPage="1"/>
  </sheetPr>
  <dimension ref="A1:L48"/>
  <sheetViews>
    <sheetView zoomScale="115" zoomScaleNormal="115" workbookViewId="0">
      <selection activeCell="M7" sqref="M7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84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13426</v>
      </c>
      <c r="E6" s="106">
        <v>1359</v>
      </c>
      <c r="F6" s="107">
        <v>7049</v>
      </c>
      <c r="G6" s="107">
        <v>5018</v>
      </c>
      <c r="H6" s="108">
        <v>3042</v>
      </c>
      <c r="I6" s="109">
        <v>0.10122151050201102</v>
      </c>
      <c r="J6" s="110">
        <v>0.52502606882168923</v>
      </c>
      <c r="K6" s="110">
        <v>0.37375242067629971</v>
      </c>
      <c r="L6" s="111">
        <v>0.22657530165350812</v>
      </c>
    </row>
    <row r="7" spans="1:12" ht="22.5" customHeight="1" x14ac:dyDescent="0.15">
      <c r="A7" s="255"/>
      <c r="B7" s="283" t="s">
        <v>15</v>
      </c>
      <c r="C7" s="284"/>
      <c r="D7" s="112">
        <v>9326</v>
      </c>
      <c r="E7" s="113">
        <v>712</v>
      </c>
      <c r="F7" s="114">
        <v>4564</v>
      </c>
      <c r="G7" s="114">
        <v>4050</v>
      </c>
      <c r="H7" s="115">
        <v>2365</v>
      </c>
      <c r="I7" s="116">
        <v>7.6345700193008792E-2</v>
      </c>
      <c r="J7" s="117">
        <v>0.48938451640574737</v>
      </c>
      <c r="K7" s="117">
        <v>0.43426978340124384</v>
      </c>
      <c r="L7" s="118">
        <v>0.25359210808492388</v>
      </c>
    </row>
    <row r="8" spans="1:12" ht="22.5" customHeight="1" x14ac:dyDescent="0.15">
      <c r="A8" s="255"/>
      <c r="B8" s="119"/>
      <c r="C8" s="120" t="s">
        <v>16</v>
      </c>
      <c r="D8" s="121">
        <v>1674</v>
      </c>
      <c r="E8" s="122">
        <v>105</v>
      </c>
      <c r="F8" s="123">
        <v>768</v>
      </c>
      <c r="G8" s="123">
        <v>801</v>
      </c>
      <c r="H8" s="124">
        <v>446</v>
      </c>
      <c r="I8" s="125">
        <v>6.2724014336917558E-2</v>
      </c>
      <c r="J8" s="126">
        <v>0.45878136200716846</v>
      </c>
      <c r="K8" s="126">
        <v>0.478494623655914</v>
      </c>
      <c r="L8" s="127">
        <v>0.26642771804062126</v>
      </c>
    </row>
    <row r="9" spans="1:12" ht="22.5" customHeight="1" x14ac:dyDescent="0.15">
      <c r="A9" s="255"/>
      <c r="B9" s="128"/>
      <c r="C9" s="120" t="s">
        <v>17</v>
      </c>
      <c r="D9" s="121">
        <v>1031</v>
      </c>
      <c r="E9" s="122">
        <v>21</v>
      </c>
      <c r="F9" s="123">
        <v>421</v>
      </c>
      <c r="G9" s="123">
        <v>589</v>
      </c>
      <c r="H9" s="124">
        <v>375</v>
      </c>
      <c r="I9" s="125">
        <v>2.0368574199806012E-2</v>
      </c>
      <c r="J9" s="126">
        <v>0.40834141610087293</v>
      </c>
      <c r="K9" s="126">
        <v>0.57129000969932109</v>
      </c>
      <c r="L9" s="127">
        <v>0.36372453928225024</v>
      </c>
    </row>
    <row r="10" spans="1:12" ht="22.5" customHeight="1" x14ac:dyDescent="0.15">
      <c r="A10" s="255"/>
      <c r="B10" s="285" t="s">
        <v>18</v>
      </c>
      <c r="C10" s="280"/>
      <c r="D10" s="129">
        <v>3621</v>
      </c>
      <c r="E10" s="122">
        <v>350</v>
      </c>
      <c r="F10" s="123">
        <v>1882</v>
      </c>
      <c r="G10" s="123">
        <v>1389</v>
      </c>
      <c r="H10" s="124">
        <v>789</v>
      </c>
      <c r="I10" s="125">
        <v>9.6658381662524162E-2</v>
      </c>
      <c r="J10" s="126">
        <v>0.51974592653962992</v>
      </c>
      <c r="K10" s="126">
        <v>0.38359569179784592</v>
      </c>
      <c r="L10" s="127">
        <v>0.21789560894780446</v>
      </c>
    </row>
    <row r="11" spans="1:12" ht="22.5" customHeight="1" x14ac:dyDescent="0.15">
      <c r="A11" s="255"/>
      <c r="B11" s="283" t="s">
        <v>19</v>
      </c>
      <c r="C11" s="284"/>
      <c r="D11" s="129">
        <v>2169</v>
      </c>
      <c r="E11" s="122">
        <v>109</v>
      </c>
      <c r="F11" s="123">
        <v>963</v>
      </c>
      <c r="G11" s="123">
        <v>1097</v>
      </c>
      <c r="H11" s="124">
        <v>679</v>
      </c>
      <c r="I11" s="125">
        <v>5.0253573075149841E-2</v>
      </c>
      <c r="J11" s="126">
        <v>0.44398340248962653</v>
      </c>
      <c r="K11" s="126">
        <v>0.50576302443522358</v>
      </c>
      <c r="L11" s="127">
        <v>0.31304748732134624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45</v>
      </c>
      <c r="I12" s="125">
        <v>0</v>
      </c>
      <c r="J12" s="126">
        <v>0.26136363636363635</v>
      </c>
      <c r="K12" s="126">
        <v>0.73863636363636365</v>
      </c>
      <c r="L12" s="127">
        <v>0.51136363636363635</v>
      </c>
    </row>
    <row r="13" spans="1:12" ht="22.5" customHeight="1" x14ac:dyDescent="0.15">
      <c r="A13" s="255"/>
      <c r="B13" s="279" t="s">
        <v>21</v>
      </c>
      <c r="C13" s="280"/>
      <c r="D13" s="129">
        <v>903</v>
      </c>
      <c r="E13" s="122">
        <v>22</v>
      </c>
      <c r="F13" s="123">
        <v>355</v>
      </c>
      <c r="G13" s="123">
        <v>526</v>
      </c>
      <c r="H13" s="124">
        <v>337</v>
      </c>
      <c r="I13" s="125">
        <v>2.4363233665559248E-2</v>
      </c>
      <c r="J13" s="126">
        <v>0.39313399778516056</v>
      </c>
      <c r="K13" s="126">
        <v>0.58250276854928018</v>
      </c>
      <c r="L13" s="127">
        <v>0.37320044296788485</v>
      </c>
    </row>
    <row r="14" spans="1:12" ht="22.5" customHeight="1" x14ac:dyDescent="0.15">
      <c r="A14" s="255"/>
      <c r="B14" s="279" t="s">
        <v>22</v>
      </c>
      <c r="C14" s="280"/>
      <c r="D14" s="129">
        <v>1460</v>
      </c>
      <c r="E14" s="122">
        <v>32</v>
      </c>
      <c r="F14" s="123">
        <v>510</v>
      </c>
      <c r="G14" s="123">
        <v>918</v>
      </c>
      <c r="H14" s="124">
        <v>575</v>
      </c>
      <c r="I14" s="125">
        <v>2.1917808219178082E-2</v>
      </c>
      <c r="J14" s="126">
        <v>0.34931506849315069</v>
      </c>
      <c r="K14" s="126">
        <v>0.62876712328767126</v>
      </c>
      <c r="L14" s="127">
        <v>0.39383561643835618</v>
      </c>
    </row>
    <row r="15" spans="1:12" ht="22.5" customHeight="1" x14ac:dyDescent="0.15">
      <c r="A15" s="255"/>
      <c r="B15" s="279" t="s">
        <v>23</v>
      </c>
      <c r="C15" s="280"/>
      <c r="D15" s="129">
        <v>513</v>
      </c>
      <c r="E15" s="122">
        <v>28</v>
      </c>
      <c r="F15" s="123">
        <v>231</v>
      </c>
      <c r="G15" s="123">
        <v>254</v>
      </c>
      <c r="H15" s="124">
        <v>126</v>
      </c>
      <c r="I15" s="125">
        <v>5.4580896686159841E-2</v>
      </c>
      <c r="J15" s="126">
        <v>0.45029239766081869</v>
      </c>
      <c r="K15" s="126">
        <v>0.49512670565302142</v>
      </c>
      <c r="L15" s="127">
        <v>0.24561403508771928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564</v>
      </c>
      <c r="E18" s="113">
        <v>13</v>
      </c>
      <c r="F18" s="114">
        <v>220</v>
      </c>
      <c r="G18" s="114">
        <v>331</v>
      </c>
      <c r="H18" s="115">
        <v>207</v>
      </c>
      <c r="I18" s="116">
        <v>2.3049645390070921E-2</v>
      </c>
      <c r="J18" s="117">
        <v>0.39007092198581561</v>
      </c>
      <c r="K18" s="117">
        <v>0.58687943262411346</v>
      </c>
      <c r="L18" s="118">
        <v>0.36702127659574468</v>
      </c>
    </row>
    <row r="19" spans="1:12" ht="22.5" customHeight="1" x14ac:dyDescent="0.15">
      <c r="A19" s="258"/>
      <c r="B19" s="281" t="s">
        <v>27</v>
      </c>
      <c r="C19" s="282"/>
      <c r="D19" s="132">
        <v>32083</v>
      </c>
      <c r="E19" s="133">
        <v>2625</v>
      </c>
      <c r="F19" s="134">
        <v>15793</v>
      </c>
      <c r="G19" s="134">
        <v>13665</v>
      </c>
      <c r="H19" s="135">
        <v>8171</v>
      </c>
      <c r="I19" s="136">
        <v>8.1819031886045571E-2</v>
      </c>
      <c r="J19" s="137">
        <v>0.49225446498145436</v>
      </c>
      <c r="K19" s="137">
        <v>0.42592650313250008</v>
      </c>
      <c r="L19" s="138">
        <v>0.25468316553938225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675</v>
      </c>
      <c r="E20" s="106">
        <v>28</v>
      </c>
      <c r="F20" s="107">
        <v>266</v>
      </c>
      <c r="G20" s="107">
        <v>381</v>
      </c>
      <c r="H20" s="108">
        <v>247</v>
      </c>
      <c r="I20" s="109">
        <v>4.148148148148148E-2</v>
      </c>
      <c r="J20" s="110">
        <v>0.39407407407407408</v>
      </c>
      <c r="K20" s="110">
        <v>0.56444444444444442</v>
      </c>
      <c r="L20" s="111">
        <v>0.36592592592592593</v>
      </c>
    </row>
    <row r="21" spans="1:12" ht="22.5" customHeight="1" x14ac:dyDescent="0.15">
      <c r="A21" s="287"/>
      <c r="B21" s="288" t="s">
        <v>27</v>
      </c>
      <c r="C21" s="289"/>
      <c r="D21" s="140">
        <v>675</v>
      </c>
      <c r="E21" s="141">
        <v>28</v>
      </c>
      <c r="F21" s="142">
        <v>266</v>
      </c>
      <c r="G21" s="142">
        <v>381</v>
      </c>
      <c r="H21" s="143">
        <v>247</v>
      </c>
      <c r="I21" s="144">
        <v>4.148148148148148E-2</v>
      </c>
      <c r="J21" s="145">
        <v>0.39407407407407408</v>
      </c>
      <c r="K21" s="145">
        <v>0.56444444444444442</v>
      </c>
      <c r="L21" s="146">
        <v>0.36592592592592593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689</v>
      </c>
      <c r="E22" s="201">
        <v>18</v>
      </c>
      <c r="F22" s="202">
        <v>284</v>
      </c>
      <c r="G22" s="149">
        <v>387</v>
      </c>
      <c r="H22" s="150">
        <v>228</v>
      </c>
      <c r="I22" s="151">
        <v>2.6124818577648767E-2</v>
      </c>
      <c r="J22" s="152">
        <v>0.41219158200290273</v>
      </c>
      <c r="K22" s="152">
        <v>0.56168359941944845</v>
      </c>
      <c r="L22" s="153">
        <v>0.33091436865021773</v>
      </c>
    </row>
    <row r="23" spans="1:12" ht="22.5" customHeight="1" x14ac:dyDescent="0.15">
      <c r="A23" s="255"/>
      <c r="B23" s="279" t="s">
        <v>32</v>
      </c>
      <c r="C23" s="280"/>
      <c r="D23" s="129">
        <v>1392</v>
      </c>
      <c r="E23" s="122">
        <v>74</v>
      </c>
      <c r="F23" s="183">
        <v>559</v>
      </c>
      <c r="G23" s="123">
        <v>759</v>
      </c>
      <c r="H23" s="124">
        <v>487</v>
      </c>
      <c r="I23" s="125">
        <v>5.3160919540229883E-2</v>
      </c>
      <c r="J23" s="126">
        <v>0.40158045977011492</v>
      </c>
      <c r="K23" s="126">
        <v>0.54525862068965514</v>
      </c>
      <c r="L23" s="127">
        <v>0.34985632183908044</v>
      </c>
    </row>
    <row r="24" spans="1:12" ht="22.5" customHeight="1" x14ac:dyDescent="0.15">
      <c r="A24" s="258"/>
      <c r="B24" s="281" t="s">
        <v>27</v>
      </c>
      <c r="C24" s="282"/>
      <c r="D24" s="140">
        <v>2081</v>
      </c>
      <c r="E24" s="141">
        <v>92</v>
      </c>
      <c r="F24" s="142">
        <v>843</v>
      </c>
      <c r="G24" s="142">
        <v>1146</v>
      </c>
      <c r="H24" s="143">
        <v>715</v>
      </c>
      <c r="I24" s="144">
        <v>4.4209514656415184E-2</v>
      </c>
      <c r="J24" s="145">
        <v>0.4050937049495435</v>
      </c>
      <c r="K24" s="145">
        <v>0.55069678039404135</v>
      </c>
      <c r="L24" s="146">
        <v>0.34358481499279192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695</v>
      </c>
      <c r="E25" s="113">
        <v>33</v>
      </c>
      <c r="F25" s="114">
        <v>234</v>
      </c>
      <c r="G25" s="114">
        <v>428</v>
      </c>
      <c r="H25" s="115">
        <v>269</v>
      </c>
      <c r="I25" s="116">
        <v>4.7482014388489209E-2</v>
      </c>
      <c r="J25" s="117">
        <v>0.33669064748201438</v>
      </c>
      <c r="K25" s="117">
        <v>0.61582733812949642</v>
      </c>
      <c r="L25" s="118">
        <v>0.38705035971223023</v>
      </c>
    </row>
    <row r="26" spans="1:12" ht="22.5" customHeight="1" x14ac:dyDescent="0.15">
      <c r="A26" s="255"/>
      <c r="B26" s="279" t="s">
        <v>35</v>
      </c>
      <c r="C26" s="280"/>
      <c r="D26" s="129">
        <v>392</v>
      </c>
      <c r="E26" s="122">
        <v>6</v>
      </c>
      <c r="F26" s="123">
        <v>138</v>
      </c>
      <c r="G26" s="123">
        <v>248</v>
      </c>
      <c r="H26" s="124">
        <v>160</v>
      </c>
      <c r="I26" s="125">
        <v>1.5306122448979591E-2</v>
      </c>
      <c r="J26" s="126">
        <v>0.35204081632653061</v>
      </c>
      <c r="K26" s="126">
        <v>0.63265306122448983</v>
      </c>
      <c r="L26" s="127">
        <v>0.40816326530612246</v>
      </c>
    </row>
    <row r="27" spans="1:12" ht="22.5" customHeight="1" x14ac:dyDescent="0.15">
      <c r="A27" s="255"/>
      <c r="B27" s="281" t="s">
        <v>36</v>
      </c>
      <c r="C27" s="282"/>
      <c r="D27" s="132">
        <v>1087</v>
      </c>
      <c r="E27" s="154">
        <v>39</v>
      </c>
      <c r="F27" s="155">
        <v>372</v>
      </c>
      <c r="G27" s="155">
        <v>676</v>
      </c>
      <c r="H27" s="156">
        <v>429</v>
      </c>
      <c r="I27" s="157">
        <v>3.5878564857405704E-2</v>
      </c>
      <c r="J27" s="158">
        <v>0.34222631094756212</v>
      </c>
      <c r="K27" s="158">
        <v>0.62189512419503223</v>
      </c>
      <c r="L27" s="159">
        <v>0.39466421343146274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1591</v>
      </c>
      <c r="E28" s="113">
        <v>80</v>
      </c>
      <c r="F28" s="114">
        <v>632</v>
      </c>
      <c r="G28" s="114">
        <v>879</v>
      </c>
      <c r="H28" s="115">
        <v>570</v>
      </c>
      <c r="I28" s="116">
        <v>5.02828409805154E-2</v>
      </c>
      <c r="J28" s="117">
        <v>0.39723444374607164</v>
      </c>
      <c r="K28" s="117">
        <v>0.55248271527341297</v>
      </c>
      <c r="L28" s="118">
        <v>0.35826524198617221</v>
      </c>
    </row>
    <row r="29" spans="1:12" ht="22.5" customHeight="1" x14ac:dyDescent="0.15">
      <c r="A29" s="294"/>
      <c r="B29" s="279" t="s">
        <v>39</v>
      </c>
      <c r="C29" s="280"/>
      <c r="D29" s="129">
        <v>383</v>
      </c>
      <c r="E29" s="122">
        <v>13</v>
      </c>
      <c r="F29" s="123">
        <v>106</v>
      </c>
      <c r="G29" s="123">
        <v>264</v>
      </c>
      <c r="H29" s="124">
        <v>164</v>
      </c>
      <c r="I29" s="125">
        <v>3.3942558746736295E-2</v>
      </c>
      <c r="J29" s="126">
        <v>0.27676240208877284</v>
      </c>
      <c r="K29" s="126">
        <v>0.68929503916449086</v>
      </c>
      <c r="L29" s="127">
        <v>0.42819843342036551</v>
      </c>
    </row>
    <row r="30" spans="1:12" ht="22.5" customHeight="1" x14ac:dyDescent="0.15">
      <c r="A30" s="295"/>
      <c r="B30" s="281" t="s">
        <v>36</v>
      </c>
      <c r="C30" s="282"/>
      <c r="D30" s="132">
        <v>1974</v>
      </c>
      <c r="E30" s="154">
        <v>93</v>
      </c>
      <c r="F30" s="155">
        <v>738</v>
      </c>
      <c r="G30" s="155">
        <v>1143</v>
      </c>
      <c r="H30" s="156">
        <v>734</v>
      </c>
      <c r="I30" s="157">
        <v>4.7112462006079027E-2</v>
      </c>
      <c r="J30" s="158">
        <v>0.37386018237082069</v>
      </c>
      <c r="K30" s="158">
        <v>0.57902735562310026</v>
      </c>
      <c r="L30" s="159">
        <v>0.37183383991894631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760</v>
      </c>
      <c r="E31" s="113">
        <v>29</v>
      </c>
      <c r="F31" s="114">
        <v>292</v>
      </c>
      <c r="G31" s="114">
        <v>439</v>
      </c>
      <c r="H31" s="115">
        <v>271</v>
      </c>
      <c r="I31" s="116">
        <v>3.8157894736842106E-2</v>
      </c>
      <c r="J31" s="117">
        <v>0.38421052631578945</v>
      </c>
      <c r="K31" s="117">
        <v>0.57763157894736838</v>
      </c>
      <c r="L31" s="118">
        <v>0.35657894736842105</v>
      </c>
    </row>
    <row r="32" spans="1:12" ht="22.5" customHeight="1" x14ac:dyDescent="0.15">
      <c r="A32" s="297"/>
      <c r="B32" s="279" t="s">
        <v>42</v>
      </c>
      <c r="C32" s="280"/>
      <c r="D32" s="129">
        <v>510</v>
      </c>
      <c r="E32" s="122">
        <v>26</v>
      </c>
      <c r="F32" s="123">
        <v>182</v>
      </c>
      <c r="G32" s="123">
        <v>302</v>
      </c>
      <c r="H32" s="124">
        <v>189</v>
      </c>
      <c r="I32" s="125">
        <v>5.0980392156862744E-2</v>
      </c>
      <c r="J32" s="126">
        <v>0.35686274509803922</v>
      </c>
      <c r="K32" s="126">
        <v>0.59215686274509804</v>
      </c>
      <c r="L32" s="127">
        <v>0.37058823529411766</v>
      </c>
    </row>
    <row r="33" spans="1:12" ht="22.5" customHeight="1" x14ac:dyDescent="0.15">
      <c r="A33" s="298"/>
      <c r="B33" s="281" t="s">
        <v>36</v>
      </c>
      <c r="C33" s="282"/>
      <c r="D33" s="132">
        <v>1270</v>
      </c>
      <c r="E33" s="154">
        <v>55</v>
      </c>
      <c r="F33" s="155">
        <v>474</v>
      </c>
      <c r="G33" s="155">
        <v>741</v>
      </c>
      <c r="H33" s="156">
        <v>460</v>
      </c>
      <c r="I33" s="157">
        <v>4.3307086614173228E-2</v>
      </c>
      <c r="J33" s="158">
        <v>0.37322834645669289</v>
      </c>
      <c r="K33" s="158">
        <v>0.58346456692913384</v>
      </c>
      <c r="L33" s="159">
        <v>0.36220472440944884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653</v>
      </c>
      <c r="E34" s="106">
        <v>23</v>
      </c>
      <c r="F34" s="107">
        <v>230</v>
      </c>
      <c r="G34" s="107">
        <v>400</v>
      </c>
      <c r="H34" s="108">
        <v>260</v>
      </c>
      <c r="I34" s="109">
        <v>3.5222052067381319E-2</v>
      </c>
      <c r="J34" s="110">
        <v>0.35222052067381315</v>
      </c>
      <c r="K34" s="110">
        <v>0.61255742725880546</v>
      </c>
      <c r="L34" s="111">
        <v>0.39816232771822357</v>
      </c>
    </row>
    <row r="35" spans="1:12" ht="22.5" customHeight="1" x14ac:dyDescent="0.15">
      <c r="A35" s="294"/>
      <c r="B35" s="279" t="s">
        <v>45</v>
      </c>
      <c r="C35" s="280"/>
      <c r="D35" s="129">
        <v>590</v>
      </c>
      <c r="E35" s="122">
        <v>26</v>
      </c>
      <c r="F35" s="123">
        <v>209</v>
      </c>
      <c r="G35" s="123">
        <v>355</v>
      </c>
      <c r="H35" s="124">
        <v>199</v>
      </c>
      <c r="I35" s="125">
        <v>4.4067796610169491E-2</v>
      </c>
      <c r="J35" s="126">
        <v>0.35423728813559324</v>
      </c>
      <c r="K35" s="126">
        <v>0.60169491525423724</v>
      </c>
      <c r="L35" s="127">
        <v>0.33728813559322035</v>
      </c>
    </row>
    <row r="36" spans="1:12" ht="22.5" customHeight="1" x14ac:dyDescent="0.15">
      <c r="A36" s="295"/>
      <c r="B36" s="281" t="s">
        <v>36</v>
      </c>
      <c r="C36" s="282"/>
      <c r="D36" s="132">
        <v>1243</v>
      </c>
      <c r="E36" s="154">
        <v>49</v>
      </c>
      <c r="F36" s="155">
        <v>439</v>
      </c>
      <c r="G36" s="155">
        <v>755</v>
      </c>
      <c r="H36" s="156">
        <v>459</v>
      </c>
      <c r="I36" s="157">
        <v>3.9420756234915526E-2</v>
      </c>
      <c r="J36" s="158">
        <v>0.35317779565567176</v>
      </c>
      <c r="K36" s="158">
        <v>0.60740144810941266</v>
      </c>
      <c r="L36" s="159">
        <v>0.36926790024135159</v>
      </c>
    </row>
    <row r="37" spans="1:12" ht="22.5" customHeight="1" x14ac:dyDescent="0.15">
      <c r="A37" s="263" t="s">
        <v>46</v>
      </c>
      <c r="B37" s="299"/>
      <c r="C37" s="300"/>
      <c r="D37" s="160">
        <v>40413</v>
      </c>
      <c r="E37" s="161">
        <v>2981</v>
      </c>
      <c r="F37" s="162">
        <v>18925</v>
      </c>
      <c r="G37" s="162">
        <v>18507</v>
      </c>
      <c r="H37" s="163">
        <v>11215</v>
      </c>
      <c r="I37" s="164">
        <v>7.3763392967609434E-2</v>
      </c>
      <c r="J37" s="165">
        <v>0.46828990671318638</v>
      </c>
      <c r="K37" s="165">
        <v>0.4579467003192042</v>
      </c>
      <c r="L37" s="166">
        <v>0.27750971222131493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5:A27"/>
    <mergeCell ref="B25:C25"/>
    <mergeCell ref="B26:C26"/>
    <mergeCell ref="B27:C2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18A3C-D971-4BE2-B35C-5029ED2B353E}">
  <sheetPr>
    <tabColor rgb="FFFFFF00"/>
    <pageSetUpPr fitToPage="1"/>
  </sheetPr>
  <dimension ref="A1:Q39"/>
  <sheetViews>
    <sheetView zoomScaleNormal="100" workbookViewId="0">
      <selection activeCell="Y10" sqref="Y1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68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13525</v>
      </c>
      <c r="E7" s="176">
        <v>715</v>
      </c>
      <c r="F7" s="177">
        <v>3385</v>
      </c>
      <c r="G7" s="107">
        <v>2065</v>
      </c>
      <c r="H7" s="108">
        <v>1112</v>
      </c>
      <c r="I7" s="106">
        <v>667</v>
      </c>
      <c r="J7" s="107">
        <v>3689</v>
      </c>
      <c r="K7" s="107">
        <v>1112</v>
      </c>
      <c r="L7" s="107">
        <v>3004</v>
      </c>
      <c r="M7" s="108">
        <v>1918</v>
      </c>
      <c r="N7" s="106">
        <v>1382</v>
      </c>
      <c r="O7" s="107">
        <v>7074</v>
      </c>
      <c r="P7" s="107">
        <v>5069</v>
      </c>
      <c r="Q7" s="178">
        <v>3030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352</v>
      </c>
      <c r="F8" s="180">
        <v>2435</v>
      </c>
      <c r="G8" s="114">
        <v>1680</v>
      </c>
      <c r="H8" s="115">
        <v>875</v>
      </c>
      <c r="I8" s="113">
        <v>389</v>
      </c>
      <c r="J8" s="114">
        <v>2220</v>
      </c>
      <c r="K8" s="114">
        <v>542</v>
      </c>
      <c r="L8" s="114">
        <v>2398</v>
      </c>
      <c r="M8" s="115">
        <v>1452</v>
      </c>
      <c r="N8" s="113">
        <v>741</v>
      </c>
      <c r="O8" s="114">
        <v>4655</v>
      </c>
      <c r="P8" s="114">
        <v>4078</v>
      </c>
      <c r="Q8" s="181">
        <v>2327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54</v>
      </c>
      <c r="F9" s="183">
        <v>454</v>
      </c>
      <c r="G9" s="123">
        <v>336</v>
      </c>
      <c r="H9" s="124">
        <v>170</v>
      </c>
      <c r="I9" s="122">
        <v>55</v>
      </c>
      <c r="J9" s="123">
        <v>343</v>
      </c>
      <c r="K9" s="123">
        <v>111</v>
      </c>
      <c r="L9" s="123">
        <v>482</v>
      </c>
      <c r="M9" s="124">
        <v>269</v>
      </c>
      <c r="N9" s="122">
        <v>109</v>
      </c>
      <c r="O9" s="123">
        <v>797</v>
      </c>
      <c r="P9" s="123">
        <v>818</v>
      </c>
      <c r="Q9" s="184">
        <v>439</v>
      </c>
    </row>
    <row r="10" spans="1:17" ht="24" customHeight="1" x14ac:dyDescent="0.15">
      <c r="A10" s="332"/>
      <c r="B10" s="46"/>
      <c r="C10" s="38" t="s">
        <v>17</v>
      </c>
      <c r="D10" s="121">
        <v>1057</v>
      </c>
      <c r="E10" s="182">
        <v>14</v>
      </c>
      <c r="F10" s="183">
        <v>238</v>
      </c>
      <c r="G10" s="123">
        <v>247</v>
      </c>
      <c r="H10" s="124">
        <v>133</v>
      </c>
      <c r="I10" s="122">
        <v>8</v>
      </c>
      <c r="J10" s="123">
        <v>195</v>
      </c>
      <c r="K10" s="123">
        <v>35</v>
      </c>
      <c r="L10" s="123">
        <v>355</v>
      </c>
      <c r="M10" s="124">
        <v>245</v>
      </c>
      <c r="N10" s="122">
        <v>22</v>
      </c>
      <c r="O10" s="123">
        <v>433</v>
      </c>
      <c r="P10" s="123">
        <v>602</v>
      </c>
      <c r="Q10" s="184">
        <v>378</v>
      </c>
    </row>
    <row r="11" spans="1:17" ht="24" customHeight="1" x14ac:dyDescent="0.15">
      <c r="A11" s="332"/>
      <c r="B11" s="337" t="s">
        <v>18</v>
      </c>
      <c r="C11" s="338"/>
      <c r="D11" s="129">
        <v>3683</v>
      </c>
      <c r="E11" s="182">
        <v>201</v>
      </c>
      <c r="F11" s="183">
        <v>903</v>
      </c>
      <c r="G11" s="123">
        <v>552</v>
      </c>
      <c r="H11" s="124">
        <v>262</v>
      </c>
      <c r="I11" s="122">
        <v>178</v>
      </c>
      <c r="J11" s="123">
        <v>1002</v>
      </c>
      <c r="K11" s="123">
        <v>297</v>
      </c>
      <c r="L11" s="123">
        <v>847</v>
      </c>
      <c r="M11" s="124">
        <v>515</v>
      </c>
      <c r="N11" s="122">
        <v>379</v>
      </c>
      <c r="O11" s="123">
        <v>1905</v>
      </c>
      <c r="P11" s="123">
        <v>1399</v>
      </c>
      <c r="Q11" s="184">
        <v>777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54</v>
      </c>
      <c r="F12" s="183">
        <v>495</v>
      </c>
      <c r="G12" s="123">
        <v>438</v>
      </c>
      <c r="H12" s="124">
        <v>241</v>
      </c>
      <c r="I12" s="122">
        <v>60</v>
      </c>
      <c r="J12" s="123">
        <v>484</v>
      </c>
      <c r="K12" s="123">
        <v>109</v>
      </c>
      <c r="L12" s="123">
        <v>657</v>
      </c>
      <c r="M12" s="124">
        <v>434</v>
      </c>
      <c r="N12" s="122">
        <v>114</v>
      </c>
      <c r="O12" s="123">
        <v>979</v>
      </c>
      <c r="P12" s="123">
        <v>1095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929</v>
      </c>
      <c r="E14" s="122">
        <v>14</v>
      </c>
      <c r="F14" s="123">
        <v>187</v>
      </c>
      <c r="G14" s="123">
        <v>226</v>
      </c>
      <c r="H14" s="124">
        <v>134</v>
      </c>
      <c r="I14" s="122">
        <v>11</v>
      </c>
      <c r="J14" s="123">
        <v>174</v>
      </c>
      <c r="K14" s="123">
        <v>31</v>
      </c>
      <c r="L14" s="123">
        <v>317</v>
      </c>
      <c r="M14" s="124">
        <v>206</v>
      </c>
      <c r="N14" s="122">
        <v>25</v>
      </c>
      <c r="O14" s="123">
        <v>361</v>
      </c>
      <c r="P14" s="123">
        <v>543</v>
      </c>
      <c r="Q14" s="184">
        <v>340</v>
      </c>
    </row>
    <row r="15" spans="1:17" ht="24" customHeight="1" x14ac:dyDescent="0.15">
      <c r="A15" s="332"/>
      <c r="B15" s="337" t="s">
        <v>22</v>
      </c>
      <c r="C15" s="338"/>
      <c r="D15" s="129">
        <v>1488</v>
      </c>
      <c r="E15" s="122">
        <v>16</v>
      </c>
      <c r="F15" s="123">
        <v>268</v>
      </c>
      <c r="G15" s="123">
        <v>398</v>
      </c>
      <c r="H15" s="124">
        <v>214</v>
      </c>
      <c r="I15" s="122">
        <v>20</v>
      </c>
      <c r="J15" s="123">
        <v>259</v>
      </c>
      <c r="K15" s="123">
        <v>50</v>
      </c>
      <c r="L15" s="123">
        <v>527</v>
      </c>
      <c r="M15" s="124">
        <v>343</v>
      </c>
      <c r="N15" s="122">
        <v>36</v>
      </c>
      <c r="O15" s="123">
        <v>527</v>
      </c>
      <c r="P15" s="123">
        <v>925</v>
      </c>
      <c r="Q15" s="184">
        <v>557</v>
      </c>
    </row>
    <row r="16" spans="1:17" ht="24" customHeight="1" x14ac:dyDescent="0.15">
      <c r="A16" s="332"/>
      <c r="B16" s="337" t="s">
        <v>23</v>
      </c>
      <c r="C16" s="338"/>
      <c r="D16" s="129">
        <v>532</v>
      </c>
      <c r="E16" s="122">
        <v>18</v>
      </c>
      <c r="F16" s="123">
        <v>130</v>
      </c>
      <c r="G16" s="123">
        <v>115</v>
      </c>
      <c r="H16" s="124">
        <v>47</v>
      </c>
      <c r="I16" s="122">
        <v>12</v>
      </c>
      <c r="J16" s="123">
        <v>112</v>
      </c>
      <c r="K16" s="123">
        <v>32</v>
      </c>
      <c r="L16" s="123">
        <v>145</v>
      </c>
      <c r="M16" s="124">
        <v>81</v>
      </c>
      <c r="N16" s="122">
        <v>30</v>
      </c>
      <c r="O16" s="123">
        <v>242</v>
      </c>
      <c r="P16" s="123">
        <v>260</v>
      </c>
      <c r="Q16" s="184">
        <v>128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10</v>
      </c>
      <c r="G17" s="123">
        <v>32</v>
      </c>
      <c r="H17" s="124">
        <v>18</v>
      </c>
      <c r="I17" s="122">
        <v>0</v>
      </c>
      <c r="J17" s="123">
        <v>12</v>
      </c>
      <c r="K17" s="123">
        <v>0</v>
      </c>
      <c r="L17" s="123">
        <v>48</v>
      </c>
      <c r="M17" s="124">
        <v>31</v>
      </c>
      <c r="N17" s="122">
        <v>0</v>
      </c>
      <c r="O17" s="123">
        <v>22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575</v>
      </c>
      <c r="E19" s="113">
        <v>7</v>
      </c>
      <c r="F19" s="114">
        <v>174</v>
      </c>
      <c r="G19" s="114">
        <v>144</v>
      </c>
      <c r="H19" s="115">
        <v>90</v>
      </c>
      <c r="I19" s="113">
        <v>7</v>
      </c>
      <c r="J19" s="114">
        <v>49</v>
      </c>
      <c r="K19" s="114">
        <v>14</v>
      </c>
      <c r="L19" s="114">
        <v>194</v>
      </c>
      <c r="M19" s="115">
        <v>119</v>
      </c>
      <c r="N19" s="113">
        <v>14</v>
      </c>
      <c r="O19" s="114">
        <v>223</v>
      </c>
      <c r="P19" s="114">
        <v>338</v>
      </c>
      <c r="Q19" s="181">
        <v>209</v>
      </c>
    </row>
    <row r="20" spans="1:17" ht="24" customHeight="1" x14ac:dyDescent="0.15">
      <c r="A20" s="333"/>
      <c r="B20" s="339" t="s">
        <v>27</v>
      </c>
      <c r="C20" s="340"/>
      <c r="D20" s="132">
        <v>32498</v>
      </c>
      <c r="E20" s="133">
        <v>1377</v>
      </c>
      <c r="F20" s="134">
        <v>7987</v>
      </c>
      <c r="G20" s="134">
        <v>5651</v>
      </c>
      <c r="H20" s="135">
        <v>2994</v>
      </c>
      <c r="I20" s="133">
        <v>1344</v>
      </c>
      <c r="J20" s="134">
        <v>8001</v>
      </c>
      <c r="K20" s="134">
        <v>2187</v>
      </c>
      <c r="L20" s="187">
        <v>8138</v>
      </c>
      <c r="M20" s="135">
        <v>5100</v>
      </c>
      <c r="N20" s="133">
        <v>2721</v>
      </c>
      <c r="O20" s="134">
        <v>15988</v>
      </c>
      <c r="P20" s="187">
        <v>13789</v>
      </c>
      <c r="Q20" s="188">
        <v>8094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686</v>
      </c>
      <c r="E21" s="106">
        <v>15</v>
      </c>
      <c r="F21" s="107">
        <v>150</v>
      </c>
      <c r="G21" s="107">
        <v>165</v>
      </c>
      <c r="H21" s="108">
        <v>90</v>
      </c>
      <c r="I21" s="106">
        <v>17</v>
      </c>
      <c r="J21" s="107">
        <v>118</v>
      </c>
      <c r="K21" s="107">
        <v>29</v>
      </c>
      <c r="L21" s="107">
        <v>221</v>
      </c>
      <c r="M21" s="108">
        <v>153</v>
      </c>
      <c r="N21" s="106">
        <v>32</v>
      </c>
      <c r="O21" s="107">
        <v>268</v>
      </c>
      <c r="P21" s="107">
        <v>386</v>
      </c>
      <c r="Q21" s="178">
        <v>243</v>
      </c>
    </row>
    <row r="22" spans="1:17" ht="24" customHeight="1" x14ac:dyDescent="0.15">
      <c r="A22" s="333"/>
      <c r="B22" s="339" t="s">
        <v>27</v>
      </c>
      <c r="C22" s="340"/>
      <c r="D22" s="140">
        <v>686</v>
      </c>
      <c r="E22" s="141">
        <v>15</v>
      </c>
      <c r="F22" s="142">
        <v>150</v>
      </c>
      <c r="G22" s="142">
        <v>165</v>
      </c>
      <c r="H22" s="143">
        <v>90</v>
      </c>
      <c r="I22" s="141">
        <v>17</v>
      </c>
      <c r="J22" s="142">
        <v>118</v>
      </c>
      <c r="K22" s="142">
        <v>29</v>
      </c>
      <c r="L22" s="142">
        <v>221</v>
      </c>
      <c r="M22" s="143">
        <v>153</v>
      </c>
      <c r="N22" s="141">
        <v>32</v>
      </c>
      <c r="O22" s="142">
        <v>268</v>
      </c>
      <c r="P22" s="142">
        <v>386</v>
      </c>
      <c r="Q22" s="189">
        <v>243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707</v>
      </c>
      <c r="E23" s="148">
        <v>9</v>
      </c>
      <c r="F23" s="148">
        <v>149</v>
      </c>
      <c r="G23" s="149">
        <v>178</v>
      </c>
      <c r="H23" s="150">
        <v>95</v>
      </c>
      <c r="I23" s="148">
        <v>13</v>
      </c>
      <c r="J23" s="149">
        <v>143</v>
      </c>
      <c r="K23" s="149">
        <v>40</v>
      </c>
      <c r="L23" s="149">
        <v>215</v>
      </c>
      <c r="M23" s="150">
        <v>137</v>
      </c>
      <c r="N23" s="148">
        <v>22</v>
      </c>
      <c r="O23" s="149">
        <v>292</v>
      </c>
      <c r="P23" s="149">
        <v>393</v>
      </c>
      <c r="Q23" s="190">
        <v>232</v>
      </c>
    </row>
    <row r="24" spans="1:17" ht="24" customHeight="1" x14ac:dyDescent="0.15">
      <c r="A24" s="332"/>
      <c r="B24" s="337" t="s">
        <v>32</v>
      </c>
      <c r="C24" s="338"/>
      <c r="D24" s="129">
        <v>1407</v>
      </c>
      <c r="E24" s="122">
        <v>39</v>
      </c>
      <c r="F24" s="122">
        <v>284</v>
      </c>
      <c r="G24" s="123">
        <v>338</v>
      </c>
      <c r="H24" s="124">
        <v>194</v>
      </c>
      <c r="I24" s="122">
        <v>38</v>
      </c>
      <c r="J24" s="123">
        <v>285</v>
      </c>
      <c r="K24" s="123">
        <v>63</v>
      </c>
      <c r="L24" s="123">
        <v>423</v>
      </c>
      <c r="M24" s="124">
        <v>279</v>
      </c>
      <c r="N24" s="122">
        <v>77</v>
      </c>
      <c r="O24" s="123">
        <v>569</v>
      </c>
      <c r="P24" s="123">
        <v>761</v>
      </c>
      <c r="Q24" s="184">
        <v>473</v>
      </c>
    </row>
    <row r="25" spans="1:17" ht="24" customHeight="1" x14ac:dyDescent="0.15">
      <c r="A25" s="333"/>
      <c r="B25" s="339" t="s">
        <v>27</v>
      </c>
      <c r="C25" s="340"/>
      <c r="D25" s="140">
        <v>2114</v>
      </c>
      <c r="E25" s="141">
        <v>48</v>
      </c>
      <c r="F25" s="142">
        <v>433</v>
      </c>
      <c r="G25" s="142">
        <v>516</v>
      </c>
      <c r="H25" s="143">
        <v>289</v>
      </c>
      <c r="I25" s="141">
        <v>51</v>
      </c>
      <c r="J25" s="142">
        <v>428</v>
      </c>
      <c r="K25" s="142">
        <v>103</v>
      </c>
      <c r="L25" s="142">
        <v>638</v>
      </c>
      <c r="M25" s="143">
        <v>416</v>
      </c>
      <c r="N25" s="141">
        <v>99</v>
      </c>
      <c r="O25" s="142">
        <v>861</v>
      </c>
      <c r="P25" s="142">
        <v>1154</v>
      </c>
      <c r="Q25" s="189">
        <v>705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705</v>
      </c>
      <c r="E26" s="113">
        <v>21</v>
      </c>
      <c r="F26" s="114">
        <v>122</v>
      </c>
      <c r="G26" s="114">
        <v>195</v>
      </c>
      <c r="H26" s="115">
        <v>105</v>
      </c>
      <c r="I26" s="113">
        <v>17</v>
      </c>
      <c r="J26" s="114">
        <v>114</v>
      </c>
      <c r="K26" s="114">
        <v>20</v>
      </c>
      <c r="L26" s="114">
        <v>236</v>
      </c>
      <c r="M26" s="115">
        <v>154</v>
      </c>
      <c r="N26" s="113">
        <v>38</v>
      </c>
      <c r="O26" s="114">
        <v>236</v>
      </c>
      <c r="P26" s="114">
        <v>431</v>
      </c>
      <c r="Q26" s="181">
        <v>259</v>
      </c>
    </row>
    <row r="27" spans="1:17" ht="24" customHeight="1" x14ac:dyDescent="0.15">
      <c r="A27" s="332"/>
      <c r="B27" s="337" t="s">
        <v>35</v>
      </c>
      <c r="C27" s="338"/>
      <c r="D27" s="129">
        <v>410</v>
      </c>
      <c r="E27" s="122">
        <v>2</v>
      </c>
      <c r="F27" s="123">
        <v>88</v>
      </c>
      <c r="G27" s="123">
        <v>116</v>
      </c>
      <c r="H27" s="124">
        <v>69</v>
      </c>
      <c r="I27" s="122">
        <v>3</v>
      </c>
      <c r="J27" s="123">
        <v>62</v>
      </c>
      <c r="K27" s="123">
        <v>10</v>
      </c>
      <c r="L27" s="123">
        <v>139</v>
      </c>
      <c r="M27" s="124">
        <v>95</v>
      </c>
      <c r="N27" s="122">
        <v>5</v>
      </c>
      <c r="O27" s="123">
        <v>150</v>
      </c>
      <c r="P27" s="123">
        <v>255</v>
      </c>
      <c r="Q27" s="184">
        <v>164</v>
      </c>
    </row>
    <row r="28" spans="1:17" ht="24" customHeight="1" x14ac:dyDescent="0.15">
      <c r="A28" s="333"/>
      <c r="B28" s="339" t="s">
        <v>36</v>
      </c>
      <c r="C28" s="340"/>
      <c r="D28" s="132">
        <v>1115</v>
      </c>
      <c r="E28" s="154">
        <v>23</v>
      </c>
      <c r="F28" s="155">
        <v>210</v>
      </c>
      <c r="G28" s="155">
        <v>311</v>
      </c>
      <c r="H28" s="156">
        <v>174</v>
      </c>
      <c r="I28" s="154">
        <v>20</v>
      </c>
      <c r="J28" s="155">
        <v>176</v>
      </c>
      <c r="K28" s="155">
        <v>30</v>
      </c>
      <c r="L28" s="155">
        <v>375</v>
      </c>
      <c r="M28" s="156">
        <v>249</v>
      </c>
      <c r="N28" s="154">
        <v>43</v>
      </c>
      <c r="O28" s="155">
        <v>386</v>
      </c>
      <c r="P28" s="155">
        <v>686</v>
      </c>
      <c r="Q28" s="191">
        <v>423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1620</v>
      </c>
      <c r="E29" s="113">
        <v>41</v>
      </c>
      <c r="F29" s="114">
        <v>348</v>
      </c>
      <c r="G29" s="114">
        <v>379</v>
      </c>
      <c r="H29" s="115">
        <v>218</v>
      </c>
      <c r="I29" s="113">
        <v>40</v>
      </c>
      <c r="J29" s="114">
        <v>304</v>
      </c>
      <c r="K29" s="114">
        <v>54</v>
      </c>
      <c r="L29" s="114">
        <v>508</v>
      </c>
      <c r="M29" s="115">
        <v>341</v>
      </c>
      <c r="N29" s="113">
        <v>81</v>
      </c>
      <c r="O29" s="114">
        <v>652</v>
      </c>
      <c r="P29" s="114">
        <v>887</v>
      </c>
      <c r="Q29" s="181">
        <v>559</v>
      </c>
    </row>
    <row r="30" spans="1:17" ht="24" customHeight="1" x14ac:dyDescent="0.15">
      <c r="A30" s="342"/>
      <c r="B30" s="337" t="s">
        <v>39</v>
      </c>
      <c r="C30" s="338"/>
      <c r="D30" s="129">
        <v>390</v>
      </c>
      <c r="E30" s="122">
        <v>5</v>
      </c>
      <c r="F30" s="123">
        <v>55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146</v>
      </c>
      <c r="M30" s="124">
        <v>94</v>
      </c>
      <c r="N30" s="122">
        <v>11</v>
      </c>
      <c r="O30" s="123">
        <v>108</v>
      </c>
      <c r="P30" s="123">
        <v>271</v>
      </c>
      <c r="Q30" s="184">
        <v>162</v>
      </c>
    </row>
    <row r="31" spans="1:17" ht="24" customHeight="1" x14ac:dyDescent="0.15">
      <c r="A31" s="343"/>
      <c r="B31" s="339" t="s">
        <v>36</v>
      </c>
      <c r="C31" s="340"/>
      <c r="D31" s="132">
        <v>2010</v>
      </c>
      <c r="E31" s="154">
        <v>46</v>
      </c>
      <c r="F31" s="155">
        <v>403</v>
      </c>
      <c r="G31" s="155">
        <v>504</v>
      </c>
      <c r="H31" s="156">
        <v>286</v>
      </c>
      <c r="I31" s="154">
        <v>46</v>
      </c>
      <c r="J31" s="155">
        <v>357</v>
      </c>
      <c r="K31" s="155">
        <v>66</v>
      </c>
      <c r="L31" s="155">
        <v>654</v>
      </c>
      <c r="M31" s="156">
        <v>435</v>
      </c>
      <c r="N31" s="154">
        <v>92</v>
      </c>
      <c r="O31" s="155">
        <v>760</v>
      </c>
      <c r="P31" s="155">
        <v>1158</v>
      </c>
      <c r="Q31" s="191">
        <v>721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780</v>
      </c>
      <c r="E32" s="113">
        <v>19</v>
      </c>
      <c r="F32" s="114">
        <v>167</v>
      </c>
      <c r="G32" s="114">
        <v>186</v>
      </c>
      <c r="H32" s="115">
        <v>101</v>
      </c>
      <c r="I32" s="113">
        <v>13</v>
      </c>
      <c r="J32" s="114">
        <v>135</v>
      </c>
      <c r="K32" s="114">
        <v>18</v>
      </c>
      <c r="L32" s="114">
        <v>260</v>
      </c>
      <c r="M32" s="115">
        <v>178</v>
      </c>
      <c r="N32" s="113">
        <v>32</v>
      </c>
      <c r="O32" s="114">
        <v>302</v>
      </c>
      <c r="P32" s="114">
        <v>446</v>
      </c>
      <c r="Q32" s="181">
        <v>279</v>
      </c>
    </row>
    <row r="33" spans="1:17" ht="24" customHeight="1" x14ac:dyDescent="0.15">
      <c r="A33" s="348"/>
      <c r="B33" s="337" t="s">
        <v>42</v>
      </c>
      <c r="C33" s="338"/>
      <c r="D33" s="129">
        <v>515</v>
      </c>
      <c r="E33" s="122">
        <v>15</v>
      </c>
      <c r="F33" s="123">
        <v>94</v>
      </c>
      <c r="G33" s="123">
        <v>143</v>
      </c>
      <c r="H33" s="124">
        <v>81</v>
      </c>
      <c r="I33" s="122">
        <v>14</v>
      </c>
      <c r="J33" s="123">
        <v>87</v>
      </c>
      <c r="K33" s="123">
        <v>12</v>
      </c>
      <c r="L33" s="123">
        <v>162</v>
      </c>
      <c r="M33" s="124">
        <v>106</v>
      </c>
      <c r="N33" s="122">
        <v>29</v>
      </c>
      <c r="O33" s="123">
        <v>181</v>
      </c>
      <c r="P33" s="123">
        <v>305</v>
      </c>
      <c r="Q33" s="184">
        <v>187</v>
      </c>
    </row>
    <row r="34" spans="1:17" ht="24" customHeight="1" x14ac:dyDescent="0.15">
      <c r="A34" s="349"/>
      <c r="B34" s="339" t="s">
        <v>36</v>
      </c>
      <c r="C34" s="340"/>
      <c r="D34" s="132">
        <v>1295</v>
      </c>
      <c r="E34" s="154">
        <v>34</v>
      </c>
      <c r="F34" s="155">
        <v>261</v>
      </c>
      <c r="G34" s="155">
        <v>329</v>
      </c>
      <c r="H34" s="156">
        <v>182</v>
      </c>
      <c r="I34" s="154">
        <v>27</v>
      </c>
      <c r="J34" s="155">
        <v>222</v>
      </c>
      <c r="K34" s="155">
        <v>30</v>
      </c>
      <c r="L34" s="155">
        <v>422</v>
      </c>
      <c r="M34" s="156">
        <v>284</v>
      </c>
      <c r="N34" s="154">
        <v>61</v>
      </c>
      <c r="O34" s="155">
        <v>483</v>
      </c>
      <c r="P34" s="155">
        <v>751</v>
      </c>
      <c r="Q34" s="191">
        <v>466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668</v>
      </c>
      <c r="E35" s="106">
        <v>11</v>
      </c>
      <c r="F35" s="107">
        <v>129</v>
      </c>
      <c r="G35" s="107">
        <v>171</v>
      </c>
      <c r="H35" s="108">
        <v>94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23</v>
      </c>
      <c r="O35" s="107">
        <v>238</v>
      </c>
      <c r="P35" s="107">
        <v>407</v>
      </c>
      <c r="Q35" s="178">
        <v>253</v>
      </c>
    </row>
    <row r="36" spans="1:17" ht="24" customHeight="1" x14ac:dyDescent="0.15">
      <c r="A36" s="342"/>
      <c r="B36" s="337" t="s">
        <v>45</v>
      </c>
      <c r="C36" s="338"/>
      <c r="D36" s="129">
        <v>640</v>
      </c>
      <c r="E36" s="122">
        <v>13</v>
      </c>
      <c r="F36" s="123">
        <v>106</v>
      </c>
      <c r="G36" s="123">
        <v>169</v>
      </c>
      <c r="H36" s="124">
        <v>80</v>
      </c>
      <c r="I36" s="122">
        <v>14</v>
      </c>
      <c r="J36" s="123">
        <v>111</v>
      </c>
      <c r="K36" s="123">
        <v>22</v>
      </c>
      <c r="L36" s="123">
        <v>227</v>
      </c>
      <c r="M36" s="124">
        <v>147</v>
      </c>
      <c r="N36" s="122">
        <v>27</v>
      </c>
      <c r="O36" s="123">
        <v>217</v>
      </c>
      <c r="P36" s="123">
        <v>396</v>
      </c>
      <c r="Q36" s="184">
        <v>227</v>
      </c>
    </row>
    <row r="37" spans="1:17" ht="24" customHeight="1" x14ac:dyDescent="0.15">
      <c r="A37" s="343"/>
      <c r="B37" s="339" t="s">
        <v>36</v>
      </c>
      <c r="C37" s="340"/>
      <c r="D37" s="132">
        <v>1308</v>
      </c>
      <c r="E37" s="154">
        <v>24</v>
      </c>
      <c r="F37" s="155">
        <v>235</v>
      </c>
      <c r="G37" s="155">
        <v>340</v>
      </c>
      <c r="H37" s="156">
        <v>174</v>
      </c>
      <c r="I37" s="154">
        <v>26</v>
      </c>
      <c r="J37" s="155">
        <v>220</v>
      </c>
      <c r="K37" s="155">
        <v>38</v>
      </c>
      <c r="L37" s="155">
        <v>463</v>
      </c>
      <c r="M37" s="156">
        <v>306</v>
      </c>
      <c r="N37" s="154">
        <v>50</v>
      </c>
      <c r="O37" s="155">
        <v>455</v>
      </c>
      <c r="P37" s="155">
        <v>803</v>
      </c>
      <c r="Q37" s="191">
        <v>480</v>
      </c>
    </row>
    <row r="38" spans="1:17" ht="24" customHeight="1" thickBot="1" x14ac:dyDescent="0.2">
      <c r="A38" s="344" t="s">
        <v>46</v>
      </c>
      <c r="B38" s="345"/>
      <c r="C38" s="346"/>
      <c r="D38" s="192">
        <v>41026</v>
      </c>
      <c r="E38" s="193">
        <v>1567</v>
      </c>
      <c r="F38" s="194">
        <v>9679</v>
      </c>
      <c r="G38" s="194">
        <v>7816</v>
      </c>
      <c r="H38" s="195">
        <v>4189</v>
      </c>
      <c r="I38" s="193">
        <v>1531</v>
      </c>
      <c r="J38" s="194">
        <v>9522</v>
      </c>
      <c r="K38" s="194">
        <v>2483</v>
      </c>
      <c r="L38" s="194">
        <v>10911</v>
      </c>
      <c r="M38" s="195">
        <v>6943</v>
      </c>
      <c r="N38" s="193">
        <v>3098</v>
      </c>
      <c r="O38" s="194">
        <v>19201</v>
      </c>
      <c r="P38" s="194">
        <v>18727</v>
      </c>
      <c r="Q38" s="196">
        <v>11132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03FA3-F809-4929-A280-379972E64E95}">
  <sheetPr>
    <tabColor rgb="FF00B0F0"/>
    <pageSetUpPr fitToPage="1"/>
  </sheetPr>
  <dimension ref="A1:Q39"/>
  <sheetViews>
    <sheetView zoomScaleNormal="100" workbookViewId="0">
      <selection activeCell="V12" sqref="V12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84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13426</v>
      </c>
      <c r="E7" s="176">
        <v>699</v>
      </c>
      <c r="F7" s="177">
        <v>3381</v>
      </c>
      <c r="G7" s="107">
        <v>2056</v>
      </c>
      <c r="H7" s="108">
        <v>1125</v>
      </c>
      <c r="I7" s="106">
        <v>660</v>
      </c>
      <c r="J7" s="107">
        <v>3668</v>
      </c>
      <c r="K7" s="107">
        <v>1099</v>
      </c>
      <c r="L7" s="107">
        <v>2962</v>
      </c>
      <c r="M7" s="108">
        <v>1917</v>
      </c>
      <c r="N7" s="106">
        <v>1359</v>
      </c>
      <c r="O7" s="107">
        <v>7049</v>
      </c>
      <c r="P7" s="107">
        <v>5018</v>
      </c>
      <c r="Q7" s="178">
        <v>3042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346</v>
      </c>
      <c r="F8" s="180">
        <v>2383</v>
      </c>
      <c r="G8" s="114">
        <v>1662</v>
      </c>
      <c r="H8" s="115">
        <v>890</v>
      </c>
      <c r="I8" s="113">
        <v>366</v>
      </c>
      <c r="J8" s="114">
        <v>2181</v>
      </c>
      <c r="K8" s="114">
        <v>526</v>
      </c>
      <c r="L8" s="114">
        <v>2388</v>
      </c>
      <c r="M8" s="115">
        <v>1475</v>
      </c>
      <c r="N8" s="113">
        <v>712</v>
      </c>
      <c r="O8" s="114">
        <v>4564</v>
      </c>
      <c r="P8" s="114">
        <v>4050</v>
      </c>
      <c r="Q8" s="181">
        <v>2365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432</v>
      </c>
      <c r="G9" s="123">
        <v>323</v>
      </c>
      <c r="H9" s="124">
        <v>171</v>
      </c>
      <c r="I9" s="122">
        <v>50</v>
      </c>
      <c r="J9" s="123">
        <v>336</v>
      </c>
      <c r="K9" s="123">
        <v>106</v>
      </c>
      <c r="L9" s="123">
        <v>478</v>
      </c>
      <c r="M9" s="124">
        <v>275</v>
      </c>
      <c r="N9" s="122">
        <v>105</v>
      </c>
      <c r="O9" s="123">
        <v>768</v>
      </c>
      <c r="P9" s="123">
        <v>801</v>
      </c>
      <c r="Q9" s="184">
        <v>446</v>
      </c>
    </row>
    <row r="10" spans="1:17" ht="24" customHeight="1" x14ac:dyDescent="0.15">
      <c r="A10" s="332"/>
      <c r="B10" s="46"/>
      <c r="C10" s="38" t="s">
        <v>17</v>
      </c>
      <c r="D10" s="121">
        <v>1031</v>
      </c>
      <c r="E10" s="182">
        <v>14</v>
      </c>
      <c r="F10" s="183">
        <v>229</v>
      </c>
      <c r="G10" s="123">
        <v>244</v>
      </c>
      <c r="H10" s="124">
        <v>132</v>
      </c>
      <c r="I10" s="122">
        <v>7</v>
      </c>
      <c r="J10" s="123">
        <v>192</v>
      </c>
      <c r="K10" s="123">
        <v>37</v>
      </c>
      <c r="L10" s="123">
        <v>345</v>
      </c>
      <c r="M10" s="124">
        <v>243</v>
      </c>
      <c r="N10" s="122">
        <v>21</v>
      </c>
      <c r="O10" s="123">
        <v>421</v>
      </c>
      <c r="P10" s="123">
        <v>589</v>
      </c>
      <c r="Q10" s="184">
        <v>375</v>
      </c>
    </row>
    <row r="11" spans="1:17" ht="24" customHeight="1" x14ac:dyDescent="0.15">
      <c r="A11" s="332"/>
      <c r="B11" s="337" t="s">
        <v>18</v>
      </c>
      <c r="C11" s="338"/>
      <c r="D11" s="129">
        <v>3621</v>
      </c>
      <c r="E11" s="182">
        <v>177</v>
      </c>
      <c r="F11" s="183">
        <v>903</v>
      </c>
      <c r="G11" s="123">
        <v>547</v>
      </c>
      <c r="H11" s="124">
        <v>274</v>
      </c>
      <c r="I11" s="122">
        <v>173</v>
      </c>
      <c r="J11" s="123">
        <v>979</v>
      </c>
      <c r="K11" s="123">
        <v>290</v>
      </c>
      <c r="L11" s="123">
        <v>842</v>
      </c>
      <c r="M11" s="124">
        <v>515</v>
      </c>
      <c r="N11" s="122">
        <v>350</v>
      </c>
      <c r="O11" s="123">
        <v>1882</v>
      </c>
      <c r="P11" s="123">
        <v>1389</v>
      </c>
      <c r="Q11" s="184">
        <v>789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54</v>
      </c>
      <c r="F12" s="183">
        <v>491</v>
      </c>
      <c r="G12" s="123">
        <v>443</v>
      </c>
      <c r="H12" s="124">
        <v>251</v>
      </c>
      <c r="I12" s="122">
        <v>55</v>
      </c>
      <c r="J12" s="123">
        <v>472</v>
      </c>
      <c r="K12" s="123">
        <v>107</v>
      </c>
      <c r="L12" s="123">
        <v>654</v>
      </c>
      <c r="M12" s="124">
        <v>428</v>
      </c>
      <c r="N12" s="122">
        <v>109</v>
      </c>
      <c r="O12" s="123">
        <v>963</v>
      </c>
      <c r="P12" s="123">
        <v>1097</v>
      </c>
      <c r="Q12" s="184">
        <v>679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65</v>
      </c>
      <c r="Q13" s="184">
        <v>45</v>
      </c>
    </row>
    <row r="14" spans="1:17" ht="24" customHeight="1" x14ac:dyDescent="0.15">
      <c r="A14" s="332"/>
      <c r="B14" s="337" t="s">
        <v>21</v>
      </c>
      <c r="C14" s="338"/>
      <c r="D14" s="129">
        <v>903</v>
      </c>
      <c r="E14" s="122">
        <v>10</v>
      </c>
      <c r="F14" s="123">
        <v>186</v>
      </c>
      <c r="G14" s="123">
        <v>216</v>
      </c>
      <c r="H14" s="124">
        <v>130</v>
      </c>
      <c r="I14" s="122">
        <v>12</v>
      </c>
      <c r="J14" s="123">
        <v>169</v>
      </c>
      <c r="K14" s="123">
        <v>29</v>
      </c>
      <c r="L14" s="123">
        <v>310</v>
      </c>
      <c r="M14" s="124">
        <v>207</v>
      </c>
      <c r="N14" s="122">
        <v>22</v>
      </c>
      <c r="O14" s="123">
        <v>355</v>
      </c>
      <c r="P14" s="123">
        <v>526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1460</v>
      </c>
      <c r="E15" s="122">
        <v>15</v>
      </c>
      <c r="F15" s="123">
        <v>260</v>
      </c>
      <c r="G15" s="123">
        <v>390</v>
      </c>
      <c r="H15" s="124">
        <v>222</v>
      </c>
      <c r="I15" s="122">
        <v>17</v>
      </c>
      <c r="J15" s="123">
        <v>250</v>
      </c>
      <c r="K15" s="123">
        <v>51</v>
      </c>
      <c r="L15" s="123">
        <v>528</v>
      </c>
      <c r="M15" s="124">
        <v>353</v>
      </c>
      <c r="N15" s="122">
        <v>32</v>
      </c>
      <c r="O15" s="123">
        <v>510</v>
      </c>
      <c r="P15" s="123">
        <v>918</v>
      </c>
      <c r="Q15" s="184">
        <v>575</v>
      </c>
    </row>
    <row r="16" spans="1:17" ht="24" customHeight="1" x14ac:dyDescent="0.15">
      <c r="A16" s="332"/>
      <c r="B16" s="337" t="s">
        <v>23</v>
      </c>
      <c r="C16" s="338"/>
      <c r="D16" s="129">
        <v>513</v>
      </c>
      <c r="E16" s="122">
        <v>16</v>
      </c>
      <c r="F16" s="123">
        <v>124</v>
      </c>
      <c r="G16" s="123">
        <v>115</v>
      </c>
      <c r="H16" s="124">
        <v>49</v>
      </c>
      <c r="I16" s="122">
        <v>12</v>
      </c>
      <c r="J16" s="123">
        <v>107</v>
      </c>
      <c r="K16" s="123">
        <v>32</v>
      </c>
      <c r="L16" s="123">
        <v>139</v>
      </c>
      <c r="M16" s="124">
        <v>77</v>
      </c>
      <c r="N16" s="122">
        <v>28</v>
      </c>
      <c r="O16" s="123">
        <v>231</v>
      </c>
      <c r="P16" s="123">
        <v>254</v>
      </c>
      <c r="Q16" s="184">
        <v>126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564</v>
      </c>
      <c r="E19" s="113">
        <v>7</v>
      </c>
      <c r="F19" s="114">
        <v>173</v>
      </c>
      <c r="G19" s="114">
        <v>142</v>
      </c>
      <c r="H19" s="115">
        <v>89</v>
      </c>
      <c r="I19" s="113">
        <v>6</v>
      </c>
      <c r="J19" s="114">
        <v>47</v>
      </c>
      <c r="K19" s="114">
        <v>14</v>
      </c>
      <c r="L19" s="114">
        <v>189</v>
      </c>
      <c r="M19" s="115">
        <v>118</v>
      </c>
      <c r="N19" s="113">
        <v>13</v>
      </c>
      <c r="O19" s="114">
        <v>220</v>
      </c>
      <c r="P19" s="114">
        <v>331</v>
      </c>
      <c r="Q19" s="181">
        <v>207</v>
      </c>
    </row>
    <row r="20" spans="1:17" ht="24" customHeight="1" x14ac:dyDescent="0.15">
      <c r="A20" s="333"/>
      <c r="B20" s="339" t="s">
        <v>27</v>
      </c>
      <c r="C20" s="340"/>
      <c r="D20" s="132">
        <v>32083</v>
      </c>
      <c r="E20" s="133">
        <v>1324</v>
      </c>
      <c r="F20" s="134">
        <v>7909</v>
      </c>
      <c r="G20" s="134">
        <v>5605</v>
      </c>
      <c r="H20" s="135">
        <v>3050</v>
      </c>
      <c r="I20" s="133">
        <v>1301</v>
      </c>
      <c r="J20" s="134">
        <v>7884</v>
      </c>
      <c r="K20" s="134">
        <v>2148</v>
      </c>
      <c r="L20" s="187">
        <v>8060</v>
      </c>
      <c r="M20" s="135">
        <v>5121</v>
      </c>
      <c r="N20" s="133">
        <v>2625</v>
      </c>
      <c r="O20" s="134">
        <v>15793</v>
      </c>
      <c r="P20" s="187">
        <v>13665</v>
      </c>
      <c r="Q20" s="188">
        <v>8171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675</v>
      </c>
      <c r="E21" s="106">
        <v>13</v>
      </c>
      <c r="F21" s="107">
        <v>146</v>
      </c>
      <c r="G21" s="107">
        <v>168</v>
      </c>
      <c r="H21" s="108">
        <v>96</v>
      </c>
      <c r="I21" s="106">
        <v>15</v>
      </c>
      <c r="J21" s="107">
        <v>120</v>
      </c>
      <c r="K21" s="107">
        <v>28</v>
      </c>
      <c r="L21" s="107">
        <v>213</v>
      </c>
      <c r="M21" s="108">
        <v>151</v>
      </c>
      <c r="N21" s="106">
        <v>28</v>
      </c>
      <c r="O21" s="107">
        <v>266</v>
      </c>
      <c r="P21" s="107">
        <v>381</v>
      </c>
      <c r="Q21" s="178">
        <v>247</v>
      </c>
    </row>
    <row r="22" spans="1:17" ht="24" customHeight="1" x14ac:dyDescent="0.15">
      <c r="A22" s="333"/>
      <c r="B22" s="339" t="s">
        <v>27</v>
      </c>
      <c r="C22" s="340"/>
      <c r="D22" s="140">
        <v>675</v>
      </c>
      <c r="E22" s="141">
        <v>13</v>
      </c>
      <c r="F22" s="142">
        <v>146</v>
      </c>
      <c r="G22" s="142">
        <v>168</v>
      </c>
      <c r="H22" s="143">
        <v>96</v>
      </c>
      <c r="I22" s="141">
        <v>15</v>
      </c>
      <c r="J22" s="142">
        <v>120</v>
      </c>
      <c r="K22" s="142">
        <v>28</v>
      </c>
      <c r="L22" s="142">
        <v>213</v>
      </c>
      <c r="M22" s="143">
        <v>151</v>
      </c>
      <c r="N22" s="141">
        <v>28</v>
      </c>
      <c r="O22" s="142">
        <v>266</v>
      </c>
      <c r="P22" s="142">
        <v>381</v>
      </c>
      <c r="Q22" s="189">
        <v>247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689</v>
      </c>
      <c r="E23" s="148">
        <v>7</v>
      </c>
      <c r="F23" s="148">
        <v>144</v>
      </c>
      <c r="G23" s="149">
        <v>174</v>
      </c>
      <c r="H23" s="150">
        <v>92</v>
      </c>
      <c r="I23" s="148">
        <v>11</v>
      </c>
      <c r="J23" s="149">
        <v>140</v>
      </c>
      <c r="K23" s="149">
        <v>38</v>
      </c>
      <c r="L23" s="149">
        <v>213</v>
      </c>
      <c r="M23" s="150">
        <v>136</v>
      </c>
      <c r="N23" s="148">
        <v>18</v>
      </c>
      <c r="O23" s="149">
        <v>284</v>
      </c>
      <c r="P23" s="149">
        <v>387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1392</v>
      </c>
      <c r="E24" s="122">
        <v>37</v>
      </c>
      <c r="F24" s="122">
        <v>284</v>
      </c>
      <c r="G24" s="123">
        <v>336</v>
      </c>
      <c r="H24" s="124">
        <v>200</v>
      </c>
      <c r="I24" s="122">
        <v>37</v>
      </c>
      <c r="J24" s="123">
        <v>275</v>
      </c>
      <c r="K24" s="123">
        <v>58</v>
      </c>
      <c r="L24" s="123">
        <v>423</v>
      </c>
      <c r="M24" s="124">
        <v>287</v>
      </c>
      <c r="N24" s="122">
        <v>74</v>
      </c>
      <c r="O24" s="123">
        <v>559</v>
      </c>
      <c r="P24" s="123">
        <v>759</v>
      </c>
      <c r="Q24" s="184">
        <v>487</v>
      </c>
    </row>
    <row r="25" spans="1:17" ht="24" customHeight="1" x14ac:dyDescent="0.15">
      <c r="A25" s="333"/>
      <c r="B25" s="339" t="s">
        <v>27</v>
      </c>
      <c r="C25" s="340"/>
      <c r="D25" s="140">
        <v>2081</v>
      </c>
      <c r="E25" s="141">
        <v>44</v>
      </c>
      <c r="F25" s="142">
        <v>428</v>
      </c>
      <c r="G25" s="142">
        <v>510</v>
      </c>
      <c r="H25" s="143">
        <v>292</v>
      </c>
      <c r="I25" s="141">
        <v>48</v>
      </c>
      <c r="J25" s="142">
        <v>415</v>
      </c>
      <c r="K25" s="142">
        <v>96</v>
      </c>
      <c r="L25" s="142">
        <v>636</v>
      </c>
      <c r="M25" s="143">
        <v>423</v>
      </c>
      <c r="N25" s="141">
        <v>92</v>
      </c>
      <c r="O25" s="142">
        <v>843</v>
      </c>
      <c r="P25" s="142">
        <v>1146</v>
      </c>
      <c r="Q25" s="189">
        <v>715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695</v>
      </c>
      <c r="E26" s="113">
        <v>18</v>
      </c>
      <c r="F26" s="114">
        <v>120</v>
      </c>
      <c r="G26" s="114">
        <v>187</v>
      </c>
      <c r="H26" s="115">
        <v>104</v>
      </c>
      <c r="I26" s="113">
        <v>15</v>
      </c>
      <c r="J26" s="114">
        <v>114</v>
      </c>
      <c r="K26" s="114">
        <v>21</v>
      </c>
      <c r="L26" s="114">
        <v>241</v>
      </c>
      <c r="M26" s="115">
        <v>165</v>
      </c>
      <c r="N26" s="113">
        <v>33</v>
      </c>
      <c r="O26" s="114">
        <v>234</v>
      </c>
      <c r="P26" s="114">
        <v>428</v>
      </c>
      <c r="Q26" s="181">
        <v>269</v>
      </c>
    </row>
    <row r="27" spans="1:17" ht="24" customHeight="1" x14ac:dyDescent="0.15">
      <c r="A27" s="332"/>
      <c r="B27" s="337" t="s">
        <v>35</v>
      </c>
      <c r="C27" s="338"/>
      <c r="D27" s="129">
        <v>392</v>
      </c>
      <c r="E27" s="122">
        <v>3</v>
      </c>
      <c r="F27" s="123">
        <v>81</v>
      </c>
      <c r="G27" s="123">
        <v>113</v>
      </c>
      <c r="H27" s="124">
        <v>66</v>
      </c>
      <c r="I27" s="122">
        <v>3</v>
      </c>
      <c r="J27" s="123">
        <v>57</v>
      </c>
      <c r="K27" s="123">
        <v>8</v>
      </c>
      <c r="L27" s="123">
        <v>135</v>
      </c>
      <c r="M27" s="124">
        <v>94</v>
      </c>
      <c r="N27" s="122">
        <v>6</v>
      </c>
      <c r="O27" s="123">
        <v>138</v>
      </c>
      <c r="P27" s="123">
        <v>248</v>
      </c>
      <c r="Q27" s="184">
        <v>160</v>
      </c>
    </row>
    <row r="28" spans="1:17" ht="24" customHeight="1" x14ac:dyDescent="0.15">
      <c r="A28" s="333"/>
      <c r="B28" s="339" t="s">
        <v>36</v>
      </c>
      <c r="C28" s="340"/>
      <c r="D28" s="132">
        <v>1087</v>
      </c>
      <c r="E28" s="154">
        <v>21</v>
      </c>
      <c r="F28" s="155">
        <v>201</v>
      </c>
      <c r="G28" s="155">
        <v>300</v>
      </c>
      <c r="H28" s="156">
        <v>170</v>
      </c>
      <c r="I28" s="154">
        <v>18</v>
      </c>
      <c r="J28" s="155">
        <v>171</v>
      </c>
      <c r="K28" s="155">
        <v>29</v>
      </c>
      <c r="L28" s="155">
        <v>376</v>
      </c>
      <c r="M28" s="156">
        <v>259</v>
      </c>
      <c r="N28" s="154">
        <v>39</v>
      </c>
      <c r="O28" s="155">
        <v>372</v>
      </c>
      <c r="P28" s="155">
        <v>676</v>
      </c>
      <c r="Q28" s="191">
        <v>429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1591</v>
      </c>
      <c r="E29" s="113">
        <v>40</v>
      </c>
      <c r="F29" s="114">
        <v>333</v>
      </c>
      <c r="G29" s="114">
        <v>376</v>
      </c>
      <c r="H29" s="115">
        <v>224</v>
      </c>
      <c r="I29" s="113">
        <v>40</v>
      </c>
      <c r="J29" s="114">
        <v>299</v>
      </c>
      <c r="K29" s="114">
        <v>55</v>
      </c>
      <c r="L29" s="114">
        <v>503</v>
      </c>
      <c r="M29" s="115">
        <v>346</v>
      </c>
      <c r="N29" s="113">
        <v>80</v>
      </c>
      <c r="O29" s="114">
        <v>632</v>
      </c>
      <c r="P29" s="114">
        <v>879</v>
      </c>
      <c r="Q29" s="181">
        <v>570</v>
      </c>
    </row>
    <row r="30" spans="1:17" ht="24" customHeight="1" x14ac:dyDescent="0.15">
      <c r="A30" s="342"/>
      <c r="B30" s="337" t="s">
        <v>39</v>
      </c>
      <c r="C30" s="338"/>
      <c r="D30" s="129">
        <v>383</v>
      </c>
      <c r="E30" s="122">
        <v>6</v>
      </c>
      <c r="F30" s="123">
        <v>51</v>
      </c>
      <c r="G30" s="123">
        <v>122</v>
      </c>
      <c r="H30" s="124">
        <v>70</v>
      </c>
      <c r="I30" s="122">
        <v>7</v>
      </c>
      <c r="J30" s="123">
        <v>55</v>
      </c>
      <c r="K30" s="123">
        <v>11</v>
      </c>
      <c r="L30" s="123">
        <v>142</v>
      </c>
      <c r="M30" s="124">
        <v>94</v>
      </c>
      <c r="N30" s="122">
        <v>13</v>
      </c>
      <c r="O30" s="123">
        <v>106</v>
      </c>
      <c r="P30" s="123">
        <v>264</v>
      </c>
      <c r="Q30" s="184">
        <v>164</v>
      </c>
    </row>
    <row r="31" spans="1:17" ht="24" customHeight="1" x14ac:dyDescent="0.15">
      <c r="A31" s="343"/>
      <c r="B31" s="339" t="s">
        <v>36</v>
      </c>
      <c r="C31" s="340"/>
      <c r="D31" s="132">
        <v>1974</v>
      </c>
      <c r="E31" s="154">
        <v>46</v>
      </c>
      <c r="F31" s="155">
        <v>384</v>
      </c>
      <c r="G31" s="155">
        <v>498</v>
      </c>
      <c r="H31" s="156">
        <v>294</v>
      </c>
      <c r="I31" s="154">
        <v>47</v>
      </c>
      <c r="J31" s="155">
        <v>354</v>
      </c>
      <c r="K31" s="155">
        <v>66</v>
      </c>
      <c r="L31" s="155">
        <v>645</v>
      </c>
      <c r="M31" s="156">
        <v>440</v>
      </c>
      <c r="N31" s="154">
        <v>93</v>
      </c>
      <c r="O31" s="155">
        <v>738</v>
      </c>
      <c r="P31" s="155">
        <v>1143</v>
      </c>
      <c r="Q31" s="191">
        <v>734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760</v>
      </c>
      <c r="E32" s="113">
        <v>17</v>
      </c>
      <c r="F32" s="114">
        <v>159</v>
      </c>
      <c r="G32" s="114">
        <v>186</v>
      </c>
      <c r="H32" s="115">
        <v>101</v>
      </c>
      <c r="I32" s="113">
        <v>12</v>
      </c>
      <c r="J32" s="114">
        <v>133</v>
      </c>
      <c r="K32" s="114">
        <v>19</v>
      </c>
      <c r="L32" s="114">
        <v>253</v>
      </c>
      <c r="M32" s="115">
        <v>170</v>
      </c>
      <c r="N32" s="113">
        <v>29</v>
      </c>
      <c r="O32" s="114">
        <v>292</v>
      </c>
      <c r="P32" s="114">
        <v>439</v>
      </c>
      <c r="Q32" s="181">
        <v>271</v>
      </c>
    </row>
    <row r="33" spans="1:17" ht="24" customHeight="1" x14ac:dyDescent="0.15">
      <c r="A33" s="348"/>
      <c r="B33" s="337" t="s">
        <v>42</v>
      </c>
      <c r="C33" s="338"/>
      <c r="D33" s="129">
        <v>510</v>
      </c>
      <c r="E33" s="122">
        <v>14</v>
      </c>
      <c r="F33" s="123">
        <v>95</v>
      </c>
      <c r="G33" s="123">
        <v>140</v>
      </c>
      <c r="H33" s="124">
        <v>83</v>
      </c>
      <c r="I33" s="122">
        <v>12</v>
      </c>
      <c r="J33" s="123">
        <v>87</v>
      </c>
      <c r="K33" s="123">
        <v>13</v>
      </c>
      <c r="L33" s="123">
        <v>162</v>
      </c>
      <c r="M33" s="124">
        <v>106</v>
      </c>
      <c r="N33" s="122">
        <v>26</v>
      </c>
      <c r="O33" s="123">
        <v>182</v>
      </c>
      <c r="P33" s="123">
        <v>302</v>
      </c>
      <c r="Q33" s="184">
        <v>189</v>
      </c>
    </row>
    <row r="34" spans="1:17" ht="24" customHeight="1" x14ac:dyDescent="0.15">
      <c r="A34" s="349"/>
      <c r="B34" s="339" t="s">
        <v>36</v>
      </c>
      <c r="C34" s="340"/>
      <c r="D34" s="132">
        <v>1270</v>
      </c>
      <c r="E34" s="154">
        <v>31</v>
      </c>
      <c r="F34" s="155">
        <v>254</v>
      </c>
      <c r="G34" s="155">
        <v>326</v>
      </c>
      <c r="H34" s="156">
        <v>184</v>
      </c>
      <c r="I34" s="154">
        <v>24</v>
      </c>
      <c r="J34" s="155">
        <v>220</v>
      </c>
      <c r="K34" s="155">
        <v>32</v>
      </c>
      <c r="L34" s="155">
        <v>415</v>
      </c>
      <c r="M34" s="156">
        <v>276</v>
      </c>
      <c r="N34" s="154">
        <v>55</v>
      </c>
      <c r="O34" s="155">
        <v>474</v>
      </c>
      <c r="P34" s="155">
        <v>741</v>
      </c>
      <c r="Q34" s="191">
        <v>460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653</v>
      </c>
      <c r="E35" s="106">
        <v>12</v>
      </c>
      <c r="F35" s="107">
        <v>126</v>
      </c>
      <c r="G35" s="107">
        <v>166</v>
      </c>
      <c r="H35" s="108">
        <v>101</v>
      </c>
      <c r="I35" s="106">
        <v>11</v>
      </c>
      <c r="J35" s="107">
        <v>104</v>
      </c>
      <c r="K35" s="107">
        <v>15</v>
      </c>
      <c r="L35" s="107">
        <v>234</v>
      </c>
      <c r="M35" s="108">
        <v>159</v>
      </c>
      <c r="N35" s="106">
        <v>23</v>
      </c>
      <c r="O35" s="107">
        <v>230</v>
      </c>
      <c r="P35" s="107">
        <v>400</v>
      </c>
      <c r="Q35" s="178">
        <v>260</v>
      </c>
    </row>
    <row r="36" spans="1:17" ht="24" customHeight="1" x14ac:dyDescent="0.15">
      <c r="A36" s="342"/>
      <c r="B36" s="337" t="s">
        <v>45</v>
      </c>
      <c r="C36" s="338"/>
      <c r="D36" s="129">
        <v>590</v>
      </c>
      <c r="E36" s="122">
        <v>12</v>
      </c>
      <c r="F36" s="123">
        <v>105</v>
      </c>
      <c r="G36" s="123">
        <v>163</v>
      </c>
      <c r="H36" s="124">
        <v>81</v>
      </c>
      <c r="I36" s="122">
        <v>14</v>
      </c>
      <c r="J36" s="123">
        <v>104</v>
      </c>
      <c r="K36" s="123">
        <v>23</v>
      </c>
      <c r="L36" s="123">
        <v>192</v>
      </c>
      <c r="M36" s="124">
        <v>118</v>
      </c>
      <c r="N36" s="122">
        <v>26</v>
      </c>
      <c r="O36" s="123">
        <v>209</v>
      </c>
      <c r="P36" s="123">
        <v>355</v>
      </c>
      <c r="Q36" s="184">
        <v>199</v>
      </c>
    </row>
    <row r="37" spans="1:17" ht="24" customHeight="1" x14ac:dyDescent="0.15">
      <c r="A37" s="343"/>
      <c r="B37" s="339" t="s">
        <v>36</v>
      </c>
      <c r="C37" s="340"/>
      <c r="D37" s="132">
        <v>1243</v>
      </c>
      <c r="E37" s="154">
        <v>24</v>
      </c>
      <c r="F37" s="155">
        <v>231</v>
      </c>
      <c r="G37" s="155">
        <v>329</v>
      </c>
      <c r="H37" s="156">
        <v>182</v>
      </c>
      <c r="I37" s="154">
        <v>25</v>
      </c>
      <c r="J37" s="155">
        <v>208</v>
      </c>
      <c r="K37" s="155">
        <v>38</v>
      </c>
      <c r="L37" s="155">
        <v>426</v>
      </c>
      <c r="M37" s="156">
        <v>277</v>
      </c>
      <c r="N37" s="154">
        <v>49</v>
      </c>
      <c r="O37" s="155">
        <v>439</v>
      </c>
      <c r="P37" s="155">
        <v>755</v>
      </c>
      <c r="Q37" s="191">
        <v>459</v>
      </c>
    </row>
    <row r="38" spans="1:17" ht="24" customHeight="1" thickBot="1" x14ac:dyDescent="0.2">
      <c r="A38" s="344" t="s">
        <v>46</v>
      </c>
      <c r="B38" s="345"/>
      <c r="C38" s="346"/>
      <c r="D38" s="192">
        <v>40413</v>
      </c>
      <c r="E38" s="193">
        <v>1503</v>
      </c>
      <c r="F38" s="194">
        <v>9553</v>
      </c>
      <c r="G38" s="194">
        <v>7736</v>
      </c>
      <c r="H38" s="195">
        <v>4268</v>
      </c>
      <c r="I38" s="193">
        <v>1478</v>
      </c>
      <c r="J38" s="194">
        <v>9372</v>
      </c>
      <c r="K38" s="194">
        <v>2437</v>
      </c>
      <c r="L38" s="194">
        <v>10771</v>
      </c>
      <c r="M38" s="195">
        <v>6947</v>
      </c>
      <c r="N38" s="193">
        <v>2981</v>
      </c>
      <c r="O38" s="194">
        <v>18925</v>
      </c>
      <c r="P38" s="194">
        <v>18507</v>
      </c>
      <c r="Q38" s="196">
        <v>11215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8D26F-93FB-4546-8D1B-0416AB371251}">
  <sheetPr>
    <tabColor rgb="FFFFFF00"/>
  </sheetPr>
  <dimension ref="A1:S41"/>
  <sheetViews>
    <sheetView zoomScale="115" zoomScaleNormal="115" workbookViewId="0">
      <selection activeCell="T12" sqref="T12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85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7135</v>
      </c>
      <c r="E6" s="14" t="s">
        <v>11</v>
      </c>
      <c r="F6" s="15">
        <v>119</v>
      </c>
      <c r="G6" s="16" t="s">
        <v>12</v>
      </c>
      <c r="H6" s="17">
        <v>6127</v>
      </c>
      <c r="I6" s="18" t="s">
        <v>13</v>
      </c>
      <c r="J6" s="19">
        <v>50</v>
      </c>
      <c r="K6" s="20" t="s">
        <v>14</v>
      </c>
      <c r="L6" s="17">
        <v>7271</v>
      </c>
      <c r="M6" s="18" t="s">
        <v>13</v>
      </c>
      <c r="N6" s="19">
        <v>116</v>
      </c>
      <c r="O6" s="20" t="s">
        <v>14</v>
      </c>
      <c r="P6" s="17">
        <v>13398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5057</v>
      </c>
      <c r="E7" s="22" t="s">
        <v>13</v>
      </c>
      <c r="F7" s="23">
        <v>101</v>
      </c>
      <c r="G7" s="24" t="s">
        <v>14</v>
      </c>
      <c r="H7" s="25">
        <v>4366</v>
      </c>
      <c r="I7" s="26" t="s">
        <v>13</v>
      </c>
      <c r="J7" s="27">
        <v>82</v>
      </c>
      <c r="K7" s="28" t="s">
        <v>14</v>
      </c>
      <c r="L7" s="29">
        <v>4918</v>
      </c>
      <c r="M7" s="30" t="s">
        <v>13</v>
      </c>
      <c r="N7" s="31">
        <v>42</v>
      </c>
      <c r="O7" s="32" t="s">
        <v>14</v>
      </c>
      <c r="P7" s="33">
        <v>9284</v>
      </c>
      <c r="Q7" s="34" t="s">
        <v>13</v>
      </c>
      <c r="R7" s="35">
        <v>124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963</v>
      </c>
      <c r="E8" s="40" t="s">
        <v>13</v>
      </c>
      <c r="F8" s="41">
        <v>11</v>
      </c>
      <c r="G8" s="42" t="s">
        <v>14</v>
      </c>
      <c r="H8" s="33">
        <v>795</v>
      </c>
      <c r="I8" s="34" t="s">
        <v>13</v>
      </c>
      <c r="J8" s="35">
        <v>3</v>
      </c>
      <c r="K8" s="36" t="s">
        <v>14</v>
      </c>
      <c r="L8" s="29">
        <v>860</v>
      </c>
      <c r="M8" s="43" t="s">
        <v>13</v>
      </c>
      <c r="N8" s="44">
        <v>12</v>
      </c>
      <c r="O8" s="45" t="s">
        <v>14</v>
      </c>
      <c r="P8" s="25">
        <v>1655</v>
      </c>
      <c r="Q8" s="26" t="s">
        <v>13</v>
      </c>
      <c r="R8" s="27">
        <v>15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588</v>
      </c>
      <c r="E9" s="40" t="s">
        <v>13</v>
      </c>
      <c r="F9" s="41">
        <v>16</v>
      </c>
      <c r="G9" s="42" t="s">
        <v>14</v>
      </c>
      <c r="H9" s="33">
        <v>487</v>
      </c>
      <c r="I9" s="34" t="s">
        <v>13</v>
      </c>
      <c r="J9" s="35">
        <v>5</v>
      </c>
      <c r="K9" s="36" t="s">
        <v>14</v>
      </c>
      <c r="L9" s="29">
        <v>544</v>
      </c>
      <c r="M9" s="43" t="s">
        <v>13</v>
      </c>
      <c r="N9" s="44">
        <v>12</v>
      </c>
      <c r="O9" s="45" t="s">
        <v>14</v>
      </c>
      <c r="P9" s="25">
        <v>1031</v>
      </c>
      <c r="Q9" s="26" t="s">
        <v>13</v>
      </c>
      <c r="R9" s="27"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1870</v>
      </c>
      <c r="E10" s="40" t="s">
        <v>13</v>
      </c>
      <c r="F10" s="41">
        <v>34</v>
      </c>
      <c r="G10" s="42" t="s">
        <v>14</v>
      </c>
      <c r="H10" s="33">
        <v>1620</v>
      </c>
      <c r="I10" s="34" t="s">
        <v>13</v>
      </c>
      <c r="J10" s="35">
        <v>12</v>
      </c>
      <c r="K10" s="36" t="s">
        <v>14</v>
      </c>
      <c r="L10" s="29">
        <v>1982</v>
      </c>
      <c r="M10" s="43" t="s">
        <v>13</v>
      </c>
      <c r="N10" s="44">
        <v>27</v>
      </c>
      <c r="O10" s="45" t="s">
        <v>14</v>
      </c>
      <c r="P10" s="25">
        <v>3602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1231</v>
      </c>
      <c r="E11" s="22" t="s">
        <v>13</v>
      </c>
      <c r="F11" s="23">
        <v>8</v>
      </c>
      <c r="G11" s="24" t="s">
        <v>14</v>
      </c>
      <c r="H11" s="25">
        <v>983</v>
      </c>
      <c r="I11" s="26" t="s">
        <v>13</v>
      </c>
      <c r="J11" s="27">
        <v>7</v>
      </c>
      <c r="K11" s="28" t="s">
        <v>14</v>
      </c>
      <c r="L11" s="29">
        <v>1182</v>
      </c>
      <c r="M11" s="43" t="s">
        <v>13</v>
      </c>
      <c r="N11" s="44">
        <v>5</v>
      </c>
      <c r="O11" s="45" t="s">
        <v>14</v>
      </c>
      <c r="P11" s="25">
        <v>2165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54</v>
      </c>
      <c r="E12" s="22" t="s">
        <v>13</v>
      </c>
      <c r="F12" s="23">
        <v>0</v>
      </c>
      <c r="G12" s="24" t="s">
        <v>14</v>
      </c>
      <c r="H12" s="25">
        <v>40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87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512</v>
      </c>
      <c r="E13" s="22" t="s">
        <v>13</v>
      </c>
      <c r="F13" s="23">
        <v>0</v>
      </c>
      <c r="G13" s="24" t="s">
        <v>14</v>
      </c>
      <c r="H13" s="25">
        <v>411</v>
      </c>
      <c r="I13" s="26" t="s">
        <v>13</v>
      </c>
      <c r="J13" s="27">
        <v>0</v>
      </c>
      <c r="K13" s="28" t="s">
        <v>14</v>
      </c>
      <c r="L13" s="29">
        <v>489</v>
      </c>
      <c r="M13" s="43" t="s">
        <v>13</v>
      </c>
      <c r="N13" s="44">
        <v>2</v>
      </c>
      <c r="O13" s="45" t="s">
        <v>14</v>
      </c>
      <c r="P13" s="25">
        <v>900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837</v>
      </c>
      <c r="E14" s="22" t="s">
        <v>13</v>
      </c>
      <c r="F14" s="23">
        <v>9</v>
      </c>
      <c r="G14" s="24" t="s">
        <v>14</v>
      </c>
      <c r="H14" s="25">
        <v>666</v>
      </c>
      <c r="I14" s="26" t="s">
        <v>13</v>
      </c>
      <c r="J14" s="27">
        <v>1</v>
      </c>
      <c r="K14" s="28" t="s">
        <v>14</v>
      </c>
      <c r="L14" s="29">
        <v>795</v>
      </c>
      <c r="M14" s="43" t="s">
        <v>13</v>
      </c>
      <c r="N14" s="44">
        <v>10</v>
      </c>
      <c r="O14" s="45" t="s">
        <v>14</v>
      </c>
      <c r="P14" s="25">
        <v>1461</v>
      </c>
      <c r="Q14" s="26" t="s">
        <v>13</v>
      </c>
      <c r="R14" s="27">
        <v>11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245</v>
      </c>
      <c r="E15" s="22" t="s">
        <v>13</v>
      </c>
      <c r="F15" s="23">
        <v>0</v>
      </c>
      <c r="G15" s="24" t="s">
        <v>14</v>
      </c>
      <c r="H15" s="25">
        <v>255</v>
      </c>
      <c r="I15" s="26" t="s">
        <v>13</v>
      </c>
      <c r="J15" s="27">
        <v>0</v>
      </c>
      <c r="K15" s="28" t="s">
        <v>14</v>
      </c>
      <c r="L15" s="29">
        <v>257</v>
      </c>
      <c r="M15" s="43" t="s">
        <v>13</v>
      </c>
      <c r="N15" s="44">
        <v>0</v>
      </c>
      <c r="O15" s="45" t="s">
        <v>14</v>
      </c>
      <c r="P15" s="25">
        <v>512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385</v>
      </c>
      <c r="E18" s="22" t="s">
        <v>13</v>
      </c>
      <c r="F18" s="23">
        <v>0</v>
      </c>
      <c r="G18" s="24" t="s">
        <v>14</v>
      </c>
      <c r="H18" s="25">
        <v>315</v>
      </c>
      <c r="I18" s="26" t="s">
        <v>13</v>
      </c>
      <c r="J18" s="27">
        <v>0</v>
      </c>
      <c r="K18" s="28" t="s">
        <v>14</v>
      </c>
      <c r="L18" s="29">
        <v>241</v>
      </c>
      <c r="M18" s="30" t="s">
        <v>13</v>
      </c>
      <c r="N18" s="31">
        <v>0</v>
      </c>
      <c r="O18" s="32" t="s">
        <v>14</v>
      </c>
      <c r="P18" s="33">
        <v>556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17329</v>
      </c>
      <c r="E19" s="49" t="s">
        <v>13</v>
      </c>
      <c r="F19" s="50">
        <v>271</v>
      </c>
      <c r="G19" s="51" t="s">
        <v>14</v>
      </c>
      <c r="H19" s="48">
        <v>14785</v>
      </c>
      <c r="I19" s="49" t="s">
        <v>13</v>
      </c>
      <c r="J19" s="52">
        <v>152</v>
      </c>
      <c r="K19" s="53" t="s">
        <v>14</v>
      </c>
      <c r="L19" s="48">
        <v>17194</v>
      </c>
      <c r="M19" s="49" t="s">
        <v>13</v>
      </c>
      <c r="N19" s="52">
        <v>202</v>
      </c>
      <c r="O19" s="53" t="s">
        <v>14</v>
      </c>
      <c r="P19" s="48">
        <v>31979</v>
      </c>
      <c r="Q19" s="49" t="s">
        <v>13</v>
      </c>
      <c r="R19" s="52">
        <v>354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405</v>
      </c>
      <c r="E20" s="14" t="s">
        <v>13</v>
      </c>
      <c r="F20" s="15">
        <v>36</v>
      </c>
      <c r="G20" s="16" t="s">
        <v>14</v>
      </c>
      <c r="H20" s="54">
        <v>328</v>
      </c>
      <c r="I20" s="55" t="s">
        <v>13</v>
      </c>
      <c r="J20" s="56">
        <v>39</v>
      </c>
      <c r="K20" s="57" t="s">
        <v>14</v>
      </c>
      <c r="L20" s="54">
        <v>348</v>
      </c>
      <c r="M20" s="55" t="s">
        <v>13</v>
      </c>
      <c r="N20" s="56">
        <v>12</v>
      </c>
      <c r="O20" s="57" t="s">
        <v>14</v>
      </c>
      <c r="P20" s="17">
        <v>676</v>
      </c>
      <c r="Q20" s="18" t="s">
        <v>13</v>
      </c>
      <c r="R20" s="19">
        <v>51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405</v>
      </c>
      <c r="E21" s="59" t="s">
        <v>13</v>
      </c>
      <c r="F21" s="60">
        <v>36</v>
      </c>
      <c r="G21" s="61" t="s">
        <v>14</v>
      </c>
      <c r="H21" s="62">
        <v>328</v>
      </c>
      <c r="I21" s="63" t="s">
        <v>13</v>
      </c>
      <c r="J21" s="64">
        <v>39</v>
      </c>
      <c r="K21" s="65" t="s">
        <v>14</v>
      </c>
      <c r="L21" s="62">
        <v>348</v>
      </c>
      <c r="M21" s="63" t="s">
        <v>13</v>
      </c>
      <c r="N21" s="64">
        <v>12</v>
      </c>
      <c r="O21" s="65" t="s">
        <v>14</v>
      </c>
      <c r="P21" s="66">
        <v>676</v>
      </c>
      <c r="Q21" s="59" t="s">
        <v>13</v>
      </c>
      <c r="R21" s="67">
        <v>51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390</v>
      </c>
      <c r="E22" s="40" t="s">
        <v>13</v>
      </c>
      <c r="F22" s="41">
        <v>24</v>
      </c>
      <c r="G22" s="42" t="s">
        <v>14</v>
      </c>
      <c r="H22" s="69">
        <v>326</v>
      </c>
      <c r="I22" s="30" t="s">
        <v>13</v>
      </c>
      <c r="J22" s="31">
        <v>5</v>
      </c>
      <c r="K22" s="32" t="s">
        <v>14</v>
      </c>
      <c r="L22" s="54">
        <v>362</v>
      </c>
      <c r="M22" s="55" t="s">
        <v>13</v>
      </c>
      <c r="N22" s="56">
        <v>20</v>
      </c>
      <c r="O22" s="57" t="s">
        <v>14</v>
      </c>
      <c r="P22" s="70">
        <v>688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701</v>
      </c>
      <c r="E23" s="40" t="s">
        <v>11</v>
      </c>
      <c r="F23" s="41">
        <v>19</v>
      </c>
      <c r="G23" s="42" t="s">
        <v>14</v>
      </c>
      <c r="H23" s="69">
        <v>655</v>
      </c>
      <c r="I23" s="30" t="s">
        <v>13</v>
      </c>
      <c r="J23" s="31">
        <v>10</v>
      </c>
      <c r="K23" s="32" t="s">
        <v>14</v>
      </c>
      <c r="L23" s="69">
        <v>729</v>
      </c>
      <c r="M23" s="30" t="s">
        <v>13</v>
      </c>
      <c r="N23" s="31">
        <v>14</v>
      </c>
      <c r="O23" s="32" t="s">
        <v>14</v>
      </c>
      <c r="P23" s="25">
        <v>1384</v>
      </c>
      <c r="Q23" s="26" t="s">
        <v>13</v>
      </c>
      <c r="R23" s="27">
        <v>24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1091</v>
      </c>
      <c r="E24" s="75" t="s">
        <v>13</v>
      </c>
      <c r="F24" s="50">
        <v>43</v>
      </c>
      <c r="G24" s="51" t="s">
        <v>14</v>
      </c>
      <c r="H24" s="48">
        <v>981</v>
      </c>
      <c r="I24" s="49" t="s">
        <v>13</v>
      </c>
      <c r="J24" s="52">
        <v>15</v>
      </c>
      <c r="K24" s="53" t="s">
        <v>14</v>
      </c>
      <c r="L24" s="48">
        <v>1091</v>
      </c>
      <c r="M24" s="63" t="s">
        <v>13</v>
      </c>
      <c r="N24" s="64">
        <v>34</v>
      </c>
      <c r="O24" s="65" t="s">
        <v>14</v>
      </c>
      <c r="P24" s="66">
        <v>2072</v>
      </c>
      <c r="Q24" s="59" t="s">
        <v>13</v>
      </c>
      <c r="R24" s="67">
        <v>49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394</v>
      </c>
      <c r="E25" s="40" t="s">
        <v>13</v>
      </c>
      <c r="F25" s="41">
        <v>1</v>
      </c>
      <c r="G25" s="42" t="s">
        <v>14</v>
      </c>
      <c r="H25" s="69">
        <v>325</v>
      </c>
      <c r="I25" s="30" t="s">
        <v>13</v>
      </c>
      <c r="J25" s="31">
        <v>2</v>
      </c>
      <c r="K25" s="32" t="s">
        <v>14</v>
      </c>
      <c r="L25" s="69">
        <v>370</v>
      </c>
      <c r="M25" s="30" t="s">
        <v>13</v>
      </c>
      <c r="N25" s="31">
        <v>0</v>
      </c>
      <c r="O25" s="32" t="s">
        <v>14</v>
      </c>
      <c r="P25" s="33">
        <v>695</v>
      </c>
      <c r="Q25" s="34" t="s">
        <v>13</v>
      </c>
      <c r="R25" s="35">
        <v>2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224</v>
      </c>
      <c r="E26" s="22" t="s">
        <v>13</v>
      </c>
      <c r="F26" s="23">
        <v>0</v>
      </c>
      <c r="G26" s="24" t="s">
        <v>14</v>
      </c>
      <c r="H26" s="29">
        <v>197</v>
      </c>
      <c r="I26" s="43" t="s">
        <v>13</v>
      </c>
      <c r="J26" s="44">
        <v>0</v>
      </c>
      <c r="K26" s="45" t="s">
        <v>14</v>
      </c>
      <c r="L26" s="29">
        <v>194</v>
      </c>
      <c r="M26" s="43" t="s">
        <v>13</v>
      </c>
      <c r="N26" s="44">
        <v>0</v>
      </c>
      <c r="O26" s="45" t="s">
        <v>14</v>
      </c>
      <c r="P26" s="25">
        <v>391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618</v>
      </c>
      <c r="E27" s="75" t="s">
        <v>13</v>
      </c>
      <c r="F27" s="50">
        <v>1</v>
      </c>
      <c r="G27" s="51" t="s">
        <v>14</v>
      </c>
      <c r="H27" s="48">
        <v>522</v>
      </c>
      <c r="I27" s="49" t="s">
        <v>13</v>
      </c>
      <c r="J27" s="52">
        <v>2</v>
      </c>
      <c r="K27" s="53" t="s">
        <v>14</v>
      </c>
      <c r="L27" s="48">
        <v>564</v>
      </c>
      <c r="M27" s="49" t="s">
        <v>13</v>
      </c>
      <c r="N27" s="52">
        <v>0</v>
      </c>
      <c r="O27" s="53" t="s">
        <v>14</v>
      </c>
      <c r="P27" s="76">
        <v>1086</v>
      </c>
      <c r="Q27" s="75" t="s">
        <v>13</v>
      </c>
      <c r="R27" s="77">
        <v>2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913</v>
      </c>
      <c r="E28" s="40" t="s">
        <v>13</v>
      </c>
      <c r="F28" s="41">
        <v>12</v>
      </c>
      <c r="G28" s="42" t="s">
        <v>14</v>
      </c>
      <c r="H28" s="69">
        <v>749</v>
      </c>
      <c r="I28" s="30" t="s">
        <v>13</v>
      </c>
      <c r="J28" s="31">
        <v>10</v>
      </c>
      <c r="K28" s="32" t="s">
        <v>14</v>
      </c>
      <c r="L28" s="69">
        <v>843</v>
      </c>
      <c r="M28" s="30" t="s">
        <v>13</v>
      </c>
      <c r="N28" s="31">
        <v>4</v>
      </c>
      <c r="O28" s="32" t="s">
        <v>14</v>
      </c>
      <c r="P28" s="33">
        <v>1592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205</v>
      </c>
      <c r="E29" s="22" t="s">
        <v>13</v>
      </c>
      <c r="F29" s="23">
        <v>0</v>
      </c>
      <c r="G29" s="24" t="s">
        <v>14</v>
      </c>
      <c r="H29" s="29">
        <v>179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381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1118</v>
      </c>
      <c r="E30" s="75" t="s">
        <v>13</v>
      </c>
      <c r="F30" s="50">
        <v>12</v>
      </c>
      <c r="G30" s="51" t="s">
        <v>14</v>
      </c>
      <c r="H30" s="48">
        <v>928</v>
      </c>
      <c r="I30" s="49" t="s">
        <v>13</v>
      </c>
      <c r="J30" s="52">
        <v>10</v>
      </c>
      <c r="K30" s="53" t="s">
        <v>14</v>
      </c>
      <c r="L30" s="48">
        <v>1045</v>
      </c>
      <c r="M30" s="49" t="s">
        <v>13</v>
      </c>
      <c r="N30" s="52">
        <v>4</v>
      </c>
      <c r="O30" s="53" t="s">
        <v>14</v>
      </c>
      <c r="P30" s="76">
        <v>1973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404</v>
      </c>
      <c r="E31" s="40" t="s">
        <v>13</v>
      </c>
      <c r="F31" s="41">
        <v>0</v>
      </c>
      <c r="G31" s="42" t="s">
        <v>14</v>
      </c>
      <c r="H31" s="69">
        <v>360</v>
      </c>
      <c r="I31" s="30" t="s">
        <v>13</v>
      </c>
      <c r="J31" s="31">
        <v>0</v>
      </c>
      <c r="K31" s="32" t="s">
        <v>14</v>
      </c>
      <c r="L31" s="69">
        <v>397</v>
      </c>
      <c r="M31" s="30" t="s">
        <v>13</v>
      </c>
      <c r="N31" s="31">
        <v>1</v>
      </c>
      <c r="O31" s="32" t="s">
        <v>14</v>
      </c>
      <c r="P31" s="33">
        <v>757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248</v>
      </c>
      <c r="I32" s="43" t="s">
        <v>13</v>
      </c>
      <c r="J32" s="44">
        <v>0</v>
      </c>
      <c r="K32" s="45" t="s">
        <v>14</v>
      </c>
      <c r="L32" s="29">
        <v>261</v>
      </c>
      <c r="M32" s="43" t="s">
        <v>13</v>
      </c>
      <c r="N32" s="44">
        <v>0</v>
      </c>
      <c r="O32" s="45" t="s">
        <v>14</v>
      </c>
      <c r="P32" s="25">
        <v>509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663</v>
      </c>
      <c r="E33" s="75" t="s">
        <v>13</v>
      </c>
      <c r="F33" s="50">
        <v>0</v>
      </c>
      <c r="G33" s="51" t="s">
        <v>14</v>
      </c>
      <c r="H33" s="48">
        <v>608</v>
      </c>
      <c r="I33" s="49" t="s">
        <v>13</v>
      </c>
      <c r="J33" s="52">
        <v>0</v>
      </c>
      <c r="K33" s="53" t="s">
        <v>14</v>
      </c>
      <c r="L33" s="48">
        <v>658</v>
      </c>
      <c r="M33" s="49" t="s">
        <v>13</v>
      </c>
      <c r="N33" s="52">
        <v>1</v>
      </c>
      <c r="O33" s="53" t="s">
        <v>14</v>
      </c>
      <c r="P33" s="76">
        <v>1266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354</v>
      </c>
      <c r="E34" s="14" t="s">
        <v>13</v>
      </c>
      <c r="F34" s="15">
        <v>0</v>
      </c>
      <c r="G34" s="16" t="s">
        <v>14</v>
      </c>
      <c r="H34" s="54">
        <v>304</v>
      </c>
      <c r="I34" s="55" t="s">
        <v>13</v>
      </c>
      <c r="J34" s="56">
        <v>0</v>
      </c>
      <c r="K34" s="57" t="s">
        <v>14</v>
      </c>
      <c r="L34" s="54">
        <v>349</v>
      </c>
      <c r="M34" s="55" t="s">
        <v>13</v>
      </c>
      <c r="N34" s="56">
        <v>1</v>
      </c>
      <c r="O34" s="57" t="s">
        <v>14</v>
      </c>
      <c r="P34" s="17">
        <v>653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297</v>
      </c>
      <c r="E35" s="22" t="s">
        <v>13</v>
      </c>
      <c r="F35" s="23">
        <v>1</v>
      </c>
      <c r="G35" s="24" t="s">
        <v>14</v>
      </c>
      <c r="H35" s="29">
        <v>279</v>
      </c>
      <c r="I35" s="43" t="s">
        <v>13</v>
      </c>
      <c r="J35" s="44">
        <v>2</v>
      </c>
      <c r="K35" s="45" t="s">
        <v>14</v>
      </c>
      <c r="L35" s="29">
        <v>310</v>
      </c>
      <c r="M35" s="43" t="s">
        <v>13</v>
      </c>
      <c r="N35" s="44">
        <v>1</v>
      </c>
      <c r="O35" s="45" t="s">
        <v>14</v>
      </c>
      <c r="P35" s="25">
        <v>589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651</v>
      </c>
      <c r="E36" s="75" t="s">
        <v>13</v>
      </c>
      <c r="F36" s="50">
        <v>1</v>
      </c>
      <c r="G36" s="51" t="s">
        <v>14</v>
      </c>
      <c r="H36" s="48">
        <v>583</v>
      </c>
      <c r="I36" s="49" t="s">
        <v>13</v>
      </c>
      <c r="J36" s="52">
        <v>2</v>
      </c>
      <c r="K36" s="53" t="s">
        <v>14</v>
      </c>
      <c r="L36" s="48">
        <v>659</v>
      </c>
      <c r="M36" s="49" t="s">
        <v>13</v>
      </c>
      <c r="N36" s="52">
        <v>2</v>
      </c>
      <c r="O36" s="53" t="s">
        <v>14</v>
      </c>
      <c r="P36" s="76">
        <v>1242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21875</v>
      </c>
      <c r="E37" s="80" t="s">
        <v>13</v>
      </c>
      <c r="F37" s="81">
        <v>364</v>
      </c>
      <c r="G37" s="82" t="s">
        <v>14</v>
      </c>
      <c r="H37" s="83">
        <v>18735</v>
      </c>
      <c r="I37" s="84" t="s">
        <v>13</v>
      </c>
      <c r="J37" s="85">
        <v>220</v>
      </c>
      <c r="K37" s="86" t="s">
        <v>14</v>
      </c>
      <c r="L37" s="83">
        <v>21559</v>
      </c>
      <c r="M37" s="84" t="s">
        <v>13</v>
      </c>
      <c r="N37" s="85">
        <v>255</v>
      </c>
      <c r="O37" s="86" t="s">
        <v>14</v>
      </c>
      <c r="P37" s="87">
        <v>40294</v>
      </c>
      <c r="Q37" s="80" t="s">
        <v>13</v>
      </c>
      <c r="R37" s="88">
        <v>475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FC946-DDCE-43E8-B9CC-4EA49A4C9D31}">
  <sheetPr>
    <tabColor rgb="FFFFFF00"/>
    <pageSetUpPr fitToPage="1"/>
  </sheetPr>
  <dimension ref="A1:L48"/>
  <sheetViews>
    <sheetView zoomScale="115" zoomScaleNormal="115" workbookViewId="0">
      <selection activeCell="Q8" sqref="Q8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86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13398</v>
      </c>
      <c r="E6" s="106">
        <v>1352</v>
      </c>
      <c r="F6" s="107">
        <v>7026</v>
      </c>
      <c r="G6" s="107">
        <v>5020</v>
      </c>
      <c r="H6" s="108">
        <v>3048</v>
      </c>
      <c r="I6" s="109">
        <v>0.10091058366920436</v>
      </c>
      <c r="J6" s="110">
        <v>0.52440662785490366</v>
      </c>
      <c r="K6" s="110">
        <v>0.37468278847589193</v>
      </c>
      <c r="L6" s="111">
        <v>0.22749664128974473</v>
      </c>
    </row>
    <row r="7" spans="1:12" ht="22.5" customHeight="1" x14ac:dyDescent="0.15">
      <c r="A7" s="255"/>
      <c r="B7" s="283" t="s">
        <v>15</v>
      </c>
      <c r="C7" s="284"/>
      <c r="D7" s="112">
        <v>9284</v>
      </c>
      <c r="E7" s="113">
        <v>707</v>
      </c>
      <c r="F7" s="114">
        <v>4533</v>
      </c>
      <c r="G7" s="114">
        <v>4044</v>
      </c>
      <c r="H7" s="115">
        <v>2366</v>
      </c>
      <c r="I7" s="116">
        <v>7.6152520465316675E-2</v>
      </c>
      <c r="J7" s="117">
        <v>0.48825937096079275</v>
      </c>
      <c r="K7" s="117">
        <v>0.43558810857389058</v>
      </c>
      <c r="L7" s="118">
        <v>0.25484704868591124</v>
      </c>
    </row>
    <row r="8" spans="1:12" ht="22.5" customHeight="1" x14ac:dyDescent="0.15">
      <c r="A8" s="255"/>
      <c r="B8" s="119"/>
      <c r="C8" s="120" t="s">
        <v>16</v>
      </c>
      <c r="D8" s="121">
        <v>1655</v>
      </c>
      <c r="E8" s="122">
        <v>106</v>
      </c>
      <c r="F8" s="123">
        <v>751</v>
      </c>
      <c r="G8" s="123">
        <v>798</v>
      </c>
      <c r="H8" s="124">
        <v>445</v>
      </c>
      <c r="I8" s="125">
        <v>6.4048338368580066E-2</v>
      </c>
      <c r="J8" s="126">
        <v>0.45377643504531723</v>
      </c>
      <c r="K8" s="126">
        <v>0.48217522658610273</v>
      </c>
      <c r="L8" s="127">
        <v>0.26888217522658608</v>
      </c>
    </row>
    <row r="9" spans="1:12" ht="22.5" customHeight="1" x14ac:dyDescent="0.15">
      <c r="A9" s="255"/>
      <c r="B9" s="128"/>
      <c r="C9" s="120" t="s">
        <v>17</v>
      </c>
      <c r="D9" s="121">
        <v>1031</v>
      </c>
      <c r="E9" s="122">
        <v>21</v>
      </c>
      <c r="F9" s="123">
        <v>420</v>
      </c>
      <c r="G9" s="123">
        <v>590</v>
      </c>
      <c r="H9" s="124">
        <v>380</v>
      </c>
      <c r="I9" s="125">
        <v>2.0368574199806012E-2</v>
      </c>
      <c r="J9" s="126">
        <v>0.40737148399612028</v>
      </c>
      <c r="K9" s="126">
        <v>0.57225994180407369</v>
      </c>
      <c r="L9" s="127">
        <v>0.36857419980601358</v>
      </c>
    </row>
    <row r="10" spans="1:12" ht="22.5" customHeight="1" x14ac:dyDescent="0.15">
      <c r="A10" s="255"/>
      <c r="B10" s="285" t="s">
        <v>18</v>
      </c>
      <c r="C10" s="280"/>
      <c r="D10" s="129">
        <v>3602</v>
      </c>
      <c r="E10" s="122">
        <v>348</v>
      </c>
      <c r="F10" s="123">
        <v>1865</v>
      </c>
      <c r="G10" s="123">
        <v>1389</v>
      </c>
      <c r="H10" s="124">
        <v>792</v>
      </c>
      <c r="I10" s="125">
        <v>9.6612992781787893E-2</v>
      </c>
      <c r="J10" s="126">
        <v>0.51776790671848971</v>
      </c>
      <c r="K10" s="126">
        <v>0.38561910049972237</v>
      </c>
      <c r="L10" s="127">
        <v>0.21987784564131038</v>
      </c>
    </row>
    <row r="11" spans="1:12" ht="22.5" customHeight="1" x14ac:dyDescent="0.15">
      <c r="A11" s="255"/>
      <c r="B11" s="283" t="s">
        <v>19</v>
      </c>
      <c r="C11" s="284"/>
      <c r="D11" s="129">
        <v>2165</v>
      </c>
      <c r="E11" s="122">
        <v>108</v>
      </c>
      <c r="F11" s="123">
        <v>965</v>
      </c>
      <c r="G11" s="123">
        <v>1092</v>
      </c>
      <c r="H11" s="124">
        <v>676</v>
      </c>
      <c r="I11" s="125">
        <v>4.9884526558891452E-2</v>
      </c>
      <c r="J11" s="126">
        <v>0.44572748267898382</v>
      </c>
      <c r="K11" s="126">
        <v>0.5043879907621247</v>
      </c>
      <c r="L11" s="127">
        <v>0.31224018475750576</v>
      </c>
    </row>
    <row r="12" spans="1:12" ht="22.5" customHeight="1" x14ac:dyDescent="0.15">
      <c r="A12" s="255"/>
      <c r="B12" s="130"/>
      <c r="C12" s="131" t="s">
        <v>20</v>
      </c>
      <c r="D12" s="121">
        <v>87</v>
      </c>
      <c r="E12" s="122">
        <v>0</v>
      </c>
      <c r="F12" s="123">
        <v>23</v>
      </c>
      <c r="G12" s="123">
        <v>64</v>
      </c>
      <c r="H12" s="124">
        <v>44</v>
      </c>
      <c r="I12" s="125">
        <v>0</v>
      </c>
      <c r="J12" s="126">
        <v>0.26436781609195403</v>
      </c>
      <c r="K12" s="126">
        <v>0.73563218390804597</v>
      </c>
      <c r="L12" s="127">
        <v>0.50574712643678166</v>
      </c>
    </row>
    <row r="13" spans="1:12" ht="22.5" customHeight="1" x14ac:dyDescent="0.15">
      <c r="A13" s="255"/>
      <c r="B13" s="279" t="s">
        <v>21</v>
      </c>
      <c r="C13" s="280"/>
      <c r="D13" s="129">
        <v>900</v>
      </c>
      <c r="E13" s="122">
        <v>22</v>
      </c>
      <c r="F13" s="123">
        <v>354</v>
      </c>
      <c r="G13" s="123">
        <v>524</v>
      </c>
      <c r="H13" s="124">
        <v>337</v>
      </c>
      <c r="I13" s="125">
        <v>2.4444444444444446E-2</v>
      </c>
      <c r="J13" s="126">
        <v>0.39333333333333331</v>
      </c>
      <c r="K13" s="126">
        <v>0.5822222222222222</v>
      </c>
      <c r="L13" s="127">
        <v>0.37444444444444447</v>
      </c>
    </row>
    <row r="14" spans="1:12" ht="22.5" customHeight="1" x14ac:dyDescent="0.15">
      <c r="A14" s="255"/>
      <c r="B14" s="279" t="s">
        <v>22</v>
      </c>
      <c r="C14" s="280"/>
      <c r="D14" s="129">
        <v>1461</v>
      </c>
      <c r="E14" s="122">
        <v>32</v>
      </c>
      <c r="F14" s="123">
        <v>509</v>
      </c>
      <c r="G14" s="123">
        <v>920</v>
      </c>
      <c r="H14" s="124">
        <v>576</v>
      </c>
      <c r="I14" s="125">
        <v>2.190280629705681E-2</v>
      </c>
      <c r="J14" s="126">
        <v>0.34839151266255991</v>
      </c>
      <c r="K14" s="126">
        <v>0.62970568104038327</v>
      </c>
      <c r="L14" s="127">
        <v>0.3942505133470226</v>
      </c>
    </row>
    <row r="15" spans="1:12" ht="22.5" customHeight="1" x14ac:dyDescent="0.15">
      <c r="A15" s="255"/>
      <c r="B15" s="279" t="s">
        <v>23</v>
      </c>
      <c r="C15" s="280"/>
      <c r="D15" s="129">
        <v>512</v>
      </c>
      <c r="E15" s="122">
        <v>28</v>
      </c>
      <c r="F15" s="123">
        <v>231</v>
      </c>
      <c r="G15" s="123">
        <v>253</v>
      </c>
      <c r="H15" s="124">
        <v>123</v>
      </c>
      <c r="I15" s="125">
        <v>5.46875E-2</v>
      </c>
      <c r="J15" s="126">
        <v>0.451171875</v>
      </c>
      <c r="K15" s="126">
        <v>0.494140625</v>
      </c>
      <c r="L15" s="127">
        <v>0.240234375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556</v>
      </c>
      <c r="E18" s="113">
        <v>13</v>
      </c>
      <c r="F18" s="114">
        <v>215</v>
      </c>
      <c r="G18" s="114">
        <v>328</v>
      </c>
      <c r="H18" s="115">
        <v>204</v>
      </c>
      <c r="I18" s="116">
        <v>2.3381294964028777E-2</v>
      </c>
      <c r="J18" s="117">
        <v>0.38669064748201437</v>
      </c>
      <c r="K18" s="117">
        <v>0.58992805755395683</v>
      </c>
      <c r="L18" s="118">
        <v>0.36690647482014388</v>
      </c>
    </row>
    <row r="19" spans="1:12" ht="22.5" customHeight="1" x14ac:dyDescent="0.15">
      <c r="A19" s="258"/>
      <c r="B19" s="281" t="s">
        <v>27</v>
      </c>
      <c r="C19" s="282"/>
      <c r="D19" s="132">
        <v>31979</v>
      </c>
      <c r="E19" s="133">
        <v>2610</v>
      </c>
      <c r="F19" s="134">
        <v>15717</v>
      </c>
      <c r="G19" s="134">
        <v>13652</v>
      </c>
      <c r="H19" s="135">
        <v>8173</v>
      </c>
      <c r="I19" s="136">
        <v>8.1616060539729196E-2</v>
      </c>
      <c r="J19" s="137">
        <v>0.49147878295131181</v>
      </c>
      <c r="K19" s="137">
        <v>0.42690515650895899</v>
      </c>
      <c r="L19" s="138">
        <v>0.25557397041808688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676</v>
      </c>
      <c r="E20" s="106">
        <v>28</v>
      </c>
      <c r="F20" s="107">
        <v>267</v>
      </c>
      <c r="G20" s="107">
        <v>381</v>
      </c>
      <c r="H20" s="108">
        <v>248</v>
      </c>
      <c r="I20" s="109">
        <v>4.142011834319527E-2</v>
      </c>
      <c r="J20" s="110">
        <v>0.39497041420118345</v>
      </c>
      <c r="K20" s="110">
        <v>0.56360946745562135</v>
      </c>
      <c r="L20" s="111">
        <v>0.36686390532544377</v>
      </c>
    </row>
    <row r="21" spans="1:12" ht="22.5" customHeight="1" x14ac:dyDescent="0.15">
      <c r="A21" s="287"/>
      <c r="B21" s="288" t="s">
        <v>27</v>
      </c>
      <c r="C21" s="289"/>
      <c r="D21" s="140">
        <v>676</v>
      </c>
      <c r="E21" s="141">
        <v>28</v>
      </c>
      <c r="F21" s="142">
        <v>267</v>
      </c>
      <c r="G21" s="142">
        <v>381</v>
      </c>
      <c r="H21" s="143">
        <v>248</v>
      </c>
      <c r="I21" s="144">
        <v>4.142011834319527E-2</v>
      </c>
      <c r="J21" s="145">
        <v>0.39497041420118345</v>
      </c>
      <c r="K21" s="145">
        <v>0.56360946745562135</v>
      </c>
      <c r="L21" s="146">
        <v>0.36686390532544377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688</v>
      </c>
      <c r="E22" s="201">
        <v>18</v>
      </c>
      <c r="F22" s="202">
        <v>285</v>
      </c>
      <c r="G22" s="149">
        <v>385</v>
      </c>
      <c r="H22" s="150">
        <v>231</v>
      </c>
      <c r="I22" s="151">
        <v>2.616279069767442E-2</v>
      </c>
      <c r="J22" s="152">
        <v>0.41424418604651164</v>
      </c>
      <c r="K22" s="152">
        <v>0.55959302325581395</v>
      </c>
      <c r="L22" s="153">
        <v>0.33575581395348836</v>
      </c>
    </row>
    <row r="23" spans="1:12" ht="22.5" customHeight="1" x14ac:dyDescent="0.15">
      <c r="A23" s="255"/>
      <c r="B23" s="279" t="s">
        <v>32</v>
      </c>
      <c r="C23" s="280"/>
      <c r="D23" s="129">
        <v>1384</v>
      </c>
      <c r="E23" s="122">
        <v>74</v>
      </c>
      <c r="F23" s="183">
        <v>552</v>
      </c>
      <c r="G23" s="123">
        <v>758</v>
      </c>
      <c r="H23" s="124">
        <v>487</v>
      </c>
      <c r="I23" s="125">
        <v>5.346820809248555E-2</v>
      </c>
      <c r="J23" s="126">
        <v>0.39884393063583817</v>
      </c>
      <c r="K23" s="126">
        <v>0.54768786127167635</v>
      </c>
      <c r="L23" s="127">
        <v>0.35187861271676302</v>
      </c>
    </row>
    <row r="24" spans="1:12" ht="22.5" customHeight="1" x14ac:dyDescent="0.15">
      <c r="A24" s="258"/>
      <c r="B24" s="281" t="s">
        <v>27</v>
      </c>
      <c r="C24" s="282"/>
      <c r="D24" s="140">
        <v>2072</v>
      </c>
      <c r="E24" s="141">
        <v>92</v>
      </c>
      <c r="F24" s="142">
        <v>837</v>
      </c>
      <c r="G24" s="142">
        <v>1143</v>
      </c>
      <c r="H24" s="143">
        <v>718</v>
      </c>
      <c r="I24" s="144">
        <v>4.4401544401544403E-2</v>
      </c>
      <c r="J24" s="145">
        <v>0.40395752895752896</v>
      </c>
      <c r="K24" s="145">
        <v>0.55164092664092668</v>
      </c>
      <c r="L24" s="146">
        <v>0.3465250965250965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695</v>
      </c>
      <c r="E25" s="113">
        <v>33</v>
      </c>
      <c r="F25" s="114">
        <v>235</v>
      </c>
      <c r="G25" s="114">
        <v>427</v>
      </c>
      <c r="H25" s="115">
        <v>272</v>
      </c>
      <c r="I25" s="116">
        <v>4.7482014388489209E-2</v>
      </c>
      <c r="J25" s="117">
        <v>0.33812949640287771</v>
      </c>
      <c r="K25" s="117">
        <v>0.61438848920863309</v>
      </c>
      <c r="L25" s="118">
        <v>0.39136690647482014</v>
      </c>
    </row>
    <row r="26" spans="1:12" ht="22.5" customHeight="1" x14ac:dyDescent="0.15">
      <c r="A26" s="255"/>
      <c r="B26" s="279" t="s">
        <v>35</v>
      </c>
      <c r="C26" s="280"/>
      <c r="D26" s="129">
        <v>391</v>
      </c>
      <c r="E26" s="122">
        <v>7</v>
      </c>
      <c r="F26" s="123">
        <v>137</v>
      </c>
      <c r="G26" s="123">
        <v>247</v>
      </c>
      <c r="H26" s="124">
        <v>160</v>
      </c>
      <c r="I26" s="125">
        <v>1.7902813299232736E-2</v>
      </c>
      <c r="J26" s="126">
        <v>0.35038363171355497</v>
      </c>
      <c r="K26" s="126">
        <v>0.63171355498721227</v>
      </c>
      <c r="L26" s="127">
        <v>0.40920716112531969</v>
      </c>
    </row>
    <row r="27" spans="1:12" ht="22.5" customHeight="1" x14ac:dyDescent="0.15">
      <c r="A27" s="255"/>
      <c r="B27" s="281" t="s">
        <v>36</v>
      </c>
      <c r="C27" s="282"/>
      <c r="D27" s="132">
        <v>1086</v>
      </c>
      <c r="E27" s="154">
        <v>40</v>
      </c>
      <c r="F27" s="155">
        <v>372</v>
      </c>
      <c r="G27" s="155">
        <v>674</v>
      </c>
      <c r="H27" s="156">
        <v>432</v>
      </c>
      <c r="I27" s="157">
        <v>3.6832412523020261E-2</v>
      </c>
      <c r="J27" s="158">
        <v>0.34254143646408841</v>
      </c>
      <c r="K27" s="158">
        <v>0.62062615101289131</v>
      </c>
      <c r="L27" s="159">
        <v>0.39779005524861877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1592</v>
      </c>
      <c r="E28" s="113">
        <v>79</v>
      </c>
      <c r="F28" s="114">
        <v>634</v>
      </c>
      <c r="G28" s="114">
        <v>879</v>
      </c>
      <c r="H28" s="115">
        <v>571</v>
      </c>
      <c r="I28" s="116">
        <v>4.9623115577889447E-2</v>
      </c>
      <c r="J28" s="117">
        <v>0.39824120603015073</v>
      </c>
      <c r="K28" s="117">
        <v>0.55213567839195976</v>
      </c>
      <c r="L28" s="118">
        <v>0.35866834170854273</v>
      </c>
    </row>
    <row r="29" spans="1:12" ht="22.5" customHeight="1" x14ac:dyDescent="0.15">
      <c r="A29" s="294"/>
      <c r="B29" s="279" t="s">
        <v>39</v>
      </c>
      <c r="C29" s="280"/>
      <c r="D29" s="129">
        <v>381</v>
      </c>
      <c r="E29" s="122">
        <v>13</v>
      </c>
      <c r="F29" s="123">
        <v>105</v>
      </c>
      <c r="G29" s="123">
        <v>263</v>
      </c>
      <c r="H29" s="124">
        <v>163</v>
      </c>
      <c r="I29" s="125">
        <v>3.4120734908136482E-2</v>
      </c>
      <c r="J29" s="126">
        <v>0.27559055118110237</v>
      </c>
      <c r="K29" s="126">
        <v>0.69028871391076119</v>
      </c>
      <c r="L29" s="127">
        <v>0.42782152230971127</v>
      </c>
    </row>
    <row r="30" spans="1:12" ht="22.5" customHeight="1" x14ac:dyDescent="0.15">
      <c r="A30" s="295"/>
      <c r="B30" s="281" t="s">
        <v>36</v>
      </c>
      <c r="C30" s="282"/>
      <c r="D30" s="132">
        <v>1973</v>
      </c>
      <c r="E30" s="154">
        <v>92</v>
      </c>
      <c r="F30" s="155">
        <v>739</v>
      </c>
      <c r="G30" s="155">
        <v>1142</v>
      </c>
      <c r="H30" s="156">
        <v>734</v>
      </c>
      <c r="I30" s="157">
        <v>4.6629498226051697E-2</v>
      </c>
      <c r="J30" s="158">
        <v>0.3745565129244805</v>
      </c>
      <c r="K30" s="158">
        <v>0.57881398884946778</v>
      </c>
      <c r="L30" s="159">
        <v>0.37202230106436895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757</v>
      </c>
      <c r="E31" s="113">
        <v>28</v>
      </c>
      <c r="F31" s="114">
        <v>292</v>
      </c>
      <c r="G31" s="114">
        <v>437</v>
      </c>
      <c r="H31" s="115">
        <v>272</v>
      </c>
      <c r="I31" s="116">
        <v>3.6988110964332896E-2</v>
      </c>
      <c r="J31" s="117">
        <v>0.3857331571994716</v>
      </c>
      <c r="K31" s="117">
        <v>0.57727873183619549</v>
      </c>
      <c r="L31" s="118">
        <v>0.35931307793923384</v>
      </c>
    </row>
    <row r="32" spans="1:12" ht="22.5" customHeight="1" x14ac:dyDescent="0.15">
      <c r="A32" s="297"/>
      <c r="B32" s="279" t="s">
        <v>42</v>
      </c>
      <c r="C32" s="280"/>
      <c r="D32" s="129">
        <v>509</v>
      </c>
      <c r="E32" s="122">
        <v>25</v>
      </c>
      <c r="F32" s="123">
        <v>182</v>
      </c>
      <c r="G32" s="123">
        <v>302</v>
      </c>
      <c r="H32" s="124">
        <v>189</v>
      </c>
      <c r="I32" s="125">
        <v>4.9115913555992138E-2</v>
      </c>
      <c r="J32" s="126">
        <v>0.35756385068762281</v>
      </c>
      <c r="K32" s="126">
        <v>0.59332023575638504</v>
      </c>
      <c r="L32" s="127">
        <v>0.37131630648330061</v>
      </c>
    </row>
    <row r="33" spans="1:12" ht="22.5" customHeight="1" x14ac:dyDescent="0.15">
      <c r="A33" s="298"/>
      <c r="B33" s="281" t="s">
        <v>36</v>
      </c>
      <c r="C33" s="282"/>
      <c r="D33" s="132">
        <v>1266</v>
      </c>
      <c r="E33" s="154">
        <v>53</v>
      </c>
      <c r="F33" s="155">
        <v>474</v>
      </c>
      <c r="G33" s="155">
        <v>739</v>
      </c>
      <c r="H33" s="156">
        <v>461</v>
      </c>
      <c r="I33" s="157">
        <v>4.1864139020537122E-2</v>
      </c>
      <c r="J33" s="158">
        <v>0.37440758293838861</v>
      </c>
      <c r="K33" s="158">
        <v>0.5837282780410743</v>
      </c>
      <c r="L33" s="159">
        <v>0.36413902053712482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653</v>
      </c>
      <c r="E34" s="106">
        <v>23</v>
      </c>
      <c r="F34" s="107">
        <v>231</v>
      </c>
      <c r="G34" s="107">
        <v>399</v>
      </c>
      <c r="H34" s="108">
        <v>262</v>
      </c>
      <c r="I34" s="109">
        <v>3.5222052067381319E-2</v>
      </c>
      <c r="J34" s="110">
        <v>0.35375191424196017</v>
      </c>
      <c r="K34" s="110">
        <v>0.61102603369065855</v>
      </c>
      <c r="L34" s="111">
        <v>0.40122511485451762</v>
      </c>
    </row>
    <row r="35" spans="1:12" ht="22.5" customHeight="1" x14ac:dyDescent="0.15">
      <c r="A35" s="294"/>
      <c r="B35" s="279" t="s">
        <v>45</v>
      </c>
      <c r="C35" s="280"/>
      <c r="D35" s="129">
        <v>589</v>
      </c>
      <c r="E35" s="122">
        <v>26</v>
      </c>
      <c r="F35" s="123">
        <v>208</v>
      </c>
      <c r="G35" s="123">
        <v>355</v>
      </c>
      <c r="H35" s="124">
        <v>204</v>
      </c>
      <c r="I35" s="125">
        <v>4.4142614601018676E-2</v>
      </c>
      <c r="J35" s="126">
        <v>0.35314091680814941</v>
      </c>
      <c r="K35" s="126">
        <v>0.60271646859083194</v>
      </c>
      <c r="L35" s="127">
        <v>0.3463497453310696</v>
      </c>
    </row>
    <row r="36" spans="1:12" ht="22.5" customHeight="1" x14ac:dyDescent="0.15">
      <c r="A36" s="295"/>
      <c r="B36" s="281" t="s">
        <v>36</v>
      </c>
      <c r="C36" s="282"/>
      <c r="D36" s="132">
        <v>1242</v>
      </c>
      <c r="E36" s="154">
        <v>49</v>
      </c>
      <c r="F36" s="155">
        <v>439</v>
      </c>
      <c r="G36" s="155">
        <v>754</v>
      </c>
      <c r="H36" s="156">
        <v>466</v>
      </c>
      <c r="I36" s="157">
        <v>3.9452495974235106E-2</v>
      </c>
      <c r="J36" s="158">
        <v>0.35346215780998391</v>
      </c>
      <c r="K36" s="158">
        <v>0.60708534621578103</v>
      </c>
      <c r="L36" s="159">
        <v>0.37520128824476651</v>
      </c>
    </row>
    <row r="37" spans="1:12" ht="22.5" customHeight="1" x14ac:dyDescent="0.15">
      <c r="A37" s="263" t="s">
        <v>46</v>
      </c>
      <c r="B37" s="299"/>
      <c r="C37" s="300"/>
      <c r="D37" s="160">
        <v>40294</v>
      </c>
      <c r="E37" s="161">
        <v>2964</v>
      </c>
      <c r="F37" s="162">
        <v>18845</v>
      </c>
      <c r="G37" s="162">
        <v>18485</v>
      </c>
      <c r="H37" s="163">
        <v>11232</v>
      </c>
      <c r="I37" s="164">
        <v>7.3559338859383525E-2</v>
      </c>
      <c r="J37" s="165">
        <v>0.46768749689780115</v>
      </c>
      <c r="K37" s="165">
        <v>0.45875316424281531</v>
      </c>
      <c r="L37" s="166">
        <v>0.27875117883555867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B36:C36"/>
    <mergeCell ref="A37:C37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A20:A21"/>
    <mergeCell ref="B20:C20"/>
    <mergeCell ref="B21:C21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8A05-FEDC-4881-9FD9-414DC9160F9E}">
  <sheetPr>
    <tabColor rgb="FFFFFF00"/>
    <pageSetUpPr fitToPage="1"/>
  </sheetPr>
  <dimension ref="A1:Q39"/>
  <sheetViews>
    <sheetView zoomScaleNormal="100" workbookViewId="0">
      <selection activeCell="Z14" sqref="Z14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86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13398</v>
      </c>
      <c r="E7" s="176">
        <v>695</v>
      </c>
      <c r="F7" s="177">
        <v>3373</v>
      </c>
      <c r="G7" s="107">
        <v>2059</v>
      </c>
      <c r="H7" s="108">
        <v>1123</v>
      </c>
      <c r="I7" s="106">
        <v>657</v>
      </c>
      <c r="J7" s="107">
        <v>3653</v>
      </c>
      <c r="K7" s="107">
        <v>1085</v>
      </c>
      <c r="L7" s="107">
        <v>2961</v>
      </c>
      <c r="M7" s="108">
        <v>1925</v>
      </c>
      <c r="N7" s="106">
        <v>1352</v>
      </c>
      <c r="O7" s="107">
        <v>7026</v>
      </c>
      <c r="P7" s="107">
        <v>5020</v>
      </c>
      <c r="Q7" s="178">
        <v>3048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343</v>
      </c>
      <c r="F8" s="180">
        <v>2366</v>
      </c>
      <c r="G8" s="114">
        <v>1657</v>
      </c>
      <c r="H8" s="115">
        <v>891</v>
      </c>
      <c r="I8" s="113">
        <v>364</v>
      </c>
      <c r="J8" s="114">
        <v>2167</v>
      </c>
      <c r="K8" s="114">
        <v>516</v>
      </c>
      <c r="L8" s="114">
        <v>2387</v>
      </c>
      <c r="M8" s="115">
        <v>1475</v>
      </c>
      <c r="N8" s="113">
        <v>707</v>
      </c>
      <c r="O8" s="114">
        <v>4533</v>
      </c>
      <c r="P8" s="114">
        <v>4044</v>
      </c>
      <c r="Q8" s="181">
        <v>2366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420</v>
      </c>
      <c r="G9" s="123">
        <v>320</v>
      </c>
      <c r="H9" s="124">
        <v>169</v>
      </c>
      <c r="I9" s="122">
        <v>51</v>
      </c>
      <c r="J9" s="123">
        <v>331</v>
      </c>
      <c r="K9" s="123">
        <v>100</v>
      </c>
      <c r="L9" s="123">
        <v>478</v>
      </c>
      <c r="M9" s="124">
        <v>276</v>
      </c>
      <c r="N9" s="122">
        <v>106</v>
      </c>
      <c r="O9" s="123">
        <v>751</v>
      </c>
      <c r="P9" s="123">
        <v>798</v>
      </c>
      <c r="Q9" s="184">
        <v>445</v>
      </c>
    </row>
    <row r="10" spans="1:17" ht="24" customHeight="1" x14ac:dyDescent="0.15">
      <c r="A10" s="332"/>
      <c r="B10" s="46"/>
      <c r="C10" s="38" t="s">
        <v>17</v>
      </c>
      <c r="D10" s="121">
        <v>1031</v>
      </c>
      <c r="E10" s="182">
        <v>14</v>
      </c>
      <c r="F10" s="183">
        <v>228</v>
      </c>
      <c r="G10" s="123">
        <v>245</v>
      </c>
      <c r="H10" s="124">
        <v>136</v>
      </c>
      <c r="I10" s="122">
        <v>7</v>
      </c>
      <c r="J10" s="123">
        <v>192</v>
      </c>
      <c r="K10" s="123">
        <v>38</v>
      </c>
      <c r="L10" s="123">
        <v>345</v>
      </c>
      <c r="M10" s="124">
        <v>244</v>
      </c>
      <c r="N10" s="122">
        <v>21</v>
      </c>
      <c r="O10" s="123">
        <v>420</v>
      </c>
      <c r="P10" s="123">
        <v>590</v>
      </c>
      <c r="Q10" s="184">
        <v>380</v>
      </c>
    </row>
    <row r="11" spans="1:17" ht="24" customHeight="1" x14ac:dyDescent="0.15">
      <c r="A11" s="332"/>
      <c r="B11" s="337" t="s">
        <v>18</v>
      </c>
      <c r="C11" s="338"/>
      <c r="D11" s="129">
        <v>3602</v>
      </c>
      <c r="E11" s="182">
        <v>179</v>
      </c>
      <c r="F11" s="183">
        <v>895</v>
      </c>
      <c r="G11" s="123">
        <v>546</v>
      </c>
      <c r="H11" s="124">
        <v>275</v>
      </c>
      <c r="I11" s="122">
        <v>169</v>
      </c>
      <c r="J11" s="123">
        <v>970</v>
      </c>
      <c r="K11" s="123">
        <v>281</v>
      </c>
      <c r="L11" s="123">
        <v>843</v>
      </c>
      <c r="M11" s="124">
        <v>517</v>
      </c>
      <c r="N11" s="122">
        <v>348</v>
      </c>
      <c r="O11" s="123">
        <v>1865</v>
      </c>
      <c r="P11" s="123">
        <v>1389</v>
      </c>
      <c r="Q11" s="184">
        <v>792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54</v>
      </c>
      <c r="F12" s="183">
        <v>489</v>
      </c>
      <c r="G12" s="123">
        <v>440</v>
      </c>
      <c r="H12" s="124">
        <v>249</v>
      </c>
      <c r="I12" s="122">
        <v>54</v>
      </c>
      <c r="J12" s="123">
        <v>476</v>
      </c>
      <c r="K12" s="123">
        <v>108</v>
      </c>
      <c r="L12" s="123">
        <v>652</v>
      </c>
      <c r="M12" s="124">
        <v>427</v>
      </c>
      <c r="N12" s="122">
        <v>108</v>
      </c>
      <c r="O12" s="123">
        <v>965</v>
      </c>
      <c r="P12" s="123">
        <v>1092</v>
      </c>
      <c r="Q12" s="184">
        <v>676</v>
      </c>
    </row>
    <row r="13" spans="1:17" ht="24" customHeight="1" x14ac:dyDescent="0.15">
      <c r="A13" s="332"/>
      <c r="B13" s="185"/>
      <c r="C13" s="186" t="s">
        <v>67</v>
      </c>
      <c r="D13" s="121">
        <v>87</v>
      </c>
      <c r="E13" s="122">
        <v>0</v>
      </c>
      <c r="F13" s="123">
        <v>13</v>
      </c>
      <c r="G13" s="123">
        <v>27</v>
      </c>
      <c r="H13" s="124">
        <v>19</v>
      </c>
      <c r="I13" s="122">
        <v>0</v>
      </c>
      <c r="J13" s="123">
        <v>10</v>
      </c>
      <c r="K13" s="123">
        <v>2</v>
      </c>
      <c r="L13" s="123">
        <v>37</v>
      </c>
      <c r="M13" s="124">
        <v>25</v>
      </c>
      <c r="N13" s="122">
        <v>0</v>
      </c>
      <c r="O13" s="123">
        <v>23</v>
      </c>
      <c r="P13" s="123">
        <v>64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900</v>
      </c>
      <c r="E14" s="122">
        <v>10</v>
      </c>
      <c r="F14" s="123">
        <v>187</v>
      </c>
      <c r="G14" s="123">
        <v>214</v>
      </c>
      <c r="H14" s="124">
        <v>130</v>
      </c>
      <c r="I14" s="122">
        <v>12</v>
      </c>
      <c r="J14" s="123">
        <v>167</v>
      </c>
      <c r="K14" s="123">
        <v>29</v>
      </c>
      <c r="L14" s="123">
        <v>310</v>
      </c>
      <c r="M14" s="124">
        <v>207</v>
      </c>
      <c r="N14" s="122">
        <v>22</v>
      </c>
      <c r="O14" s="123">
        <v>354</v>
      </c>
      <c r="P14" s="123">
        <v>524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1461</v>
      </c>
      <c r="E15" s="122">
        <v>15</v>
      </c>
      <c r="F15" s="123">
        <v>261</v>
      </c>
      <c r="G15" s="123">
        <v>390</v>
      </c>
      <c r="H15" s="124">
        <v>222</v>
      </c>
      <c r="I15" s="122">
        <v>17</v>
      </c>
      <c r="J15" s="123">
        <v>248</v>
      </c>
      <c r="K15" s="123">
        <v>49</v>
      </c>
      <c r="L15" s="123">
        <v>530</v>
      </c>
      <c r="M15" s="124">
        <v>354</v>
      </c>
      <c r="N15" s="122">
        <v>32</v>
      </c>
      <c r="O15" s="123">
        <v>509</v>
      </c>
      <c r="P15" s="123">
        <v>920</v>
      </c>
      <c r="Q15" s="184">
        <v>576</v>
      </c>
    </row>
    <row r="16" spans="1:17" ht="24" customHeight="1" x14ac:dyDescent="0.15">
      <c r="A16" s="332"/>
      <c r="B16" s="337" t="s">
        <v>23</v>
      </c>
      <c r="C16" s="338"/>
      <c r="D16" s="129">
        <v>512</v>
      </c>
      <c r="E16" s="122">
        <v>15</v>
      </c>
      <c r="F16" s="123">
        <v>126</v>
      </c>
      <c r="G16" s="123">
        <v>114</v>
      </c>
      <c r="H16" s="124">
        <v>48</v>
      </c>
      <c r="I16" s="122">
        <v>13</v>
      </c>
      <c r="J16" s="123">
        <v>105</v>
      </c>
      <c r="K16" s="123">
        <v>32</v>
      </c>
      <c r="L16" s="123">
        <v>139</v>
      </c>
      <c r="M16" s="124">
        <v>75</v>
      </c>
      <c r="N16" s="122">
        <v>28</v>
      </c>
      <c r="O16" s="123">
        <v>231</v>
      </c>
      <c r="P16" s="123">
        <v>253</v>
      </c>
      <c r="Q16" s="184">
        <v>123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556</v>
      </c>
      <c r="E19" s="113">
        <v>7</v>
      </c>
      <c r="F19" s="114">
        <v>168</v>
      </c>
      <c r="G19" s="114">
        <v>140</v>
      </c>
      <c r="H19" s="115">
        <v>87</v>
      </c>
      <c r="I19" s="113">
        <v>6</v>
      </c>
      <c r="J19" s="114">
        <v>47</v>
      </c>
      <c r="K19" s="114">
        <v>13</v>
      </c>
      <c r="L19" s="114">
        <v>188</v>
      </c>
      <c r="M19" s="115">
        <v>117</v>
      </c>
      <c r="N19" s="113">
        <v>13</v>
      </c>
      <c r="O19" s="114">
        <v>215</v>
      </c>
      <c r="P19" s="114">
        <v>328</v>
      </c>
      <c r="Q19" s="181">
        <v>204</v>
      </c>
    </row>
    <row r="20" spans="1:17" ht="24" customHeight="1" x14ac:dyDescent="0.15">
      <c r="A20" s="333"/>
      <c r="B20" s="339" t="s">
        <v>27</v>
      </c>
      <c r="C20" s="340"/>
      <c r="D20" s="132">
        <v>31979</v>
      </c>
      <c r="E20" s="133">
        <v>1318</v>
      </c>
      <c r="F20" s="134">
        <v>7873</v>
      </c>
      <c r="G20" s="134">
        <v>5594</v>
      </c>
      <c r="H20" s="135">
        <v>3045</v>
      </c>
      <c r="I20" s="133">
        <v>1292</v>
      </c>
      <c r="J20" s="134">
        <v>7844</v>
      </c>
      <c r="K20" s="134">
        <v>2113</v>
      </c>
      <c r="L20" s="134">
        <v>8058</v>
      </c>
      <c r="M20" s="135">
        <v>5128</v>
      </c>
      <c r="N20" s="133">
        <v>2610</v>
      </c>
      <c r="O20" s="134">
        <v>15717</v>
      </c>
      <c r="P20" s="134">
        <v>13652</v>
      </c>
      <c r="Q20" s="188">
        <v>8173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676</v>
      </c>
      <c r="E21" s="106">
        <v>13</v>
      </c>
      <c r="F21" s="107">
        <v>147</v>
      </c>
      <c r="G21" s="107">
        <v>168</v>
      </c>
      <c r="H21" s="108">
        <v>97</v>
      </c>
      <c r="I21" s="106">
        <v>15</v>
      </c>
      <c r="J21" s="107">
        <v>120</v>
      </c>
      <c r="K21" s="107">
        <v>28</v>
      </c>
      <c r="L21" s="107">
        <v>213</v>
      </c>
      <c r="M21" s="108">
        <v>151</v>
      </c>
      <c r="N21" s="106">
        <v>28</v>
      </c>
      <c r="O21" s="107">
        <v>267</v>
      </c>
      <c r="P21" s="107">
        <v>381</v>
      </c>
      <c r="Q21" s="178">
        <v>248</v>
      </c>
    </row>
    <row r="22" spans="1:17" ht="24" customHeight="1" x14ac:dyDescent="0.15">
      <c r="A22" s="333"/>
      <c r="B22" s="339" t="s">
        <v>27</v>
      </c>
      <c r="C22" s="340"/>
      <c r="D22" s="140">
        <v>676</v>
      </c>
      <c r="E22" s="141">
        <v>13</v>
      </c>
      <c r="F22" s="142">
        <v>147</v>
      </c>
      <c r="G22" s="142">
        <v>168</v>
      </c>
      <c r="H22" s="143">
        <v>97</v>
      </c>
      <c r="I22" s="141">
        <v>15</v>
      </c>
      <c r="J22" s="142">
        <v>120</v>
      </c>
      <c r="K22" s="142">
        <v>28</v>
      </c>
      <c r="L22" s="142">
        <v>213</v>
      </c>
      <c r="M22" s="143">
        <v>151</v>
      </c>
      <c r="N22" s="141">
        <v>28</v>
      </c>
      <c r="O22" s="142">
        <v>267</v>
      </c>
      <c r="P22" s="142">
        <v>381</v>
      </c>
      <c r="Q22" s="189">
        <v>248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688</v>
      </c>
      <c r="E23" s="148">
        <v>7</v>
      </c>
      <c r="F23" s="148">
        <v>145</v>
      </c>
      <c r="G23" s="149">
        <v>174</v>
      </c>
      <c r="H23" s="150">
        <v>95</v>
      </c>
      <c r="I23" s="148">
        <v>11</v>
      </c>
      <c r="J23" s="149">
        <v>140</v>
      </c>
      <c r="K23" s="149">
        <v>39</v>
      </c>
      <c r="L23" s="149">
        <v>211</v>
      </c>
      <c r="M23" s="150">
        <v>136</v>
      </c>
      <c r="N23" s="148">
        <v>18</v>
      </c>
      <c r="O23" s="149">
        <v>285</v>
      </c>
      <c r="P23" s="149">
        <v>385</v>
      </c>
      <c r="Q23" s="190">
        <v>231</v>
      </c>
    </row>
    <row r="24" spans="1:17" ht="24" customHeight="1" x14ac:dyDescent="0.15">
      <c r="A24" s="332"/>
      <c r="B24" s="337" t="s">
        <v>32</v>
      </c>
      <c r="C24" s="338"/>
      <c r="D24" s="129">
        <v>1384</v>
      </c>
      <c r="E24" s="122">
        <v>37</v>
      </c>
      <c r="F24" s="122">
        <v>282</v>
      </c>
      <c r="G24" s="123">
        <v>336</v>
      </c>
      <c r="H24" s="124">
        <v>201</v>
      </c>
      <c r="I24" s="122">
        <v>37</v>
      </c>
      <c r="J24" s="123">
        <v>270</v>
      </c>
      <c r="K24" s="123">
        <v>55</v>
      </c>
      <c r="L24" s="123">
        <v>422</v>
      </c>
      <c r="M24" s="124">
        <v>286</v>
      </c>
      <c r="N24" s="122">
        <v>74</v>
      </c>
      <c r="O24" s="123">
        <v>552</v>
      </c>
      <c r="P24" s="123">
        <v>758</v>
      </c>
      <c r="Q24" s="184">
        <v>487</v>
      </c>
    </row>
    <row r="25" spans="1:17" ht="24" customHeight="1" x14ac:dyDescent="0.15">
      <c r="A25" s="333"/>
      <c r="B25" s="339" t="s">
        <v>27</v>
      </c>
      <c r="C25" s="340"/>
      <c r="D25" s="140">
        <v>2072</v>
      </c>
      <c r="E25" s="141">
        <v>44</v>
      </c>
      <c r="F25" s="142">
        <v>427</v>
      </c>
      <c r="G25" s="142">
        <v>510</v>
      </c>
      <c r="H25" s="143">
        <v>296</v>
      </c>
      <c r="I25" s="141">
        <v>48</v>
      </c>
      <c r="J25" s="142">
        <v>410</v>
      </c>
      <c r="K25" s="142">
        <v>94</v>
      </c>
      <c r="L25" s="142">
        <v>633</v>
      </c>
      <c r="M25" s="143">
        <v>422</v>
      </c>
      <c r="N25" s="141">
        <v>92</v>
      </c>
      <c r="O25" s="142">
        <v>837</v>
      </c>
      <c r="P25" s="142">
        <v>1143</v>
      </c>
      <c r="Q25" s="189">
        <v>718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695</v>
      </c>
      <c r="E26" s="113">
        <v>18</v>
      </c>
      <c r="F26" s="114">
        <v>121</v>
      </c>
      <c r="G26" s="114">
        <v>186</v>
      </c>
      <c r="H26" s="115">
        <v>106</v>
      </c>
      <c r="I26" s="113">
        <v>15</v>
      </c>
      <c r="J26" s="114">
        <v>114</v>
      </c>
      <c r="K26" s="114">
        <v>21</v>
      </c>
      <c r="L26" s="114">
        <v>241</v>
      </c>
      <c r="M26" s="115">
        <v>166</v>
      </c>
      <c r="N26" s="113">
        <v>33</v>
      </c>
      <c r="O26" s="114">
        <v>235</v>
      </c>
      <c r="P26" s="114">
        <v>427</v>
      </c>
      <c r="Q26" s="181">
        <v>272</v>
      </c>
    </row>
    <row r="27" spans="1:17" ht="24" customHeight="1" x14ac:dyDescent="0.15">
      <c r="A27" s="332"/>
      <c r="B27" s="337" t="s">
        <v>35</v>
      </c>
      <c r="C27" s="338"/>
      <c r="D27" s="129">
        <v>391</v>
      </c>
      <c r="E27" s="122">
        <v>4</v>
      </c>
      <c r="F27" s="123">
        <v>81</v>
      </c>
      <c r="G27" s="123">
        <v>112</v>
      </c>
      <c r="H27" s="124">
        <v>66</v>
      </c>
      <c r="I27" s="122">
        <v>3</v>
      </c>
      <c r="J27" s="123">
        <v>56</v>
      </c>
      <c r="K27" s="123">
        <v>9</v>
      </c>
      <c r="L27" s="123">
        <v>135</v>
      </c>
      <c r="M27" s="124">
        <v>94</v>
      </c>
      <c r="N27" s="122">
        <v>7</v>
      </c>
      <c r="O27" s="123">
        <v>137</v>
      </c>
      <c r="P27" s="123">
        <v>247</v>
      </c>
      <c r="Q27" s="184">
        <v>160</v>
      </c>
    </row>
    <row r="28" spans="1:17" ht="24" customHeight="1" x14ac:dyDescent="0.15">
      <c r="A28" s="333"/>
      <c r="B28" s="339" t="s">
        <v>36</v>
      </c>
      <c r="C28" s="340"/>
      <c r="D28" s="132">
        <v>1086</v>
      </c>
      <c r="E28" s="154">
        <v>22</v>
      </c>
      <c r="F28" s="155">
        <v>202</v>
      </c>
      <c r="G28" s="155">
        <v>298</v>
      </c>
      <c r="H28" s="156">
        <v>172</v>
      </c>
      <c r="I28" s="154">
        <v>18</v>
      </c>
      <c r="J28" s="155">
        <v>170</v>
      </c>
      <c r="K28" s="155">
        <v>30</v>
      </c>
      <c r="L28" s="155">
        <v>376</v>
      </c>
      <c r="M28" s="156">
        <v>260</v>
      </c>
      <c r="N28" s="154">
        <v>40</v>
      </c>
      <c r="O28" s="155">
        <v>372</v>
      </c>
      <c r="P28" s="155">
        <v>674</v>
      </c>
      <c r="Q28" s="191">
        <v>432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1592</v>
      </c>
      <c r="E29" s="113">
        <v>38</v>
      </c>
      <c r="F29" s="114">
        <v>334</v>
      </c>
      <c r="G29" s="114">
        <v>377</v>
      </c>
      <c r="H29" s="115">
        <v>224</v>
      </c>
      <c r="I29" s="113">
        <v>41</v>
      </c>
      <c r="J29" s="114">
        <v>300</v>
      </c>
      <c r="K29" s="114">
        <v>54</v>
      </c>
      <c r="L29" s="114">
        <v>502</v>
      </c>
      <c r="M29" s="115">
        <v>347</v>
      </c>
      <c r="N29" s="113">
        <v>79</v>
      </c>
      <c r="O29" s="114">
        <v>634</v>
      </c>
      <c r="P29" s="114">
        <v>879</v>
      </c>
      <c r="Q29" s="181">
        <v>571</v>
      </c>
    </row>
    <row r="30" spans="1:17" ht="24" customHeight="1" x14ac:dyDescent="0.15">
      <c r="A30" s="342"/>
      <c r="B30" s="337" t="s">
        <v>39</v>
      </c>
      <c r="C30" s="338"/>
      <c r="D30" s="129">
        <v>381</v>
      </c>
      <c r="E30" s="122">
        <v>6</v>
      </c>
      <c r="F30" s="123">
        <v>52</v>
      </c>
      <c r="G30" s="123">
        <v>121</v>
      </c>
      <c r="H30" s="124">
        <v>70</v>
      </c>
      <c r="I30" s="122">
        <v>7</v>
      </c>
      <c r="J30" s="123">
        <v>53</v>
      </c>
      <c r="K30" s="123">
        <v>11</v>
      </c>
      <c r="L30" s="123">
        <v>142</v>
      </c>
      <c r="M30" s="124">
        <v>93</v>
      </c>
      <c r="N30" s="122">
        <v>13</v>
      </c>
      <c r="O30" s="123">
        <v>105</v>
      </c>
      <c r="P30" s="123">
        <v>263</v>
      </c>
      <c r="Q30" s="184">
        <v>163</v>
      </c>
    </row>
    <row r="31" spans="1:17" ht="24" customHeight="1" x14ac:dyDescent="0.15">
      <c r="A31" s="343"/>
      <c r="B31" s="339" t="s">
        <v>36</v>
      </c>
      <c r="C31" s="340"/>
      <c r="D31" s="132">
        <v>1973</v>
      </c>
      <c r="E31" s="154">
        <v>44</v>
      </c>
      <c r="F31" s="155">
        <v>386</v>
      </c>
      <c r="G31" s="155">
        <v>498</v>
      </c>
      <c r="H31" s="156">
        <v>294</v>
      </c>
      <c r="I31" s="154">
        <v>48</v>
      </c>
      <c r="J31" s="155">
        <v>353</v>
      </c>
      <c r="K31" s="155">
        <v>65</v>
      </c>
      <c r="L31" s="155">
        <v>644</v>
      </c>
      <c r="M31" s="156">
        <v>440</v>
      </c>
      <c r="N31" s="154">
        <v>92</v>
      </c>
      <c r="O31" s="155">
        <v>739</v>
      </c>
      <c r="P31" s="155">
        <v>1142</v>
      </c>
      <c r="Q31" s="191">
        <v>734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757</v>
      </c>
      <c r="E32" s="113">
        <v>16</v>
      </c>
      <c r="F32" s="114">
        <v>159</v>
      </c>
      <c r="G32" s="114">
        <v>185</v>
      </c>
      <c r="H32" s="115">
        <v>103</v>
      </c>
      <c r="I32" s="113">
        <v>12</v>
      </c>
      <c r="J32" s="114">
        <v>133</v>
      </c>
      <c r="K32" s="114">
        <v>20</v>
      </c>
      <c r="L32" s="114">
        <v>252</v>
      </c>
      <c r="M32" s="115">
        <v>169</v>
      </c>
      <c r="N32" s="113">
        <v>28</v>
      </c>
      <c r="O32" s="114">
        <v>292</v>
      </c>
      <c r="P32" s="114">
        <v>437</v>
      </c>
      <c r="Q32" s="181">
        <v>272</v>
      </c>
    </row>
    <row r="33" spans="1:17" ht="24" customHeight="1" x14ac:dyDescent="0.15">
      <c r="A33" s="348"/>
      <c r="B33" s="337" t="s">
        <v>42</v>
      </c>
      <c r="C33" s="338"/>
      <c r="D33" s="129">
        <v>509</v>
      </c>
      <c r="E33" s="122">
        <v>14</v>
      </c>
      <c r="F33" s="123">
        <v>94</v>
      </c>
      <c r="G33" s="123">
        <v>140</v>
      </c>
      <c r="H33" s="124">
        <v>83</v>
      </c>
      <c r="I33" s="122">
        <v>11</v>
      </c>
      <c r="J33" s="123">
        <v>88</v>
      </c>
      <c r="K33" s="123">
        <v>13</v>
      </c>
      <c r="L33" s="123">
        <v>162</v>
      </c>
      <c r="M33" s="124">
        <v>106</v>
      </c>
      <c r="N33" s="122">
        <v>25</v>
      </c>
      <c r="O33" s="123">
        <v>182</v>
      </c>
      <c r="P33" s="123">
        <v>302</v>
      </c>
      <c r="Q33" s="184">
        <v>189</v>
      </c>
    </row>
    <row r="34" spans="1:17" ht="24" customHeight="1" x14ac:dyDescent="0.15">
      <c r="A34" s="349"/>
      <c r="B34" s="339" t="s">
        <v>36</v>
      </c>
      <c r="C34" s="340"/>
      <c r="D34" s="132">
        <v>1266</v>
      </c>
      <c r="E34" s="154">
        <v>30</v>
      </c>
      <c r="F34" s="155">
        <v>253</v>
      </c>
      <c r="G34" s="155">
        <v>325</v>
      </c>
      <c r="H34" s="156">
        <v>186</v>
      </c>
      <c r="I34" s="154">
        <v>23</v>
      </c>
      <c r="J34" s="155">
        <v>221</v>
      </c>
      <c r="K34" s="155">
        <v>33</v>
      </c>
      <c r="L34" s="155">
        <v>414</v>
      </c>
      <c r="M34" s="156">
        <v>275</v>
      </c>
      <c r="N34" s="154">
        <v>53</v>
      </c>
      <c r="O34" s="155">
        <v>474</v>
      </c>
      <c r="P34" s="155">
        <v>739</v>
      </c>
      <c r="Q34" s="191">
        <v>461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653</v>
      </c>
      <c r="E35" s="106">
        <v>12</v>
      </c>
      <c r="F35" s="107">
        <v>126</v>
      </c>
      <c r="G35" s="107">
        <v>166</v>
      </c>
      <c r="H35" s="108">
        <v>102</v>
      </c>
      <c r="I35" s="106">
        <v>11</v>
      </c>
      <c r="J35" s="107">
        <v>105</v>
      </c>
      <c r="K35" s="107">
        <v>16</v>
      </c>
      <c r="L35" s="107">
        <v>233</v>
      </c>
      <c r="M35" s="108">
        <v>160</v>
      </c>
      <c r="N35" s="106">
        <v>23</v>
      </c>
      <c r="O35" s="107">
        <v>231</v>
      </c>
      <c r="P35" s="107">
        <v>399</v>
      </c>
      <c r="Q35" s="178">
        <v>262</v>
      </c>
    </row>
    <row r="36" spans="1:17" ht="24" customHeight="1" x14ac:dyDescent="0.15">
      <c r="A36" s="342"/>
      <c r="B36" s="337" t="s">
        <v>45</v>
      </c>
      <c r="C36" s="338"/>
      <c r="D36" s="129">
        <v>589</v>
      </c>
      <c r="E36" s="122">
        <v>12</v>
      </c>
      <c r="F36" s="123">
        <v>104</v>
      </c>
      <c r="G36" s="123">
        <v>163</v>
      </c>
      <c r="H36" s="124">
        <v>83</v>
      </c>
      <c r="I36" s="122">
        <v>14</v>
      </c>
      <c r="J36" s="123">
        <v>104</v>
      </c>
      <c r="K36" s="123">
        <v>23</v>
      </c>
      <c r="L36" s="123">
        <v>192</v>
      </c>
      <c r="M36" s="124">
        <v>121</v>
      </c>
      <c r="N36" s="122">
        <v>26</v>
      </c>
      <c r="O36" s="123">
        <v>208</v>
      </c>
      <c r="P36" s="123">
        <v>355</v>
      </c>
      <c r="Q36" s="184">
        <v>204</v>
      </c>
    </row>
    <row r="37" spans="1:17" ht="24" customHeight="1" x14ac:dyDescent="0.15">
      <c r="A37" s="343"/>
      <c r="B37" s="339" t="s">
        <v>36</v>
      </c>
      <c r="C37" s="340"/>
      <c r="D37" s="132">
        <v>1242</v>
      </c>
      <c r="E37" s="154">
        <v>24</v>
      </c>
      <c r="F37" s="155">
        <v>230</v>
      </c>
      <c r="G37" s="155">
        <v>329</v>
      </c>
      <c r="H37" s="156">
        <v>185</v>
      </c>
      <c r="I37" s="154">
        <v>25</v>
      </c>
      <c r="J37" s="155">
        <v>209</v>
      </c>
      <c r="K37" s="155">
        <v>39</v>
      </c>
      <c r="L37" s="155">
        <v>425</v>
      </c>
      <c r="M37" s="156">
        <v>281</v>
      </c>
      <c r="N37" s="154">
        <v>49</v>
      </c>
      <c r="O37" s="155">
        <v>439</v>
      </c>
      <c r="P37" s="155">
        <v>754</v>
      </c>
      <c r="Q37" s="191">
        <v>466</v>
      </c>
    </row>
    <row r="38" spans="1:17" ht="24" customHeight="1" thickBot="1" x14ac:dyDescent="0.2">
      <c r="A38" s="344" t="s">
        <v>46</v>
      </c>
      <c r="B38" s="345"/>
      <c r="C38" s="346"/>
      <c r="D38" s="192">
        <v>40294</v>
      </c>
      <c r="E38" s="193">
        <v>1495</v>
      </c>
      <c r="F38" s="194">
        <v>9518</v>
      </c>
      <c r="G38" s="194">
        <v>7722</v>
      </c>
      <c r="H38" s="195">
        <v>4275</v>
      </c>
      <c r="I38" s="193">
        <v>1469</v>
      </c>
      <c r="J38" s="194">
        <v>9327</v>
      </c>
      <c r="K38" s="194">
        <v>2402</v>
      </c>
      <c r="L38" s="194">
        <v>10763</v>
      </c>
      <c r="M38" s="195">
        <v>6957</v>
      </c>
      <c r="N38" s="193">
        <v>2964</v>
      </c>
      <c r="O38" s="194">
        <v>18845</v>
      </c>
      <c r="P38" s="194">
        <v>18485</v>
      </c>
      <c r="Q38" s="196">
        <v>11232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A7FCA-4E49-4379-ACDB-36A0BD57A59F}">
  <sheetPr>
    <tabColor rgb="FF00B0F0"/>
  </sheetPr>
  <dimension ref="A1:S41"/>
  <sheetViews>
    <sheetView tabSelected="1" zoomScale="115" zoomScaleNormal="115" workbookViewId="0">
      <selection activeCell="F8" sqref="F8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87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7104</v>
      </c>
      <c r="E6" s="14" t="s">
        <v>11</v>
      </c>
      <c r="F6" s="15">
        <v>101</v>
      </c>
      <c r="G6" s="16" t="s">
        <v>12</v>
      </c>
      <c r="H6" s="17">
        <v>6095</v>
      </c>
      <c r="I6" s="18" t="s">
        <v>13</v>
      </c>
      <c r="J6" s="19">
        <v>52</v>
      </c>
      <c r="K6" s="20" t="s">
        <v>14</v>
      </c>
      <c r="L6" s="17">
        <v>7208</v>
      </c>
      <c r="M6" s="18" t="s">
        <v>13</v>
      </c>
      <c r="N6" s="19">
        <v>95</v>
      </c>
      <c r="O6" s="20" t="s">
        <v>14</v>
      </c>
      <c r="P6" s="17">
        <v>13303</v>
      </c>
      <c r="Q6" s="18" t="s">
        <v>13</v>
      </c>
      <c r="R6" s="19">
        <v>147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5038</v>
      </c>
      <c r="E7" s="22" t="s">
        <v>13</v>
      </c>
      <c r="F7" s="23">
        <v>85</v>
      </c>
      <c r="G7" s="24" t="s">
        <v>14</v>
      </c>
      <c r="H7" s="25">
        <v>4324</v>
      </c>
      <c r="I7" s="26" t="s">
        <v>13</v>
      </c>
      <c r="J7" s="27">
        <v>64</v>
      </c>
      <c r="K7" s="28" t="s">
        <v>14</v>
      </c>
      <c r="L7" s="29">
        <v>4910</v>
      </c>
      <c r="M7" s="30" t="s">
        <v>13</v>
      </c>
      <c r="N7" s="31">
        <v>44</v>
      </c>
      <c r="O7" s="32" t="s">
        <v>14</v>
      </c>
      <c r="P7" s="33">
        <v>9234</v>
      </c>
      <c r="Q7" s="34" t="s">
        <v>13</v>
      </c>
      <c r="R7" s="35">
        <v>108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961</v>
      </c>
      <c r="E8" s="40" t="s">
        <v>13</v>
      </c>
      <c r="F8" s="41">
        <v>13</v>
      </c>
      <c r="G8" s="42" t="s">
        <v>14</v>
      </c>
      <c r="H8" s="33">
        <v>793</v>
      </c>
      <c r="I8" s="34" t="s">
        <v>13</v>
      </c>
      <c r="J8" s="35">
        <v>3</v>
      </c>
      <c r="K8" s="36" t="s">
        <v>14</v>
      </c>
      <c r="L8" s="29">
        <v>854</v>
      </c>
      <c r="M8" s="43" t="s">
        <v>13</v>
      </c>
      <c r="N8" s="44">
        <v>14</v>
      </c>
      <c r="O8" s="45" t="s">
        <v>14</v>
      </c>
      <c r="P8" s="25">
        <v>1647</v>
      </c>
      <c r="Q8" s="26" t="s">
        <v>13</v>
      </c>
      <c r="R8" s="27">
        <v>17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592</v>
      </c>
      <c r="E9" s="40" t="s">
        <v>13</v>
      </c>
      <c r="F9" s="41">
        <v>16</v>
      </c>
      <c r="G9" s="42" t="s">
        <v>14</v>
      </c>
      <c r="H9" s="33">
        <v>490</v>
      </c>
      <c r="I9" s="34" t="s">
        <v>13</v>
      </c>
      <c r="J9" s="35">
        <v>5</v>
      </c>
      <c r="K9" s="36" t="s">
        <v>14</v>
      </c>
      <c r="L9" s="29">
        <v>542</v>
      </c>
      <c r="M9" s="43" t="s">
        <v>13</v>
      </c>
      <c r="N9" s="44">
        <v>12</v>
      </c>
      <c r="O9" s="45" t="s">
        <v>14</v>
      </c>
      <c r="P9" s="25">
        <v>1032</v>
      </c>
      <c r="Q9" s="26" t="s">
        <v>13</v>
      </c>
      <c r="R9" s="27">
        <v>17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1874</v>
      </c>
      <c r="E10" s="40" t="s">
        <v>13</v>
      </c>
      <c r="F10" s="41">
        <v>36</v>
      </c>
      <c r="G10" s="42" t="s">
        <v>14</v>
      </c>
      <c r="H10" s="33">
        <v>1630</v>
      </c>
      <c r="I10" s="34" t="s">
        <v>13</v>
      </c>
      <c r="J10" s="35">
        <v>14</v>
      </c>
      <c r="K10" s="36" t="s">
        <v>14</v>
      </c>
      <c r="L10" s="29">
        <v>1966</v>
      </c>
      <c r="M10" s="43" t="s">
        <v>13</v>
      </c>
      <c r="N10" s="44">
        <v>27</v>
      </c>
      <c r="O10" s="45" t="s">
        <v>14</v>
      </c>
      <c r="P10" s="25">
        <v>3596</v>
      </c>
      <c r="Q10" s="26" t="s">
        <v>13</v>
      </c>
      <c r="R10" s="27">
        <v>41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1227</v>
      </c>
      <c r="E11" s="22" t="s">
        <v>13</v>
      </c>
      <c r="F11" s="23">
        <v>8</v>
      </c>
      <c r="G11" s="24" t="s">
        <v>14</v>
      </c>
      <c r="H11" s="25">
        <v>978</v>
      </c>
      <c r="I11" s="26" t="s">
        <v>13</v>
      </c>
      <c r="J11" s="27">
        <v>7</v>
      </c>
      <c r="K11" s="28" t="s">
        <v>14</v>
      </c>
      <c r="L11" s="29">
        <v>1174</v>
      </c>
      <c r="M11" s="43" t="s">
        <v>13</v>
      </c>
      <c r="N11" s="44">
        <v>5</v>
      </c>
      <c r="O11" s="45" t="s">
        <v>14</v>
      </c>
      <c r="P11" s="25">
        <v>2152</v>
      </c>
      <c r="Q11" s="26" t="s">
        <v>13</v>
      </c>
      <c r="R11" s="27">
        <v>12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54</v>
      </c>
      <c r="E12" s="22" t="s">
        <v>13</v>
      </c>
      <c r="F12" s="23">
        <v>0</v>
      </c>
      <c r="G12" s="24" t="s">
        <v>14</v>
      </c>
      <c r="H12" s="25">
        <v>40</v>
      </c>
      <c r="I12" s="26" t="s">
        <v>13</v>
      </c>
      <c r="J12" s="27">
        <v>0</v>
      </c>
      <c r="K12" s="28" t="s">
        <v>14</v>
      </c>
      <c r="L12" s="29">
        <v>46</v>
      </c>
      <c r="M12" s="43" t="s">
        <v>13</v>
      </c>
      <c r="N12" s="44">
        <v>0</v>
      </c>
      <c r="O12" s="45" t="s">
        <v>14</v>
      </c>
      <c r="P12" s="25">
        <v>86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512</v>
      </c>
      <c r="E13" s="22" t="s">
        <v>13</v>
      </c>
      <c r="F13" s="23">
        <v>0</v>
      </c>
      <c r="G13" s="24" t="s">
        <v>14</v>
      </c>
      <c r="H13" s="25">
        <v>409</v>
      </c>
      <c r="I13" s="26" t="s">
        <v>13</v>
      </c>
      <c r="J13" s="27">
        <v>0</v>
      </c>
      <c r="K13" s="28" t="s">
        <v>14</v>
      </c>
      <c r="L13" s="29">
        <v>485</v>
      </c>
      <c r="M13" s="43" t="s">
        <v>13</v>
      </c>
      <c r="N13" s="44">
        <v>2</v>
      </c>
      <c r="O13" s="45" t="s">
        <v>14</v>
      </c>
      <c r="P13" s="25">
        <v>894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835</v>
      </c>
      <c r="E14" s="22" t="s">
        <v>13</v>
      </c>
      <c r="F14" s="23">
        <v>9</v>
      </c>
      <c r="G14" s="24" t="s">
        <v>14</v>
      </c>
      <c r="H14" s="25">
        <v>663</v>
      </c>
      <c r="I14" s="26" t="s">
        <v>13</v>
      </c>
      <c r="J14" s="27">
        <v>1</v>
      </c>
      <c r="K14" s="28" t="s">
        <v>14</v>
      </c>
      <c r="L14" s="29">
        <v>791</v>
      </c>
      <c r="M14" s="43" t="s">
        <v>13</v>
      </c>
      <c r="N14" s="44">
        <v>10</v>
      </c>
      <c r="O14" s="45" t="s">
        <v>14</v>
      </c>
      <c r="P14" s="25">
        <v>1454</v>
      </c>
      <c r="Q14" s="26" t="s">
        <v>13</v>
      </c>
      <c r="R14" s="27">
        <v>11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244</v>
      </c>
      <c r="E15" s="22" t="s">
        <v>13</v>
      </c>
      <c r="F15" s="23">
        <v>0</v>
      </c>
      <c r="G15" s="24" t="s">
        <v>14</v>
      </c>
      <c r="H15" s="25">
        <v>255</v>
      </c>
      <c r="I15" s="26" t="s">
        <v>13</v>
      </c>
      <c r="J15" s="27">
        <v>0</v>
      </c>
      <c r="K15" s="28" t="s">
        <v>14</v>
      </c>
      <c r="L15" s="29">
        <v>253</v>
      </c>
      <c r="M15" s="43" t="s">
        <v>13</v>
      </c>
      <c r="N15" s="44">
        <v>0</v>
      </c>
      <c r="O15" s="45" t="s">
        <v>14</v>
      </c>
      <c r="P15" s="25">
        <v>508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56</v>
      </c>
      <c r="E16" s="22" t="s">
        <v>13</v>
      </c>
      <c r="F16" s="23">
        <v>0</v>
      </c>
      <c r="G16" s="24" t="s">
        <v>14</v>
      </c>
      <c r="H16" s="25">
        <v>41</v>
      </c>
      <c r="I16" s="26" t="s">
        <v>13</v>
      </c>
      <c r="J16" s="27">
        <v>0</v>
      </c>
      <c r="K16" s="28" t="s">
        <v>14</v>
      </c>
      <c r="L16" s="29">
        <v>58</v>
      </c>
      <c r="M16" s="43" t="s">
        <v>13</v>
      </c>
      <c r="N16" s="44">
        <v>0</v>
      </c>
      <c r="O16" s="45" t="s">
        <v>14</v>
      </c>
      <c r="P16" s="25">
        <v>99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383</v>
      </c>
      <c r="E18" s="22" t="s">
        <v>13</v>
      </c>
      <c r="F18" s="23">
        <v>0</v>
      </c>
      <c r="G18" s="24" t="s">
        <v>14</v>
      </c>
      <c r="H18" s="25">
        <v>310</v>
      </c>
      <c r="I18" s="26" t="s">
        <v>13</v>
      </c>
      <c r="J18" s="27">
        <v>0</v>
      </c>
      <c r="K18" s="28" t="s">
        <v>14</v>
      </c>
      <c r="L18" s="29">
        <v>239</v>
      </c>
      <c r="M18" s="30" t="s">
        <v>13</v>
      </c>
      <c r="N18" s="31">
        <v>0</v>
      </c>
      <c r="O18" s="32" t="s">
        <v>14</v>
      </c>
      <c r="P18" s="33">
        <v>549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17274</v>
      </c>
      <c r="E19" s="49" t="s">
        <v>13</v>
      </c>
      <c r="F19" s="50">
        <v>239</v>
      </c>
      <c r="G19" s="51" t="s">
        <v>14</v>
      </c>
      <c r="H19" s="48">
        <v>14706</v>
      </c>
      <c r="I19" s="49" t="s">
        <v>13</v>
      </c>
      <c r="J19" s="52">
        <v>138</v>
      </c>
      <c r="K19" s="53" t="s">
        <v>14</v>
      </c>
      <c r="L19" s="48">
        <v>17085</v>
      </c>
      <c r="M19" s="49" t="s">
        <v>13</v>
      </c>
      <c r="N19" s="52">
        <v>183</v>
      </c>
      <c r="O19" s="53" t="s">
        <v>14</v>
      </c>
      <c r="P19" s="48">
        <v>31791</v>
      </c>
      <c r="Q19" s="49" t="s">
        <v>13</v>
      </c>
      <c r="R19" s="52">
        <v>321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404</v>
      </c>
      <c r="E20" s="14" t="s">
        <v>13</v>
      </c>
      <c r="F20" s="15">
        <v>36</v>
      </c>
      <c r="G20" s="16" t="s">
        <v>14</v>
      </c>
      <c r="H20" s="54">
        <v>325</v>
      </c>
      <c r="I20" s="55" t="s">
        <v>13</v>
      </c>
      <c r="J20" s="56">
        <v>39</v>
      </c>
      <c r="K20" s="57" t="s">
        <v>14</v>
      </c>
      <c r="L20" s="54">
        <v>347</v>
      </c>
      <c r="M20" s="55" t="s">
        <v>13</v>
      </c>
      <c r="N20" s="56">
        <v>13</v>
      </c>
      <c r="O20" s="57" t="s">
        <v>14</v>
      </c>
      <c r="P20" s="17">
        <v>672</v>
      </c>
      <c r="Q20" s="18" t="s">
        <v>13</v>
      </c>
      <c r="R20" s="19">
        <v>52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404</v>
      </c>
      <c r="E21" s="59" t="s">
        <v>13</v>
      </c>
      <c r="F21" s="60">
        <v>36</v>
      </c>
      <c r="G21" s="61" t="s">
        <v>14</v>
      </c>
      <c r="H21" s="62">
        <v>325</v>
      </c>
      <c r="I21" s="63" t="s">
        <v>13</v>
      </c>
      <c r="J21" s="64">
        <v>39</v>
      </c>
      <c r="K21" s="65" t="s">
        <v>14</v>
      </c>
      <c r="L21" s="62">
        <v>347</v>
      </c>
      <c r="M21" s="63" t="s">
        <v>13</v>
      </c>
      <c r="N21" s="64">
        <v>13</v>
      </c>
      <c r="O21" s="65" t="s">
        <v>14</v>
      </c>
      <c r="P21" s="66">
        <v>672</v>
      </c>
      <c r="Q21" s="59" t="s">
        <v>13</v>
      </c>
      <c r="R21" s="67">
        <v>52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388</v>
      </c>
      <c r="E22" s="40" t="s">
        <v>13</v>
      </c>
      <c r="F22" s="41">
        <v>24</v>
      </c>
      <c r="G22" s="42" t="s">
        <v>14</v>
      </c>
      <c r="H22" s="69">
        <v>320</v>
      </c>
      <c r="I22" s="30" t="s">
        <v>13</v>
      </c>
      <c r="J22" s="31">
        <v>5</v>
      </c>
      <c r="K22" s="32" t="s">
        <v>14</v>
      </c>
      <c r="L22" s="54">
        <v>360</v>
      </c>
      <c r="M22" s="55" t="s">
        <v>13</v>
      </c>
      <c r="N22" s="56">
        <v>20</v>
      </c>
      <c r="O22" s="57" t="s">
        <v>14</v>
      </c>
      <c r="P22" s="70">
        <v>680</v>
      </c>
      <c r="Q22" s="71" t="s">
        <v>13</v>
      </c>
      <c r="R22" s="72">
        <v>25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704</v>
      </c>
      <c r="E23" s="40" t="s">
        <v>11</v>
      </c>
      <c r="F23" s="41">
        <v>20</v>
      </c>
      <c r="G23" s="42" t="s">
        <v>14</v>
      </c>
      <c r="H23" s="69">
        <v>653</v>
      </c>
      <c r="I23" s="30" t="s">
        <v>13</v>
      </c>
      <c r="J23" s="31">
        <v>11</v>
      </c>
      <c r="K23" s="32" t="s">
        <v>14</v>
      </c>
      <c r="L23" s="69">
        <v>727</v>
      </c>
      <c r="M23" s="30" t="s">
        <v>13</v>
      </c>
      <c r="N23" s="31">
        <v>14</v>
      </c>
      <c r="O23" s="32" t="s">
        <v>14</v>
      </c>
      <c r="P23" s="25">
        <v>1380</v>
      </c>
      <c r="Q23" s="26" t="s">
        <v>13</v>
      </c>
      <c r="R23" s="27">
        <v>25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1092</v>
      </c>
      <c r="E24" s="75" t="s">
        <v>13</v>
      </c>
      <c r="F24" s="50">
        <v>44</v>
      </c>
      <c r="G24" s="51" t="s">
        <v>14</v>
      </c>
      <c r="H24" s="48">
        <v>973</v>
      </c>
      <c r="I24" s="49" t="s">
        <v>13</v>
      </c>
      <c r="J24" s="52">
        <v>16</v>
      </c>
      <c r="K24" s="53" t="s">
        <v>14</v>
      </c>
      <c r="L24" s="48">
        <v>1087</v>
      </c>
      <c r="M24" s="63" t="s">
        <v>13</v>
      </c>
      <c r="N24" s="64">
        <v>34</v>
      </c>
      <c r="O24" s="65" t="s">
        <v>14</v>
      </c>
      <c r="P24" s="66">
        <v>2060</v>
      </c>
      <c r="Q24" s="59" t="s">
        <v>13</v>
      </c>
      <c r="R24" s="67">
        <v>50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392</v>
      </c>
      <c r="E25" s="40" t="s">
        <v>13</v>
      </c>
      <c r="F25" s="41">
        <v>1</v>
      </c>
      <c r="G25" s="42" t="s">
        <v>14</v>
      </c>
      <c r="H25" s="69">
        <v>320</v>
      </c>
      <c r="I25" s="30" t="s">
        <v>13</v>
      </c>
      <c r="J25" s="31">
        <v>2</v>
      </c>
      <c r="K25" s="32" t="s">
        <v>14</v>
      </c>
      <c r="L25" s="69">
        <v>367</v>
      </c>
      <c r="M25" s="30" t="s">
        <v>13</v>
      </c>
      <c r="N25" s="31">
        <v>0</v>
      </c>
      <c r="O25" s="32" t="s">
        <v>14</v>
      </c>
      <c r="P25" s="33">
        <v>687</v>
      </c>
      <c r="Q25" s="34" t="s">
        <v>13</v>
      </c>
      <c r="R25" s="35">
        <v>2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225</v>
      </c>
      <c r="E26" s="22" t="s">
        <v>13</v>
      </c>
      <c r="F26" s="23">
        <v>0</v>
      </c>
      <c r="G26" s="24" t="s">
        <v>14</v>
      </c>
      <c r="H26" s="29">
        <v>197</v>
      </c>
      <c r="I26" s="43" t="s">
        <v>13</v>
      </c>
      <c r="J26" s="44">
        <v>0</v>
      </c>
      <c r="K26" s="45" t="s">
        <v>14</v>
      </c>
      <c r="L26" s="29">
        <v>194</v>
      </c>
      <c r="M26" s="43" t="s">
        <v>13</v>
      </c>
      <c r="N26" s="44">
        <v>0</v>
      </c>
      <c r="O26" s="45" t="s">
        <v>14</v>
      </c>
      <c r="P26" s="25">
        <v>391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617</v>
      </c>
      <c r="E27" s="75" t="s">
        <v>13</v>
      </c>
      <c r="F27" s="50">
        <v>1</v>
      </c>
      <c r="G27" s="51" t="s">
        <v>14</v>
      </c>
      <c r="H27" s="48">
        <v>517</v>
      </c>
      <c r="I27" s="49" t="s">
        <v>13</v>
      </c>
      <c r="J27" s="52">
        <v>2</v>
      </c>
      <c r="K27" s="53" t="s">
        <v>14</v>
      </c>
      <c r="L27" s="48">
        <v>561</v>
      </c>
      <c r="M27" s="49" t="s">
        <v>13</v>
      </c>
      <c r="N27" s="52">
        <v>0</v>
      </c>
      <c r="O27" s="53" t="s">
        <v>14</v>
      </c>
      <c r="P27" s="76">
        <v>1078</v>
      </c>
      <c r="Q27" s="75" t="s">
        <v>13</v>
      </c>
      <c r="R27" s="77">
        <v>2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907</v>
      </c>
      <c r="E28" s="40" t="s">
        <v>13</v>
      </c>
      <c r="F28" s="41">
        <v>12</v>
      </c>
      <c r="G28" s="42" t="s">
        <v>14</v>
      </c>
      <c r="H28" s="69">
        <v>739</v>
      </c>
      <c r="I28" s="30" t="s">
        <v>13</v>
      </c>
      <c r="J28" s="31">
        <v>10</v>
      </c>
      <c r="K28" s="32" t="s">
        <v>14</v>
      </c>
      <c r="L28" s="69">
        <v>839</v>
      </c>
      <c r="M28" s="30" t="s">
        <v>13</v>
      </c>
      <c r="N28" s="31">
        <v>4</v>
      </c>
      <c r="O28" s="32" t="s">
        <v>14</v>
      </c>
      <c r="P28" s="33">
        <v>1578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204</v>
      </c>
      <c r="E29" s="22" t="s">
        <v>13</v>
      </c>
      <c r="F29" s="23">
        <v>0</v>
      </c>
      <c r="G29" s="24" t="s">
        <v>14</v>
      </c>
      <c r="H29" s="29">
        <v>178</v>
      </c>
      <c r="I29" s="43" t="s">
        <v>13</v>
      </c>
      <c r="J29" s="44">
        <v>0</v>
      </c>
      <c r="K29" s="45" t="s">
        <v>14</v>
      </c>
      <c r="L29" s="29">
        <v>201</v>
      </c>
      <c r="M29" s="43" t="s">
        <v>13</v>
      </c>
      <c r="N29" s="44">
        <v>0</v>
      </c>
      <c r="O29" s="45" t="s">
        <v>14</v>
      </c>
      <c r="P29" s="25">
        <v>379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1111</v>
      </c>
      <c r="E30" s="75" t="s">
        <v>13</v>
      </c>
      <c r="F30" s="50">
        <v>12</v>
      </c>
      <c r="G30" s="51" t="s">
        <v>14</v>
      </c>
      <c r="H30" s="48">
        <v>917</v>
      </c>
      <c r="I30" s="49" t="s">
        <v>13</v>
      </c>
      <c r="J30" s="52">
        <v>10</v>
      </c>
      <c r="K30" s="53" t="s">
        <v>14</v>
      </c>
      <c r="L30" s="48">
        <v>1040</v>
      </c>
      <c r="M30" s="49" t="s">
        <v>13</v>
      </c>
      <c r="N30" s="52">
        <v>4</v>
      </c>
      <c r="O30" s="53" t="s">
        <v>14</v>
      </c>
      <c r="P30" s="76">
        <v>1957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401</v>
      </c>
      <c r="E31" s="40" t="s">
        <v>13</v>
      </c>
      <c r="F31" s="41">
        <v>0</v>
      </c>
      <c r="G31" s="42" t="s">
        <v>14</v>
      </c>
      <c r="H31" s="69">
        <v>356</v>
      </c>
      <c r="I31" s="30" t="s">
        <v>13</v>
      </c>
      <c r="J31" s="31">
        <v>0</v>
      </c>
      <c r="K31" s="32" t="s">
        <v>14</v>
      </c>
      <c r="L31" s="69">
        <v>394</v>
      </c>
      <c r="M31" s="30" t="s">
        <v>13</v>
      </c>
      <c r="N31" s="31">
        <v>1</v>
      </c>
      <c r="O31" s="32" t="s">
        <v>14</v>
      </c>
      <c r="P31" s="33">
        <v>750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257</v>
      </c>
      <c r="E32" s="22" t="s">
        <v>13</v>
      </c>
      <c r="F32" s="23">
        <v>0</v>
      </c>
      <c r="G32" s="24" t="s">
        <v>14</v>
      </c>
      <c r="H32" s="29">
        <v>247</v>
      </c>
      <c r="I32" s="43" t="s">
        <v>13</v>
      </c>
      <c r="J32" s="44">
        <v>0</v>
      </c>
      <c r="K32" s="45" t="s">
        <v>14</v>
      </c>
      <c r="L32" s="29">
        <v>260</v>
      </c>
      <c r="M32" s="43" t="s">
        <v>13</v>
      </c>
      <c r="N32" s="44">
        <v>0</v>
      </c>
      <c r="O32" s="45" t="s">
        <v>14</v>
      </c>
      <c r="P32" s="25">
        <v>507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658</v>
      </c>
      <c r="E33" s="75" t="s">
        <v>13</v>
      </c>
      <c r="F33" s="50">
        <v>0</v>
      </c>
      <c r="G33" s="51" t="s">
        <v>14</v>
      </c>
      <c r="H33" s="48">
        <v>603</v>
      </c>
      <c r="I33" s="49" t="s">
        <v>13</v>
      </c>
      <c r="J33" s="52">
        <v>0</v>
      </c>
      <c r="K33" s="53" t="s">
        <v>14</v>
      </c>
      <c r="L33" s="48">
        <v>654</v>
      </c>
      <c r="M33" s="49" t="s">
        <v>13</v>
      </c>
      <c r="N33" s="52">
        <v>1</v>
      </c>
      <c r="O33" s="53" t="s">
        <v>14</v>
      </c>
      <c r="P33" s="76">
        <v>1257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354</v>
      </c>
      <c r="E34" s="14" t="s">
        <v>13</v>
      </c>
      <c r="F34" s="15">
        <v>0</v>
      </c>
      <c r="G34" s="16" t="s">
        <v>14</v>
      </c>
      <c r="H34" s="54">
        <v>303</v>
      </c>
      <c r="I34" s="55" t="s">
        <v>13</v>
      </c>
      <c r="J34" s="56">
        <v>0</v>
      </c>
      <c r="K34" s="57" t="s">
        <v>14</v>
      </c>
      <c r="L34" s="54">
        <v>349</v>
      </c>
      <c r="M34" s="55" t="s">
        <v>13</v>
      </c>
      <c r="N34" s="56">
        <v>1</v>
      </c>
      <c r="O34" s="57" t="s">
        <v>14</v>
      </c>
      <c r="P34" s="17">
        <v>652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298</v>
      </c>
      <c r="E35" s="22" t="s">
        <v>13</v>
      </c>
      <c r="F35" s="23">
        <v>1</v>
      </c>
      <c r="G35" s="24" t="s">
        <v>14</v>
      </c>
      <c r="H35" s="29">
        <v>276</v>
      </c>
      <c r="I35" s="43" t="s">
        <v>13</v>
      </c>
      <c r="J35" s="44">
        <v>2</v>
      </c>
      <c r="K35" s="45" t="s">
        <v>14</v>
      </c>
      <c r="L35" s="29">
        <v>308</v>
      </c>
      <c r="M35" s="43" t="s">
        <v>13</v>
      </c>
      <c r="N35" s="44">
        <v>1</v>
      </c>
      <c r="O35" s="45" t="s">
        <v>14</v>
      </c>
      <c r="P35" s="25">
        <v>584</v>
      </c>
      <c r="Q35" s="26" t="s">
        <v>13</v>
      </c>
      <c r="R35" s="27">
        <v>3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652</v>
      </c>
      <c r="E36" s="75" t="s">
        <v>13</v>
      </c>
      <c r="F36" s="50">
        <v>1</v>
      </c>
      <c r="G36" s="51" t="s">
        <v>14</v>
      </c>
      <c r="H36" s="48">
        <v>579</v>
      </c>
      <c r="I36" s="49" t="s">
        <v>13</v>
      </c>
      <c r="J36" s="52">
        <v>2</v>
      </c>
      <c r="K36" s="53" t="s">
        <v>14</v>
      </c>
      <c r="L36" s="48">
        <v>657</v>
      </c>
      <c r="M36" s="49" t="s">
        <v>13</v>
      </c>
      <c r="N36" s="52">
        <v>2</v>
      </c>
      <c r="O36" s="53" t="s">
        <v>14</v>
      </c>
      <c r="P36" s="76">
        <v>1236</v>
      </c>
      <c r="Q36" s="75" t="s">
        <v>13</v>
      </c>
      <c r="R36" s="77">
        <v>4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21808</v>
      </c>
      <c r="E37" s="80" t="s">
        <v>13</v>
      </c>
      <c r="F37" s="81">
        <v>333</v>
      </c>
      <c r="G37" s="82" t="s">
        <v>14</v>
      </c>
      <c r="H37" s="83">
        <v>18620</v>
      </c>
      <c r="I37" s="84" t="s">
        <v>13</v>
      </c>
      <c r="J37" s="85">
        <v>207</v>
      </c>
      <c r="K37" s="86" t="s">
        <v>14</v>
      </c>
      <c r="L37" s="83">
        <v>21431</v>
      </c>
      <c r="M37" s="84" t="s">
        <v>13</v>
      </c>
      <c r="N37" s="85">
        <v>237</v>
      </c>
      <c r="O37" s="86" t="s">
        <v>14</v>
      </c>
      <c r="P37" s="87">
        <v>40051</v>
      </c>
      <c r="Q37" s="80" t="s">
        <v>13</v>
      </c>
      <c r="R37" s="88">
        <v>444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C3F8-302C-401E-9789-7EB08D5CCDC8}">
  <sheetPr>
    <tabColor rgb="FF00B0F0"/>
    <pageSetUpPr fitToPage="1"/>
  </sheetPr>
  <dimension ref="A1:L48"/>
  <sheetViews>
    <sheetView zoomScale="115" zoomScaleNormal="115" workbookViewId="0">
      <selection sqref="A1:XFD1048576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88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13303</v>
      </c>
      <c r="E6" s="106">
        <v>1336</v>
      </c>
      <c r="F6" s="107">
        <v>6940</v>
      </c>
      <c r="G6" s="107">
        <v>5027</v>
      </c>
      <c r="H6" s="108">
        <v>3051</v>
      </c>
      <c r="I6" s="109">
        <v>0.10042847478012479</v>
      </c>
      <c r="J6" s="110">
        <v>0.52168683755543865</v>
      </c>
      <c r="K6" s="110">
        <v>0.37788468766443661</v>
      </c>
      <c r="L6" s="111">
        <v>0.22934676388784483</v>
      </c>
    </row>
    <row r="7" spans="1:12" ht="22.5" customHeight="1" x14ac:dyDescent="0.15">
      <c r="A7" s="255"/>
      <c r="B7" s="283" t="s">
        <v>15</v>
      </c>
      <c r="C7" s="284"/>
      <c r="D7" s="112">
        <v>9234</v>
      </c>
      <c r="E7" s="113">
        <v>706</v>
      </c>
      <c r="F7" s="114">
        <v>4484</v>
      </c>
      <c r="G7" s="114">
        <v>4044</v>
      </c>
      <c r="H7" s="115">
        <v>2364</v>
      </c>
      <c r="I7" s="116">
        <v>7.6456573532596925E-2</v>
      </c>
      <c r="J7" s="117">
        <v>0.48559670781893005</v>
      </c>
      <c r="K7" s="117">
        <v>0.43794671864847301</v>
      </c>
      <c r="L7" s="118">
        <v>0.25601039636127354</v>
      </c>
    </row>
    <row r="8" spans="1:12" ht="22.5" customHeight="1" x14ac:dyDescent="0.15">
      <c r="A8" s="255"/>
      <c r="B8" s="119"/>
      <c r="C8" s="120" t="s">
        <v>16</v>
      </c>
      <c r="D8" s="121">
        <v>1647</v>
      </c>
      <c r="E8" s="122">
        <v>105</v>
      </c>
      <c r="F8" s="123">
        <v>746</v>
      </c>
      <c r="G8" s="123">
        <v>796</v>
      </c>
      <c r="H8" s="124">
        <v>442</v>
      </c>
      <c r="I8" s="125">
        <v>6.3752276867030971E-2</v>
      </c>
      <c r="J8" s="126">
        <v>0.45294474802671525</v>
      </c>
      <c r="K8" s="126">
        <v>0.48330297510625381</v>
      </c>
      <c r="L8" s="127">
        <v>0.26836672738312084</v>
      </c>
    </row>
    <row r="9" spans="1:12" ht="22.5" customHeight="1" x14ac:dyDescent="0.15">
      <c r="A9" s="255"/>
      <c r="B9" s="128"/>
      <c r="C9" s="120" t="s">
        <v>17</v>
      </c>
      <c r="D9" s="121">
        <v>1032</v>
      </c>
      <c r="E9" s="122">
        <v>23</v>
      </c>
      <c r="F9" s="123">
        <v>416</v>
      </c>
      <c r="G9" s="123">
        <v>593</v>
      </c>
      <c r="H9" s="124">
        <v>380</v>
      </c>
      <c r="I9" s="125">
        <v>2.2286821705426358E-2</v>
      </c>
      <c r="J9" s="126">
        <v>0.40310077519379844</v>
      </c>
      <c r="K9" s="126">
        <v>0.57461240310077522</v>
      </c>
      <c r="L9" s="127">
        <v>0.36821705426356588</v>
      </c>
    </row>
    <row r="10" spans="1:12" ht="22.5" customHeight="1" x14ac:dyDescent="0.15">
      <c r="A10" s="255"/>
      <c r="B10" s="285" t="s">
        <v>18</v>
      </c>
      <c r="C10" s="280"/>
      <c r="D10" s="129">
        <v>3596</v>
      </c>
      <c r="E10" s="122">
        <v>346</v>
      </c>
      <c r="F10" s="123">
        <v>1861</v>
      </c>
      <c r="G10" s="123">
        <v>1389</v>
      </c>
      <c r="H10" s="124">
        <v>799</v>
      </c>
      <c r="I10" s="125">
        <v>9.6218020022246942E-2</v>
      </c>
      <c r="J10" s="126">
        <v>0.51751946607341492</v>
      </c>
      <c r="K10" s="126">
        <v>0.38626251390433813</v>
      </c>
      <c r="L10" s="127">
        <v>0.22219132369299222</v>
      </c>
    </row>
    <row r="11" spans="1:12" ht="22.5" customHeight="1" x14ac:dyDescent="0.15">
      <c r="A11" s="255"/>
      <c r="B11" s="283" t="s">
        <v>19</v>
      </c>
      <c r="C11" s="284"/>
      <c r="D11" s="129">
        <v>2152</v>
      </c>
      <c r="E11" s="122">
        <v>106</v>
      </c>
      <c r="F11" s="123">
        <v>956</v>
      </c>
      <c r="G11" s="123">
        <v>1090</v>
      </c>
      <c r="H11" s="124">
        <v>679</v>
      </c>
      <c r="I11" s="125">
        <v>4.9256505576208177E-2</v>
      </c>
      <c r="J11" s="126">
        <v>0.44423791821561337</v>
      </c>
      <c r="K11" s="126">
        <v>0.50650557620817849</v>
      </c>
      <c r="L11" s="127">
        <v>0.31552044609665425</v>
      </c>
    </row>
    <row r="12" spans="1:12" ht="22.5" customHeight="1" x14ac:dyDescent="0.15">
      <c r="A12" s="255"/>
      <c r="B12" s="130"/>
      <c r="C12" s="131" t="s">
        <v>20</v>
      </c>
      <c r="D12" s="121">
        <v>86</v>
      </c>
      <c r="E12" s="122">
        <v>0</v>
      </c>
      <c r="F12" s="123">
        <v>23</v>
      </c>
      <c r="G12" s="123">
        <v>63</v>
      </c>
      <c r="H12" s="124">
        <v>44</v>
      </c>
      <c r="I12" s="125">
        <v>0</v>
      </c>
      <c r="J12" s="126">
        <v>0.26744186046511625</v>
      </c>
      <c r="K12" s="126">
        <v>0.73255813953488369</v>
      </c>
      <c r="L12" s="127">
        <v>0.51162790697674421</v>
      </c>
    </row>
    <row r="13" spans="1:12" ht="22.5" customHeight="1" x14ac:dyDescent="0.15">
      <c r="A13" s="255"/>
      <c r="B13" s="279" t="s">
        <v>21</v>
      </c>
      <c r="C13" s="280"/>
      <c r="D13" s="129">
        <v>894</v>
      </c>
      <c r="E13" s="122">
        <v>21</v>
      </c>
      <c r="F13" s="123">
        <v>350</v>
      </c>
      <c r="G13" s="123">
        <v>523</v>
      </c>
      <c r="H13" s="124">
        <v>337</v>
      </c>
      <c r="I13" s="125">
        <v>2.3489932885906041E-2</v>
      </c>
      <c r="J13" s="126">
        <v>0.39149888143176736</v>
      </c>
      <c r="K13" s="126">
        <v>0.58501118568232657</v>
      </c>
      <c r="L13" s="127">
        <v>0.37695749440715881</v>
      </c>
    </row>
    <row r="14" spans="1:12" ht="22.5" customHeight="1" x14ac:dyDescent="0.15">
      <c r="A14" s="255"/>
      <c r="B14" s="279" t="s">
        <v>22</v>
      </c>
      <c r="C14" s="280"/>
      <c r="D14" s="129">
        <v>1454</v>
      </c>
      <c r="E14" s="122">
        <v>32</v>
      </c>
      <c r="F14" s="123">
        <v>504</v>
      </c>
      <c r="G14" s="123">
        <v>918</v>
      </c>
      <c r="H14" s="124">
        <v>579</v>
      </c>
      <c r="I14" s="125">
        <v>2.2008253094910592E-2</v>
      </c>
      <c r="J14" s="126">
        <v>0.34662998624484181</v>
      </c>
      <c r="K14" s="126">
        <v>0.63136176066024763</v>
      </c>
      <c r="L14" s="127">
        <v>0.3982118294360385</v>
      </c>
    </row>
    <row r="15" spans="1:12" ht="22.5" customHeight="1" x14ac:dyDescent="0.15">
      <c r="A15" s="255"/>
      <c r="B15" s="279" t="s">
        <v>23</v>
      </c>
      <c r="C15" s="280"/>
      <c r="D15" s="129">
        <v>508</v>
      </c>
      <c r="E15" s="122">
        <v>27</v>
      </c>
      <c r="F15" s="123">
        <v>228</v>
      </c>
      <c r="G15" s="123">
        <v>253</v>
      </c>
      <c r="H15" s="124">
        <v>125</v>
      </c>
      <c r="I15" s="125">
        <v>5.3149606299212601E-2</v>
      </c>
      <c r="J15" s="126">
        <v>0.44881889763779526</v>
      </c>
      <c r="K15" s="126">
        <v>0.49803149606299213</v>
      </c>
      <c r="L15" s="127">
        <v>0.24606299212598426</v>
      </c>
    </row>
    <row r="16" spans="1:12" ht="22.5" customHeight="1" x14ac:dyDescent="0.15">
      <c r="A16" s="255"/>
      <c r="B16" s="279" t="s">
        <v>24</v>
      </c>
      <c r="C16" s="280"/>
      <c r="D16" s="129">
        <v>99</v>
      </c>
      <c r="E16" s="122">
        <v>0</v>
      </c>
      <c r="F16" s="123">
        <v>19</v>
      </c>
      <c r="G16" s="123">
        <v>80</v>
      </c>
      <c r="H16" s="124">
        <v>49</v>
      </c>
      <c r="I16" s="125">
        <v>0</v>
      </c>
      <c r="J16" s="126">
        <v>0.19191919191919191</v>
      </c>
      <c r="K16" s="126">
        <v>0.80808080808080807</v>
      </c>
      <c r="L16" s="127">
        <v>0.49494949494949497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549</v>
      </c>
      <c r="E18" s="113">
        <v>10</v>
      </c>
      <c r="F18" s="114">
        <v>211</v>
      </c>
      <c r="G18" s="114">
        <v>328</v>
      </c>
      <c r="H18" s="115">
        <v>204</v>
      </c>
      <c r="I18" s="116">
        <v>1.8214936247723135E-2</v>
      </c>
      <c r="J18" s="117">
        <v>0.38433515482695813</v>
      </c>
      <c r="K18" s="117">
        <v>0.5974499089253188</v>
      </c>
      <c r="L18" s="118">
        <v>0.37158469945355194</v>
      </c>
    </row>
    <row r="19" spans="1:12" ht="22.5" customHeight="1" x14ac:dyDescent="0.15">
      <c r="A19" s="258"/>
      <c r="B19" s="281" t="s">
        <v>27</v>
      </c>
      <c r="C19" s="282"/>
      <c r="D19" s="132">
        <v>31791</v>
      </c>
      <c r="E19" s="133">
        <v>2584</v>
      </c>
      <c r="F19" s="134">
        <v>15553</v>
      </c>
      <c r="G19" s="134">
        <v>13654</v>
      </c>
      <c r="H19" s="135">
        <v>8189</v>
      </c>
      <c r="I19" s="136">
        <v>8.1280865653801396E-2</v>
      </c>
      <c r="J19" s="137">
        <v>0.48922651064766759</v>
      </c>
      <c r="K19" s="137">
        <v>0.42949262369853103</v>
      </c>
      <c r="L19" s="138">
        <v>0.2575886257116794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672</v>
      </c>
      <c r="E20" s="106">
        <v>29</v>
      </c>
      <c r="F20" s="107">
        <v>261</v>
      </c>
      <c r="G20" s="107">
        <v>382</v>
      </c>
      <c r="H20" s="108">
        <v>248</v>
      </c>
      <c r="I20" s="109">
        <v>4.3154761904761904E-2</v>
      </c>
      <c r="J20" s="110">
        <v>0.38839285714285715</v>
      </c>
      <c r="K20" s="110">
        <v>0.56845238095238093</v>
      </c>
      <c r="L20" s="111">
        <v>0.36904761904761907</v>
      </c>
    </row>
    <row r="21" spans="1:12" ht="22.5" customHeight="1" x14ac:dyDescent="0.15">
      <c r="A21" s="287"/>
      <c r="B21" s="288" t="s">
        <v>27</v>
      </c>
      <c r="C21" s="289"/>
      <c r="D21" s="140">
        <v>672</v>
      </c>
      <c r="E21" s="141">
        <v>29</v>
      </c>
      <c r="F21" s="142">
        <v>261</v>
      </c>
      <c r="G21" s="142">
        <v>382</v>
      </c>
      <c r="H21" s="143">
        <v>248</v>
      </c>
      <c r="I21" s="144">
        <v>4.3154761904761904E-2</v>
      </c>
      <c r="J21" s="145">
        <v>0.38839285714285715</v>
      </c>
      <c r="K21" s="145">
        <v>0.56845238095238093</v>
      </c>
      <c r="L21" s="146">
        <v>0.36904761904761907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680</v>
      </c>
      <c r="E22" s="201">
        <v>18</v>
      </c>
      <c r="F22" s="202">
        <v>279</v>
      </c>
      <c r="G22" s="149">
        <v>383</v>
      </c>
      <c r="H22" s="150">
        <v>231</v>
      </c>
      <c r="I22" s="151">
        <v>2.6470588235294117E-2</v>
      </c>
      <c r="J22" s="152">
        <v>0.41029411764705881</v>
      </c>
      <c r="K22" s="152">
        <v>0.56323529411764706</v>
      </c>
      <c r="L22" s="153">
        <v>0.33970588235294119</v>
      </c>
    </row>
    <row r="23" spans="1:12" ht="22.5" customHeight="1" x14ac:dyDescent="0.15">
      <c r="A23" s="255"/>
      <c r="B23" s="279" t="s">
        <v>32</v>
      </c>
      <c r="C23" s="280"/>
      <c r="D23" s="129">
        <v>1380</v>
      </c>
      <c r="E23" s="122">
        <v>73</v>
      </c>
      <c r="F23" s="183">
        <v>553</v>
      </c>
      <c r="G23" s="123">
        <v>754</v>
      </c>
      <c r="H23" s="124">
        <v>486</v>
      </c>
      <c r="I23" s="125">
        <v>5.2898550724637679E-2</v>
      </c>
      <c r="J23" s="126">
        <v>0.4007246376811594</v>
      </c>
      <c r="K23" s="126">
        <v>0.54637681159420293</v>
      </c>
      <c r="L23" s="127">
        <v>0.35217391304347828</v>
      </c>
    </row>
    <row r="24" spans="1:12" ht="22.5" customHeight="1" x14ac:dyDescent="0.15">
      <c r="A24" s="258"/>
      <c r="B24" s="281" t="s">
        <v>27</v>
      </c>
      <c r="C24" s="282"/>
      <c r="D24" s="140">
        <v>2060</v>
      </c>
      <c r="E24" s="141">
        <v>91</v>
      </c>
      <c r="F24" s="142">
        <v>832</v>
      </c>
      <c r="G24" s="142">
        <v>1137</v>
      </c>
      <c r="H24" s="143">
        <v>717</v>
      </c>
      <c r="I24" s="144">
        <v>4.4174757281553401E-2</v>
      </c>
      <c r="J24" s="145">
        <v>0.40388349514563104</v>
      </c>
      <c r="K24" s="145">
        <v>0.55194174757281556</v>
      </c>
      <c r="L24" s="146">
        <v>0.34805825242718447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687</v>
      </c>
      <c r="E25" s="113">
        <v>32</v>
      </c>
      <c r="F25" s="114">
        <v>231</v>
      </c>
      <c r="G25" s="114">
        <v>424</v>
      </c>
      <c r="H25" s="115">
        <v>269</v>
      </c>
      <c r="I25" s="116">
        <v>4.6579330422125184E-2</v>
      </c>
      <c r="J25" s="117">
        <v>0.33624454148471616</v>
      </c>
      <c r="K25" s="117">
        <v>0.61717612809315869</v>
      </c>
      <c r="L25" s="118">
        <v>0.3915574963609898</v>
      </c>
    </row>
    <row r="26" spans="1:12" ht="22.5" customHeight="1" x14ac:dyDescent="0.15">
      <c r="A26" s="255"/>
      <c r="B26" s="279" t="s">
        <v>35</v>
      </c>
      <c r="C26" s="280"/>
      <c r="D26" s="129">
        <v>391</v>
      </c>
      <c r="E26" s="122">
        <v>7</v>
      </c>
      <c r="F26" s="123">
        <v>137</v>
      </c>
      <c r="G26" s="123">
        <v>247</v>
      </c>
      <c r="H26" s="124">
        <v>160</v>
      </c>
      <c r="I26" s="125">
        <v>1.7902813299232736E-2</v>
      </c>
      <c r="J26" s="126">
        <v>0.35038363171355497</v>
      </c>
      <c r="K26" s="126">
        <v>0.63171355498721227</v>
      </c>
      <c r="L26" s="127">
        <v>0.40920716112531969</v>
      </c>
    </row>
    <row r="27" spans="1:12" ht="22.5" customHeight="1" x14ac:dyDescent="0.15">
      <c r="A27" s="255"/>
      <c r="B27" s="281" t="s">
        <v>36</v>
      </c>
      <c r="C27" s="282"/>
      <c r="D27" s="132">
        <v>1078</v>
      </c>
      <c r="E27" s="154">
        <v>39</v>
      </c>
      <c r="F27" s="155">
        <v>368</v>
      </c>
      <c r="G27" s="155">
        <v>671</v>
      </c>
      <c r="H27" s="156">
        <v>429</v>
      </c>
      <c r="I27" s="157">
        <v>3.6178107606679034E-2</v>
      </c>
      <c r="J27" s="158">
        <v>0.34137291280148424</v>
      </c>
      <c r="K27" s="158">
        <v>0.62244897959183676</v>
      </c>
      <c r="L27" s="159">
        <v>0.39795918367346939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1578</v>
      </c>
      <c r="E28" s="113">
        <v>76</v>
      </c>
      <c r="F28" s="114">
        <v>626</v>
      </c>
      <c r="G28" s="114">
        <v>876</v>
      </c>
      <c r="H28" s="115">
        <v>574</v>
      </c>
      <c r="I28" s="116">
        <v>4.8162230671736375E-2</v>
      </c>
      <c r="J28" s="117">
        <v>0.39670468948035487</v>
      </c>
      <c r="K28" s="117">
        <v>0.55513307984790872</v>
      </c>
      <c r="L28" s="118">
        <v>0.3637515842839037</v>
      </c>
    </row>
    <row r="29" spans="1:12" ht="22.5" customHeight="1" x14ac:dyDescent="0.15">
      <c r="A29" s="294"/>
      <c r="B29" s="279" t="s">
        <v>39</v>
      </c>
      <c r="C29" s="280"/>
      <c r="D29" s="129">
        <v>379</v>
      </c>
      <c r="E29" s="122">
        <v>13</v>
      </c>
      <c r="F29" s="123">
        <v>105</v>
      </c>
      <c r="G29" s="123">
        <v>261</v>
      </c>
      <c r="H29" s="124">
        <v>162</v>
      </c>
      <c r="I29" s="125">
        <v>3.430079155672823E-2</v>
      </c>
      <c r="J29" s="126">
        <v>0.27704485488126651</v>
      </c>
      <c r="K29" s="126">
        <v>0.68865435356200533</v>
      </c>
      <c r="L29" s="127">
        <v>0.42744063324538256</v>
      </c>
    </row>
    <row r="30" spans="1:12" ht="22.5" customHeight="1" x14ac:dyDescent="0.15">
      <c r="A30" s="295"/>
      <c r="B30" s="281" t="s">
        <v>36</v>
      </c>
      <c r="C30" s="282"/>
      <c r="D30" s="132">
        <v>1957</v>
      </c>
      <c r="E30" s="154">
        <v>89</v>
      </c>
      <c r="F30" s="155">
        <v>731</v>
      </c>
      <c r="G30" s="155">
        <v>1137</v>
      </c>
      <c r="H30" s="156">
        <v>736</v>
      </c>
      <c r="I30" s="157">
        <v>4.5477772100153295E-2</v>
      </c>
      <c r="J30" s="158">
        <v>0.37353091466530403</v>
      </c>
      <c r="K30" s="158">
        <v>0.58099131323454267</v>
      </c>
      <c r="L30" s="159">
        <v>0.37608584568216658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750</v>
      </c>
      <c r="E31" s="113">
        <v>27</v>
      </c>
      <c r="F31" s="114">
        <v>287</v>
      </c>
      <c r="G31" s="114">
        <v>436</v>
      </c>
      <c r="H31" s="115">
        <v>271</v>
      </c>
      <c r="I31" s="116">
        <v>3.5999999999999997E-2</v>
      </c>
      <c r="J31" s="117">
        <v>0.38266666666666665</v>
      </c>
      <c r="K31" s="117">
        <v>0.58133333333333337</v>
      </c>
      <c r="L31" s="118">
        <v>0.36133333333333334</v>
      </c>
    </row>
    <row r="32" spans="1:12" ht="22.5" customHeight="1" x14ac:dyDescent="0.15">
      <c r="A32" s="297"/>
      <c r="B32" s="279" t="s">
        <v>42</v>
      </c>
      <c r="C32" s="280"/>
      <c r="D32" s="129">
        <v>507</v>
      </c>
      <c r="E32" s="122">
        <v>25</v>
      </c>
      <c r="F32" s="123">
        <v>180</v>
      </c>
      <c r="G32" s="123">
        <v>302</v>
      </c>
      <c r="H32" s="124">
        <v>190</v>
      </c>
      <c r="I32" s="125">
        <v>4.9309664694280081E-2</v>
      </c>
      <c r="J32" s="126">
        <v>0.35502958579881655</v>
      </c>
      <c r="K32" s="126">
        <v>0.5956607495069034</v>
      </c>
      <c r="L32" s="127">
        <v>0.37475345167652863</v>
      </c>
    </row>
    <row r="33" spans="1:12" ht="22.5" customHeight="1" x14ac:dyDescent="0.15">
      <c r="A33" s="298"/>
      <c r="B33" s="281" t="s">
        <v>36</v>
      </c>
      <c r="C33" s="282"/>
      <c r="D33" s="132">
        <v>1257</v>
      </c>
      <c r="E33" s="154">
        <v>52</v>
      </c>
      <c r="F33" s="155">
        <v>467</v>
      </c>
      <c r="G33" s="155">
        <v>738</v>
      </c>
      <c r="H33" s="156">
        <v>461</v>
      </c>
      <c r="I33" s="157">
        <v>4.1368337311058073E-2</v>
      </c>
      <c r="J33" s="158">
        <v>0.37151949085123309</v>
      </c>
      <c r="K33" s="158">
        <v>0.58711217183770881</v>
      </c>
      <c r="L33" s="159">
        <v>0.36674622116149563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652</v>
      </c>
      <c r="E34" s="106">
        <v>23</v>
      </c>
      <c r="F34" s="107">
        <v>228</v>
      </c>
      <c r="G34" s="107">
        <v>401</v>
      </c>
      <c r="H34" s="108">
        <v>263</v>
      </c>
      <c r="I34" s="109">
        <v>3.5276073619631899E-2</v>
      </c>
      <c r="J34" s="110">
        <v>0.34969325153374231</v>
      </c>
      <c r="K34" s="110">
        <v>0.61503067484662577</v>
      </c>
      <c r="L34" s="111">
        <v>0.40337423312883436</v>
      </c>
    </row>
    <row r="35" spans="1:12" ht="22.5" customHeight="1" x14ac:dyDescent="0.15">
      <c r="A35" s="294"/>
      <c r="B35" s="279" t="s">
        <v>45</v>
      </c>
      <c r="C35" s="280"/>
      <c r="D35" s="129">
        <v>584</v>
      </c>
      <c r="E35" s="122">
        <v>25</v>
      </c>
      <c r="F35" s="123">
        <v>205</v>
      </c>
      <c r="G35" s="123">
        <v>354</v>
      </c>
      <c r="H35" s="124">
        <v>203</v>
      </c>
      <c r="I35" s="125">
        <v>4.2808219178082189E-2</v>
      </c>
      <c r="J35" s="126">
        <v>0.35102739726027399</v>
      </c>
      <c r="K35" s="126">
        <v>0.60616438356164382</v>
      </c>
      <c r="L35" s="127">
        <v>0.3476027397260274</v>
      </c>
    </row>
    <row r="36" spans="1:12" ht="22.5" customHeight="1" x14ac:dyDescent="0.15">
      <c r="A36" s="295"/>
      <c r="B36" s="281" t="s">
        <v>36</v>
      </c>
      <c r="C36" s="282"/>
      <c r="D36" s="132">
        <v>1236</v>
      </c>
      <c r="E36" s="154">
        <v>48</v>
      </c>
      <c r="F36" s="155">
        <v>433</v>
      </c>
      <c r="G36" s="155">
        <v>755</v>
      </c>
      <c r="H36" s="156">
        <v>466</v>
      </c>
      <c r="I36" s="157">
        <v>3.8834951456310676E-2</v>
      </c>
      <c r="J36" s="158">
        <v>0.35032362459546923</v>
      </c>
      <c r="K36" s="158">
        <v>0.61084142394822005</v>
      </c>
      <c r="L36" s="159">
        <v>0.37702265372168287</v>
      </c>
    </row>
    <row r="37" spans="1:12" ht="22.5" customHeight="1" x14ac:dyDescent="0.15">
      <c r="A37" s="263" t="s">
        <v>46</v>
      </c>
      <c r="B37" s="299"/>
      <c r="C37" s="300"/>
      <c r="D37" s="160">
        <v>40051</v>
      </c>
      <c r="E37" s="161">
        <v>2932</v>
      </c>
      <c r="F37" s="162">
        <v>18645</v>
      </c>
      <c r="G37" s="162">
        <v>18474</v>
      </c>
      <c r="H37" s="163">
        <v>11246</v>
      </c>
      <c r="I37" s="164">
        <v>7.3206661506579118E-2</v>
      </c>
      <c r="J37" s="165">
        <v>0.46553144740455921</v>
      </c>
      <c r="K37" s="165">
        <v>0.46126189108886168</v>
      </c>
      <c r="L37" s="166">
        <v>0.28079199021247908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F4236-EC2B-413B-9AD4-14103F08BA36}">
  <sheetPr>
    <tabColor rgb="FF00B0F0"/>
    <pageSetUpPr fitToPage="1"/>
  </sheetPr>
  <dimension ref="A1:Q39"/>
  <sheetViews>
    <sheetView zoomScaleNormal="100" workbookViewId="0">
      <selection activeCell="F12" sqref="F12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88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13303</v>
      </c>
      <c r="E7" s="176">
        <v>686</v>
      </c>
      <c r="F7" s="177">
        <v>3347</v>
      </c>
      <c r="G7" s="107">
        <v>2062</v>
      </c>
      <c r="H7" s="108">
        <v>1126</v>
      </c>
      <c r="I7" s="106">
        <v>650</v>
      </c>
      <c r="J7" s="107">
        <v>3593</v>
      </c>
      <c r="K7" s="107">
        <v>1047</v>
      </c>
      <c r="L7" s="107">
        <v>2965</v>
      </c>
      <c r="M7" s="108">
        <v>1925</v>
      </c>
      <c r="N7" s="106">
        <v>1336</v>
      </c>
      <c r="O7" s="107">
        <v>6940</v>
      </c>
      <c r="P7" s="107">
        <v>5027</v>
      </c>
      <c r="Q7" s="178">
        <v>3051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344</v>
      </c>
      <c r="F8" s="180">
        <v>2326</v>
      </c>
      <c r="G8" s="114">
        <v>1654</v>
      </c>
      <c r="H8" s="115">
        <v>885</v>
      </c>
      <c r="I8" s="113">
        <v>362</v>
      </c>
      <c r="J8" s="114">
        <v>2158</v>
      </c>
      <c r="K8" s="114">
        <v>509</v>
      </c>
      <c r="L8" s="114">
        <v>2390</v>
      </c>
      <c r="M8" s="115">
        <v>1479</v>
      </c>
      <c r="N8" s="113">
        <v>706</v>
      </c>
      <c r="O8" s="114">
        <v>4484</v>
      </c>
      <c r="P8" s="114">
        <v>4044</v>
      </c>
      <c r="Q8" s="181">
        <v>2364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54</v>
      </c>
      <c r="F9" s="183">
        <v>420</v>
      </c>
      <c r="G9" s="123">
        <v>319</v>
      </c>
      <c r="H9" s="124">
        <v>166</v>
      </c>
      <c r="I9" s="122">
        <v>51</v>
      </c>
      <c r="J9" s="123">
        <v>326</v>
      </c>
      <c r="K9" s="123">
        <v>95</v>
      </c>
      <c r="L9" s="123">
        <v>477</v>
      </c>
      <c r="M9" s="124">
        <v>276</v>
      </c>
      <c r="N9" s="122">
        <v>105</v>
      </c>
      <c r="O9" s="123">
        <v>746</v>
      </c>
      <c r="P9" s="123">
        <v>796</v>
      </c>
      <c r="Q9" s="184">
        <v>442</v>
      </c>
    </row>
    <row r="10" spans="1:17" ht="24" customHeight="1" x14ac:dyDescent="0.15">
      <c r="A10" s="332"/>
      <c r="B10" s="46"/>
      <c r="C10" s="38" t="s">
        <v>17</v>
      </c>
      <c r="D10" s="121">
        <v>1032</v>
      </c>
      <c r="E10" s="182">
        <v>16</v>
      </c>
      <c r="F10" s="183">
        <v>226</v>
      </c>
      <c r="G10" s="123">
        <v>248</v>
      </c>
      <c r="H10" s="124">
        <v>137</v>
      </c>
      <c r="I10" s="122">
        <v>7</v>
      </c>
      <c r="J10" s="123">
        <v>190</v>
      </c>
      <c r="K10" s="123">
        <v>37</v>
      </c>
      <c r="L10" s="123">
        <v>345</v>
      </c>
      <c r="M10" s="124">
        <v>243</v>
      </c>
      <c r="N10" s="122">
        <v>23</v>
      </c>
      <c r="O10" s="123">
        <v>416</v>
      </c>
      <c r="P10" s="123">
        <v>593</v>
      </c>
      <c r="Q10" s="184">
        <v>380</v>
      </c>
    </row>
    <row r="11" spans="1:17" ht="24" customHeight="1" x14ac:dyDescent="0.15">
      <c r="A11" s="332"/>
      <c r="B11" s="337" t="s">
        <v>18</v>
      </c>
      <c r="C11" s="338"/>
      <c r="D11" s="129">
        <v>3596</v>
      </c>
      <c r="E11" s="182">
        <v>179</v>
      </c>
      <c r="F11" s="183">
        <v>903</v>
      </c>
      <c r="G11" s="123">
        <v>548</v>
      </c>
      <c r="H11" s="124">
        <v>279</v>
      </c>
      <c r="I11" s="122">
        <v>167</v>
      </c>
      <c r="J11" s="123">
        <v>958</v>
      </c>
      <c r="K11" s="123">
        <v>273</v>
      </c>
      <c r="L11" s="123">
        <v>841</v>
      </c>
      <c r="M11" s="124">
        <v>520</v>
      </c>
      <c r="N11" s="122">
        <v>346</v>
      </c>
      <c r="O11" s="123">
        <v>1861</v>
      </c>
      <c r="P11" s="123">
        <v>1389</v>
      </c>
      <c r="Q11" s="184">
        <v>799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54</v>
      </c>
      <c r="F12" s="183">
        <v>484</v>
      </c>
      <c r="G12" s="123">
        <v>440</v>
      </c>
      <c r="H12" s="124">
        <v>253</v>
      </c>
      <c r="I12" s="122">
        <v>52</v>
      </c>
      <c r="J12" s="123">
        <v>472</v>
      </c>
      <c r="K12" s="123">
        <v>101</v>
      </c>
      <c r="L12" s="123">
        <v>650</v>
      </c>
      <c r="M12" s="124">
        <v>426</v>
      </c>
      <c r="N12" s="122">
        <v>106</v>
      </c>
      <c r="O12" s="123">
        <v>956</v>
      </c>
      <c r="P12" s="123">
        <v>1090</v>
      </c>
      <c r="Q12" s="184">
        <v>679</v>
      </c>
    </row>
    <row r="13" spans="1:17" ht="24" customHeight="1" x14ac:dyDescent="0.15">
      <c r="A13" s="332"/>
      <c r="B13" s="185"/>
      <c r="C13" s="186" t="s">
        <v>67</v>
      </c>
      <c r="D13" s="121">
        <v>86</v>
      </c>
      <c r="E13" s="122">
        <v>0</v>
      </c>
      <c r="F13" s="123">
        <v>13</v>
      </c>
      <c r="G13" s="123">
        <v>27</v>
      </c>
      <c r="H13" s="124">
        <v>20</v>
      </c>
      <c r="I13" s="122">
        <v>0</v>
      </c>
      <c r="J13" s="123">
        <v>10</v>
      </c>
      <c r="K13" s="123">
        <v>2</v>
      </c>
      <c r="L13" s="123">
        <v>36</v>
      </c>
      <c r="M13" s="124">
        <v>24</v>
      </c>
      <c r="N13" s="122">
        <v>0</v>
      </c>
      <c r="O13" s="123">
        <v>23</v>
      </c>
      <c r="P13" s="123">
        <v>63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894</v>
      </c>
      <c r="E14" s="122">
        <v>9</v>
      </c>
      <c r="F14" s="123">
        <v>186</v>
      </c>
      <c r="G14" s="123">
        <v>214</v>
      </c>
      <c r="H14" s="124">
        <v>130</v>
      </c>
      <c r="I14" s="122">
        <v>12</v>
      </c>
      <c r="J14" s="123">
        <v>164</v>
      </c>
      <c r="K14" s="123">
        <v>29</v>
      </c>
      <c r="L14" s="123">
        <v>309</v>
      </c>
      <c r="M14" s="124">
        <v>207</v>
      </c>
      <c r="N14" s="122">
        <v>21</v>
      </c>
      <c r="O14" s="123">
        <v>350</v>
      </c>
      <c r="P14" s="123">
        <v>523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1454</v>
      </c>
      <c r="E15" s="122">
        <v>15</v>
      </c>
      <c r="F15" s="123">
        <v>258</v>
      </c>
      <c r="G15" s="123">
        <v>390</v>
      </c>
      <c r="H15" s="124">
        <v>224</v>
      </c>
      <c r="I15" s="122">
        <v>17</v>
      </c>
      <c r="J15" s="123">
        <v>246</v>
      </c>
      <c r="K15" s="123">
        <v>47</v>
      </c>
      <c r="L15" s="123">
        <v>528</v>
      </c>
      <c r="M15" s="124">
        <v>355</v>
      </c>
      <c r="N15" s="122">
        <v>32</v>
      </c>
      <c r="O15" s="123">
        <v>504</v>
      </c>
      <c r="P15" s="123">
        <v>918</v>
      </c>
      <c r="Q15" s="184">
        <v>579</v>
      </c>
    </row>
    <row r="16" spans="1:17" ht="24" customHeight="1" x14ac:dyDescent="0.15">
      <c r="A16" s="332"/>
      <c r="B16" s="337" t="s">
        <v>23</v>
      </c>
      <c r="C16" s="338"/>
      <c r="D16" s="129">
        <v>508</v>
      </c>
      <c r="E16" s="122">
        <v>15</v>
      </c>
      <c r="F16" s="123">
        <v>126</v>
      </c>
      <c r="G16" s="123">
        <v>114</v>
      </c>
      <c r="H16" s="124">
        <v>48</v>
      </c>
      <c r="I16" s="122">
        <v>12</v>
      </c>
      <c r="J16" s="123">
        <v>102</v>
      </c>
      <c r="K16" s="123">
        <v>31</v>
      </c>
      <c r="L16" s="123">
        <v>139</v>
      </c>
      <c r="M16" s="124">
        <v>77</v>
      </c>
      <c r="N16" s="122">
        <v>27</v>
      </c>
      <c r="O16" s="123">
        <v>228</v>
      </c>
      <c r="P16" s="123">
        <v>253</v>
      </c>
      <c r="Q16" s="184">
        <v>125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8</v>
      </c>
      <c r="G17" s="123">
        <v>33</v>
      </c>
      <c r="H17" s="124">
        <v>19</v>
      </c>
      <c r="I17" s="122">
        <v>0</v>
      </c>
      <c r="J17" s="123">
        <v>11</v>
      </c>
      <c r="K17" s="123">
        <v>0</v>
      </c>
      <c r="L17" s="123">
        <v>47</v>
      </c>
      <c r="M17" s="124">
        <v>30</v>
      </c>
      <c r="N17" s="122">
        <v>0</v>
      </c>
      <c r="O17" s="123">
        <v>19</v>
      </c>
      <c r="P17" s="123">
        <v>80</v>
      </c>
      <c r="Q17" s="184">
        <v>49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549</v>
      </c>
      <c r="E19" s="113">
        <v>6</v>
      </c>
      <c r="F19" s="114">
        <v>165</v>
      </c>
      <c r="G19" s="114">
        <v>139</v>
      </c>
      <c r="H19" s="115">
        <v>86</v>
      </c>
      <c r="I19" s="113">
        <v>4</v>
      </c>
      <c r="J19" s="114">
        <v>46</v>
      </c>
      <c r="K19" s="114">
        <v>12</v>
      </c>
      <c r="L19" s="114">
        <v>189</v>
      </c>
      <c r="M19" s="115">
        <v>118</v>
      </c>
      <c r="N19" s="113">
        <v>10</v>
      </c>
      <c r="O19" s="114">
        <v>211</v>
      </c>
      <c r="P19" s="114">
        <v>328</v>
      </c>
      <c r="Q19" s="181">
        <v>204</v>
      </c>
    </row>
    <row r="20" spans="1:17" ht="24" customHeight="1" x14ac:dyDescent="0.15">
      <c r="A20" s="333"/>
      <c r="B20" s="339" t="s">
        <v>27</v>
      </c>
      <c r="C20" s="340"/>
      <c r="D20" s="132">
        <v>31791</v>
      </c>
      <c r="E20" s="133">
        <v>1308</v>
      </c>
      <c r="F20" s="134">
        <v>7803</v>
      </c>
      <c r="G20" s="134">
        <v>5595</v>
      </c>
      <c r="H20" s="135">
        <v>3051</v>
      </c>
      <c r="I20" s="133">
        <v>1276</v>
      </c>
      <c r="J20" s="134">
        <v>7750</v>
      </c>
      <c r="K20" s="134">
        <v>2049</v>
      </c>
      <c r="L20" s="134">
        <v>8059</v>
      </c>
      <c r="M20" s="135">
        <v>5138</v>
      </c>
      <c r="N20" s="133">
        <v>2584</v>
      </c>
      <c r="O20" s="134">
        <v>15553</v>
      </c>
      <c r="P20" s="134">
        <v>13654</v>
      </c>
      <c r="Q20" s="188">
        <v>8189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672</v>
      </c>
      <c r="E21" s="106">
        <v>13</v>
      </c>
      <c r="F21" s="107">
        <v>143</v>
      </c>
      <c r="G21" s="107">
        <v>169</v>
      </c>
      <c r="H21" s="108">
        <v>97</v>
      </c>
      <c r="I21" s="106">
        <v>16</v>
      </c>
      <c r="J21" s="107">
        <v>118</v>
      </c>
      <c r="K21" s="107">
        <v>27</v>
      </c>
      <c r="L21" s="107">
        <v>213</v>
      </c>
      <c r="M21" s="108">
        <v>151</v>
      </c>
      <c r="N21" s="106">
        <v>29</v>
      </c>
      <c r="O21" s="107">
        <v>261</v>
      </c>
      <c r="P21" s="107">
        <v>382</v>
      </c>
      <c r="Q21" s="178">
        <v>248</v>
      </c>
    </row>
    <row r="22" spans="1:17" ht="24" customHeight="1" x14ac:dyDescent="0.15">
      <c r="A22" s="333"/>
      <c r="B22" s="339" t="s">
        <v>27</v>
      </c>
      <c r="C22" s="340"/>
      <c r="D22" s="140">
        <v>672</v>
      </c>
      <c r="E22" s="141">
        <v>13</v>
      </c>
      <c r="F22" s="142">
        <v>143</v>
      </c>
      <c r="G22" s="142">
        <v>169</v>
      </c>
      <c r="H22" s="143">
        <v>97</v>
      </c>
      <c r="I22" s="141">
        <v>16</v>
      </c>
      <c r="J22" s="142">
        <v>118</v>
      </c>
      <c r="K22" s="142">
        <v>27</v>
      </c>
      <c r="L22" s="142">
        <v>213</v>
      </c>
      <c r="M22" s="143">
        <v>151</v>
      </c>
      <c r="N22" s="141">
        <v>29</v>
      </c>
      <c r="O22" s="142">
        <v>261</v>
      </c>
      <c r="P22" s="142">
        <v>382</v>
      </c>
      <c r="Q22" s="189">
        <v>248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680</v>
      </c>
      <c r="E23" s="148">
        <v>7</v>
      </c>
      <c r="F23" s="148">
        <v>141</v>
      </c>
      <c r="G23" s="149">
        <v>172</v>
      </c>
      <c r="H23" s="150">
        <v>95</v>
      </c>
      <c r="I23" s="148">
        <v>11</v>
      </c>
      <c r="J23" s="149">
        <v>138</v>
      </c>
      <c r="K23" s="149">
        <v>38</v>
      </c>
      <c r="L23" s="149">
        <v>211</v>
      </c>
      <c r="M23" s="150">
        <v>136</v>
      </c>
      <c r="N23" s="148">
        <v>18</v>
      </c>
      <c r="O23" s="149">
        <v>279</v>
      </c>
      <c r="P23" s="149">
        <v>383</v>
      </c>
      <c r="Q23" s="190">
        <v>231</v>
      </c>
    </row>
    <row r="24" spans="1:17" ht="24" customHeight="1" x14ac:dyDescent="0.15">
      <c r="A24" s="332"/>
      <c r="B24" s="337" t="s">
        <v>32</v>
      </c>
      <c r="C24" s="338"/>
      <c r="D24" s="129">
        <v>1380</v>
      </c>
      <c r="E24" s="122">
        <v>37</v>
      </c>
      <c r="F24" s="122">
        <v>282</v>
      </c>
      <c r="G24" s="123">
        <v>334</v>
      </c>
      <c r="H24" s="124">
        <v>200</v>
      </c>
      <c r="I24" s="122">
        <v>36</v>
      </c>
      <c r="J24" s="123">
        <v>271</v>
      </c>
      <c r="K24" s="123">
        <v>55</v>
      </c>
      <c r="L24" s="123">
        <v>420</v>
      </c>
      <c r="M24" s="124">
        <v>286</v>
      </c>
      <c r="N24" s="122">
        <v>73</v>
      </c>
      <c r="O24" s="123">
        <v>553</v>
      </c>
      <c r="P24" s="123">
        <v>754</v>
      </c>
      <c r="Q24" s="184">
        <v>486</v>
      </c>
    </row>
    <row r="25" spans="1:17" ht="24" customHeight="1" x14ac:dyDescent="0.15">
      <c r="A25" s="333"/>
      <c r="B25" s="339" t="s">
        <v>27</v>
      </c>
      <c r="C25" s="340"/>
      <c r="D25" s="140">
        <v>2060</v>
      </c>
      <c r="E25" s="141">
        <v>44</v>
      </c>
      <c r="F25" s="142">
        <v>423</v>
      </c>
      <c r="G25" s="142">
        <v>506</v>
      </c>
      <c r="H25" s="143">
        <v>295</v>
      </c>
      <c r="I25" s="141">
        <v>47</v>
      </c>
      <c r="J25" s="142">
        <v>409</v>
      </c>
      <c r="K25" s="142">
        <v>93</v>
      </c>
      <c r="L25" s="142">
        <v>631</v>
      </c>
      <c r="M25" s="143">
        <v>422</v>
      </c>
      <c r="N25" s="141">
        <v>91</v>
      </c>
      <c r="O25" s="142">
        <v>832</v>
      </c>
      <c r="P25" s="142">
        <v>1137</v>
      </c>
      <c r="Q25" s="189">
        <v>717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687</v>
      </c>
      <c r="E26" s="113">
        <v>18</v>
      </c>
      <c r="F26" s="114">
        <v>118</v>
      </c>
      <c r="G26" s="114">
        <v>184</v>
      </c>
      <c r="H26" s="115">
        <v>104</v>
      </c>
      <c r="I26" s="113">
        <v>14</v>
      </c>
      <c r="J26" s="114">
        <v>113</v>
      </c>
      <c r="K26" s="114">
        <v>21</v>
      </c>
      <c r="L26" s="114">
        <v>240</v>
      </c>
      <c r="M26" s="115">
        <v>165</v>
      </c>
      <c r="N26" s="113">
        <v>32</v>
      </c>
      <c r="O26" s="114">
        <v>231</v>
      </c>
      <c r="P26" s="114">
        <v>424</v>
      </c>
      <c r="Q26" s="181">
        <v>269</v>
      </c>
    </row>
    <row r="27" spans="1:17" ht="24" customHeight="1" x14ac:dyDescent="0.15">
      <c r="A27" s="332"/>
      <c r="B27" s="337" t="s">
        <v>35</v>
      </c>
      <c r="C27" s="338"/>
      <c r="D27" s="129">
        <v>391</v>
      </c>
      <c r="E27" s="122">
        <v>4</v>
      </c>
      <c r="F27" s="123">
        <v>81</v>
      </c>
      <c r="G27" s="123">
        <v>112</v>
      </c>
      <c r="H27" s="124">
        <v>66</v>
      </c>
      <c r="I27" s="122">
        <v>3</v>
      </c>
      <c r="J27" s="123">
        <v>56</v>
      </c>
      <c r="K27" s="123">
        <v>8</v>
      </c>
      <c r="L27" s="123">
        <v>135</v>
      </c>
      <c r="M27" s="124">
        <v>94</v>
      </c>
      <c r="N27" s="122">
        <v>7</v>
      </c>
      <c r="O27" s="123">
        <v>137</v>
      </c>
      <c r="P27" s="123">
        <v>247</v>
      </c>
      <c r="Q27" s="184">
        <v>160</v>
      </c>
    </row>
    <row r="28" spans="1:17" ht="24" customHeight="1" x14ac:dyDescent="0.15">
      <c r="A28" s="333"/>
      <c r="B28" s="339" t="s">
        <v>36</v>
      </c>
      <c r="C28" s="340"/>
      <c r="D28" s="132">
        <v>1078</v>
      </c>
      <c r="E28" s="154">
        <v>22</v>
      </c>
      <c r="F28" s="155">
        <v>199</v>
      </c>
      <c r="G28" s="155">
        <v>296</v>
      </c>
      <c r="H28" s="156">
        <v>170</v>
      </c>
      <c r="I28" s="154">
        <v>17</v>
      </c>
      <c r="J28" s="155">
        <v>169</v>
      </c>
      <c r="K28" s="155">
        <v>29</v>
      </c>
      <c r="L28" s="155">
        <v>375</v>
      </c>
      <c r="M28" s="156">
        <v>259</v>
      </c>
      <c r="N28" s="154">
        <v>39</v>
      </c>
      <c r="O28" s="155">
        <v>368</v>
      </c>
      <c r="P28" s="155">
        <v>671</v>
      </c>
      <c r="Q28" s="191">
        <v>429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1578</v>
      </c>
      <c r="E29" s="113">
        <v>37</v>
      </c>
      <c r="F29" s="114">
        <v>328</v>
      </c>
      <c r="G29" s="114">
        <v>374</v>
      </c>
      <c r="H29" s="115">
        <v>223</v>
      </c>
      <c r="I29" s="113">
        <v>39</v>
      </c>
      <c r="J29" s="114">
        <v>298</v>
      </c>
      <c r="K29" s="114">
        <v>55</v>
      </c>
      <c r="L29" s="114">
        <v>502</v>
      </c>
      <c r="M29" s="115">
        <v>351</v>
      </c>
      <c r="N29" s="113">
        <v>76</v>
      </c>
      <c r="O29" s="114">
        <v>626</v>
      </c>
      <c r="P29" s="114">
        <v>876</v>
      </c>
      <c r="Q29" s="181">
        <v>574</v>
      </c>
    </row>
    <row r="30" spans="1:17" ht="24" customHeight="1" x14ac:dyDescent="0.15">
      <c r="A30" s="342"/>
      <c r="B30" s="337" t="s">
        <v>39</v>
      </c>
      <c r="C30" s="338"/>
      <c r="D30" s="129">
        <v>379</v>
      </c>
      <c r="E30" s="122">
        <v>6</v>
      </c>
      <c r="F30" s="123">
        <v>52</v>
      </c>
      <c r="G30" s="123">
        <v>120</v>
      </c>
      <c r="H30" s="124">
        <v>70</v>
      </c>
      <c r="I30" s="122">
        <v>7</v>
      </c>
      <c r="J30" s="123">
        <v>53</v>
      </c>
      <c r="K30" s="123">
        <v>11</v>
      </c>
      <c r="L30" s="123">
        <v>141</v>
      </c>
      <c r="M30" s="124">
        <v>92</v>
      </c>
      <c r="N30" s="122">
        <v>13</v>
      </c>
      <c r="O30" s="123">
        <v>105</v>
      </c>
      <c r="P30" s="123">
        <v>261</v>
      </c>
      <c r="Q30" s="184">
        <v>162</v>
      </c>
    </row>
    <row r="31" spans="1:17" ht="24" customHeight="1" x14ac:dyDescent="0.15">
      <c r="A31" s="343"/>
      <c r="B31" s="339" t="s">
        <v>36</v>
      </c>
      <c r="C31" s="340"/>
      <c r="D31" s="132">
        <v>1957</v>
      </c>
      <c r="E31" s="154">
        <v>43</v>
      </c>
      <c r="F31" s="155">
        <v>380</v>
      </c>
      <c r="G31" s="155">
        <v>494</v>
      </c>
      <c r="H31" s="156">
        <v>293</v>
      </c>
      <c r="I31" s="154">
        <v>46</v>
      </c>
      <c r="J31" s="155">
        <v>351</v>
      </c>
      <c r="K31" s="155">
        <v>66</v>
      </c>
      <c r="L31" s="155">
        <v>643</v>
      </c>
      <c r="M31" s="156">
        <v>443</v>
      </c>
      <c r="N31" s="154">
        <v>89</v>
      </c>
      <c r="O31" s="155">
        <v>731</v>
      </c>
      <c r="P31" s="155">
        <v>1137</v>
      </c>
      <c r="Q31" s="191">
        <v>736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750</v>
      </c>
      <c r="E32" s="113">
        <v>15</v>
      </c>
      <c r="F32" s="114">
        <v>154</v>
      </c>
      <c r="G32" s="114">
        <v>187</v>
      </c>
      <c r="H32" s="115">
        <v>103</v>
      </c>
      <c r="I32" s="113">
        <v>12</v>
      </c>
      <c r="J32" s="114">
        <v>133</v>
      </c>
      <c r="K32" s="114">
        <v>22</v>
      </c>
      <c r="L32" s="114">
        <v>249</v>
      </c>
      <c r="M32" s="115">
        <v>168</v>
      </c>
      <c r="N32" s="113">
        <v>27</v>
      </c>
      <c r="O32" s="114">
        <v>287</v>
      </c>
      <c r="P32" s="114">
        <v>436</v>
      </c>
      <c r="Q32" s="181">
        <v>271</v>
      </c>
    </row>
    <row r="33" spans="1:17" ht="24" customHeight="1" x14ac:dyDescent="0.15">
      <c r="A33" s="348"/>
      <c r="B33" s="337" t="s">
        <v>42</v>
      </c>
      <c r="C33" s="338"/>
      <c r="D33" s="129">
        <v>507</v>
      </c>
      <c r="E33" s="122">
        <v>14</v>
      </c>
      <c r="F33" s="123">
        <v>94</v>
      </c>
      <c r="G33" s="123">
        <v>139</v>
      </c>
      <c r="H33" s="124">
        <v>82</v>
      </c>
      <c r="I33" s="122">
        <v>11</v>
      </c>
      <c r="J33" s="123">
        <v>86</v>
      </c>
      <c r="K33" s="123">
        <v>12</v>
      </c>
      <c r="L33" s="123">
        <v>163</v>
      </c>
      <c r="M33" s="124">
        <v>108</v>
      </c>
      <c r="N33" s="122">
        <v>25</v>
      </c>
      <c r="O33" s="123">
        <v>180</v>
      </c>
      <c r="P33" s="123">
        <v>302</v>
      </c>
      <c r="Q33" s="184">
        <v>190</v>
      </c>
    </row>
    <row r="34" spans="1:17" ht="24" customHeight="1" x14ac:dyDescent="0.15">
      <c r="A34" s="349"/>
      <c r="B34" s="339" t="s">
        <v>36</v>
      </c>
      <c r="C34" s="340"/>
      <c r="D34" s="132">
        <v>1257</v>
      </c>
      <c r="E34" s="154">
        <v>29</v>
      </c>
      <c r="F34" s="155">
        <v>248</v>
      </c>
      <c r="G34" s="155">
        <v>326</v>
      </c>
      <c r="H34" s="156">
        <v>185</v>
      </c>
      <c r="I34" s="154">
        <v>23</v>
      </c>
      <c r="J34" s="155">
        <v>219</v>
      </c>
      <c r="K34" s="155">
        <v>34</v>
      </c>
      <c r="L34" s="155">
        <v>412</v>
      </c>
      <c r="M34" s="156">
        <v>276</v>
      </c>
      <c r="N34" s="154">
        <v>52</v>
      </c>
      <c r="O34" s="155">
        <v>467</v>
      </c>
      <c r="P34" s="155">
        <v>738</v>
      </c>
      <c r="Q34" s="191">
        <v>461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652</v>
      </c>
      <c r="E35" s="106">
        <v>12</v>
      </c>
      <c r="F35" s="107">
        <v>123</v>
      </c>
      <c r="G35" s="107">
        <v>168</v>
      </c>
      <c r="H35" s="108">
        <v>104</v>
      </c>
      <c r="I35" s="106">
        <v>11</v>
      </c>
      <c r="J35" s="107">
        <v>105</v>
      </c>
      <c r="K35" s="107">
        <v>15</v>
      </c>
      <c r="L35" s="107">
        <v>233</v>
      </c>
      <c r="M35" s="108">
        <v>159</v>
      </c>
      <c r="N35" s="106">
        <v>23</v>
      </c>
      <c r="O35" s="107">
        <v>228</v>
      </c>
      <c r="P35" s="107">
        <v>401</v>
      </c>
      <c r="Q35" s="178">
        <v>263</v>
      </c>
    </row>
    <row r="36" spans="1:17" ht="24" customHeight="1" x14ac:dyDescent="0.15">
      <c r="A36" s="342"/>
      <c r="B36" s="337" t="s">
        <v>45</v>
      </c>
      <c r="C36" s="338"/>
      <c r="D36" s="129">
        <v>584</v>
      </c>
      <c r="E36" s="122">
        <v>12</v>
      </c>
      <c r="F36" s="123">
        <v>102</v>
      </c>
      <c r="G36" s="123">
        <v>162</v>
      </c>
      <c r="H36" s="124">
        <v>82</v>
      </c>
      <c r="I36" s="122">
        <v>13</v>
      </c>
      <c r="J36" s="123">
        <v>103</v>
      </c>
      <c r="K36" s="123">
        <v>22</v>
      </c>
      <c r="L36" s="123">
        <v>192</v>
      </c>
      <c r="M36" s="124">
        <v>121</v>
      </c>
      <c r="N36" s="122">
        <v>25</v>
      </c>
      <c r="O36" s="123">
        <v>205</v>
      </c>
      <c r="P36" s="123">
        <v>354</v>
      </c>
      <c r="Q36" s="184">
        <v>203</v>
      </c>
    </row>
    <row r="37" spans="1:17" ht="24" customHeight="1" x14ac:dyDescent="0.15">
      <c r="A37" s="343"/>
      <c r="B37" s="339" t="s">
        <v>36</v>
      </c>
      <c r="C37" s="340"/>
      <c r="D37" s="132">
        <v>1236</v>
      </c>
      <c r="E37" s="154">
        <v>24</v>
      </c>
      <c r="F37" s="155">
        <v>225</v>
      </c>
      <c r="G37" s="155">
        <v>330</v>
      </c>
      <c r="H37" s="156">
        <v>186</v>
      </c>
      <c r="I37" s="154">
        <v>24</v>
      </c>
      <c r="J37" s="155">
        <v>208</v>
      </c>
      <c r="K37" s="155">
        <v>37</v>
      </c>
      <c r="L37" s="155">
        <v>425</v>
      </c>
      <c r="M37" s="156">
        <v>280</v>
      </c>
      <c r="N37" s="154">
        <v>48</v>
      </c>
      <c r="O37" s="155">
        <v>433</v>
      </c>
      <c r="P37" s="155">
        <v>755</v>
      </c>
      <c r="Q37" s="191">
        <v>466</v>
      </c>
    </row>
    <row r="38" spans="1:17" ht="24" customHeight="1" thickBot="1" x14ac:dyDescent="0.2">
      <c r="A38" s="344" t="s">
        <v>46</v>
      </c>
      <c r="B38" s="345"/>
      <c r="C38" s="346"/>
      <c r="D38" s="192">
        <v>40051</v>
      </c>
      <c r="E38" s="193">
        <v>1483</v>
      </c>
      <c r="F38" s="194">
        <v>9421</v>
      </c>
      <c r="G38" s="194">
        <v>7716</v>
      </c>
      <c r="H38" s="195">
        <v>4277</v>
      </c>
      <c r="I38" s="193">
        <v>1449</v>
      </c>
      <c r="J38" s="194">
        <v>9224</v>
      </c>
      <c r="K38" s="194">
        <v>2335</v>
      </c>
      <c r="L38" s="194">
        <v>10758</v>
      </c>
      <c r="M38" s="195">
        <v>6969</v>
      </c>
      <c r="N38" s="193">
        <v>2932</v>
      </c>
      <c r="O38" s="194">
        <v>18645</v>
      </c>
      <c r="P38" s="194">
        <v>18474</v>
      </c>
      <c r="Q38" s="196">
        <v>11246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F10D9-94D0-4E9E-9E74-888B07D37C19}">
  <sheetPr>
    <tabColor rgb="FF00B0F0"/>
  </sheetPr>
  <dimension ref="A1:S41"/>
  <sheetViews>
    <sheetView zoomScale="115" zoomScaleNormal="115" workbookViewId="0">
      <selection activeCell="X8" sqref="X8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69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7213</v>
      </c>
      <c r="E6" s="14" t="s">
        <v>11</v>
      </c>
      <c r="F6" s="15">
        <v>121</v>
      </c>
      <c r="G6" s="16" t="s">
        <v>12</v>
      </c>
      <c r="H6" s="17">
        <v>6164</v>
      </c>
      <c r="I6" s="18" t="s">
        <v>13</v>
      </c>
      <c r="J6" s="19">
        <v>44</v>
      </c>
      <c r="K6" s="20" t="s">
        <v>14</v>
      </c>
      <c r="L6" s="17">
        <v>7352</v>
      </c>
      <c r="M6" s="18" t="s">
        <v>13</v>
      </c>
      <c r="N6" s="19">
        <v>122</v>
      </c>
      <c r="O6" s="20" t="s">
        <v>14</v>
      </c>
      <c r="P6" s="17">
        <v>13516</v>
      </c>
      <c r="Q6" s="18" t="s">
        <v>13</v>
      </c>
      <c r="R6" s="19">
        <v>166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5143</v>
      </c>
      <c r="E7" s="22" t="s">
        <v>13</v>
      </c>
      <c r="F7" s="23">
        <v>102</v>
      </c>
      <c r="G7" s="24" t="s">
        <v>14</v>
      </c>
      <c r="H7" s="25">
        <v>4458</v>
      </c>
      <c r="I7" s="26" t="s">
        <v>13</v>
      </c>
      <c r="J7" s="27">
        <v>82</v>
      </c>
      <c r="K7" s="28" t="s">
        <v>14</v>
      </c>
      <c r="L7" s="29">
        <v>5002</v>
      </c>
      <c r="M7" s="30" t="s">
        <v>13</v>
      </c>
      <c r="N7" s="31">
        <v>45</v>
      </c>
      <c r="O7" s="32" t="s">
        <v>14</v>
      </c>
      <c r="P7" s="33">
        <v>9460</v>
      </c>
      <c r="Q7" s="34" t="s">
        <v>13</v>
      </c>
      <c r="R7" s="35">
        <v>127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1013</v>
      </c>
      <c r="E8" s="40" t="s">
        <v>13</v>
      </c>
      <c r="F8" s="41">
        <v>15</v>
      </c>
      <c r="G8" s="42" t="s">
        <v>14</v>
      </c>
      <c r="H8" s="33">
        <v>845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1726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593</v>
      </c>
      <c r="E9" s="40" t="s">
        <v>13</v>
      </c>
      <c r="F9" s="41">
        <v>13</v>
      </c>
      <c r="G9" s="42" t="s">
        <v>14</v>
      </c>
      <c r="H9" s="33">
        <v>496</v>
      </c>
      <c r="I9" s="34" t="s">
        <v>13</v>
      </c>
      <c r="J9" s="35">
        <v>4</v>
      </c>
      <c r="K9" s="36" t="s">
        <v>14</v>
      </c>
      <c r="L9" s="29">
        <v>559</v>
      </c>
      <c r="M9" s="43" t="s">
        <v>13</v>
      </c>
      <c r="N9" s="44">
        <v>10</v>
      </c>
      <c r="O9" s="45" t="s">
        <v>14</v>
      </c>
      <c r="P9" s="25">
        <v>1055</v>
      </c>
      <c r="Q9" s="26" t="s">
        <v>13</v>
      </c>
      <c r="R9" s="27">
        <v>14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1889</v>
      </c>
      <c r="E10" s="40" t="s">
        <v>13</v>
      </c>
      <c r="F10" s="41">
        <v>34</v>
      </c>
      <c r="G10" s="42" t="s">
        <v>14</v>
      </c>
      <c r="H10" s="33">
        <v>1648</v>
      </c>
      <c r="I10" s="34" t="s">
        <v>13</v>
      </c>
      <c r="J10" s="35">
        <v>11</v>
      </c>
      <c r="K10" s="36" t="s">
        <v>14</v>
      </c>
      <c r="L10" s="29">
        <v>2024</v>
      </c>
      <c r="M10" s="43" t="s">
        <v>13</v>
      </c>
      <c r="N10" s="44">
        <v>28</v>
      </c>
      <c r="O10" s="45" t="s">
        <v>14</v>
      </c>
      <c r="P10" s="25">
        <v>3672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1198</v>
      </c>
      <c r="M11" s="43" t="s">
        <v>13</v>
      </c>
      <c r="N11" s="44">
        <v>4</v>
      </c>
      <c r="O11" s="45" t="s">
        <v>14</v>
      </c>
      <c r="P11" s="25">
        <v>2181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515</v>
      </c>
      <c r="E13" s="22" t="s">
        <v>13</v>
      </c>
      <c r="F13" s="23">
        <v>0</v>
      </c>
      <c r="G13" s="24" t="s">
        <v>14</v>
      </c>
      <c r="H13" s="25">
        <v>422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917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839</v>
      </c>
      <c r="E14" s="22" t="s">
        <v>13</v>
      </c>
      <c r="F14" s="23">
        <v>8</v>
      </c>
      <c r="G14" s="24" t="s">
        <v>14</v>
      </c>
      <c r="H14" s="25">
        <v>681</v>
      </c>
      <c r="I14" s="26" t="s">
        <v>13</v>
      </c>
      <c r="J14" s="27">
        <v>1</v>
      </c>
      <c r="K14" s="28" t="s">
        <v>14</v>
      </c>
      <c r="L14" s="29">
        <v>806</v>
      </c>
      <c r="M14" s="43" t="s">
        <v>13</v>
      </c>
      <c r="N14" s="44">
        <v>9</v>
      </c>
      <c r="O14" s="45" t="s">
        <v>14</v>
      </c>
      <c r="P14" s="25">
        <v>1487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253</v>
      </c>
      <c r="E15" s="22" t="s">
        <v>13</v>
      </c>
      <c r="F15" s="23">
        <v>0</v>
      </c>
      <c r="G15" s="24" t="s">
        <v>14</v>
      </c>
      <c r="H15" s="25">
        <v>261</v>
      </c>
      <c r="I15" s="26" t="s">
        <v>13</v>
      </c>
      <c r="J15" s="27">
        <v>0</v>
      </c>
      <c r="K15" s="28" t="s">
        <v>14</v>
      </c>
      <c r="L15" s="29">
        <v>268</v>
      </c>
      <c r="M15" s="43" t="s">
        <v>13</v>
      </c>
      <c r="N15" s="44">
        <v>0</v>
      </c>
      <c r="O15" s="45" t="s">
        <v>14</v>
      </c>
      <c r="P15" s="25">
        <v>529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57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400</v>
      </c>
      <c r="E18" s="22" t="s">
        <v>13</v>
      </c>
      <c r="F18" s="23">
        <v>0</v>
      </c>
      <c r="G18" s="24" t="s">
        <v>14</v>
      </c>
      <c r="H18" s="25">
        <v>325</v>
      </c>
      <c r="I18" s="26" t="s">
        <v>13</v>
      </c>
      <c r="J18" s="27">
        <v>0</v>
      </c>
      <c r="K18" s="28" t="s">
        <v>14</v>
      </c>
      <c r="L18" s="29">
        <v>249</v>
      </c>
      <c r="M18" s="30" t="s">
        <v>13</v>
      </c>
      <c r="N18" s="31">
        <v>0</v>
      </c>
      <c r="O18" s="32" t="s">
        <v>14</v>
      </c>
      <c r="P18" s="33">
        <v>574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17539</v>
      </c>
      <c r="E19" s="49" t="s">
        <v>13</v>
      </c>
      <c r="F19" s="50">
        <v>271</v>
      </c>
      <c r="G19" s="51" t="s">
        <v>14</v>
      </c>
      <c r="H19" s="48">
        <v>14985</v>
      </c>
      <c r="I19" s="49" t="s">
        <v>13</v>
      </c>
      <c r="J19" s="52">
        <v>143</v>
      </c>
      <c r="K19" s="53" t="s">
        <v>14</v>
      </c>
      <c r="L19" s="48">
        <v>17454</v>
      </c>
      <c r="M19" s="49" t="s">
        <v>13</v>
      </c>
      <c r="N19" s="52">
        <v>210</v>
      </c>
      <c r="O19" s="53" t="s">
        <v>14</v>
      </c>
      <c r="P19" s="48">
        <v>32439</v>
      </c>
      <c r="Q19" s="49" t="s">
        <v>13</v>
      </c>
      <c r="R19" s="52">
        <v>353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401</v>
      </c>
      <c r="E20" s="14" t="s">
        <v>13</v>
      </c>
      <c r="F20" s="15">
        <v>32</v>
      </c>
      <c r="G20" s="16" t="s">
        <v>14</v>
      </c>
      <c r="H20" s="54">
        <v>327</v>
      </c>
      <c r="I20" s="55" t="s">
        <v>13</v>
      </c>
      <c r="J20" s="56">
        <v>35</v>
      </c>
      <c r="K20" s="57" t="s">
        <v>14</v>
      </c>
      <c r="L20" s="54">
        <v>354</v>
      </c>
      <c r="M20" s="55" t="s">
        <v>13</v>
      </c>
      <c r="N20" s="56">
        <v>11</v>
      </c>
      <c r="O20" s="57" t="s">
        <v>14</v>
      </c>
      <c r="P20" s="17">
        <v>681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401</v>
      </c>
      <c r="E21" s="59" t="s">
        <v>13</v>
      </c>
      <c r="F21" s="60">
        <v>32</v>
      </c>
      <c r="G21" s="61" t="s">
        <v>14</v>
      </c>
      <c r="H21" s="62">
        <v>327</v>
      </c>
      <c r="I21" s="63" t="s">
        <v>13</v>
      </c>
      <c r="J21" s="64">
        <v>35</v>
      </c>
      <c r="K21" s="65" t="s">
        <v>14</v>
      </c>
      <c r="L21" s="62">
        <v>354</v>
      </c>
      <c r="M21" s="63" t="s">
        <v>13</v>
      </c>
      <c r="N21" s="64">
        <v>11</v>
      </c>
      <c r="O21" s="65" t="s">
        <v>14</v>
      </c>
      <c r="P21" s="66">
        <v>681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398</v>
      </c>
      <c r="E22" s="40" t="s">
        <v>13</v>
      </c>
      <c r="F22" s="41">
        <v>29</v>
      </c>
      <c r="G22" s="42" t="s">
        <v>14</v>
      </c>
      <c r="H22" s="69">
        <v>335</v>
      </c>
      <c r="I22" s="30" t="s">
        <v>13</v>
      </c>
      <c r="J22" s="31">
        <v>7</v>
      </c>
      <c r="K22" s="32" t="s">
        <v>14</v>
      </c>
      <c r="L22" s="54">
        <v>368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30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713</v>
      </c>
      <c r="E23" s="40" t="s">
        <v>11</v>
      </c>
      <c r="F23" s="41">
        <v>26</v>
      </c>
      <c r="G23" s="42" t="s">
        <v>14</v>
      </c>
      <c r="H23" s="69">
        <v>658</v>
      </c>
      <c r="I23" s="30" t="s">
        <v>13</v>
      </c>
      <c r="J23" s="31">
        <v>6</v>
      </c>
      <c r="K23" s="32" t="s">
        <v>14</v>
      </c>
      <c r="L23" s="69">
        <v>748</v>
      </c>
      <c r="M23" s="30" t="s">
        <v>13</v>
      </c>
      <c r="N23" s="31">
        <v>23</v>
      </c>
      <c r="O23" s="32" t="s">
        <v>14</v>
      </c>
      <c r="P23" s="25">
        <v>1406</v>
      </c>
      <c r="Q23" s="26" t="s">
        <v>13</v>
      </c>
      <c r="R23" s="27">
        <v>29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1111</v>
      </c>
      <c r="E24" s="75" t="s">
        <v>13</v>
      </c>
      <c r="F24" s="50">
        <v>55</v>
      </c>
      <c r="G24" s="51" t="s">
        <v>14</v>
      </c>
      <c r="H24" s="48">
        <v>993</v>
      </c>
      <c r="I24" s="49" t="s">
        <v>13</v>
      </c>
      <c r="J24" s="52">
        <v>13</v>
      </c>
      <c r="K24" s="53" t="s">
        <v>14</v>
      </c>
      <c r="L24" s="48">
        <v>1116</v>
      </c>
      <c r="M24" s="63" t="s">
        <v>13</v>
      </c>
      <c r="N24" s="64">
        <v>46</v>
      </c>
      <c r="O24" s="65" t="s">
        <v>14</v>
      </c>
      <c r="P24" s="66">
        <v>2109</v>
      </c>
      <c r="Q24" s="59" t="s">
        <v>13</v>
      </c>
      <c r="R24" s="67">
        <v>59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385</v>
      </c>
      <c r="E25" s="40" t="s">
        <v>13</v>
      </c>
      <c r="F25" s="41">
        <v>2</v>
      </c>
      <c r="G25" s="42" t="s">
        <v>14</v>
      </c>
      <c r="H25" s="69">
        <v>335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699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204</v>
      </c>
      <c r="M26" s="43" t="s">
        <v>13</v>
      </c>
      <c r="N26" s="44">
        <v>0</v>
      </c>
      <c r="O26" s="45" t="s">
        <v>14</v>
      </c>
      <c r="P26" s="25">
        <v>410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620</v>
      </c>
      <c r="E27" s="75" t="s">
        <v>13</v>
      </c>
      <c r="F27" s="50">
        <v>2</v>
      </c>
      <c r="G27" s="51" t="s">
        <v>14</v>
      </c>
      <c r="H27" s="48">
        <v>541</v>
      </c>
      <c r="I27" s="49" t="s">
        <v>13</v>
      </c>
      <c r="J27" s="52">
        <v>3</v>
      </c>
      <c r="K27" s="53" t="s">
        <v>14</v>
      </c>
      <c r="L27" s="48">
        <v>568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920</v>
      </c>
      <c r="E28" s="40" t="s">
        <v>13</v>
      </c>
      <c r="F28" s="41">
        <v>9</v>
      </c>
      <c r="G28" s="42" t="s">
        <v>14</v>
      </c>
      <c r="H28" s="69">
        <v>764</v>
      </c>
      <c r="I28" s="30" t="s">
        <v>13</v>
      </c>
      <c r="J28" s="31">
        <v>9</v>
      </c>
      <c r="K28" s="32" t="s">
        <v>14</v>
      </c>
      <c r="L28" s="69">
        <v>851</v>
      </c>
      <c r="M28" s="30" t="s">
        <v>13</v>
      </c>
      <c r="N28" s="31">
        <v>2</v>
      </c>
      <c r="O28" s="32" t="s">
        <v>14</v>
      </c>
      <c r="P28" s="33">
        <v>1615</v>
      </c>
      <c r="Q28" s="34" t="s">
        <v>13</v>
      </c>
      <c r="R28" s="35">
        <v>11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203</v>
      </c>
      <c r="M29" s="43" t="s">
        <v>13</v>
      </c>
      <c r="N29" s="44">
        <v>0</v>
      </c>
      <c r="O29" s="45" t="s">
        <v>14</v>
      </c>
      <c r="P29" s="25">
        <v>387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1130</v>
      </c>
      <c r="E30" s="75" t="s">
        <v>13</v>
      </c>
      <c r="F30" s="50">
        <v>9</v>
      </c>
      <c r="G30" s="51" t="s">
        <v>14</v>
      </c>
      <c r="H30" s="48">
        <v>948</v>
      </c>
      <c r="I30" s="49" t="s">
        <v>13</v>
      </c>
      <c r="J30" s="52">
        <v>9</v>
      </c>
      <c r="K30" s="53" t="s">
        <v>14</v>
      </c>
      <c r="L30" s="48">
        <v>1054</v>
      </c>
      <c r="M30" s="49" t="s">
        <v>13</v>
      </c>
      <c r="N30" s="52">
        <v>2</v>
      </c>
      <c r="O30" s="53" t="s">
        <v>14</v>
      </c>
      <c r="P30" s="76">
        <v>2002</v>
      </c>
      <c r="Q30" s="75" t="s">
        <v>13</v>
      </c>
      <c r="R30" s="77">
        <v>11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417</v>
      </c>
      <c r="E31" s="40" t="s">
        <v>13</v>
      </c>
      <c r="F31" s="41">
        <v>0</v>
      </c>
      <c r="G31" s="42" t="s">
        <v>14</v>
      </c>
      <c r="H31" s="69">
        <v>370</v>
      </c>
      <c r="I31" s="30" t="s">
        <v>13</v>
      </c>
      <c r="J31" s="31">
        <v>0</v>
      </c>
      <c r="K31" s="32" t="s">
        <v>14</v>
      </c>
      <c r="L31" s="69">
        <v>408</v>
      </c>
      <c r="M31" s="30" t="s">
        <v>13</v>
      </c>
      <c r="N31" s="31">
        <v>1</v>
      </c>
      <c r="O31" s="32" t="s">
        <v>14</v>
      </c>
      <c r="P31" s="33">
        <v>778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676</v>
      </c>
      <c r="E33" s="75" t="s">
        <v>13</v>
      </c>
      <c r="F33" s="50">
        <v>0</v>
      </c>
      <c r="G33" s="51" t="s">
        <v>14</v>
      </c>
      <c r="H33" s="48">
        <v>622</v>
      </c>
      <c r="I33" s="49" t="s">
        <v>13</v>
      </c>
      <c r="J33" s="52">
        <v>0</v>
      </c>
      <c r="K33" s="53" t="s">
        <v>14</v>
      </c>
      <c r="L33" s="48">
        <v>670</v>
      </c>
      <c r="M33" s="49" t="s">
        <v>13</v>
      </c>
      <c r="N33" s="52">
        <v>1</v>
      </c>
      <c r="O33" s="53" t="s">
        <v>14</v>
      </c>
      <c r="P33" s="76">
        <v>1292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359</v>
      </c>
      <c r="E34" s="14" t="s">
        <v>13</v>
      </c>
      <c r="F34" s="15">
        <v>0</v>
      </c>
      <c r="G34" s="16" t="s">
        <v>14</v>
      </c>
      <c r="H34" s="54">
        <v>312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669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336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695</v>
      </c>
      <c r="E36" s="75" t="s">
        <v>13</v>
      </c>
      <c r="F36" s="50">
        <v>2</v>
      </c>
      <c r="G36" s="51" t="s">
        <v>14</v>
      </c>
      <c r="H36" s="48">
        <v>599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1302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22172</v>
      </c>
      <c r="E37" s="80" t="s">
        <v>13</v>
      </c>
      <c r="F37" s="81">
        <v>371</v>
      </c>
      <c r="G37" s="82" t="s">
        <v>14</v>
      </c>
      <c r="H37" s="83">
        <v>19015</v>
      </c>
      <c r="I37" s="84" t="s">
        <v>13</v>
      </c>
      <c r="J37" s="85">
        <v>205</v>
      </c>
      <c r="K37" s="86" t="s">
        <v>14</v>
      </c>
      <c r="L37" s="83">
        <v>21919</v>
      </c>
      <c r="M37" s="84" t="s">
        <v>13</v>
      </c>
      <c r="N37" s="85">
        <v>273</v>
      </c>
      <c r="O37" s="86" t="s">
        <v>14</v>
      </c>
      <c r="P37" s="87">
        <v>40934</v>
      </c>
      <c r="Q37" s="80" t="s">
        <v>13</v>
      </c>
      <c r="R37" s="88">
        <v>478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1:R1"/>
    <mergeCell ref="H3:R3"/>
    <mergeCell ref="A4:C5"/>
    <mergeCell ref="D4:G5"/>
    <mergeCell ref="H4:S4"/>
    <mergeCell ref="H5:K5"/>
    <mergeCell ref="L5:O5"/>
    <mergeCell ref="P5:S5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28:A30"/>
    <mergeCell ref="B28:C28"/>
    <mergeCell ref="B29:C29"/>
    <mergeCell ref="B30:C30"/>
    <mergeCell ref="A37:C37"/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9DF2-5153-433E-93DB-E9C4A7A7490C}">
  <sheetPr>
    <tabColor rgb="FF00B0F0"/>
    <pageSetUpPr fitToPage="1"/>
  </sheetPr>
  <dimension ref="A1:L48"/>
  <sheetViews>
    <sheetView zoomScale="115" zoomScaleNormal="115" workbookViewId="0">
      <selection activeCell="N25" sqref="N25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70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13516</v>
      </c>
      <c r="E6" s="106">
        <v>1372</v>
      </c>
      <c r="F6" s="107">
        <v>7083</v>
      </c>
      <c r="G6" s="107">
        <v>5061</v>
      </c>
      <c r="H6" s="108">
        <v>3032</v>
      </c>
      <c r="I6" s="109">
        <v>0.10150932228469961</v>
      </c>
      <c r="J6" s="110">
        <v>0.52404557561408704</v>
      </c>
      <c r="K6" s="110">
        <v>0.3744451021012134</v>
      </c>
      <c r="L6" s="111">
        <v>0.22432672388280556</v>
      </c>
    </row>
    <row r="7" spans="1:12" ht="22.5" customHeight="1" x14ac:dyDescent="0.15">
      <c r="A7" s="255"/>
      <c r="B7" s="283" t="s">
        <v>15</v>
      </c>
      <c r="C7" s="284"/>
      <c r="D7" s="112">
        <v>9460</v>
      </c>
      <c r="E7" s="113">
        <v>735</v>
      </c>
      <c r="F7" s="114">
        <v>4651</v>
      </c>
      <c r="G7" s="114">
        <v>4074</v>
      </c>
      <c r="H7" s="115">
        <v>2336</v>
      </c>
      <c r="I7" s="116">
        <v>7.7695560253699794E-2</v>
      </c>
      <c r="J7" s="117">
        <v>0.49164904862579284</v>
      </c>
      <c r="K7" s="117">
        <v>0.43065539112050738</v>
      </c>
      <c r="L7" s="118">
        <v>0.24693446088794926</v>
      </c>
    </row>
    <row r="8" spans="1:12" ht="22.5" customHeight="1" x14ac:dyDescent="0.15">
      <c r="A8" s="255"/>
      <c r="B8" s="119"/>
      <c r="C8" s="120" t="s">
        <v>16</v>
      </c>
      <c r="D8" s="121">
        <v>1726</v>
      </c>
      <c r="E8" s="122">
        <v>108</v>
      </c>
      <c r="F8" s="123">
        <v>802</v>
      </c>
      <c r="G8" s="123">
        <v>816</v>
      </c>
      <c r="H8" s="124">
        <v>441</v>
      </c>
      <c r="I8" s="125">
        <v>6.2572421784472768E-2</v>
      </c>
      <c r="J8" s="126">
        <v>0.46465816917728853</v>
      </c>
      <c r="K8" s="126">
        <v>0.47276940903823872</v>
      </c>
      <c r="L8" s="127">
        <v>0.25550405561993045</v>
      </c>
    </row>
    <row r="9" spans="1:12" ht="22.5" customHeight="1" x14ac:dyDescent="0.15">
      <c r="A9" s="255"/>
      <c r="B9" s="128"/>
      <c r="C9" s="120" t="s">
        <v>17</v>
      </c>
      <c r="D9" s="121">
        <v>1055</v>
      </c>
      <c r="E9" s="122">
        <v>22</v>
      </c>
      <c r="F9" s="123">
        <v>431</v>
      </c>
      <c r="G9" s="123">
        <v>602</v>
      </c>
      <c r="H9" s="124">
        <v>377</v>
      </c>
      <c r="I9" s="125">
        <v>2.0853080568720379E-2</v>
      </c>
      <c r="J9" s="126">
        <v>0.40853080568720379</v>
      </c>
      <c r="K9" s="126">
        <v>0.57061611374407584</v>
      </c>
      <c r="L9" s="127">
        <v>0.35734597156398107</v>
      </c>
    </row>
    <row r="10" spans="1:12" ht="22.5" customHeight="1" x14ac:dyDescent="0.15">
      <c r="A10" s="255"/>
      <c r="B10" s="285" t="s">
        <v>18</v>
      </c>
      <c r="C10" s="280"/>
      <c r="D10" s="129">
        <v>3672</v>
      </c>
      <c r="E10" s="122">
        <v>373</v>
      </c>
      <c r="F10" s="123">
        <v>1898</v>
      </c>
      <c r="G10" s="123">
        <v>1401</v>
      </c>
      <c r="H10" s="124">
        <v>778</v>
      </c>
      <c r="I10" s="125">
        <v>0.10157952069716776</v>
      </c>
      <c r="J10" s="126">
        <v>0.51688453159041392</v>
      </c>
      <c r="K10" s="126">
        <v>0.38153594771241828</v>
      </c>
      <c r="L10" s="127">
        <v>0.21187363834422657</v>
      </c>
    </row>
    <row r="11" spans="1:12" ht="22.5" customHeight="1" x14ac:dyDescent="0.15">
      <c r="A11" s="255"/>
      <c r="B11" s="283" t="s">
        <v>19</v>
      </c>
      <c r="C11" s="284"/>
      <c r="D11" s="129">
        <v>2181</v>
      </c>
      <c r="E11" s="122">
        <v>113</v>
      </c>
      <c r="F11" s="123">
        <v>970</v>
      </c>
      <c r="G11" s="123">
        <v>1098</v>
      </c>
      <c r="H11" s="124">
        <v>675</v>
      </c>
      <c r="I11" s="125">
        <v>5.1811095827602016E-2</v>
      </c>
      <c r="J11" s="126">
        <v>0.44475011462631819</v>
      </c>
      <c r="K11" s="126">
        <v>0.50343878954607979</v>
      </c>
      <c r="L11" s="127">
        <v>0.30949105914718017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79" t="s">
        <v>21</v>
      </c>
      <c r="C13" s="280"/>
      <c r="D13" s="129">
        <v>917</v>
      </c>
      <c r="E13" s="122">
        <v>25</v>
      </c>
      <c r="F13" s="123">
        <v>358</v>
      </c>
      <c r="G13" s="123">
        <v>534</v>
      </c>
      <c r="H13" s="124">
        <v>337</v>
      </c>
      <c r="I13" s="125">
        <v>2.7262813522355506E-2</v>
      </c>
      <c r="J13" s="126">
        <v>0.39040348964013089</v>
      </c>
      <c r="K13" s="126">
        <v>0.58233369683751368</v>
      </c>
      <c r="L13" s="127">
        <v>0.36750272628135222</v>
      </c>
    </row>
    <row r="14" spans="1:12" ht="22.5" customHeight="1" x14ac:dyDescent="0.15">
      <c r="A14" s="255"/>
      <c r="B14" s="279" t="s">
        <v>22</v>
      </c>
      <c r="C14" s="280"/>
      <c r="D14" s="129">
        <v>1487</v>
      </c>
      <c r="E14" s="122">
        <v>35</v>
      </c>
      <c r="F14" s="123">
        <v>528</v>
      </c>
      <c r="G14" s="123">
        <v>924</v>
      </c>
      <c r="H14" s="124">
        <v>564</v>
      </c>
      <c r="I14" s="125">
        <v>2.3537323470073975E-2</v>
      </c>
      <c r="J14" s="126">
        <v>0.35507733691997312</v>
      </c>
      <c r="K14" s="126">
        <v>0.6213853396099529</v>
      </c>
      <c r="L14" s="127">
        <v>0.37928715534633489</v>
      </c>
    </row>
    <row r="15" spans="1:12" ht="22.5" customHeight="1" x14ac:dyDescent="0.15">
      <c r="A15" s="255"/>
      <c r="B15" s="279" t="s">
        <v>23</v>
      </c>
      <c r="C15" s="280"/>
      <c r="D15" s="129">
        <v>529</v>
      </c>
      <c r="E15" s="122">
        <v>30</v>
      </c>
      <c r="F15" s="123">
        <v>240</v>
      </c>
      <c r="G15" s="123">
        <v>259</v>
      </c>
      <c r="H15" s="124">
        <v>127</v>
      </c>
      <c r="I15" s="125">
        <v>5.6710775047258979E-2</v>
      </c>
      <c r="J15" s="126">
        <v>0.45368620037807184</v>
      </c>
      <c r="K15" s="126">
        <v>0.4896030245746692</v>
      </c>
      <c r="L15" s="127">
        <v>0.24007561436672967</v>
      </c>
    </row>
    <row r="16" spans="1:12" ht="22.5" customHeight="1" x14ac:dyDescent="0.15">
      <c r="A16" s="255"/>
      <c r="B16" s="279" t="s">
        <v>24</v>
      </c>
      <c r="C16" s="280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574</v>
      </c>
      <c r="E18" s="113">
        <v>14</v>
      </c>
      <c r="F18" s="114">
        <v>223</v>
      </c>
      <c r="G18" s="114">
        <v>337</v>
      </c>
      <c r="H18" s="115">
        <v>207</v>
      </c>
      <c r="I18" s="116">
        <v>2.4390243902439025E-2</v>
      </c>
      <c r="J18" s="117">
        <v>0.38850174216027872</v>
      </c>
      <c r="K18" s="117">
        <v>0.58710801393728218</v>
      </c>
      <c r="L18" s="118">
        <v>0.36062717770034841</v>
      </c>
    </row>
    <row r="19" spans="1:12" ht="22.5" customHeight="1" x14ac:dyDescent="0.15">
      <c r="A19" s="258"/>
      <c r="B19" s="281" t="s">
        <v>27</v>
      </c>
      <c r="C19" s="282"/>
      <c r="D19" s="132">
        <v>32439</v>
      </c>
      <c r="E19" s="133">
        <v>2697</v>
      </c>
      <c r="F19" s="134">
        <v>15972</v>
      </c>
      <c r="G19" s="134">
        <v>13770</v>
      </c>
      <c r="H19" s="135">
        <v>8106</v>
      </c>
      <c r="I19" s="136">
        <v>8.3140664015536853E-2</v>
      </c>
      <c r="J19" s="137">
        <v>0.49237029501525942</v>
      </c>
      <c r="K19" s="137">
        <v>0.42448904096920376</v>
      </c>
      <c r="L19" s="138">
        <v>0.24988439840932211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681</v>
      </c>
      <c r="E20" s="106">
        <v>29</v>
      </c>
      <c r="F20" s="107">
        <v>265</v>
      </c>
      <c r="G20" s="107">
        <v>387</v>
      </c>
      <c r="H20" s="108">
        <v>244</v>
      </c>
      <c r="I20" s="109">
        <v>4.2584434654919234E-2</v>
      </c>
      <c r="J20" s="110">
        <v>0.3891336270190896</v>
      </c>
      <c r="K20" s="110">
        <v>0.56828193832599116</v>
      </c>
      <c r="L20" s="111">
        <v>0.35829662261380324</v>
      </c>
    </row>
    <row r="21" spans="1:12" ht="22.5" customHeight="1" x14ac:dyDescent="0.15">
      <c r="A21" s="287"/>
      <c r="B21" s="288" t="s">
        <v>27</v>
      </c>
      <c r="C21" s="289"/>
      <c r="D21" s="140">
        <v>681</v>
      </c>
      <c r="E21" s="141">
        <v>29</v>
      </c>
      <c r="F21" s="142">
        <v>265</v>
      </c>
      <c r="G21" s="142">
        <v>387</v>
      </c>
      <c r="H21" s="143">
        <v>244</v>
      </c>
      <c r="I21" s="144">
        <v>4.2584434654919234E-2</v>
      </c>
      <c r="J21" s="145">
        <v>0.3891336270190896</v>
      </c>
      <c r="K21" s="145">
        <v>0.56828193832599116</v>
      </c>
      <c r="L21" s="146">
        <v>0.35829662261380324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703</v>
      </c>
      <c r="E22" s="198">
        <v>22</v>
      </c>
      <c r="F22" s="200">
        <v>291</v>
      </c>
      <c r="G22" s="149">
        <v>390</v>
      </c>
      <c r="H22" s="150">
        <v>228</v>
      </c>
      <c r="I22" s="151">
        <v>3.1294452347083924E-2</v>
      </c>
      <c r="J22" s="152">
        <v>0.41394025604551921</v>
      </c>
      <c r="K22" s="152">
        <v>0.55476529160739685</v>
      </c>
      <c r="L22" s="153">
        <v>0.32432432432432434</v>
      </c>
    </row>
    <row r="23" spans="1:12" ht="22.5" customHeight="1" x14ac:dyDescent="0.15">
      <c r="A23" s="255"/>
      <c r="B23" s="279" t="s">
        <v>32</v>
      </c>
      <c r="C23" s="280"/>
      <c r="D23" s="129">
        <v>1406</v>
      </c>
      <c r="E23" s="199">
        <v>78</v>
      </c>
      <c r="F23" s="123">
        <v>567</v>
      </c>
      <c r="G23" s="123">
        <v>761</v>
      </c>
      <c r="H23" s="124">
        <v>475</v>
      </c>
      <c r="I23" s="125">
        <v>5.5476529160739689E-2</v>
      </c>
      <c r="J23" s="126">
        <v>0.40327169274537694</v>
      </c>
      <c r="K23" s="126">
        <v>0.54125177809388336</v>
      </c>
      <c r="L23" s="127">
        <v>0.33783783783783783</v>
      </c>
    </row>
    <row r="24" spans="1:12" ht="22.5" customHeight="1" x14ac:dyDescent="0.15">
      <c r="A24" s="258"/>
      <c r="B24" s="281" t="s">
        <v>27</v>
      </c>
      <c r="C24" s="282"/>
      <c r="D24" s="140">
        <v>2109</v>
      </c>
      <c r="E24" s="141">
        <v>100</v>
      </c>
      <c r="F24" s="142">
        <v>858</v>
      </c>
      <c r="G24" s="142">
        <v>1151</v>
      </c>
      <c r="H24" s="143">
        <v>703</v>
      </c>
      <c r="I24" s="144">
        <v>4.7415836889521099E-2</v>
      </c>
      <c r="J24" s="145">
        <v>0.40682788051209101</v>
      </c>
      <c r="K24" s="145">
        <v>0.54575628259838782</v>
      </c>
      <c r="L24" s="146">
        <v>0.33333333333333331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699</v>
      </c>
      <c r="E25" s="113">
        <v>37</v>
      </c>
      <c r="F25" s="114">
        <v>237</v>
      </c>
      <c r="G25" s="114">
        <v>425</v>
      </c>
      <c r="H25" s="115">
        <v>254</v>
      </c>
      <c r="I25" s="116">
        <v>5.2932761087267528E-2</v>
      </c>
      <c r="J25" s="117">
        <v>0.33905579399141633</v>
      </c>
      <c r="K25" s="117">
        <v>0.6080114449213162</v>
      </c>
      <c r="L25" s="118">
        <v>0.36337625178826893</v>
      </c>
    </row>
    <row r="26" spans="1:12" ht="22.5" customHeight="1" x14ac:dyDescent="0.15">
      <c r="A26" s="255"/>
      <c r="B26" s="279" t="s">
        <v>35</v>
      </c>
      <c r="C26" s="280"/>
      <c r="D26" s="129">
        <v>410</v>
      </c>
      <c r="E26" s="122">
        <v>5</v>
      </c>
      <c r="F26" s="123">
        <v>149</v>
      </c>
      <c r="G26" s="123">
        <v>256</v>
      </c>
      <c r="H26" s="124">
        <v>163</v>
      </c>
      <c r="I26" s="125">
        <v>1.2195121951219513E-2</v>
      </c>
      <c r="J26" s="126">
        <v>0.36341463414634145</v>
      </c>
      <c r="K26" s="126">
        <v>0.62439024390243902</v>
      </c>
      <c r="L26" s="127">
        <v>0.39756097560975612</v>
      </c>
    </row>
    <row r="27" spans="1:12" ht="22.5" customHeight="1" x14ac:dyDescent="0.15">
      <c r="A27" s="255"/>
      <c r="B27" s="281" t="s">
        <v>36</v>
      </c>
      <c r="C27" s="282"/>
      <c r="D27" s="132">
        <v>1109</v>
      </c>
      <c r="E27" s="154">
        <v>42</v>
      </c>
      <c r="F27" s="155">
        <v>386</v>
      </c>
      <c r="G27" s="155">
        <v>681</v>
      </c>
      <c r="H27" s="156">
        <v>417</v>
      </c>
      <c r="I27" s="157">
        <v>3.787195671776375E-2</v>
      </c>
      <c r="J27" s="158">
        <v>0.34806131650135258</v>
      </c>
      <c r="K27" s="158">
        <v>0.6140667267808837</v>
      </c>
      <c r="L27" s="159">
        <v>0.37601442741208296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1615</v>
      </c>
      <c r="E28" s="113">
        <v>81</v>
      </c>
      <c r="F28" s="114">
        <v>648</v>
      </c>
      <c r="G28" s="114">
        <v>886</v>
      </c>
      <c r="H28" s="115">
        <v>559</v>
      </c>
      <c r="I28" s="116">
        <v>5.0154798761609908E-2</v>
      </c>
      <c r="J28" s="117">
        <v>0.40123839009287926</v>
      </c>
      <c r="K28" s="117">
        <v>0.5486068111455108</v>
      </c>
      <c r="L28" s="118">
        <v>0.34613003095975231</v>
      </c>
    </row>
    <row r="29" spans="1:12" ht="22.5" customHeight="1" x14ac:dyDescent="0.15">
      <c r="A29" s="294"/>
      <c r="B29" s="279" t="s">
        <v>39</v>
      </c>
      <c r="C29" s="280"/>
      <c r="D29" s="129">
        <v>387</v>
      </c>
      <c r="E29" s="122">
        <v>11</v>
      </c>
      <c r="F29" s="123">
        <v>107</v>
      </c>
      <c r="G29" s="123">
        <v>269</v>
      </c>
      <c r="H29" s="124">
        <v>160</v>
      </c>
      <c r="I29" s="125">
        <v>2.8423772609819122E-2</v>
      </c>
      <c r="J29" s="126">
        <v>0.27648578811369506</v>
      </c>
      <c r="K29" s="126">
        <v>0.69509043927648584</v>
      </c>
      <c r="L29" s="127">
        <v>0.41343669250645992</v>
      </c>
    </row>
    <row r="30" spans="1:12" ht="22.5" customHeight="1" x14ac:dyDescent="0.15">
      <c r="A30" s="295"/>
      <c r="B30" s="281" t="s">
        <v>36</v>
      </c>
      <c r="C30" s="282"/>
      <c r="D30" s="132">
        <v>2002</v>
      </c>
      <c r="E30" s="154">
        <v>92</v>
      </c>
      <c r="F30" s="155">
        <v>755</v>
      </c>
      <c r="G30" s="155">
        <v>1155</v>
      </c>
      <c r="H30" s="156">
        <v>719</v>
      </c>
      <c r="I30" s="157">
        <v>4.5954045954045952E-2</v>
      </c>
      <c r="J30" s="158">
        <v>0.37712287712287712</v>
      </c>
      <c r="K30" s="158">
        <v>0.57692307692307687</v>
      </c>
      <c r="L30" s="159">
        <v>0.35914085914085914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778</v>
      </c>
      <c r="E31" s="113">
        <v>31</v>
      </c>
      <c r="F31" s="114">
        <v>303</v>
      </c>
      <c r="G31" s="114">
        <v>444</v>
      </c>
      <c r="H31" s="115">
        <v>278</v>
      </c>
      <c r="I31" s="116">
        <v>3.9845758354755782E-2</v>
      </c>
      <c r="J31" s="117">
        <v>0.38946015424164526</v>
      </c>
      <c r="K31" s="117">
        <v>0.57069408740359895</v>
      </c>
      <c r="L31" s="118">
        <v>0.35732647814910024</v>
      </c>
    </row>
    <row r="32" spans="1:12" ht="22.5" customHeight="1" x14ac:dyDescent="0.15">
      <c r="A32" s="297"/>
      <c r="B32" s="279" t="s">
        <v>42</v>
      </c>
      <c r="C32" s="280"/>
      <c r="D32" s="129">
        <v>514</v>
      </c>
      <c r="E32" s="122">
        <v>26</v>
      </c>
      <c r="F32" s="123">
        <v>184</v>
      </c>
      <c r="G32" s="123">
        <v>304</v>
      </c>
      <c r="H32" s="124">
        <v>186</v>
      </c>
      <c r="I32" s="125">
        <v>5.0583657587548639E-2</v>
      </c>
      <c r="J32" s="126">
        <v>0.35797665369649806</v>
      </c>
      <c r="K32" s="126">
        <v>0.59143968871595332</v>
      </c>
      <c r="L32" s="127">
        <v>0.36186770428015563</v>
      </c>
    </row>
    <row r="33" spans="1:12" ht="22.5" customHeight="1" x14ac:dyDescent="0.15">
      <c r="A33" s="298"/>
      <c r="B33" s="281" t="s">
        <v>36</v>
      </c>
      <c r="C33" s="282"/>
      <c r="D33" s="132">
        <v>1292</v>
      </c>
      <c r="E33" s="154">
        <v>57</v>
      </c>
      <c r="F33" s="155">
        <v>487</v>
      </c>
      <c r="G33" s="155">
        <v>748</v>
      </c>
      <c r="H33" s="156">
        <v>464</v>
      </c>
      <c r="I33" s="157">
        <v>4.4117647058823532E-2</v>
      </c>
      <c r="J33" s="158">
        <v>0.37693498452012386</v>
      </c>
      <c r="K33" s="158">
        <v>0.57894736842105265</v>
      </c>
      <c r="L33" s="159">
        <v>0.3591331269349845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669</v>
      </c>
      <c r="E34" s="106">
        <v>24</v>
      </c>
      <c r="F34" s="107">
        <v>238</v>
      </c>
      <c r="G34" s="107">
        <v>407</v>
      </c>
      <c r="H34" s="108">
        <v>255</v>
      </c>
      <c r="I34" s="109">
        <v>3.5874439461883408E-2</v>
      </c>
      <c r="J34" s="110">
        <v>0.35575485799701045</v>
      </c>
      <c r="K34" s="110">
        <v>0.60837070254110615</v>
      </c>
      <c r="L34" s="111">
        <v>0.3811659192825112</v>
      </c>
    </row>
    <row r="35" spans="1:12" ht="22.5" customHeight="1" x14ac:dyDescent="0.15">
      <c r="A35" s="294"/>
      <c r="B35" s="279" t="s">
        <v>45</v>
      </c>
      <c r="C35" s="280"/>
      <c r="D35" s="129">
        <v>633</v>
      </c>
      <c r="E35" s="122">
        <v>26</v>
      </c>
      <c r="F35" s="123">
        <v>216</v>
      </c>
      <c r="G35" s="123">
        <v>391</v>
      </c>
      <c r="H35" s="124">
        <v>224</v>
      </c>
      <c r="I35" s="125">
        <v>4.1074249605055291E-2</v>
      </c>
      <c r="J35" s="126">
        <v>0.34123222748815168</v>
      </c>
      <c r="K35" s="126">
        <v>0.61769352290679302</v>
      </c>
      <c r="L35" s="127">
        <v>0.35387045813586099</v>
      </c>
    </row>
    <row r="36" spans="1:12" ht="22.5" customHeight="1" x14ac:dyDescent="0.15">
      <c r="A36" s="295"/>
      <c r="B36" s="281" t="s">
        <v>36</v>
      </c>
      <c r="C36" s="282"/>
      <c r="D36" s="132">
        <v>1302</v>
      </c>
      <c r="E36" s="154">
        <v>50</v>
      </c>
      <c r="F36" s="155">
        <v>454</v>
      </c>
      <c r="G36" s="155">
        <v>798</v>
      </c>
      <c r="H36" s="156">
        <v>479</v>
      </c>
      <c r="I36" s="157">
        <v>3.840245775729647E-2</v>
      </c>
      <c r="J36" s="158">
        <v>0.34869431643625193</v>
      </c>
      <c r="K36" s="158">
        <v>0.61290322580645162</v>
      </c>
      <c r="L36" s="159">
        <v>0.36789554531490015</v>
      </c>
    </row>
    <row r="37" spans="1:12" ht="22.5" customHeight="1" x14ac:dyDescent="0.15">
      <c r="A37" s="263" t="s">
        <v>46</v>
      </c>
      <c r="B37" s="299"/>
      <c r="C37" s="300"/>
      <c r="D37" s="160">
        <v>40934</v>
      </c>
      <c r="E37" s="161">
        <v>3067</v>
      </c>
      <c r="F37" s="162">
        <v>19177</v>
      </c>
      <c r="G37" s="162">
        <v>18690</v>
      </c>
      <c r="H37" s="163">
        <v>11132</v>
      </c>
      <c r="I37" s="164">
        <v>7.4925489812869492E-2</v>
      </c>
      <c r="J37" s="165">
        <v>0.46848585527922998</v>
      </c>
      <c r="K37" s="165">
        <v>0.45658865490790052</v>
      </c>
      <c r="L37" s="166">
        <v>0.27194996824155959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20:A21"/>
    <mergeCell ref="B20:C20"/>
    <mergeCell ref="B21:C21"/>
    <mergeCell ref="A22:A24"/>
    <mergeCell ref="B22:C22"/>
    <mergeCell ref="B23:C23"/>
    <mergeCell ref="B24:C24"/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0504-1A0F-4575-A04B-92BBABBDD922}">
  <sheetPr>
    <tabColor rgb="FF00B0F0"/>
    <pageSetUpPr fitToPage="1"/>
  </sheetPr>
  <dimension ref="A1:Q39"/>
  <sheetViews>
    <sheetView zoomScaleNormal="100" workbookViewId="0">
      <selection activeCell="X8" sqref="X8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70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13516</v>
      </c>
      <c r="E7" s="176">
        <v>708</v>
      </c>
      <c r="F7" s="177">
        <v>3397</v>
      </c>
      <c r="G7" s="107">
        <v>2059</v>
      </c>
      <c r="H7" s="108">
        <v>1110</v>
      </c>
      <c r="I7" s="106">
        <v>664</v>
      </c>
      <c r="J7" s="107">
        <v>3686</v>
      </c>
      <c r="K7" s="107">
        <v>1114</v>
      </c>
      <c r="L7" s="107">
        <v>3002</v>
      </c>
      <c r="M7" s="108">
        <v>1922</v>
      </c>
      <c r="N7" s="106">
        <v>1372</v>
      </c>
      <c r="O7" s="107">
        <v>7083</v>
      </c>
      <c r="P7" s="107">
        <v>5061</v>
      </c>
      <c r="Q7" s="178">
        <v>3032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352</v>
      </c>
      <c r="F8" s="180">
        <v>2430</v>
      </c>
      <c r="G8" s="114">
        <v>1676</v>
      </c>
      <c r="H8" s="115">
        <v>881</v>
      </c>
      <c r="I8" s="113">
        <v>383</v>
      </c>
      <c r="J8" s="114">
        <v>2221</v>
      </c>
      <c r="K8" s="114">
        <v>543</v>
      </c>
      <c r="L8" s="114">
        <v>2398</v>
      </c>
      <c r="M8" s="115">
        <v>1455</v>
      </c>
      <c r="N8" s="113">
        <v>735</v>
      </c>
      <c r="O8" s="114">
        <v>4651</v>
      </c>
      <c r="P8" s="114">
        <v>4074</v>
      </c>
      <c r="Q8" s="181">
        <v>2336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54</v>
      </c>
      <c r="F9" s="183">
        <v>457</v>
      </c>
      <c r="G9" s="123">
        <v>334</v>
      </c>
      <c r="H9" s="124">
        <v>173</v>
      </c>
      <c r="I9" s="122">
        <v>54</v>
      </c>
      <c r="J9" s="123">
        <v>345</v>
      </c>
      <c r="K9" s="123">
        <v>111</v>
      </c>
      <c r="L9" s="123">
        <v>482</v>
      </c>
      <c r="M9" s="124">
        <v>268</v>
      </c>
      <c r="N9" s="122">
        <v>108</v>
      </c>
      <c r="O9" s="123">
        <v>802</v>
      </c>
      <c r="P9" s="123">
        <v>816</v>
      </c>
      <c r="Q9" s="184">
        <v>441</v>
      </c>
    </row>
    <row r="10" spans="1:17" ht="24" customHeight="1" x14ac:dyDescent="0.15">
      <c r="A10" s="332"/>
      <c r="B10" s="46"/>
      <c r="C10" s="38" t="s">
        <v>17</v>
      </c>
      <c r="D10" s="121">
        <v>1055</v>
      </c>
      <c r="E10" s="182">
        <v>14</v>
      </c>
      <c r="F10" s="183">
        <v>235</v>
      </c>
      <c r="G10" s="123">
        <v>247</v>
      </c>
      <c r="H10" s="124">
        <v>132</v>
      </c>
      <c r="I10" s="122">
        <v>8</v>
      </c>
      <c r="J10" s="123">
        <v>196</v>
      </c>
      <c r="K10" s="123">
        <v>36</v>
      </c>
      <c r="L10" s="123">
        <v>355</v>
      </c>
      <c r="M10" s="124">
        <v>245</v>
      </c>
      <c r="N10" s="122">
        <v>22</v>
      </c>
      <c r="O10" s="123">
        <v>431</v>
      </c>
      <c r="P10" s="123">
        <v>602</v>
      </c>
      <c r="Q10" s="184">
        <v>377</v>
      </c>
    </row>
    <row r="11" spans="1:17" ht="24" customHeight="1" x14ac:dyDescent="0.15">
      <c r="A11" s="332"/>
      <c r="B11" s="337" t="s">
        <v>18</v>
      </c>
      <c r="C11" s="338"/>
      <c r="D11" s="129">
        <v>3672</v>
      </c>
      <c r="E11" s="182">
        <v>196</v>
      </c>
      <c r="F11" s="183">
        <v>899</v>
      </c>
      <c r="G11" s="123">
        <v>553</v>
      </c>
      <c r="H11" s="124">
        <v>263</v>
      </c>
      <c r="I11" s="122">
        <v>177</v>
      </c>
      <c r="J11" s="123">
        <v>999</v>
      </c>
      <c r="K11" s="123">
        <v>298</v>
      </c>
      <c r="L11" s="123">
        <v>848</v>
      </c>
      <c r="M11" s="124">
        <v>515</v>
      </c>
      <c r="N11" s="122">
        <v>373</v>
      </c>
      <c r="O11" s="123">
        <v>1898</v>
      </c>
      <c r="P11" s="123">
        <v>1401</v>
      </c>
      <c r="Q11" s="184">
        <v>778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53</v>
      </c>
      <c r="F12" s="183">
        <v>490</v>
      </c>
      <c r="G12" s="123">
        <v>440</v>
      </c>
      <c r="H12" s="124">
        <v>243</v>
      </c>
      <c r="I12" s="122">
        <v>60</v>
      </c>
      <c r="J12" s="123">
        <v>480</v>
      </c>
      <c r="K12" s="123">
        <v>110</v>
      </c>
      <c r="L12" s="123">
        <v>658</v>
      </c>
      <c r="M12" s="124">
        <v>432</v>
      </c>
      <c r="N12" s="122">
        <v>113</v>
      </c>
      <c r="O12" s="123">
        <v>970</v>
      </c>
      <c r="P12" s="123">
        <v>1098</v>
      </c>
      <c r="Q12" s="184">
        <v>675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917</v>
      </c>
      <c r="E14" s="122">
        <v>14</v>
      </c>
      <c r="F14" s="123">
        <v>186</v>
      </c>
      <c r="G14" s="123">
        <v>222</v>
      </c>
      <c r="H14" s="124">
        <v>131</v>
      </c>
      <c r="I14" s="122">
        <v>11</v>
      </c>
      <c r="J14" s="123">
        <v>172</v>
      </c>
      <c r="K14" s="123">
        <v>30</v>
      </c>
      <c r="L14" s="123">
        <v>312</v>
      </c>
      <c r="M14" s="124">
        <v>206</v>
      </c>
      <c r="N14" s="122">
        <v>25</v>
      </c>
      <c r="O14" s="123">
        <v>358</v>
      </c>
      <c r="P14" s="123">
        <v>534</v>
      </c>
      <c r="Q14" s="184">
        <v>337</v>
      </c>
    </row>
    <row r="15" spans="1:17" ht="24" customHeight="1" x14ac:dyDescent="0.15">
      <c r="A15" s="332"/>
      <c r="B15" s="337" t="s">
        <v>22</v>
      </c>
      <c r="C15" s="338"/>
      <c r="D15" s="129">
        <v>1487</v>
      </c>
      <c r="E15" s="122">
        <v>16</v>
      </c>
      <c r="F15" s="123">
        <v>268</v>
      </c>
      <c r="G15" s="123">
        <v>397</v>
      </c>
      <c r="H15" s="124">
        <v>217</v>
      </c>
      <c r="I15" s="122">
        <v>19</v>
      </c>
      <c r="J15" s="123">
        <v>260</v>
      </c>
      <c r="K15" s="123">
        <v>50</v>
      </c>
      <c r="L15" s="123">
        <v>527</v>
      </c>
      <c r="M15" s="124">
        <v>347</v>
      </c>
      <c r="N15" s="122">
        <v>35</v>
      </c>
      <c r="O15" s="123">
        <v>528</v>
      </c>
      <c r="P15" s="123">
        <v>924</v>
      </c>
      <c r="Q15" s="184">
        <v>564</v>
      </c>
    </row>
    <row r="16" spans="1:17" ht="24" customHeight="1" x14ac:dyDescent="0.15">
      <c r="A16" s="332"/>
      <c r="B16" s="337" t="s">
        <v>23</v>
      </c>
      <c r="C16" s="338"/>
      <c r="D16" s="129">
        <v>529</v>
      </c>
      <c r="E16" s="122">
        <v>18</v>
      </c>
      <c r="F16" s="123">
        <v>129</v>
      </c>
      <c r="G16" s="123">
        <v>114</v>
      </c>
      <c r="H16" s="124">
        <v>46</v>
      </c>
      <c r="I16" s="122">
        <v>12</v>
      </c>
      <c r="J16" s="123">
        <v>111</v>
      </c>
      <c r="K16" s="123">
        <v>32</v>
      </c>
      <c r="L16" s="123">
        <v>145</v>
      </c>
      <c r="M16" s="124">
        <v>81</v>
      </c>
      <c r="N16" s="122">
        <v>30</v>
      </c>
      <c r="O16" s="123">
        <v>240</v>
      </c>
      <c r="P16" s="123">
        <v>259</v>
      </c>
      <c r="Q16" s="184">
        <v>127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574</v>
      </c>
      <c r="E19" s="113">
        <v>7</v>
      </c>
      <c r="F19" s="114">
        <v>174</v>
      </c>
      <c r="G19" s="114">
        <v>144</v>
      </c>
      <c r="H19" s="115">
        <v>89</v>
      </c>
      <c r="I19" s="113">
        <v>7</v>
      </c>
      <c r="J19" s="114">
        <v>49</v>
      </c>
      <c r="K19" s="114">
        <v>14</v>
      </c>
      <c r="L19" s="114">
        <v>193</v>
      </c>
      <c r="M19" s="115">
        <v>118</v>
      </c>
      <c r="N19" s="113">
        <v>14</v>
      </c>
      <c r="O19" s="114">
        <v>223</v>
      </c>
      <c r="P19" s="114">
        <v>337</v>
      </c>
      <c r="Q19" s="181">
        <v>207</v>
      </c>
    </row>
    <row r="20" spans="1:17" ht="24" customHeight="1" x14ac:dyDescent="0.15">
      <c r="A20" s="333"/>
      <c r="B20" s="339" t="s">
        <v>27</v>
      </c>
      <c r="C20" s="340"/>
      <c r="D20" s="132">
        <v>32439</v>
      </c>
      <c r="E20" s="133">
        <v>1364</v>
      </c>
      <c r="F20" s="134">
        <v>7982</v>
      </c>
      <c r="G20" s="134">
        <v>5639</v>
      </c>
      <c r="H20" s="135">
        <v>2999</v>
      </c>
      <c r="I20" s="133">
        <v>1333</v>
      </c>
      <c r="J20" s="134">
        <v>7990</v>
      </c>
      <c r="K20" s="134">
        <v>2191</v>
      </c>
      <c r="L20" s="187">
        <v>8131</v>
      </c>
      <c r="M20" s="135">
        <v>5107</v>
      </c>
      <c r="N20" s="133">
        <v>2697</v>
      </c>
      <c r="O20" s="134">
        <v>15972</v>
      </c>
      <c r="P20" s="187">
        <v>13770</v>
      </c>
      <c r="Q20" s="188">
        <v>8106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681</v>
      </c>
      <c r="E21" s="106">
        <v>13</v>
      </c>
      <c r="F21" s="107">
        <v>148</v>
      </c>
      <c r="G21" s="107">
        <v>166</v>
      </c>
      <c r="H21" s="108">
        <v>91</v>
      </c>
      <c r="I21" s="106">
        <v>16</v>
      </c>
      <c r="J21" s="107">
        <v>117</v>
      </c>
      <c r="K21" s="107">
        <v>28</v>
      </c>
      <c r="L21" s="107">
        <v>221</v>
      </c>
      <c r="M21" s="108">
        <v>153</v>
      </c>
      <c r="N21" s="106">
        <v>29</v>
      </c>
      <c r="O21" s="107">
        <v>265</v>
      </c>
      <c r="P21" s="107">
        <v>387</v>
      </c>
      <c r="Q21" s="178">
        <v>244</v>
      </c>
    </row>
    <row r="22" spans="1:17" ht="24" customHeight="1" x14ac:dyDescent="0.15">
      <c r="A22" s="333"/>
      <c r="B22" s="339" t="s">
        <v>27</v>
      </c>
      <c r="C22" s="340"/>
      <c r="D22" s="140">
        <v>681</v>
      </c>
      <c r="E22" s="141">
        <v>13</v>
      </c>
      <c r="F22" s="142">
        <v>148</v>
      </c>
      <c r="G22" s="142">
        <v>166</v>
      </c>
      <c r="H22" s="143">
        <v>91</v>
      </c>
      <c r="I22" s="141">
        <v>16</v>
      </c>
      <c r="J22" s="142">
        <v>117</v>
      </c>
      <c r="K22" s="142">
        <v>28</v>
      </c>
      <c r="L22" s="142">
        <v>221</v>
      </c>
      <c r="M22" s="143">
        <v>153</v>
      </c>
      <c r="N22" s="141">
        <v>29</v>
      </c>
      <c r="O22" s="142">
        <v>265</v>
      </c>
      <c r="P22" s="142">
        <v>387</v>
      </c>
      <c r="Q22" s="189">
        <v>244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703</v>
      </c>
      <c r="E23" s="148">
        <v>9</v>
      </c>
      <c r="F23" s="148">
        <v>149</v>
      </c>
      <c r="G23" s="149">
        <v>177</v>
      </c>
      <c r="H23" s="150">
        <v>94</v>
      </c>
      <c r="I23" s="148">
        <v>13</v>
      </c>
      <c r="J23" s="149">
        <v>142</v>
      </c>
      <c r="K23" s="149">
        <v>41</v>
      </c>
      <c r="L23" s="149">
        <v>213</v>
      </c>
      <c r="M23" s="150">
        <v>134</v>
      </c>
      <c r="N23" s="148">
        <v>22</v>
      </c>
      <c r="O23" s="149">
        <v>291</v>
      </c>
      <c r="P23" s="149">
        <v>390</v>
      </c>
      <c r="Q23" s="190">
        <v>228</v>
      </c>
    </row>
    <row r="24" spans="1:17" ht="24" customHeight="1" x14ac:dyDescent="0.15">
      <c r="A24" s="332"/>
      <c r="B24" s="337" t="s">
        <v>32</v>
      </c>
      <c r="C24" s="338"/>
      <c r="D24" s="129">
        <v>1406</v>
      </c>
      <c r="E24" s="122">
        <v>39</v>
      </c>
      <c r="F24" s="122">
        <v>280</v>
      </c>
      <c r="G24" s="123">
        <v>339</v>
      </c>
      <c r="H24" s="124">
        <v>196</v>
      </c>
      <c r="I24" s="122">
        <v>39</v>
      </c>
      <c r="J24" s="123">
        <v>287</v>
      </c>
      <c r="K24" s="123">
        <v>65</v>
      </c>
      <c r="L24" s="123">
        <v>422</v>
      </c>
      <c r="M24" s="124">
        <v>279</v>
      </c>
      <c r="N24" s="122">
        <v>78</v>
      </c>
      <c r="O24" s="123">
        <v>567</v>
      </c>
      <c r="P24" s="123">
        <v>761</v>
      </c>
      <c r="Q24" s="184">
        <v>475</v>
      </c>
    </row>
    <row r="25" spans="1:17" ht="24" customHeight="1" x14ac:dyDescent="0.15">
      <c r="A25" s="333"/>
      <c r="B25" s="339" t="s">
        <v>27</v>
      </c>
      <c r="C25" s="340"/>
      <c r="D25" s="140">
        <v>2109</v>
      </c>
      <c r="E25" s="141">
        <v>48</v>
      </c>
      <c r="F25" s="142">
        <v>429</v>
      </c>
      <c r="G25" s="142">
        <v>516</v>
      </c>
      <c r="H25" s="143">
        <v>290</v>
      </c>
      <c r="I25" s="141">
        <v>52</v>
      </c>
      <c r="J25" s="142">
        <v>429</v>
      </c>
      <c r="K25" s="142">
        <v>106</v>
      </c>
      <c r="L25" s="142">
        <v>635</v>
      </c>
      <c r="M25" s="143">
        <v>413</v>
      </c>
      <c r="N25" s="141">
        <v>100</v>
      </c>
      <c r="O25" s="142">
        <v>858</v>
      </c>
      <c r="P25" s="142">
        <v>1151</v>
      </c>
      <c r="Q25" s="189">
        <v>703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699</v>
      </c>
      <c r="E26" s="113">
        <v>21</v>
      </c>
      <c r="F26" s="114">
        <v>122</v>
      </c>
      <c r="G26" s="114">
        <v>192</v>
      </c>
      <c r="H26" s="115">
        <v>103</v>
      </c>
      <c r="I26" s="113">
        <v>16</v>
      </c>
      <c r="J26" s="114">
        <v>115</v>
      </c>
      <c r="K26" s="114">
        <v>20</v>
      </c>
      <c r="L26" s="114">
        <v>233</v>
      </c>
      <c r="M26" s="115">
        <v>151</v>
      </c>
      <c r="N26" s="113">
        <v>37</v>
      </c>
      <c r="O26" s="114">
        <v>237</v>
      </c>
      <c r="P26" s="114">
        <v>425</v>
      </c>
      <c r="Q26" s="181">
        <v>254</v>
      </c>
    </row>
    <row r="27" spans="1:17" ht="24" customHeight="1" x14ac:dyDescent="0.15">
      <c r="A27" s="332"/>
      <c r="B27" s="337" t="s">
        <v>35</v>
      </c>
      <c r="C27" s="338"/>
      <c r="D27" s="129">
        <v>410</v>
      </c>
      <c r="E27" s="122">
        <v>2</v>
      </c>
      <c r="F27" s="123">
        <v>88</v>
      </c>
      <c r="G27" s="123">
        <v>116</v>
      </c>
      <c r="H27" s="124">
        <v>68</v>
      </c>
      <c r="I27" s="122">
        <v>3</v>
      </c>
      <c r="J27" s="123">
        <v>61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256</v>
      </c>
      <c r="Q27" s="184">
        <v>163</v>
      </c>
    </row>
    <row r="28" spans="1:17" ht="24" customHeight="1" x14ac:dyDescent="0.15">
      <c r="A28" s="333"/>
      <c r="B28" s="339" t="s">
        <v>36</v>
      </c>
      <c r="C28" s="340"/>
      <c r="D28" s="132">
        <v>1109</v>
      </c>
      <c r="E28" s="154">
        <v>23</v>
      </c>
      <c r="F28" s="155">
        <v>210</v>
      </c>
      <c r="G28" s="155">
        <v>308</v>
      </c>
      <c r="H28" s="156">
        <v>171</v>
      </c>
      <c r="I28" s="154">
        <v>19</v>
      </c>
      <c r="J28" s="155">
        <v>176</v>
      </c>
      <c r="K28" s="155">
        <v>29</v>
      </c>
      <c r="L28" s="155">
        <v>373</v>
      </c>
      <c r="M28" s="156">
        <v>246</v>
      </c>
      <c r="N28" s="154">
        <v>42</v>
      </c>
      <c r="O28" s="155">
        <v>386</v>
      </c>
      <c r="P28" s="155">
        <v>681</v>
      </c>
      <c r="Q28" s="191">
        <v>417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1615</v>
      </c>
      <c r="E29" s="113">
        <v>41</v>
      </c>
      <c r="F29" s="114">
        <v>347</v>
      </c>
      <c r="G29" s="114">
        <v>376</v>
      </c>
      <c r="H29" s="115">
        <v>218</v>
      </c>
      <c r="I29" s="113">
        <v>40</v>
      </c>
      <c r="J29" s="114">
        <v>301</v>
      </c>
      <c r="K29" s="114">
        <v>53</v>
      </c>
      <c r="L29" s="114">
        <v>510</v>
      </c>
      <c r="M29" s="115">
        <v>341</v>
      </c>
      <c r="N29" s="113">
        <v>81</v>
      </c>
      <c r="O29" s="114">
        <v>648</v>
      </c>
      <c r="P29" s="114">
        <v>886</v>
      </c>
      <c r="Q29" s="181">
        <v>559</v>
      </c>
    </row>
    <row r="30" spans="1:17" ht="24" customHeight="1" x14ac:dyDescent="0.15">
      <c r="A30" s="342"/>
      <c r="B30" s="337" t="s">
        <v>39</v>
      </c>
      <c r="C30" s="338"/>
      <c r="D30" s="129">
        <v>387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53</v>
      </c>
      <c r="K30" s="123">
        <v>12</v>
      </c>
      <c r="L30" s="123">
        <v>144</v>
      </c>
      <c r="M30" s="124">
        <v>92</v>
      </c>
      <c r="N30" s="122">
        <v>11</v>
      </c>
      <c r="O30" s="123">
        <v>107</v>
      </c>
      <c r="P30" s="123">
        <v>269</v>
      </c>
      <c r="Q30" s="184">
        <v>160</v>
      </c>
    </row>
    <row r="31" spans="1:17" ht="24" customHeight="1" x14ac:dyDescent="0.15">
      <c r="A31" s="343"/>
      <c r="B31" s="339" t="s">
        <v>36</v>
      </c>
      <c r="C31" s="340"/>
      <c r="D31" s="132">
        <v>2002</v>
      </c>
      <c r="E31" s="154">
        <v>46</v>
      </c>
      <c r="F31" s="155">
        <v>401</v>
      </c>
      <c r="G31" s="155">
        <v>501</v>
      </c>
      <c r="H31" s="156">
        <v>286</v>
      </c>
      <c r="I31" s="154">
        <v>46</v>
      </c>
      <c r="J31" s="155">
        <v>354</v>
      </c>
      <c r="K31" s="155">
        <v>65</v>
      </c>
      <c r="L31" s="155">
        <v>654</v>
      </c>
      <c r="M31" s="156">
        <v>433</v>
      </c>
      <c r="N31" s="154">
        <v>92</v>
      </c>
      <c r="O31" s="155">
        <v>755</v>
      </c>
      <c r="P31" s="155">
        <v>1155</v>
      </c>
      <c r="Q31" s="191">
        <v>719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778</v>
      </c>
      <c r="E32" s="113">
        <v>19</v>
      </c>
      <c r="F32" s="114">
        <v>167</v>
      </c>
      <c r="G32" s="114">
        <v>184</v>
      </c>
      <c r="H32" s="115">
        <v>99</v>
      </c>
      <c r="I32" s="113">
        <v>12</v>
      </c>
      <c r="J32" s="114">
        <v>136</v>
      </c>
      <c r="K32" s="114">
        <v>17</v>
      </c>
      <c r="L32" s="114">
        <v>260</v>
      </c>
      <c r="M32" s="115">
        <v>179</v>
      </c>
      <c r="N32" s="113">
        <v>31</v>
      </c>
      <c r="O32" s="114">
        <v>303</v>
      </c>
      <c r="P32" s="114">
        <v>444</v>
      </c>
      <c r="Q32" s="181">
        <v>278</v>
      </c>
    </row>
    <row r="33" spans="1:17" ht="24" customHeight="1" x14ac:dyDescent="0.15">
      <c r="A33" s="348"/>
      <c r="B33" s="337" t="s">
        <v>42</v>
      </c>
      <c r="C33" s="338"/>
      <c r="D33" s="129">
        <v>514</v>
      </c>
      <c r="E33" s="122">
        <v>14</v>
      </c>
      <c r="F33" s="123">
        <v>95</v>
      </c>
      <c r="G33" s="123">
        <v>143</v>
      </c>
      <c r="H33" s="124">
        <v>81</v>
      </c>
      <c r="I33" s="122">
        <v>12</v>
      </c>
      <c r="J33" s="123">
        <v>89</v>
      </c>
      <c r="K33" s="123">
        <v>12</v>
      </c>
      <c r="L33" s="123">
        <v>161</v>
      </c>
      <c r="M33" s="124">
        <v>105</v>
      </c>
      <c r="N33" s="122">
        <v>26</v>
      </c>
      <c r="O33" s="123">
        <v>184</v>
      </c>
      <c r="P33" s="123">
        <v>304</v>
      </c>
      <c r="Q33" s="184">
        <v>186</v>
      </c>
    </row>
    <row r="34" spans="1:17" ht="24" customHeight="1" x14ac:dyDescent="0.15">
      <c r="A34" s="349"/>
      <c r="B34" s="339" t="s">
        <v>36</v>
      </c>
      <c r="C34" s="340"/>
      <c r="D34" s="132">
        <v>1292</v>
      </c>
      <c r="E34" s="154">
        <v>33</v>
      </c>
      <c r="F34" s="155">
        <v>262</v>
      </c>
      <c r="G34" s="155">
        <v>327</v>
      </c>
      <c r="H34" s="156">
        <v>180</v>
      </c>
      <c r="I34" s="154">
        <v>24</v>
      </c>
      <c r="J34" s="155">
        <v>225</v>
      </c>
      <c r="K34" s="155">
        <v>29</v>
      </c>
      <c r="L34" s="155">
        <v>421</v>
      </c>
      <c r="M34" s="156">
        <v>284</v>
      </c>
      <c r="N34" s="154">
        <v>57</v>
      </c>
      <c r="O34" s="155">
        <v>487</v>
      </c>
      <c r="P34" s="155">
        <v>748</v>
      </c>
      <c r="Q34" s="191">
        <v>464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669</v>
      </c>
      <c r="E35" s="106">
        <v>12</v>
      </c>
      <c r="F35" s="107">
        <v>129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238</v>
      </c>
      <c r="P35" s="107">
        <v>407</v>
      </c>
      <c r="Q35" s="178">
        <v>255</v>
      </c>
    </row>
    <row r="36" spans="1:17" ht="24" customHeight="1" x14ac:dyDescent="0.15">
      <c r="A36" s="342"/>
      <c r="B36" s="337" t="s">
        <v>45</v>
      </c>
      <c r="C36" s="338"/>
      <c r="D36" s="129">
        <v>633</v>
      </c>
      <c r="E36" s="122">
        <v>12</v>
      </c>
      <c r="F36" s="123">
        <v>107</v>
      </c>
      <c r="G36" s="123">
        <v>168</v>
      </c>
      <c r="H36" s="124">
        <v>79</v>
      </c>
      <c r="I36" s="122">
        <v>14</v>
      </c>
      <c r="J36" s="123">
        <v>109</v>
      </c>
      <c r="K36" s="123">
        <v>22</v>
      </c>
      <c r="L36" s="123">
        <v>223</v>
      </c>
      <c r="M36" s="124">
        <v>145</v>
      </c>
      <c r="N36" s="122">
        <v>26</v>
      </c>
      <c r="O36" s="123">
        <v>216</v>
      </c>
      <c r="P36" s="123">
        <v>391</v>
      </c>
      <c r="Q36" s="184">
        <v>224</v>
      </c>
    </row>
    <row r="37" spans="1:17" ht="24" customHeight="1" x14ac:dyDescent="0.15">
      <c r="A37" s="343"/>
      <c r="B37" s="339" t="s">
        <v>36</v>
      </c>
      <c r="C37" s="340"/>
      <c r="D37" s="132">
        <v>1302</v>
      </c>
      <c r="E37" s="154">
        <v>24</v>
      </c>
      <c r="F37" s="155">
        <v>236</v>
      </c>
      <c r="G37" s="155">
        <v>339</v>
      </c>
      <c r="H37" s="156">
        <v>175</v>
      </c>
      <c r="I37" s="154">
        <v>26</v>
      </c>
      <c r="J37" s="155">
        <v>218</v>
      </c>
      <c r="K37" s="155">
        <v>38</v>
      </c>
      <c r="L37" s="155">
        <v>459</v>
      </c>
      <c r="M37" s="156">
        <v>304</v>
      </c>
      <c r="N37" s="154">
        <v>50</v>
      </c>
      <c r="O37" s="155">
        <v>454</v>
      </c>
      <c r="P37" s="155">
        <v>798</v>
      </c>
      <c r="Q37" s="191">
        <v>479</v>
      </c>
    </row>
    <row r="38" spans="1:17" ht="24" customHeight="1" thickBot="1" x14ac:dyDescent="0.2">
      <c r="A38" s="344" t="s">
        <v>46</v>
      </c>
      <c r="B38" s="345"/>
      <c r="C38" s="346"/>
      <c r="D38" s="192">
        <v>40934</v>
      </c>
      <c r="E38" s="193">
        <v>1551</v>
      </c>
      <c r="F38" s="194">
        <v>9668</v>
      </c>
      <c r="G38" s="194">
        <v>7796</v>
      </c>
      <c r="H38" s="195">
        <v>4192</v>
      </c>
      <c r="I38" s="193">
        <v>1516</v>
      </c>
      <c r="J38" s="194">
        <v>9509</v>
      </c>
      <c r="K38" s="194">
        <v>2486</v>
      </c>
      <c r="L38" s="194">
        <v>10894</v>
      </c>
      <c r="M38" s="195">
        <v>6940</v>
      </c>
      <c r="N38" s="193">
        <v>3067</v>
      </c>
      <c r="O38" s="194">
        <v>19177</v>
      </c>
      <c r="P38" s="194">
        <v>18690</v>
      </c>
      <c r="Q38" s="196">
        <v>11132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29:A31"/>
    <mergeCell ref="B29:C29"/>
    <mergeCell ref="B30:C30"/>
    <mergeCell ref="B31:C31"/>
    <mergeCell ref="A38:C38"/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C3B8A-081F-4F25-8490-73345D727D9E}">
  <sheetPr>
    <tabColor rgb="FFFFFF00"/>
  </sheetPr>
  <dimension ref="A1:S41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bestFit="1" customWidth="1"/>
    <col min="2" max="2" width="2.140625" customWidth="1"/>
    <col min="3" max="3" width="11.7109375" customWidth="1"/>
    <col min="4" max="4" width="9.5703125" style="93" customWidth="1"/>
    <col min="5" max="5" width="1.5703125" style="93" customWidth="1"/>
    <col min="6" max="6" width="5.42578125" style="8" customWidth="1"/>
    <col min="7" max="7" width="1.42578125" style="8" customWidth="1"/>
    <col min="8" max="8" width="9.85546875" customWidth="1"/>
    <col min="9" max="9" width="1.5703125" customWidth="1"/>
    <col min="10" max="10" width="7" style="8" customWidth="1"/>
    <col min="11" max="11" width="1.42578125" style="8" customWidth="1"/>
    <col min="12" max="12" width="9.7109375" customWidth="1"/>
    <col min="13" max="13" width="1.85546875" customWidth="1"/>
    <col min="14" max="14" width="6.28515625" style="8" customWidth="1"/>
    <col min="15" max="15" width="1.5703125" style="8" customWidth="1"/>
    <col min="16" max="16" width="9.5703125" customWidth="1"/>
    <col min="17" max="17" width="1.7109375" style="94" customWidth="1"/>
    <col min="18" max="18" width="7" style="8" customWidth="1"/>
    <col min="19" max="19" width="1.7109375" style="95" customWidth="1"/>
    <col min="20" max="20" width="6.85546875" customWidth="1"/>
    <col min="21" max="39" width="7.7109375" customWidth="1"/>
  </cols>
  <sheetData>
    <row r="1" spans="1:19" s="3" customFormat="1" ht="25.5" customHeight="1" x14ac:dyDescent="0.1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"/>
    </row>
    <row r="2" spans="1:19" ht="18.75" customHeight="1" x14ac:dyDescent="0.15">
      <c r="A2" s="4"/>
      <c r="B2" s="4"/>
      <c r="C2" s="4"/>
      <c r="D2" s="5"/>
      <c r="E2" s="5"/>
      <c r="F2" s="6"/>
      <c r="G2" s="6"/>
      <c r="H2" s="7"/>
      <c r="I2" s="7"/>
      <c r="J2" s="7"/>
      <c r="K2" s="7"/>
      <c r="L2" s="7"/>
      <c r="M2" s="7"/>
      <c r="O2" s="9"/>
      <c r="P2" s="9"/>
      <c r="Q2" s="9"/>
      <c r="R2" s="10" t="s">
        <v>71</v>
      </c>
      <c r="S2" s="11"/>
    </row>
    <row r="3" spans="1:19" ht="18.75" customHeight="1" x14ac:dyDescent="0.15">
      <c r="A3" s="4"/>
      <c r="B3" s="4"/>
      <c r="C3" s="4"/>
      <c r="D3" s="5"/>
      <c r="E3" s="5"/>
      <c r="F3" s="6"/>
      <c r="G3" s="6"/>
      <c r="H3" s="229" t="s">
        <v>2</v>
      </c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12"/>
    </row>
    <row r="4" spans="1:19" ht="18.75" customHeight="1" x14ac:dyDescent="0.15">
      <c r="A4" s="230" t="s">
        <v>3</v>
      </c>
      <c r="B4" s="231"/>
      <c r="C4" s="232"/>
      <c r="D4" s="230" t="s">
        <v>4</v>
      </c>
      <c r="E4" s="231"/>
      <c r="F4" s="231"/>
      <c r="G4" s="232"/>
      <c r="H4" s="239" t="s">
        <v>5</v>
      </c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1"/>
    </row>
    <row r="5" spans="1:19" ht="18.75" customHeight="1" x14ac:dyDescent="0.15">
      <c r="A5" s="233"/>
      <c r="B5" s="234"/>
      <c r="C5" s="235"/>
      <c r="D5" s="236"/>
      <c r="E5" s="237"/>
      <c r="F5" s="237"/>
      <c r="G5" s="238"/>
      <c r="H5" s="242" t="s">
        <v>6</v>
      </c>
      <c r="I5" s="243"/>
      <c r="J5" s="243"/>
      <c r="K5" s="244"/>
      <c r="L5" s="245" t="s">
        <v>7</v>
      </c>
      <c r="M5" s="246"/>
      <c r="N5" s="246"/>
      <c r="O5" s="247"/>
      <c r="P5" s="248" t="s">
        <v>8</v>
      </c>
      <c r="Q5" s="249"/>
      <c r="R5" s="249"/>
      <c r="S5" s="250"/>
    </row>
    <row r="6" spans="1:19" ht="21" customHeight="1" x14ac:dyDescent="0.15">
      <c r="A6" s="224" t="s">
        <v>9</v>
      </c>
      <c r="B6" s="211" t="s">
        <v>10</v>
      </c>
      <c r="C6" s="212"/>
      <c r="D6" s="13">
        <v>7203</v>
      </c>
      <c r="E6" s="14" t="s">
        <v>11</v>
      </c>
      <c r="F6" s="15">
        <v>114</v>
      </c>
      <c r="G6" s="16" t="s">
        <v>12</v>
      </c>
      <c r="H6" s="17">
        <v>6169</v>
      </c>
      <c r="I6" s="18" t="s">
        <v>13</v>
      </c>
      <c r="J6" s="19">
        <v>42</v>
      </c>
      <c r="K6" s="20" t="s">
        <v>14</v>
      </c>
      <c r="L6" s="17">
        <v>7338</v>
      </c>
      <c r="M6" s="18" t="s">
        <v>13</v>
      </c>
      <c r="N6" s="19">
        <v>117</v>
      </c>
      <c r="O6" s="20" t="s">
        <v>14</v>
      </c>
      <c r="P6" s="17">
        <v>13507</v>
      </c>
      <c r="Q6" s="18" t="s">
        <v>13</v>
      </c>
      <c r="R6" s="19">
        <v>159</v>
      </c>
      <c r="S6" s="20" t="s">
        <v>14</v>
      </c>
    </row>
    <row r="7" spans="1:19" ht="21" customHeight="1" x14ac:dyDescent="0.15">
      <c r="A7" s="225"/>
      <c r="B7" s="227" t="s">
        <v>15</v>
      </c>
      <c r="C7" s="214"/>
      <c r="D7" s="21">
        <v>5136</v>
      </c>
      <c r="E7" s="22" t="s">
        <v>13</v>
      </c>
      <c r="F7" s="23">
        <v>104</v>
      </c>
      <c r="G7" s="24" t="s">
        <v>14</v>
      </c>
      <c r="H7" s="25">
        <v>4447</v>
      </c>
      <c r="I7" s="26" t="s">
        <v>13</v>
      </c>
      <c r="J7" s="27">
        <v>82</v>
      </c>
      <c r="K7" s="28" t="s">
        <v>14</v>
      </c>
      <c r="L7" s="29">
        <v>4986</v>
      </c>
      <c r="M7" s="30" t="s">
        <v>13</v>
      </c>
      <c r="N7" s="31">
        <v>47</v>
      </c>
      <c r="O7" s="32" t="s">
        <v>14</v>
      </c>
      <c r="P7" s="33">
        <v>9433</v>
      </c>
      <c r="Q7" s="34" t="s">
        <v>13</v>
      </c>
      <c r="R7" s="35">
        <v>129</v>
      </c>
      <c r="S7" s="36" t="s">
        <v>14</v>
      </c>
    </row>
    <row r="8" spans="1:19" ht="21" customHeight="1" x14ac:dyDescent="0.15">
      <c r="A8" s="225"/>
      <c r="B8" s="37"/>
      <c r="C8" s="38" t="s">
        <v>16</v>
      </c>
      <c r="D8" s="39">
        <v>1009</v>
      </c>
      <c r="E8" s="40" t="s">
        <v>13</v>
      </c>
      <c r="F8" s="41">
        <v>15</v>
      </c>
      <c r="G8" s="42" t="s">
        <v>14</v>
      </c>
      <c r="H8" s="33">
        <v>837</v>
      </c>
      <c r="I8" s="34" t="s">
        <v>13</v>
      </c>
      <c r="J8" s="35">
        <v>5</v>
      </c>
      <c r="K8" s="36" t="s">
        <v>14</v>
      </c>
      <c r="L8" s="29">
        <v>881</v>
      </c>
      <c r="M8" s="43" t="s">
        <v>13</v>
      </c>
      <c r="N8" s="44">
        <v>15</v>
      </c>
      <c r="O8" s="45" t="s">
        <v>14</v>
      </c>
      <c r="P8" s="25">
        <v>1718</v>
      </c>
      <c r="Q8" s="26" t="s">
        <v>13</v>
      </c>
      <c r="R8" s="27">
        <v>20</v>
      </c>
      <c r="S8" s="28" t="s">
        <v>14</v>
      </c>
    </row>
    <row r="9" spans="1:19" ht="21" customHeight="1" x14ac:dyDescent="0.15">
      <c r="A9" s="225"/>
      <c r="B9" s="46"/>
      <c r="C9" s="38" t="s">
        <v>17</v>
      </c>
      <c r="D9" s="39">
        <v>596</v>
      </c>
      <c r="E9" s="40" t="s">
        <v>13</v>
      </c>
      <c r="F9" s="41">
        <v>15</v>
      </c>
      <c r="G9" s="42" t="s">
        <v>14</v>
      </c>
      <c r="H9" s="33">
        <v>495</v>
      </c>
      <c r="I9" s="34" t="s">
        <v>13</v>
      </c>
      <c r="J9" s="35">
        <v>4</v>
      </c>
      <c r="K9" s="36" t="s">
        <v>14</v>
      </c>
      <c r="L9" s="29">
        <v>560</v>
      </c>
      <c r="M9" s="43" t="s">
        <v>13</v>
      </c>
      <c r="N9" s="44">
        <v>12</v>
      </c>
      <c r="O9" s="45" t="s">
        <v>14</v>
      </c>
      <c r="P9" s="25">
        <v>1055</v>
      </c>
      <c r="Q9" s="26" t="s">
        <v>13</v>
      </c>
      <c r="R9" s="27">
        <v>16</v>
      </c>
      <c r="S9" s="28" t="s">
        <v>14</v>
      </c>
    </row>
    <row r="10" spans="1:19" ht="21" customHeight="1" x14ac:dyDescent="0.15">
      <c r="A10" s="225"/>
      <c r="B10" s="227" t="s">
        <v>18</v>
      </c>
      <c r="C10" s="214"/>
      <c r="D10" s="39">
        <v>1893</v>
      </c>
      <c r="E10" s="40" t="s">
        <v>13</v>
      </c>
      <c r="F10" s="41">
        <v>34</v>
      </c>
      <c r="G10" s="42" t="s">
        <v>14</v>
      </c>
      <c r="H10" s="33">
        <v>1646</v>
      </c>
      <c r="I10" s="34" t="s">
        <v>13</v>
      </c>
      <c r="J10" s="35">
        <v>11</v>
      </c>
      <c r="K10" s="36" t="s">
        <v>14</v>
      </c>
      <c r="L10" s="29">
        <v>2022</v>
      </c>
      <c r="M10" s="43" t="s">
        <v>13</v>
      </c>
      <c r="N10" s="44">
        <v>28</v>
      </c>
      <c r="O10" s="45" t="s">
        <v>14</v>
      </c>
      <c r="P10" s="25">
        <v>3668</v>
      </c>
      <c r="Q10" s="26" t="s">
        <v>13</v>
      </c>
      <c r="R10" s="27">
        <v>39</v>
      </c>
      <c r="S10" s="28" t="s">
        <v>14</v>
      </c>
    </row>
    <row r="11" spans="1:19" ht="21" customHeight="1" x14ac:dyDescent="0.15">
      <c r="A11" s="225"/>
      <c r="B11" s="227" t="s">
        <v>19</v>
      </c>
      <c r="C11" s="214"/>
      <c r="D11" s="21">
        <v>1229</v>
      </c>
      <c r="E11" s="22" t="s">
        <v>13</v>
      </c>
      <c r="F11" s="23">
        <v>6</v>
      </c>
      <c r="G11" s="24" t="s">
        <v>14</v>
      </c>
      <c r="H11" s="25">
        <v>983</v>
      </c>
      <c r="I11" s="26" t="s">
        <v>13</v>
      </c>
      <c r="J11" s="27">
        <v>5</v>
      </c>
      <c r="K11" s="28" t="s">
        <v>14</v>
      </c>
      <c r="L11" s="29">
        <v>1197</v>
      </c>
      <c r="M11" s="43" t="s">
        <v>13</v>
      </c>
      <c r="N11" s="44">
        <v>4</v>
      </c>
      <c r="O11" s="45" t="s">
        <v>14</v>
      </c>
      <c r="P11" s="25">
        <v>2180</v>
      </c>
      <c r="Q11" s="26" t="s">
        <v>13</v>
      </c>
      <c r="R11" s="27">
        <v>9</v>
      </c>
      <c r="S11" s="28" t="s">
        <v>14</v>
      </c>
    </row>
    <row r="12" spans="1:19" ht="21" customHeight="1" x14ac:dyDescent="0.15">
      <c r="A12" s="225"/>
      <c r="B12" s="46"/>
      <c r="C12" s="47" t="s">
        <v>20</v>
      </c>
      <c r="D12" s="21">
        <v>55</v>
      </c>
      <c r="E12" s="22" t="s">
        <v>13</v>
      </c>
      <c r="F12" s="23">
        <v>0</v>
      </c>
      <c r="G12" s="24" t="s">
        <v>14</v>
      </c>
      <c r="H12" s="25">
        <v>41</v>
      </c>
      <c r="I12" s="26" t="s">
        <v>13</v>
      </c>
      <c r="J12" s="27">
        <v>0</v>
      </c>
      <c r="K12" s="28" t="s">
        <v>14</v>
      </c>
      <c r="L12" s="29">
        <v>47</v>
      </c>
      <c r="M12" s="43" t="s">
        <v>13</v>
      </c>
      <c r="N12" s="44">
        <v>0</v>
      </c>
      <c r="O12" s="45" t="s">
        <v>14</v>
      </c>
      <c r="P12" s="25">
        <v>88</v>
      </c>
      <c r="Q12" s="26" t="s">
        <v>13</v>
      </c>
      <c r="R12" s="27">
        <v>0</v>
      </c>
      <c r="S12" s="28" t="s">
        <v>14</v>
      </c>
    </row>
    <row r="13" spans="1:19" ht="21" customHeight="1" x14ac:dyDescent="0.15">
      <c r="A13" s="225"/>
      <c r="B13" s="213" t="s">
        <v>21</v>
      </c>
      <c r="C13" s="214"/>
      <c r="D13" s="21">
        <v>515</v>
      </c>
      <c r="E13" s="22" t="s">
        <v>13</v>
      </c>
      <c r="F13" s="23">
        <v>0</v>
      </c>
      <c r="G13" s="24" t="s">
        <v>14</v>
      </c>
      <c r="H13" s="25">
        <v>418</v>
      </c>
      <c r="I13" s="26" t="s">
        <v>13</v>
      </c>
      <c r="J13" s="27">
        <v>0</v>
      </c>
      <c r="K13" s="28" t="s">
        <v>14</v>
      </c>
      <c r="L13" s="29">
        <v>495</v>
      </c>
      <c r="M13" s="43" t="s">
        <v>13</v>
      </c>
      <c r="N13" s="44">
        <v>2</v>
      </c>
      <c r="O13" s="45" t="s">
        <v>14</v>
      </c>
      <c r="P13" s="25">
        <v>913</v>
      </c>
      <c r="Q13" s="26" t="s">
        <v>13</v>
      </c>
      <c r="R13" s="27">
        <v>2</v>
      </c>
      <c r="S13" s="28" t="s">
        <v>14</v>
      </c>
    </row>
    <row r="14" spans="1:19" ht="21" customHeight="1" x14ac:dyDescent="0.15">
      <c r="A14" s="225"/>
      <c r="B14" s="213" t="s">
        <v>22</v>
      </c>
      <c r="C14" s="214"/>
      <c r="D14" s="21">
        <v>839</v>
      </c>
      <c r="E14" s="22" t="s">
        <v>13</v>
      </c>
      <c r="F14" s="23">
        <v>8</v>
      </c>
      <c r="G14" s="24" t="s">
        <v>14</v>
      </c>
      <c r="H14" s="25">
        <v>676</v>
      </c>
      <c r="I14" s="26" t="s">
        <v>13</v>
      </c>
      <c r="J14" s="27">
        <v>1</v>
      </c>
      <c r="K14" s="28" t="s">
        <v>14</v>
      </c>
      <c r="L14" s="29">
        <v>807</v>
      </c>
      <c r="M14" s="43" t="s">
        <v>13</v>
      </c>
      <c r="N14" s="44">
        <v>9</v>
      </c>
      <c r="O14" s="45" t="s">
        <v>14</v>
      </c>
      <c r="P14" s="25">
        <v>1483</v>
      </c>
      <c r="Q14" s="26" t="s">
        <v>13</v>
      </c>
      <c r="R14" s="27">
        <v>10</v>
      </c>
      <c r="S14" s="28" t="s">
        <v>14</v>
      </c>
    </row>
    <row r="15" spans="1:19" ht="21" customHeight="1" x14ac:dyDescent="0.15">
      <c r="A15" s="225"/>
      <c r="B15" s="213" t="s">
        <v>23</v>
      </c>
      <c r="C15" s="214"/>
      <c r="D15" s="21">
        <v>252</v>
      </c>
      <c r="E15" s="22" t="s">
        <v>13</v>
      </c>
      <c r="F15" s="23">
        <v>0</v>
      </c>
      <c r="G15" s="24" t="s">
        <v>14</v>
      </c>
      <c r="H15" s="25">
        <v>260</v>
      </c>
      <c r="I15" s="26" t="s">
        <v>13</v>
      </c>
      <c r="J15" s="27">
        <v>0</v>
      </c>
      <c r="K15" s="28" t="s">
        <v>14</v>
      </c>
      <c r="L15" s="29">
        <v>266</v>
      </c>
      <c r="M15" s="43" t="s">
        <v>13</v>
      </c>
      <c r="N15" s="44">
        <v>0</v>
      </c>
      <c r="O15" s="45" t="s">
        <v>14</v>
      </c>
      <c r="P15" s="25">
        <v>526</v>
      </c>
      <c r="Q15" s="26" t="s">
        <v>13</v>
      </c>
      <c r="R15" s="27">
        <v>0</v>
      </c>
      <c r="S15" s="28" t="s">
        <v>14</v>
      </c>
    </row>
    <row r="16" spans="1:19" ht="21" customHeight="1" x14ac:dyDescent="0.15">
      <c r="A16" s="225"/>
      <c r="B16" s="213" t="s">
        <v>24</v>
      </c>
      <c r="C16" s="214"/>
      <c r="D16" s="21">
        <v>58</v>
      </c>
      <c r="E16" s="22" t="s">
        <v>13</v>
      </c>
      <c r="F16" s="23">
        <v>0</v>
      </c>
      <c r="G16" s="24" t="s">
        <v>14</v>
      </c>
      <c r="H16" s="25">
        <v>42</v>
      </c>
      <c r="I16" s="26" t="s">
        <v>13</v>
      </c>
      <c r="J16" s="27">
        <v>0</v>
      </c>
      <c r="K16" s="28" t="s">
        <v>14</v>
      </c>
      <c r="L16" s="29">
        <v>59</v>
      </c>
      <c r="M16" s="43" t="s">
        <v>13</v>
      </c>
      <c r="N16" s="44">
        <v>0</v>
      </c>
      <c r="O16" s="45" t="s">
        <v>14</v>
      </c>
      <c r="P16" s="25">
        <v>101</v>
      </c>
      <c r="Q16" s="26" t="s">
        <v>13</v>
      </c>
      <c r="R16" s="27">
        <v>0</v>
      </c>
      <c r="S16" s="28" t="s">
        <v>14</v>
      </c>
    </row>
    <row r="17" spans="1:19" ht="21" customHeight="1" x14ac:dyDescent="0.15">
      <c r="A17" s="225"/>
      <c r="B17" s="213" t="s">
        <v>25</v>
      </c>
      <c r="C17" s="214"/>
      <c r="D17" s="21">
        <v>1</v>
      </c>
      <c r="E17" s="22" t="s">
        <v>13</v>
      </c>
      <c r="F17" s="23">
        <v>0</v>
      </c>
      <c r="G17" s="24" t="s">
        <v>14</v>
      </c>
      <c r="H17" s="25">
        <v>1</v>
      </c>
      <c r="I17" s="26" t="s">
        <v>13</v>
      </c>
      <c r="J17" s="27">
        <v>0</v>
      </c>
      <c r="K17" s="28" t="s">
        <v>14</v>
      </c>
      <c r="L17" s="29">
        <v>1</v>
      </c>
      <c r="M17" s="43" t="s">
        <v>13</v>
      </c>
      <c r="N17" s="44">
        <v>0</v>
      </c>
      <c r="O17" s="45" t="s">
        <v>14</v>
      </c>
      <c r="P17" s="25">
        <v>2</v>
      </c>
      <c r="Q17" s="26" t="s">
        <v>13</v>
      </c>
      <c r="R17" s="27">
        <v>0</v>
      </c>
      <c r="S17" s="28" t="s">
        <v>14</v>
      </c>
    </row>
    <row r="18" spans="1:19" ht="21" customHeight="1" x14ac:dyDescent="0.15">
      <c r="A18" s="225"/>
      <c r="B18" s="213" t="s">
        <v>26</v>
      </c>
      <c r="C18" s="214"/>
      <c r="D18" s="21">
        <v>397</v>
      </c>
      <c r="E18" s="22" t="s">
        <v>13</v>
      </c>
      <c r="F18" s="23">
        <v>0</v>
      </c>
      <c r="G18" s="24" t="s">
        <v>14</v>
      </c>
      <c r="H18" s="25">
        <v>323</v>
      </c>
      <c r="I18" s="26" t="s">
        <v>13</v>
      </c>
      <c r="J18" s="27">
        <v>0</v>
      </c>
      <c r="K18" s="28" t="s">
        <v>14</v>
      </c>
      <c r="L18" s="29">
        <v>248</v>
      </c>
      <c r="M18" s="30" t="s">
        <v>13</v>
      </c>
      <c r="N18" s="31">
        <v>0</v>
      </c>
      <c r="O18" s="32" t="s">
        <v>14</v>
      </c>
      <c r="P18" s="33">
        <v>571</v>
      </c>
      <c r="Q18" s="34" t="s">
        <v>13</v>
      </c>
      <c r="R18" s="35">
        <v>0</v>
      </c>
      <c r="S18" s="36" t="s">
        <v>14</v>
      </c>
    </row>
    <row r="19" spans="1:19" ht="21" customHeight="1" x14ac:dyDescent="0.15">
      <c r="A19" s="226"/>
      <c r="B19" s="215" t="s">
        <v>27</v>
      </c>
      <c r="C19" s="216"/>
      <c r="D19" s="48">
        <v>17523</v>
      </c>
      <c r="E19" s="49" t="s">
        <v>13</v>
      </c>
      <c r="F19" s="50">
        <v>266</v>
      </c>
      <c r="G19" s="51" t="s">
        <v>14</v>
      </c>
      <c r="H19" s="48">
        <v>14965</v>
      </c>
      <c r="I19" s="49" t="s">
        <v>13</v>
      </c>
      <c r="J19" s="52">
        <v>141</v>
      </c>
      <c r="K19" s="53" t="s">
        <v>14</v>
      </c>
      <c r="L19" s="48">
        <v>17419</v>
      </c>
      <c r="M19" s="49" t="s">
        <v>13</v>
      </c>
      <c r="N19" s="52">
        <v>207</v>
      </c>
      <c r="O19" s="53" t="s">
        <v>14</v>
      </c>
      <c r="P19" s="48">
        <v>32384</v>
      </c>
      <c r="Q19" s="49" t="s">
        <v>13</v>
      </c>
      <c r="R19" s="52">
        <v>348</v>
      </c>
      <c r="S19" s="53" t="s">
        <v>14</v>
      </c>
    </row>
    <row r="20" spans="1:19" ht="21" customHeight="1" x14ac:dyDescent="0.15">
      <c r="A20" s="217" t="s">
        <v>28</v>
      </c>
      <c r="B20" s="211" t="s">
        <v>29</v>
      </c>
      <c r="C20" s="212"/>
      <c r="D20" s="13">
        <v>400</v>
      </c>
      <c r="E20" s="14" t="s">
        <v>13</v>
      </c>
      <c r="F20" s="15">
        <v>32</v>
      </c>
      <c r="G20" s="16" t="s">
        <v>14</v>
      </c>
      <c r="H20" s="54">
        <v>326</v>
      </c>
      <c r="I20" s="55" t="s">
        <v>13</v>
      </c>
      <c r="J20" s="56">
        <v>35</v>
      </c>
      <c r="K20" s="57" t="s">
        <v>14</v>
      </c>
      <c r="L20" s="54">
        <v>353</v>
      </c>
      <c r="M20" s="55" t="s">
        <v>13</v>
      </c>
      <c r="N20" s="56">
        <v>11</v>
      </c>
      <c r="O20" s="57" t="s">
        <v>14</v>
      </c>
      <c r="P20" s="17">
        <v>679</v>
      </c>
      <c r="Q20" s="18" t="s">
        <v>13</v>
      </c>
      <c r="R20" s="19">
        <v>46</v>
      </c>
      <c r="S20" s="20" t="s">
        <v>14</v>
      </c>
    </row>
    <row r="21" spans="1:19" ht="21" customHeight="1" x14ac:dyDescent="0.15">
      <c r="A21" s="219"/>
      <c r="B21" s="220" t="s">
        <v>27</v>
      </c>
      <c r="C21" s="221"/>
      <c r="D21" s="58">
        <v>400</v>
      </c>
      <c r="E21" s="59" t="s">
        <v>13</v>
      </c>
      <c r="F21" s="60">
        <v>32</v>
      </c>
      <c r="G21" s="61" t="s">
        <v>14</v>
      </c>
      <c r="H21" s="62">
        <v>326</v>
      </c>
      <c r="I21" s="63" t="s">
        <v>13</v>
      </c>
      <c r="J21" s="64">
        <v>35</v>
      </c>
      <c r="K21" s="65" t="s">
        <v>14</v>
      </c>
      <c r="L21" s="62">
        <v>353</v>
      </c>
      <c r="M21" s="63" t="s">
        <v>13</v>
      </c>
      <c r="N21" s="64">
        <v>11</v>
      </c>
      <c r="O21" s="65" t="s">
        <v>14</v>
      </c>
      <c r="P21" s="66">
        <v>679</v>
      </c>
      <c r="Q21" s="59" t="s">
        <v>13</v>
      </c>
      <c r="R21" s="67">
        <v>46</v>
      </c>
      <c r="S21" s="68" t="s">
        <v>14</v>
      </c>
    </row>
    <row r="22" spans="1:19" ht="21" customHeight="1" x14ac:dyDescent="0.15">
      <c r="A22" s="217" t="s">
        <v>30</v>
      </c>
      <c r="B22" s="222" t="s">
        <v>31</v>
      </c>
      <c r="C22" s="223"/>
      <c r="D22" s="39">
        <v>400</v>
      </c>
      <c r="E22" s="40" t="s">
        <v>13</v>
      </c>
      <c r="F22" s="41">
        <v>28</v>
      </c>
      <c r="G22" s="42" t="s">
        <v>14</v>
      </c>
      <c r="H22" s="69">
        <v>334</v>
      </c>
      <c r="I22" s="30" t="s">
        <v>13</v>
      </c>
      <c r="J22" s="31">
        <v>6</v>
      </c>
      <c r="K22" s="32" t="s">
        <v>14</v>
      </c>
      <c r="L22" s="54">
        <v>369</v>
      </c>
      <c r="M22" s="55" t="s">
        <v>13</v>
      </c>
      <c r="N22" s="56">
        <v>23</v>
      </c>
      <c r="O22" s="57" t="s">
        <v>14</v>
      </c>
      <c r="P22" s="70">
        <v>703</v>
      </c>
      <c r="Q22" s="71" t="s">
        <v>13</v>
      </c>
      <c r="R22" s="72">
        <v>29</v>
      </c>
      <c r="S22" s="73" t="s">
        <v>14</v>
      </c>
    </row>
    <row r="23" spans="1:19" ht="21" customHeight="1" x14ac:dyDescent="0.15">
      <c r="A23" s="218"/>
      <c r="B23" s="213" t="s">
        <v>32</v>
      </c>
      <c r="C23" s="214"/>
      <c r="D23" s="39">
        <v>711</v>
      </c>
      <c r="E23" s="40" t="s">
        <v>11</v>
      </c>
      <c r="F23" s="41">
        <v>24</v>
      </c>
      <c r="G23" s="42" t="s">
        <v>14</v>
      </c>
      <c r="H23" s="69">
        <v>654</v>
      </c>
      <c r="I23" s="30" t="s">
        <v>13</v>
      </c>
      <c r="J23" s="31">
        <v>6</v>
      </c>
      <c r="K23" s="32" t="s">
        <v>14</v>
      </c>
      <c r="L23" s="69">
        <v>746</v>
      </c>
      <c r="M23" s="30" t="s">
        <v>13</v>
      </c>
      <c r="N23" s="31">
        <v>21</v>
      </c>
      <c r="O23" s="32" t="s">
        <v>14</v>
      </c>
      <c r="P23" s="25">
        <v>1400</v>
      </c>
      <c r="Q23" s="26" t="s">
        <v>13</v>
      </c>
      <c r="R23" s="27">
        <v>27</v>
      </c>
      <c r="S23" s="28" t="s">
        <v>14</v>
      </c>
    </row>
    <row r="24" spans="1:19" ht="21" customHeight="1" x14ac:dyDescent="0.15">
      <c r="A24" s="219"/>
      <c r="B24" s="215" t="s">
        <v>27</v>
      </c>
      <c r="C24" s="216"/>
      <c r="D24" s="74">
        <v>1111</v>
      </c>
      <c r="E24" s="75" t="s">
        <v>13</v>
      </c>
      <c r="F24" s="50">
        <v>52</v>
      </c>
      <c r="G24" s="51" t="s">
        <v>14</v>
      </c>
      <c r="H24" s="48">
        <v>988</v>
      </c>
      <c r="I24" s="49" t="s">
        <v>13</v>
      </c>
      <c r="J24" s="52">
        <v>12</v>
      </c>
      <c r="K24" s="53" t="s">
        <v>14</v>
      </c>
      <c r="L24" s="48">
        <v>1115</v>
      </c>
      <c r="M24" s="63" t="s">
        <v>13</v>
      </c>
      <c r="N24" s="64">
        <v>44</v>
      </c>
      <c r="O24" s="65" t="s">
        <v>14</v>
      </c>
      <c r="P24" s="66">
        <v>2103</v>
      </c>
      <c r="Q24" s="59" t="s">
        <v>13</v>
      </c>
      <c r="R24" s="67">
        <v>56</v>
      </c>
      <c r="S24" s="68" t="s">
        <v>14</v>
      </c>
    </row>
    <row r="25" spans="1:19" ht="21" customHeight="1" x14ac:dyDescent="0.15">
      <c r="A25" s="217" t="s">
        <v>33</v>
      </c>
      <c r="B25" s="211" t="s">
        <v>34</v>
      </c>
      <c r="C25" s="212"/>
      <c r="D25" s="39">
        <v>385</v>
      </c>
      <c r="E25" s="40" t="s">
        <v>13</v>
      </c>
      <c r="F25" s="41">
        <v>2</v>
      </c>
      <c r="G25" s="42" t="s">
        <v>14</v>
      </c>
      <c r="H25" s="69">
        <v>334</v>
      </c>
      <c r="I25" s="30" t="s">
        <v>13</v>
      </c>
      <c r="J25" s="31">
        <v>3</v>
      </c>
      <c r="K25" s="32" t="s">
        <v>14</v>
      </c>
      <c r="L25" s="69">
        <v>364</v>
      </c>
      <c r="M25" s="30" t="s">
        <v>13</v>
      </c>
      <c r="N25" s="31">
        <v>0</v>
      </c>
      <c r="O25" s="32" t="s">
        <v>14</v>
      </c>
      <c r="P25" s="33">
        <v>698</v>
      </c>
      <c r="Q25" s="34" t="s">
        <v>13</v>
      </c>
      <c r="R25" s="35">
        <v>3</v>
      </c>
      <c r="S25" s="36" t="s">
        <v>14</v>
      </c>
    </row>
    <row r="26" spans="1:19" ht="21" customHeight="1" x14ac:dyDescent="0.15">
      <c r="A26" s="218"/>
      <c r="B26" s="213" t="s">
        <v>35</v>
      </c>
      <c r="C26" s="214"/>
      <c r="D26" s="21">
        <v>235</v>
      </c>
      <c r="E26" s="22" t="s">
        <v>13</v>
      </c>
      <c r="F26" s="23">
        <v>0</v>
      </c>
      <c r="G26" s="24" t="s">
        <v>14</v>
      </c>
      <c r="H26" s="29">
        <v>206</v>
      </c>
      <c r="I26" s="43" t="s">
        <v>13</v>
      </c>
      <c r="J26" s="44">
        <v>0</v>
      </c>
      <c r="K26" s="45" t="s">
        <v>14</v>
      </c>
      <c r="L26" s="29">
        <v>205</v>
      </c>
      <c r="M26" s="43" t="s">
        <v>13</v>
      </c>
      <c r="N26" s="44">
        <v>0</v>
      </c>
      <c r="O26" s="45" t="s">
        <v>14</v>
      </c>
      <c r="P26" s="25">
        <v>411</v>
      </c>
      <c r="Q26" s="26" t="s">
        <v>13</v>
      </c>
      <c r="R26" s="27">
        <v>0</v>
      </c>
      <c r="S26" s="28" t="s">
        <v>14</v>
      </c>
    </row>
    <row r="27" spans="1:19" ht="21" customHeight="1" x14ac:dyDescent="0.15">
      <c r="A27" s="219"/>
      <c r="B27" s="215" t="s">
        <v>36</v>
      </c>
      <c r="C27" s="216"/>
      <c r="D27" s="74">
        <v>620</v>
      </c>
      <c r="E27" s="75" t="s">
        <v>13</v>
      </c>
      <c r="F27" s="50">
        <v>2</v>
      </c>
      <c r="G27" s="51" t="s">
        <v>14</v>
      </c>
      <c r="H27" s="48">
        <v>540</v>
      </c>
      <c r="I27" s="49" t="s">
        <v>13</v>
      </c>
      <c r="J27" s="52">
        <v>3</v>
      </c>
      <c r="K27" s="53" t="s">
        <v>14</v>
      </c>
      <c r="L27" s="48">
        <v>569</v>
      </c>
      <c r="M27" s="49" t="s">
        <v>13</v>
      </c>
      <c r="N27" s="52">
        <v>0</v>
      </c>
      <c r="O27" s="53" t="s">
        <v>14</v>
      </c>
      <c r="P27" s="76">
        <v>1109</v>
      </c>
      <c r="Q27" s="75" t="s">
        <v>13</v>
      </c>
      <c r="R27" s="77">
        <v>3</v>
      </c>
      <c r="S27" s="78" t="s">
        <v>14</v>
      </c>
    </row>
    <row r="28" spans="1:19" ht="21" customHeight="1" x14ac:dyDescent="0.15">
      <c r="A28" s="217" t="s">
        <v>37</v>
      </c>
      <c r="B28" s="211" t="s">
        <v>38</v>
      </c>
      <c r="C28" s="212"/>
      <c r="D28" s="39">
        <v>920</v>
      </c>
      <c r="E28" s="40" t="s">
        <v>13</v>
      </c>
      <c r="F28" s="41">
        <v>12</v>
      </c>
      <c r="G28" s="42" t="s">
        <v>14</v>
      </c>
      <c r="H28" s="69">
        <v>763</v>
      </c>
      <c r="I28" s="30" t="s">
        <v>13</v>
      </c>
      <c r="J28" s="31">
        <v>10</v>
      </c>
      <c r="K28" s="32" t="s">
        <v>14</v>
      </c>
      <c r="L28" s="69">
        <v>851</v>
      </c>
      <c r="M28" s="30" t="s">
        <v>13</v>
      </c>
      <c r="N28" s="31">
        <v>4</v>
      </c>
      <c r="O28" s="32" t="s">
        <v>14</v>
      </c>
      <c r="P28" s="33">
        <v>1614</v>
      </c>
      <c r="Q28" s="34" t="s">
        <v>13</v>
      </c>
      <c r="R28" s="35">
        <v>14</v>
      </c>
      <c r="S28" s="36" t="s">
        <v>14</v>
      </c>
    </row>
    <row r="29" spans="1:19" ht="21" customHeight="1" x14ac:dyDescent="0.15">
      <c r="A29" s="218"/>
      <c r="B29" s="213" t="s">
        <v>39</v>
      </c>
      <c r="C29" s="214"/>
      <c r="D29" s="21">
        <v>210</v>
      </c>
      <c r="E29" s="22" t="s">
        <v>13</v>
      </c>
      <c r="F29" s="23">
        <v>0</v>
      </c>
      <c r="G29" s="24" t="s">
        <v>14</v>
      </c>
      <c r="H29" s="29">
        <v>184</v>
      </c>
      <c r="I29" s="43" t="s">
        <v>13</v>
      </c>
      <c r="J29" s="44">
        <v>0</v>
      </c>
      <c r="K29" s="45" t="s">
        <v>14</v>
      </c>
      <c r="L29" s="29">
        <v>202</v>
      </c>
      <c r="M29" s="43" t="s">
        <v>13</v>
      </c>
      <c r="N29" s="44">
        <v>0</v>
      </c>
      <c r="O29" s="45" t="s">
        <v>14</v>
      </c>
      <c r="P29" s="25">
        <v>386</v>
      </c>
      <c r="Q29" s="26" t="s">
        <v>13</v>
      </c>
      <c r="R29" s="27">
        <v>0</v>
      </c>
      <c r="S29" s="28" t="s">
        <v>14</v>
      </c>
    </row>
    <row r="30" spans="1:19" ht="21" customHeight="1" x14ac:dyDescent="0.15">
      <c r="A30" s="219"/>
      <c r="B30" s="215" t="s">
        <v>36</v>
      </c>
      <c r="C30" s="216"/>
      <c r="D30" s="74">
        <v>1130</v>
      </c>
      <c r="E30" s="75" t="s">
        <v>13</v>
      </c>
      <c r="F30" s="50">
        <v>12</v>
      </c>
      <c r="G30" s="51" t="s">
        <v>14</v>
      </c>
      <c r="H30" s="48">
        <v>947</v>
      </c>
      <c r="I30" s="49" t="s">
        <v>13</v>
      </c>
      <c r="J30" s="52">
        <v>10</v>
      </c>
      <c r="K30" s="53" t="s">
        <v>14</v>
      </c>
      <c r="L30" s="48">
        <v>1053</v>
      </c>
      <c r="M30" s="49" t="s">
        <v>13</v>
      </c>
      <c r="N30" s="52">
        <v>4</v>
      </c>
      <c r="O30" s="53" t="s">
        <v>14</v>
      </c>
      <c r="P30" s="76">
        <v>2000</v>
      </c>
      <c r="Q30" s="75" t="s">
        <v>13</v>
      </c>
      <c r="R30" s="77">
        <v>14</v>
      </c>
      <c r="S30" s="78" t="s">
        <v>14</v>
      </c>
    </row>
    <row r="31" spans="1:19" ht="21" customHeight="1" x14ac:dyDescent="0.15">
      <c r="A31" s="208" t="s">
        <v>40</v>
      </c>
      <c r="B31" s="211" t="s">
        <v>41</v>
      </c>
      <c r="C31" s="212"/>
      <c r="D31" s="39">
        <v>416</v>
      </c>
      <c r="E31" s="40" t="s">
        <v>13</v>
      </c>
      <c r="F31" s="41">
        <v>0</v>
      </c>
      <c r="G31" s="42" t="s">
        <v>14</v>
      </c>
      <c r="H31" s="69">
        <v>372</v>
      </c>
      <c r="I31" s="30" t="s">
        <v>13</v>
      </c>
      <c r="J31" s="31">
        <v>0</v>
      </c>
      <c r="K31" s="32" t="s">
        <v>14</v>
      </c>
      <c r="L31" s="69">
        <v>407</v>
      </c>
      <c r="M31" s="30" t="s">
        <v>13</v>
      </c>
      <c r="N31" s="31">
        <v>1</v>
      </c>
      <c r="O31" s="32" t="s">
        <v>14</v>
      </c>
      <c r="P31" s="33">
        <v>779</v>
      </c>
      <c r="Q31" s="34" t="s">
        <v>13</v>
      </c>
      <c r="R31" s="35">
        <v>1</v>
      </c>
      <c r="S31" s="36" t="s">
        <v>14</v>
      </c>
    </row>
    <row r="32" spans="1:19" ht="21" customHeight="1" x14ac:dyDescent="0.15">
      <c r="A32" s="209"/>
      <c r="B32" s="213" t="s">
        <v>42</v>
      </c>
      <c r="C32" s="214"/>
      <c r="D32" s="21">
        <v>259</v>
      </c>
      <c r="E32" s="22" t="s">
        <v>13</v>
      </c>
      <c r="F32" s="23">
        <v>0</v>
      </c>
      <c r="G32" s="24" t="s">
        <v>14</v>
      </c>
      <c r="H32" s="29">
        <v>252</v>
      </c>
      <c r="I32" s="43" t="s">
        <v>13</v>
      </c>
      <c r="J32" s="44">
        <v>0</v>
      </c>
      <c r="K32" s="45" t="s">
        <v>14</v>
      </c>
      <c r="L32" s="29">
        <v>262</v>
      </c>
      <c r="M32" s="43" t="s">
        <v>13</v>
      </c>
      <c r="N32" s="44">
        <v>0</v>
      </c>
      <c r="O32" s="45" t="s">
        <v>14</v>
      </c>
      <c r="P32" s="25">
        <v>514</v>
      </c>
      <c r="Q32" s="26" t="s">
        <v>13</v>
      </c>
      <c r="R32" s="27">
        <v>0</v>
      </c>
      <c r="S32" s="28" t="s">
        <v>14</v>
      </c>
    </row>
    <row r="33" spans="1:19" ht="21" customHeight="1" x14ac:dyDescent="0.15">
      <c r="A33" s="210"/>
      <c r="B33" s="215" t="s">
        <v>36</v>
      </c>
      <c r="C33" s="216"/>
      <c r="D33" s="74">
        <v>675</v>
      </c>
      <c r="E33" s="75" t="s">
        <v>13</v>
      </c>
      <c r="F33" s="50">
        <v>0</v>
      </c>
      <c r="G33" s="51" t="s">
        <v>14</v>
      </c>
      <c r="H33" s="48">
        <v>624</v>
      </c>
      <c r="I33" s="49" t="s">
        <v>13</v>
      </c>
      <c r="J33" s="52">
        <v>0</v>
      </c>
      <c r="K33" s="53" t="s">
        <v>14</v>
      </c>
      <c r="L33" s="48">
        <v>669</v>
      </c>
      <c r="M33" s="49" t="s">
        <v>13</v>
      </c>
      <c r="N33" s="52">
        <v>1</v>
      </c>
      <c r="O33" s="53" t="s">
        <v>14</v>
      </c>
      <c r="P33" s="76">
        <v>1293</v>
      </c>
      <c r="Q33" s="75" t="s">
        <v>13</v>
      </c>
      <c r="R33" s="77">
        <v>1</v>
      </c>
      <c r="S33" s="78" t="s">
        <v>14</v>
      </c>
    </row>
    <row r="34" spans="1:19" ht="21" customHeight="1" x14ac:dyDescent="0.15">
      <c r="A34" s="217" t="s">
        <v>43</v>
      </c>
      <c r="B34" s="211" t="s">
        <v>44</v>
      </c>
      <c r="C34" s="212"/>
      <c r="D34" s="13">
        <v>358</v>
      </c>
      <c r="E34" s="14" t="s">
        <v>13</v>
      </c>
      <c r="F34" s="15">
        <v>0</v>
      </c>
      <c r="G34" s="16" t="s">
        <v>14</v>
      </c>
      <c r="H34" s="54">
        <v>310</v>
      </c>
      <c r="I34" s="55" t="s">
        <v>13</v>
      </c>
      <c r="J34" s="56">
        <v>0</v>
      </c>
      <c r="K34" s="57" t="s">
        <v>14</v>
      </c>
      <c r="L34" s="54">
        <v>357</v>
      </c>
      <c r="M34" s="55" t="s">
        <v>13</v>
      </c>
      <c r="N34" s="56">
        <v>1</v>
      </c>
      <c r="O34" s="57" t="s">
        <v>14</v>
      </c>
      <c r="P34" s="17">
        <v>667</v>
      </c>
      <c r="Q34" s="18" t="s">
        <v>13</v>
      </c>
      <c r="R34" s="19">
        <v>1</v>
      </c>
      <c r="S34" s="20" t="s">
        <v>14</v>
      </c>
    </row>
    <row r="35" spans="1:19" ht="21" customHeight="1" x14ac:dyDescent="0.15">
      <c r="A35" s="218"/>
      <c r="B35" s="213" t="s">
        <v>45</v>
      </c>
      <c r="C35" s="214"/>
      <c r="D35" s="21">
        <v>335</v>
      </c>
      <c r="E35" s="22" t="s">
        <v>13</v>
      </c>
      <c r="F35" s="23">
        <v>2</v>
      </c>
      <c r="G35" s="24" t="s">
        <v>14</v>
      </c>
      <c r="H35" s="29">
        <v>287</v>
      </c>
      <c r="I35" s="43" t="s">
        <v>13</v>
      </c>
      <c r="J35" s="44">
        <v>2</v>
      </c>
      <c r="K35" s="45" t="s">
        <v>14</v>
      </c>
      <c r="L35" s="29">
        <v>346</v>
      </c>
      <c r="M35" s="43" t="s">
        <v>13</v>
      </c>
      <c r="N35" s="44">
        <v>2</v>
      </c>
      <c r="O35" s="45" t="s">
        <v>14</v>
      </c>
      <c r="P35" s="25">
        <v>633</v>
      </c>
      <c r="Q35" s="26" t="s">
        <v>13</v>
      </c>
      <c r="R35" s="27">
        <v>4</v>
      </c>
      <c r="S35" s="28" t="s">
        <v>14</v>
      </c>
    </row>
    <row r="36" spans="1:19" ht="21" customHeight="1" x14ac:dyDescent="0.15">
      <c r="A36" s="219"/>
      <c r="B36" s="215" t="s">
        <v>36</v>
      </c>
      <c r="C36" s="216"/>
      <c r="D36" s="74">
        <v>693</v>
      </c>
      <c r="E36" s="75" t="s">
        <v>13</v>
      </c>
      <c r="F36" s="50">
        <v>2</v>
      </c>
      <c r="G36" s="51" t="s">
        <v>14</v>
      </c>
      <c r="H36" s="48">
        <v>597</v>
      </c>
      <c r="I36" s="49" t="s">
        <v>13</v>
      </c>
      <c r="J36" s="52">
        <v>2</v>
      </c>
      <c r="K36" s="53" t="s">
        <v>14</v>
      </c>
      <c r="L36" s="48">
        <v>703</v>
      </c>
      <c r="M36" s="49" t="s">
        <v>13</v>
      </c>
      <c r="N36" s="52">
        <v>3</v>
      </c>
      <c r="O36" s="53" t="s">
        <v>14</v>
      </c>
      <c r="P36" s="76">
        <v>1300</v>
      </c>
      <c r="Q36" s="75" t="s">
        <v>13</v>
      </c>
      <c r="R36" s="77">
        <v>5</v>
      </c>
      <c r="S36" s="78" t="s">
        <v>14</v>
      </c>
    </row>
    <row r="37" spans="1:19" ht="21" customHeight="1" x14ac:dyDescent="0.15">
      <c r="A37" s="203" t="s">
        <v>46</v>
      </c>
      <c r="B37" s="204"/>
      <c r="C37" s="205"/>
      <c r="D37" s="79">
        <v>22152</v>
      </c>
      <c r="E37" s="80" t="s">
        <v>13</v>
      </c>
      <c r="F37" s="81">
        <v>366</v>
      </c>
      <c r="G37" s="82" t="s">
        <v>14</v>
      </c>
      <c r="H37" s="83">
        <v>18987</v>
      </c>
      <c r="I37" s="84" t="s">
        <v>13</v>
      </c>
      <c r="J37" s="85">
        <v>203</v>
      </c>
      <c r="K37" s="86" t="s">
        <v>14</v>
      </c>
      <c r="L37" s="83">
        <v>21881</v>
      </c>
      <c r="M37" s="84" t="s">
        <v>13</v>
      </c>
      <c r="N37" s="85">
        <v>270</v>
      </c>
      <c r="O37" s="86" t="s">
        <v>14</v>
      </c>
      <c r="P37" s="87">
        <v>40868</v>
      </c>
      <c r="Q37" s="80" t="s">
        <v>13</v>
      </c>
      <c r="R37" s="88">
        <v>473</v>
      </c>
      <c r="S37" s="89" t="s">
        <v>14</v>
      </c>
    </row>
    <row r="38" spans="1:19" s="90" customFormat="1" ht="28.5" customHeight="1" x14ac:dyDescent="0.15">
      <c r="A38" s="206" t="s">
        <v>47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</row>
    <row r="39" spans="1:19" s="90" customFormat="1" ht="2.25" customHeight="1" x14ac:dyDescent="0.15">
      <c r="A39" s="91" t="s">
        <v>48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s="90" customFormat="1" ht="27.75" customHeight="1" x14ac:dyDescent="0.15">
      <c r="A40" s="207" t="s">
        <v>49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</row>
    <row r="41" spans="1:19" x14ac:dyDescent="0.15">
      <c r="A41" s="92" t="s">
        <v>48</v>
      </c>
    </row>
  </sheetData>
  <mergeCells count="46">
    <mergeCell ref="A38:S38"/>
    <mergeCell ref="A40:S40"/>
    <mergeCell ref="A31:A33"/>
    <mergeCell ref="B31:C31"/>
    <mergeCell ref="B32:C32"/>
    <mergeCell ref="B33:C33"/>
    <mergeCell ref="A34:A36"/>
    <mergeCell ref="B34:C34"/>
    <mergeCell ref="B35:C35"/>
    <mergeCell ref="B36:C36"/>
    <mergeCell ref="A28:A30"/>
    <mergeCell ref="B28:C28"/>
    <mergeCell ref="B29:C29"/>
    <mergeCell ref="B30:C30"/>
    <mergeCell ref="A37:C37"/>
    <mergeCell ref="A20:A21"/>
    <mergeCell ref="B20:C20"/>
    <mergeCell ref="B21:C21"/>
    <mergeCell ref="A25:A27"/>
    <mergeCell ref="B25:C25"/>
    <mergeCell ref="B26:C26"/>
    <mergeCell ref="B27:C27"/>
    <mergeCell ref="A22:A24"/>
    <mergeCell ref="B22:C22"/>
    <mergeCell ref="B23:C23"/>
    <mergeCell ref="B24:C24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R1"/>
    <mergeCell ref="H3:R3"/>
    <mergeCell ref="A4:C5"/>
    <mergeCell ref="D4:G5"/>
    <mergeCell ref="H4:S4"/>
    <mergeCell ref="H5:K5"/>
    <mergeCell ref="L5:O5"/>
    <mergeCell ref="P5:S5"/>
  </mergeCells>
  <phoneticPr fontId="3"/>
  <pageMargins left="0.59055118110236227" right="0.39370078740157483" top="0.59055118110236227" bottom="0.27559055118110237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B544-6FCB-462F-BEC3-9C2B36ED9BD4}">
  <sheetPr>
    <tabColor rgb="FFFFFF00"/>
    <pageSetUpPr fitToPage="1"/>
  </sheetPr>
  <dimension ref="A1:L48"/>
  <sheetViews>
    <sheetView zoomScale="115" zoomScaleNormal="115" workbookViewId="0">
      <selection activeCell="U20" sqref="U20"/>
    </sheetView>
  </sheetViews>
  <sheetFormatPr defaultRowHeight="12" x14ac:dyDescent="0.15"/>
  <cols>
    <col min="1" max="1" width="8.5703125" style="100" bestFit="1" customWidth="1"/>
    <col min="2" max="2" width="2.140625" style="100" customWidth="1"/>
    <col min="3" max="3" width="10.85546875" style="100" customWidth="1"/>
    <col min="4" max="4" width="9.5703125" style="100" customWidth="1"/>
    <col min="5" max="7" width="9.28515625" style="100" customWidth="1"/>
    <col min="8" max="9" width="8.5703125" style="100" customWidth="1"/>
    <col min="10" max="11" width="9.28515625" style="100" customWidth="1"/>
    <col min="12" max="12" width="8.85546875" style="100" customWidth="1"/>
    <col min="13" max="16384" width="9.140625" style="100"/>
  </cols>
  <sheetData>
    <row r="1" spans="1:12" s="96" customFormat="1" ht="23.25" customHeight="1" x14ac:dyDescent="0.15">
      <c r="A1" s="251" t="s">
        <v>50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2" ht="20.25" customHeight="1" x14ac:dyDescent="0.15">
      <c r="A2" s="97"/>
      <c r="B2" s="97"/>
      <c r="C2" s="97"/>
      <c r="D2" s="97"/>
      <c r="E2" s="97"/>
      <c r="F2" s="97"/>
      <c r="G2" s="98"/>
      <c r="H2" s="98"/>
      <c r="I2" s="99"/>
      <c r="J2" s="99"/>
      <c r="K2" s="99"/>
      <c r="L2" s="98" t="s">
        <v>72</v>
      </c>
    </row>
    <row r="3" spans="1:12" ht="18.75" customHeight="1" x14ac:dyDescent="0.15">
      <c r="A3" s="252" t="s">
        <v>3</v>
      </c>
      <c r="B3" s="253"/>
      <c r="C3" s="254"/>
      <c r="D3" s="261" t="s">
        <v>51</v>
      </c>
      <c r="E3" s="264" t="s">
        <v>52</v>
      </c>
      <c r="F3" s="265"/>
      <c r="G3" s="265"/>
      <c r="H3" s="266"/>
      <c r="I3" s="267" t="s">
        <v>53</v>
      </c>
      <c r="J3" s="268"/>
      <c r="K3" s="268"/>
      <c r="L3" s="269"/>
    </row>
    <row r="4" spans="1:12" ht="10.5" customHeight="1" x14ac:dyDescent="0.15">
      <c r="A4" s="255"/>
      <c r="B4" s="256"/>
      <c r="C4" s="257"/>
      <c r="D4" s="262"/>
      <c r="E4" s="270" t="s">
        <v>54</v>
      </c>
      <c r="F4" s="272" t="s">
        <v>55</v>
      </c>
      <c r="G4" s="274" t="s">
        <v>56</v>
      </c>
      <c r="H4" s="101"/>
      <c r="I4" s="275" t="s">
        <v>54</v>
      </c>
      <c r="J4" s="272" t="s">
        <v>55</v>
      </c>
      <c r="K4" s="274" t="s">
        <v>56</v>
      </c>
      <c r="L4" s="102"/>
    </row>
    <row r="5" spans="1:12" ht="25.5" customHeight="1" x14ac:dyDescent="0.15">
      <c r="A5" s="258"/>
      <c r="B5" s="259"/>
      <c r="C5" s="260"/>
      <c r="D5" s="263"/>
      <c r="E5" s="271"/>
      <c r="F5" s="273"/>
      <c r="G5" s="273"/>
      <c r="H5" s="103" t="s">
        <v>57</v>
      </c>
      <c r="I5" s="276"/>
      <c r="J5" s="273"/>
      <c r="K5" s="273"/>
      <c r="L5" s="104" t="s">
        <v>57</v>
      </c>
    </row>
    <row r="6" spans="1:12" ht="22.5" customHeight="1" x14ac:dyDescent="0.15">
      <c r="A6" s="252" t="s">
        <v>9</v>
      </c>
      <c r="B6" s="277" t="s">
        <v>10</v>
      </c>
      <c r="C6" s="278"/>
      <c r="D6" s="105">
        <v>13507</v>
      </c>
      <c r="E6" s="106">
        <v>1368</v>
      </c>
      <c r="F6" s="107">
        <v>7073</v>
      </c>
      <c r="G6" s="107">
        <v>5066</v>
      </c>
      <c r="H6" s="108">
        <v>3035</v>
      </c>
      <c r="I6" s="109">
        <v>0.10128081735396462</v>
      </c>
      <c r="J6" s="110">
        <v>0.52365440142148512</v>
      </c>
      <c r="K6" s="110">
        <v>0.37506478122455023</v>
      </c>
      <c r="L6" s="111">
        <v>0.22469830458280893</v>
      </c>
    </row>
    <row r="7" spans="1:12" ht="22.5" customHeight="1" x14ac:dyDescent="0.15">
      <c r="A7" s="255"/>
      <c r="B7" s="283" t="s">
        <v>15</v>
      </c>
      <c r="C7" s="284"/>
      <c r="D7" s="112">
        <v>9433</v>
      </c>
      <c r="E7" s="113">
        <v>732</v>
      </c>
      <c r="F7" s="114">
        <v>4643</v>
      </c>
      <c r="G7" s="114">
        <v>4058</v>
      </c>
      <c r="H7" s="115">
        <v>2332</v>
      </c>
      <c r="I7" s="116">
        <v>7.7599915191349511E-2</v>
      </c>
      <c r="J7" s="117">
        <v>0.49220820523693415</v>
      </c>
      <c r="K7" s="117">
        <v>0.43019187957171634</v>
      </c>
      <c r="L7" s="118">
        <v>0.24721721615604791</v>
      </c>
    </row>
    <row r="8" spans="1:12" ht="22.5" customHeight="1" x14ac:dyDescent="0.15">
      <c r="A8" s="255"/>
      <c r="B8" s="119"/>
      <c r="C8" s="120" t="s">
        <v>16</v>
      </c>
      <c r="D8" s="121">
        <v>1718</v>
      </c>
      <c r="E8" s="122">
        <v>109</v>
      </c>
      <c r="F8" s="123">
        <v>799</v>
      </c>
      <c r="G8" s="123">
        <v>810</v>
      </c>
      <c r="H8" s="124">
        <v>438</v>
      </c>
      <c r="I8" s="125">
        <v>6.3445867287543659E-2</v>
      </c>
      <c r="J8" s="126">
        <v>0.46507566938300349</v>
      </c>
      <c r="K8" s="126">
        <v>0.47147846332945287</v>
      </c>
      <c r="L8" s="127">
        <v>0.25494761350407452</v>
      </c>
    </row>
    <row r="9" spans="1:12" ht="22.5" customHeight="1" x14ac:dyDescent="0.15">
      <c r="A9" s="255"/>
      <c r="B9" s="128"/>
      <c r="C9" s="120" t="s">
        <v>17</v>
      </c>
      <c r="D9" s="121">
        <v>1055</v>
      </c>
      <c r="E9" s="122">
        <v>22</v>
      </c>
      <c r="F9" s="123">
        <v>434</v>
      </c>
      <c r="G9" s="123">
        <v>599</v>
      </c>
      <c r="H9" s="124">
        <v>378</v>
      </c>
      <c r="I9" s="125">
        <v>2.0853080568720379E-2</v>
      </c>
      <c r="J9" s="126">
        <v>0.41137440758293836</v>
      </c>
      <c r="K9" s="126">
        <v>0.56777251184834121</v>
      </c>
      <c r="L9" s="127">
        <v>0.35829383886255922</v>
      </c>
    </row>
    <row r="10" spans="1:12" ht="22.5" customHeight="1" x14ac:dyDescent="0.15">
      <c r="A10" s="255"/>
      <c r="B10" s="285" t="s">
        <v>18</v>
      </c>
      <c r="C10" s="280"/>
      <c r="D10" s="129">
        <v>3668</v>
      </c>
      <c r="E10" s="122">
        <v>370</v>
      </c>
      <c r="F10" s="123">
        <v>1898</v>
      </c>
      <c r="G10" s="123">
        <v>1400</v>
      </c>
      <c r="H10" s="124">
        <v>780</v>
      </c>
      <c r="I10" s="125">
        <v>0.10087241003271538</v>
      </c>
      <c r="J10" s="126">
        <v>0.51744820065430752</v>
      </c>
      <c r="K10" s="126">
        <v>0.38167938931297712</v>
      </c>
      <c r="L10" s="127">
        <v>0.21264994547437296</v>
      </c>
    </row>
    <row r="11" spans="1:12" ht="22.5" customHeight="1" x14ac:dyDescent="0.15">
      <c r="A11" s="255"/>
      <c r="B11" s="283" t="s">
        <v>19</v>
      </c>
      <c r="C11" s="284"/>
      <c r="D11" s="129">
        <v>2180</v>
      </c>
      <c r="E11" s="122">
        <v>112</v>
      </c>
      <c r="F11" s="123">
        <v>975</v>
      </c>
      <c r="G11" s="123">
        <v>1093</v>
      </c>
      <c r="H11" s="124">
        <v>674</v>
      </c>
      <c r="I11" s="125">
        <v>5.1376146788990829E-2</v>
      </c>
      <c r="J11" s="126">
        <v>0.44724770642201833</v>
      </c>
      <c r="K11" s="126">
        <v>0.50137614678899078</v>
      </c>
      <c r="L11" s="127">
        <v>0.30917431192660549</v>
      </c>
    </row>
    <row r="12" spans="1:12" ht="22.5" customHeight="1" x14ac:dyDescent="0.15">
      <c r="A12" s="255"/>
      <c r="B12" s="130"/>
      <c r="C12" s="131" t="s">
        <v>20</v>
      </c>
      <c r="D12" s="121">
        <v>88</v>
      </c>
      <c r="E12" s="122">
        <v>0</v>
      </c>
      <c r="F12" s="123">
        <v>23</v>
      </c>
      <c r="G12" s="123">
        <v>65</v>
      </c>
      <c r="H12" s="124">
        <v>44</v>
      </c>
      <c r="I12" s="125">
        <v>0</v>
      </c>
      <c r="J12" s="126">
        <v>0.26136363636363635</v>
      </c>
      <c r="K12" s="126">
        <v>0.73863636363636365</v>
      </c>
      <c r="L12" s="127">
        <v>0.5</v>
      </c>
    </row>
    <row r="13" spans="1:12" ht="22.5" customHeight="1" x14ac:dyDescent="0.15">
      <c r="A13" s="255"/>
      <c r="B13" s="279" t="s">
        <v>21</v>
      </c>
      <c r="C13" s="280"/>
      <c r="D13" s="129">
        <v>913</v>
      </c>
      <c r="E13" s="122">
        <v>24</v>
      </c>
      <c r="F13" s="123">
        <v>358</v>
      </c>
      <c r="G13" s="123">
        <v>531</v>
      </c>
      <c r="H13" s="124">
        <v>333</v>
      </c>
      <c r="I13" s="125">
        <v>2.628696604600219E-2</v>
      </c>
      <c r="J13" s="126">
        <v>0.39211391018619934</v>
      </c>
      <c r="K13" s="126">
        <v>0.58159912376779843</v>
      </c>
      <c r="L13" s="127">
        <v>0.36473165388828038</v>
      </c>
    </row>
    <row r="14" spans="1:12" ht="22.5" customHeight="1" x14ac:dyDescent="0.15">
      <c r="A14" s="255"/>
      <c r="B14" s="279" t="s">
        <v>22</v>
      </c>
      <c r="C14" s="280"/>
      <c r="D14" s="129">
        <v>1483</v>
      </c>
      <c r="E14" s="122">
        <v>36</v>
      </c>
      <c r="F14" s="123">
        <v>527</v>
      </c>
      <c r="G14" s="123">
        <v>920</v>
      </c>
      <c r="H14" s="124">
        <v>562</v>
      </c>
      <c r="I14" s="125">
        <v>2.4275118004045852E-2</v>
      </c>
      <c r="J14" s="126">
        <v>0.35536075522589344</v>
      </c>
      <c r="K14" s="126">
        <v>0.6203641267700607</v>
      </c>
      <c r="L14" s="127">
        <v>0.37896156439649359</v>
      </c>
    </row>
    <row r="15" spans="1:12" ht="22.5" customHeight="1" x14ac:dyDescent="0.15">
      <c r="A15" s="255"/>
      <c r="B15" s="279" t="s">
        <v>23</v>
      </c>
      <c r="C15" s="280"/>
      <c r="D15" s="129">
        <v>526</v>
      </c>
      <c r="E15" s="122">
        <v>29</v>
      </c>
      <c r="F15" s="123">
        <v>236</v>
      </c>
      <c r="G15" s="123">
        <v>261</v>
      </c>
      <c r="H15" s="124">
        <v>129</v>
      </c>
      <c r="I15" s="125">
        <v>5.5133079847908745E-2</v>
      </c>
      <c r="J15" s="126">
        <v>0.44866920152091255</v>
      </c>
      <c r="K15" s="126">
        <v>0.49619771863117873</v>
      </c>
      <c r="L15" s="127">
        <v>0.24524714828897337</v>
      </c>
    </row>
    <row r="16" spans="1:12" ht="22.5" customHeight="1" x14ac:dyDescent="0.15">
      <c r="A16" s="255"/>
      <c r="B16" s="279" t="s">
        <v>24</v>
      </c>
      <c r="C16" s="280"/>
      <c r="D16" s="129">
        <v>101</v>
      </c>
      <c r="E16" s="122">
        <v>0</v>
      </c>
      <c r="F16" s="123">
        <v>21</v>
      </c>
      <c r="G16" s="123">
        <v>80</v>
      </c>
      <c r="H16" s="124">
        <v>48</v>
      </c>
      <c r="I16" s="125">
        <v>0</v>
      </c>
      <c r="J16" s="126">
        <v>0.20792079207920791</v>
      </c>
      <c r="K16" s="126">
        <v>0.79207920792079212</v>
      </c>
      <c r="L16" s="127">
        <v>0.47524752475247523</v>
      </c>
    </row>
    <row r="17" spans="1:12" ht="22.5" customHeight="1" x14ac:dyDescent="0.15">
      <c r="A17" s="255"/>
      <c r="B17" s="279" t="s">
        <v>25</v>
      </c>
      <c r="C17" s="280"/>
      <c r="D17" s="129">
        <v>2</v>
      </c>
      <c r="E17" s="122">
        <v>0</v>
      </c>
      <c r="F17" s="123">
        <v>0</v>
      </c>
      <c r="G17" s="123">
        <v>2</v>
      </c>
      <c r="H17" s="124">
        <v>2</v>
      </c>
      <c r="I17" s="125">
        <v>0</v>
      </c>
      <c r="J17" s="126">
        <v>0</v>
      </c>
      <c r="K17" s="126">
        <v>1</v>
      </c>
      <c r="L17" s="127">
        <v>1</v>
      </c>
    </row>
    <row r="18" spans="1:12" ht="22.5" customHeight="1" x14ac:dyDescent="0.15">
      <c r="A18" s="255"/>
      <c r="B18" s="279" t="s">
        <v>26</v>
      </c>
      <c r="C18" s="280"/>
      <c r="D18" s="112">
        <v>571</v>
      </c>
      <c r="E18" s="113">
        <v>14</v>
      </c>
      <c r="F18" s="114">
        <v>222</v>
      </c>
      <c r="G18" s="114">
        <v>335</v>
      </c>
      <c r="H18" s="115">
        <v>206</v>
      </c>
      <c r="I18" s="116">
        <v>2.4518388791593695E-2</v>
      </c>
      <c r="J18" s="117">
        <v>0.38879159369527144</v>
      </c>
      <c r="K18" s="117">
        <v>0.58669001751313488</v>
      </c>
      <c r="L18" s="118">
        <v>0.36077057793345008</v>
      </c>
    </row>
    <row r="19" spans="1:12" ht="22.5" customHeight="1" x14ac:dyDescent="0.15">
      <c r="A19" s="258"/>
      <c r="B19" s="281" t="s">
        <v>27</v>
      </c>
      <c r="C19" s="282"/>
      <c r="D19" s="132">
        <v>32384</v>
      </c>
      <c r="E19" s="133">
        <v>2685</v>
      </c>
      <c r="F19" s="134">
        <v>15953</v>
      </c>
      <c r="G19" s="134">
        <v>13746</v>
      </c>
      <c r="H19" s="135">
        <v>8101</v>
      </c>
      <c r="I19" s="136">
        <v>8.2911314229249009E-2</v>
      </c>
      <c r="J19" s="137">
        <v>0.49261981225296442</v>
      </c>
      <c r="K19" s="137">
        <v>0.42446887351778656</v>
      </c>
      <c r="L19" s="138">
        <v>0.2501543972332016</v>
      </c>
    </row>
    <row r="20" spans="1:12" ht="22.5" customHeight="1" x14ac:dyDescent="0.15">
      <c r="A20" s="286" t="s">
        <v>58</v>
      </c>
      <c r="B20" s="277" t="s">
        <v>29</v>
      </c>
      <c r="C20" s="278"/>
      <c r="D20" s="139">
        <v>679</v>
      </c>
      <c r="E20" s="106">
        <v>29</v>
      </c>
      <c r="F20" s="107">
        <v>263</v>
      </c>
      <c r="G20" s="107">
        <v>387</v>
      </c>
      <c r="H20" s="108">
        <v>242</v>
      </c>
      <c r="I20" s="109">
        <v>4.2709867452135494E-2</v>
      </c>
      <c r="J20" s="110">
        <v>0.38733431516936673</v>
      </c>
      <c r="K20" s="110">
        <v>0.56995581737849776</v>
      </c>
      <c r="L20" s="111">
        <v>0.35640648011782033</v>
      </c>
    </row>
    <row r="21" spans="1:12" ht="22.5" customHeight="1" x14ac:dyDescent="0.15">
      <c r="A21" s="287"/>
      <c r="B21" s="288" t="s">
        <v>27</v>
      </c>
      <c r="C21" s="289"/>
      <c r="D21" s="140">
        <v>679</v>
      </c>
      <c r="E21" s="141">
        <v>29</v>
      </c>
      <c r="F21" s="142">
        <v>263</v>
      </c>
      <c r="G21" s="142">
        <v>387</v>
      </c>
      <c r="H21" s="143">
        <v>242</v>
      </c>
      <c r="I21" s="144">
        <v>4.2709867452135494E-2</v>
      </c>
      <c r="J21" s="145">
        <v>0.38733431516936673</v>
      </c>
      <c r="K21" s="145">
        <v>0.56995581737849776</v>
      </c>
      <c r="L21" s="146">
        <v>0.35640648011782033</v>
      </c>
    </row>
    <row r="22" spans="1:12" ht="22.5" customHeight="1" x14ac:dyDescent="0.15">
      <c r="A22" s="255" t="s">
        <v>30</v>
      </c>
      <c r="B22" s="290" t="s">
        <v>31</v>
      </c>
      <c r="C22" s="291"/>
      <c r="D22" s="147">
        <v>703</v>
      </c>
      <c r="E22" s="201">
        <v>21</v>
      </c>
      <c r="F22" s="202">
        <v>293</v>
      </c>
      <c r="G22" s="149">
        <v>389</v>
      </c>
      <c r="H22" s="150">
        <v>229</v>
      </c>
      <c r="I22" s="151">
        <v>2.9871977240398292E-2</v>
      </c>
      <c r="J22" s="152">
        <v>0.41678520625889048</v>
      </c>
      <c r="K22" s="152">
        <v>0.55334281650071127</v>
      </c>
      <c r="L22" s="153">
        <v>0.32574679943100998</v>
      </c>
    </row>
    <row r="23" spans="1:12" ht="22.5" customHeight="1" x14ac:dyDescent="0.15">
      <c r="A23" s="255"/>
      <c r="B23" s="279" t="s">
        <v>32</v>
      </c>
      <c r="C23" s="280"/>
      <c r="D23" s="129">
        <v>1400</v>
      </c>
      <c r="E23" s="122">
        <v>78</v>
      </c>
      <c r="F23" s="183">
        <v>565</v>
      </c>
      <c r="G23" s="123">
        <v>757</v>
      </c>
      <c r="H23" s="124">
        <v>473</v>
      </c>
      <c r="I23" s="125">
        <v>5.5714285714285716E-2</v>
      </c>
      <c r="J23" s="126">
        <v>0.40357142857142858</v>
      </c>
      <c r="K23" s="126">
        <v>0.5407142857142857</v>
      </c>
      <c r="L23" s="127">
        <v>0.33785714285714286</v>
      </c>
    </row>
    <row r="24" spans="1:12" ht="22.5" customHeight="1" x14ac:dyDescent="0.15">
      <c r="A24" s="258"/>
      <c r="B24" s="281" t="s">
        <v>27</v>
      </c>
      <c r="C24" s="282"/>
      <c r="D24" s="140">
        <v>2103</v>
      </c>
      <c r="E24" s="141">
        <v>99</v>
      </c>
      <c r="F24" s="142">
        <v>858</v>
      </c>
      <c r="G24" s="142">
        <v>1146</v>
      </c>
      <c r="H24" s="143">
        <v>702</v>
      </c>
      <c r="I24" s="144">
        <v>4.7075606276747506E-2</v>
      </c>
      <c r="J24" s="145">
        <v>0.40798858773181168</v>
      </c>
      <c r="K24" s="145">
        <v>0.54493580599144076</v>
      </c>
      <c r="L24" s="146">
        <v>0.33380884450784593</v>
      </c>
    </row>
    <row r="25" spans="1:12" ht="22.5" customHeight="1" x14ac:dyDescent="0.15">
      <c r="A25" s="255" t="s">
        <v>33</v>
      </c>
      <c r="B25" s="277" t="s">
        <v>34</v>
      </c>
      <c r="C25" s="278"/>
      <c r="D25" s="112">
        <v>698</v>
      </c>
      <c r="E25" s="113">
        <v>36</v>
      </c>
      <c r="F25" s="114">
        <v>239</v>
      </c>
      <c r="G25" s="114">
        <v>423</v>
      </c>
      <c r="H25" s="115">
        <v>255</v>
      </c>
      <c r="I25" s="116">
        <v>5.1575931232091692E-2</v>
      </c>
      <c r="J25" s="117">
        <v>0.34240687679083093</v>
      </c>
      <c r="K25" s="117">
        <v>0.60601719197707737</v>
      </c>
      <c r="L25" s="118">
        <v>0.3653295128939828</v>
      </c>
    </row>
    <row r="26" spans="1:12" ht="22.5" customHeight="1" x14ac:dyDescent="0.15">
      <c r="A26" s="255"/>
      <c r="B26" s="279" t="s">
        <v>35</v>
      </c>
      <c r="C26" s="280"/>
      <c r="D26" s="129">
        <v>411</v>
      </c>
      <c r="E26" s="122">
        <v>5</v>
      </c>
      <c r="F26" s="123">
        <v>149</v>
      </c>
      <c r="G26" s="123">
        <v>257</v>
      </c>
      <c r="H26" s="124">
        <v>163</v>
      </c>
      <c r="I26" s="125">
        <v>1.2165450121654502E-2</v>
      </c>
      <c r="J26" s="126">
        <v>0.36253041362530414</v>
      </c>
      <c r="K26" s="126">
        <v>0.62530413625304138</v>
      </c>
      <c r="L26" s="127">
        <v>0.39659367396593675</v>
      </c>
    </row>
    <row r="27" spans="1:12" ht="22.5" customHeight="1" x14ac:dyDescent="0.15">
      <c r="A27" s="255"/>
      <c r="B27" s="281" t="s">
        <v>36</v>
      </c>
      <c r="C27" s="282"/>
      <c r="D27" s="132">
        <v>1109</v>
      </c>
      <c r="E27" s="154">
        <v>41</v>
      </c>
      <c r="F27" s="155">
        <v>388</v>
      </c>
      <c r="G27" s="155">
        <v>680</v>
      </c>
      <c r="H27" s="156">
        <v>418</v>
      </c>
      <c r="I27" s="157">
        <v>3.6970243462578899E-2</v>
      </c>
      <c r="J27" s="158">
        <v>0.34986474301172227</v>
      </c>
      <c r="K27" s="158">
        <v>0.61316501352569885</v>
      </c>
      <c r="L27" s="159">
        <v>0.37691614066726781</v>
      </c>
    </row>
    <row r="28" spans="1:12" ht="22.5" customHeight="1" x14ac:dyDescent="0.15">
      <c r="A28" s="293" t="s">
        <v>37</v>
      </c>
      <c r="B28" s="277" t="s">
        <v>38</v>
      </c>
      <c r="C28" s="278"/>
      <c r="D28" s="112">
        <v>1614</v>
      </c>
      <c r="E28" s="113">
        <v>81</v>
      </c>
      <c r="F28" s="114">
        <v>650</v>
      </c>
      <c r="G28" s="114">
        <v>883</v>
      </c>
      <c r="H28" s="115">
        <v>561</v>
      </c>
      <c r="I28" s="116">
        <v>5.0185873605947957E-2</v>
      </c>
      <c r="J28" s="117">
        <v>0.40272614622057001</v>
      </c>
      <c r="K28" s="117">
        <v>0.54708798017348204</v>
      </c>
      <c r="L28" s="118">
        <v>0.34758364312267659</v>
      </c>
    </row>
    <row r="29" spans="1:12" ht="22.5" customHeight="1" x14ac:dyDescent="0.15">
      <c r="A29" s="294"/>
      <c r="B29" s="279" t="s">
        <v>39</v>
      </c>
      <c r="C29" s="280"/>
      <c r="D29" s="129">
        <v>386</v>
      </c>
      <c r="E29" s="122">
        <v>11</v>
      </c>
      <c r="F29" s="123">
        <v>106</v>
      </c>
      <c r="G29" s="123">
        <v>269</v>
      </c>
      <c r="H29" s="124">
        <v>163</v>
      </c>
      <c r="I29" s="125">
        <v>2.8497409326424871E-2</v>
      </c>
      <c r="J29" s="126">
        <v>0.27461139896373055</v>
      </c>
      <c r="K29" s="126">
        <v>0.69689119170984459</v>
      </c>
      <c r="L29" s="127">
        <v>0.42227979274611399</v>
      </c>
    </row>
    <row r="30" spans="1:12" ht="22.5" customHeight="1" x14ac:dyDescent="0.15">
      <c r="A30" s="295"/>
      <c r="B30" s="281" t="s">
        <v>36</v>
      </c>
      <c r="C30" s="282"/>
      <c r="D30" s="132">
        <v>2000</v>
      </c>
      <c r="E30" s="154">
        <v>92</v>
      </c>
      <c r="F30" s="155">
        <v>756</v>
      </c>
      <c r="G30" s="155">
        <v>1152</v>
      </c>
      <c r="H30" s="156">
        <v>724</v>
      </c>
      <c r="I30" s="157">
        <v>4.5999999999999999E-2</v>
      </c>
      <c r="J30" s="158">
        <v>0.378</v>
      </c>
      <c r="K30" s="158">
        <v>0.57599999999999996</v>
      </c>
      <c r="L30" s="159">
        <v>0.36199999999999999</v>
      </c>
    </row>
    <row r="31" spans="1:12" ht="22.5" customHeight="1" x14ac:dyDescent="0.15">
      <c r="A31" s="296" t="s">
        <v>40</v>
      </c>
      <c r="B31" s="277" t="s">
        <v>41</v>
      </c>
      <c r="C31" s="278"/>
      <c r="D31" s="112">
        <v>779</v>
      </c>
      <c r="E31" s="113">
        <v>32</v>
      </c>
      <c r="F31" s="114">
        <v>305</v>
      </c>
      <c r="G31" s="114">
        <v>442</v>
      </c>
      <c r="H31" s="115">
        <v>277</v>
      </c>
      <c r="I31" s="116">
        <v>4.1078305519897301E-2</v>
      </c>
      <c r="J31" s="117">
        <v>0.39152759948652116</v>
      </c>
      <c r="K31" s="117">
        <v>0.56739409499358151</v>
      </c>
      <c r="L31" s="118">
        <v>0.35558408215661103</v>
      </c>
    </row>
    <row r="32" spans="1:12" ht="22.5" customHeight="1" x14ac:dyDescent="0.15">
      <c r="A32" s="297"/>
      <c r="B32" s="279" t="s">
        <v>42</v>
      </c>
      <c r="C32" s="280"/>
      <c r="D32" s="129">
        <v>514</v>
      </c>
      <c r="E32" s="122">
        <v>26</v>
      </c>
      <c r="F32" s="123">
        <v>185</v>
      </c>
      <c r="G32" s="123">
        <v>303</v>
      </c>
      <c r="H32" s="124">
        <v>186</v>
      </c>
      <c r="I32" s="125">
        <v>5.0583657587548639E-2</v>
      </c>
      <c r="J32" s="126">
        <v>0.35992217898832685</v>
      </c>
      <c r="K32" s="126">
        <v>0.58949416342412453</v>
      </c>
      <c r="L32" s="127">
        <v>0.36186770428015563</v>
      </c>
    </row>
    <row r="33" spans="1:12" ht="22.5" customHeight="1" x14ac:dyDescent="0.15">
      <c r="A33" s="298"/>
      <c r="B33" s="281" t="s">
        <v>36</v>
      </c>
      <c r="C33" s="282"/>
      <c r="D33" s="132">
        <v>1293</v>
      </c>
      <c r="E33" s="154">
        <v>58</v>
      </c>
      <c r="F33" s="155">
        <v>490</v>
      </c>
      <c r="G33" s="155">
        <v>745</v>
      </c>
      <c r="H33" s="156">
        <v>463</v>
      </c>
      <c r="I33" s="157">
        <v>4.4856921887084303E-2</v>
      </c>
      <c r="J33" s="158">
        <v>0.37896365042536734</v>
      </c>
      <c r="K33" s="158">
        <v>0.57617942768754837</v>
      </c>
      <c r="L33" s="159">
        <v>0.35808197989172469</v>
      </c>
    </row>
    <row r="34" spans="1:12" ht="22.5" customHeight="1" x14ac:dyDescent="0.15">
      <c r="A34" s="293" t="s">
        <v>43</v>
      </c>
      <c r="B34" s="277" t="s">
        <v>44</v>
      </c>
      <c r="C34" s="278"/>
      <c r="D34" s="139">
        <v>667</v>
      </c>
      <c r="E34" s="106">
        <v>24</v>
      </c>
      <c r="F34" s="107">
        <v>236</v>
      </c>
      <c r="G34" s="107">
        <v>407</v>
      </c>
      <c r="H34" s="108">
        <v>255</v>
      </c>
      <c r="I34" s="109">
        <v>3.5982008995502246E-2</v>
      </c>
      <c r="J34" s="110">
        <v>0.35382308845577209</v>
      </c>
      <c r="K34" s="110">
        <v>0.61019490254872566</v>
      </c>
      <c r="L34" s="111">
        <v>0.3823088455772114</v>
      </c>
    </row>
    <row r="35" spans="1:12" ht="22.5" customHeight="1" x14ac:dyDescent="0.15">
      <c r="A35" s="294"/>
      <c r="B35" s="279" t="s">
        <v>45</v>
      </c>
      <c r="C35" s="280"/>
      <c r="D35" s="129">
        <v>633</v>
      </c>
      <c r="E35" s="122">
        <v>26</v>
      </c>
      <c r="F35" s="123">
        <v>216</v>
      </c>
      <c r="G35" s="123">
        <v>391</v>
      </c>
      <c r="H35" s="124">
        <v>226</v>
      </c>
      <c r="I35" s="125">
        <v>4.1074249605055291E-2</v>
      </c>
      <c r="J35" s="126">
        <v>0.34123222748815168</v>
      </c>
      <c r="K35" s="126">
        <v>0.61769352290679302</v>
      </c>
      <c r="L35" s="127">
        <v>0.35703001579778831</v>
      </c>
    </row>
    <row r="36" spans="1:12" ht="22.5" customHeight="1" x14ac:dyDescent="0.15">
      <c r="A36" s="295"/>
      <c r="B36" s="281" t="s">
        <v>36</v>
      </c>
      <c r="C36" s="282"/>
      <c r="D36" s="132">
        <v>1300</v>
      </c>
      <c r="E36" s="154">
        <v>50</v>
      </c>
      <c r="F36" s="155">
        <v>452</v>
      </c>
      <c r="G36" s="155">
        <v>798</v>
      </c>
      <c r="H36" s="156">
        <v>481</v>
      </c>
      <c r="I36" s="157">
        <v>3.8461538461538464E-2</v>
      </c>
      <c r="J36" s="158">
        <v>0.34769230769230769</v>
      </c>
      <c r="K36" s="158">
        <v>0.61384615384615382</v>
      </c>
      <c r="L36" s="159">
        <v>0.37</v>
      </c>
    </row>
    <row r="37" spans="1:12" ht="22.5" customHeight="1" x14ac:dyDescent="0.15">
      <c r="A37" s="263" t="s">
        <v>46</v>
      </c>
      <c r="B37" s="299"/>
      <c r="C37" s="300"/>
      <c r="D37" s="160">
        <v>40868</v>
      </c>
      <c r="E37" s="161">
        <v>3054</v>
      </c>
      <c r="F37" s="162">
        <v>19160</v>
      </c>
      <c r="G37" s="162">
        <v>18654</v>
      </c>
      <c r="H37" s="163">
        <v>11131</v>
      </c>
      <c r="I37" s="164">
        <v>7.4728393853381619E-2</v>
      </c>
      <c r="J37" s="165">
        <v>0.46882646569443087</v>
      </c>
      <c r="K37" s="165">
        <v>0.45644514045218754</v>
      </c>
      <c r="L37" s="166">
        <v>0.27236468630713517</v>
      </c>
    </row>
    <row r="38" spans="1:12" ht="3" customHeight="1" x14ac:dyDescent="0.15"/>
    <row r="39" spans="1:12" s="167" customFormat="1" ht="15" customHeight="1" x14ac:dyDescent="0.15">
      <c r="A39" s="167" t="s">
        <v>59</v>
      </c>
    </row>
    <row r="40" spans="1:12" s="167" customFormat="1" ht="25.5" customHeight="1" x14ac:dyDescent="0.15">
      <c r="A40" s="292" t="s">
        <v>60</v>
      </c>
      <c r="B40" s="292"/>
      <c r="C40" s="292"/>
      <c r="D40" s="292"/>
      <c r="E40" s="292"/>
      <c r="F40" s="292"/>
      <c r="G40" s="292"/>
      <c r="H40" s="292"/>
      <c r="I40" s="292"/>
      <c r="J40" s="292"/>
      <c r="K40" s="292"/>
      <c r="L40" s="292"/>
    </row>
    <row r="41" spans="1:12" ht="4.5" customHeight="1" x14ac:dyDescent="0.15"/>
    <row r="42" spans="1:12" s="96" customFormat="1" ht="15.75" customHeight="1" x14ac:dyDescent="0.15"/>
    <row r="43" spans="1:12" s="96" customFormat="1" ht="15.75" customHeight="1" x14ac:dyDescent="0.15"/>
    <row r="44" spans="1:12" s="96" customFormat="1" ht="15.75" customHeight="1" x14ac:dyDescent="0.15"/>
    <row r="45" spans="1:12" s="96" customFormat="1" ht="15.75" customHeight="1" x14ac:dyDescent="0.15"/>
    <row r="46" spans="1:12" s="96" customFormat="1" ht="15.75" customHeight="1" x14ac:dyDescent="0.15"/>
    <row r="47" spans="1:12" s="96" customFormat="1" ht="15.75" customHeight="1" x14ac:dyDescent="0.15"/>
    <row r="48" spans="1:12" ht="15.75" customHeight="1" x14ac:dyDescent="0.15"/>
  </sheetData>
  <mergeCells count="48">
    <mergeCell ref="A40:L40"/>
    <mergeCell ref="A28:A30"/>
    <mergeCell ref="B28:C28"/>
    <mergeCell ref="B29:C29"/>
    <mergeCell ref="B30:C30"/>
    <mergeCell ref="A31:A33"/>
    <mergeCell ref="B31:C31"/>
    <mergeCell ref="B32:C32"/>
    <mergeCell ref="B33:C33"/>
    <mergeCell ref="A34:A36"/>
    <mergeCell ref="B34:C34"/>
    <mergeCell ref="B35:C35"/>
    <mergeCell ref="B36:C36"/>
    <mergeCell ref="A37:C37"/>
    <mergeCell ref="A20:A21"/>
    <mergeCell ref="B20:C20"/>
    <mergeCell ref="B21:C21"/>
    <mergeCell ref="A22:A24"/>
    <mergeCell ref="B22:C22"/>
    <mergeCell ref="B23:C23"/>
    <mergeCell ref="B24:C24"/>
    <mergeCell ref="A25:A27"/>
    <mergeCell ref="B25:C25"/>
    <mergeCell ref="B26:C26"/>
    <mergeCell ref="B27:C27"/>
    <mergeCell ref="A6:A19"/>
    <mergeCell ref="B6:C6"/>
    <mergeCell ref="B7:C7"/>
    <mergeCell ref="B10:C10"/>
    <mergeCell ref="B11:C11"/>
    <mergeCell ref="B13:C13"/>
    <mergeCell ref="B14:C14"/>
    <mergeCell ref="B15:C15"/>
    <mergeCell ref="B16:C16"/>
    <mergeCell ref="B17:C17"/>
    <mergeCell ref="B18:C18"/>
    <mergeCell ref="B19:C19"/>
    <mergeCell ref="A1:K1"/>
    <mergeCell ref="A3:C5"/>
    <mergeCell ref="D3:D5"/>
    <mergeCell ref="E3:H3"/>
    <mergeCell ref="I3:L3"/>
    <mergeCell ref="E4:E5"/>
    <mergeCell ref="F4:F5"/>
    <mergeCell ref="G4:G5"/>
    <mergeCell ref="I4:I5"/>
    <mergeCell ref="J4:J5"/>
    <mergeCell ref="K4:K5"/>
  </mergeCells>
  <phoneticPr fontId="3"/>
  <pageMargins left="0.55118110236220474" right="0.39370078740157483" top="0.59055118110236227" bottom="0.39370078740157483" header="0.31496062992125984" footer="0.31496062992125984"/>
  <pageSetup paperSize="9" scale="96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492D1-8959-485E-96A4-47CCD577419C}">
  <sheetPr>
    <tabColor rgb="FFFFFF00"/>
    <pageSetUpPr fitToPage="1"/>
  </sheetPr>
  <dimension ref="A1:Q39"/>
  <sheetViews>
    <sheetView zoomScaleNormal="100" workbookViewId="0">
      <selection activeCell="U20" sqref="U20"/>
    </sheetView>
  </sheetViews>
  <sheetFormatPr defaultRowHeight="12" x14ac:dyDescent="0.15"/>
  <cols>
    <col min="1" max="1" width="4.7109375" customWidth="1"/>
    <col min="2" max="2" width="2.140625" customWidth="1"/>
    <col min="3" max="3" width="9.28515625" customWidth="1"/>
    <col min="4" max="4" width="9.5703125" hidden="1" customWidth="1"/>
    <col min="5" max="10" width="8.5703125" customWidth="1"/>
    <col min="11" max="11" width="7.85546875" customWidth="1"/>
    <col min="12" max="17" width="8.5703125" customWidth="1"/>
  </cols>
  <sheetData>
    <row r="1" spans="1:17" s="3" customFormat="1" ht="23.25" customHeight="1" x14ac:dyDescent="0.15">
      <c r="A1" s="228" t="s">
        <v>61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</row>
    <row r="2" spans="1:17" s="3" customFormat="1" ht="18" customHeight="1" thickBot="1" x14ac:dyDescent="0.2">
      <c r="A2" s="1"/>
      <c r="B2" s="1"/>
      <c r="C2" s="1"/>
      <c r="D2" s="1"/>
      <c r="N2" s="168"/>
      <c r="O2" s="168"/>
      <c r="P2" s="168"/>
      <c r="Q2" s="169" t="s">
        <v>72</v>
      </c>
    </row>
    <row r="3" spans="1:17" ht="22.5" customHeight="1" x14ac:dyDescent="0.15">
      <c r="A3" s="303" t="s">
        <v>3</v>
      </c>
      <c r="B3" s="304"/>
      <c r="C3" s="305"/>
      <c r="D3" s="308" t="s">
        <v>51</v>
      </c>
      <c r="E3" s="311" t="s">
        <v>62</v>
      </c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3"/>
    </row>
    <row r="4" spans="1:17" ht="22.5" customHeight="1" x14ac:dyDescent="0.15">
      <c r="A4" s="306"/>
      <c r="B4" s="234"/>
      <c r="C4" s="235"/>
      <c r="D4" s="309"/>
      <c r="E4" s="314" t="s">
        <v>63</v>
      </c>
      <c r="F4" s="315"/>
      <c r="G4" s="315"/>
      <c r="H4" s="316"/>
      <c r="I4" s="314" t="s">
        <v>64</v>
      </c>
      <c r="J4" s="315"/>
      <c r="K4" s="315"/>
      <c r="L4" s="315"/>
      <c r="M4" s="316"/>
      <c r="N4" s="317" t="s">
        <v>65</v>
      </c>
      <c r="O4" s="318"/>
      <c r="P4" s="318"/>
      <c r="Q4" s="319"/>
    </row>
    <row r="5" spans="1:17" ht="10.5" customHeight="1" x14ac:dyDescent="0.15">
      <c r="A5" s="306"/>
      <c r="B5" s="234"/>
      <c r="C5" s="235"/>
      <c r="D5" s="309"/>
      <c r="E5" s="320" t="s">
        <v>54</v>
      </c>
      <c r="F5" s="322" t="s">
        <v>55</v>
      </c>
      <c r="G5" s="324" t="s">
        <v>56</v>
      </c>
      <c r="H5" s="170"/>
      <c r="I5" s="320" t="s">
        <v>54</v>
      </c>
      <c r="J5" s="325" t="s">
        <v>55</v>
      </c>
      <c r="K5" s="171"/>
      <c r="L5" s="324" t="s">
        <v>56</v>
      </c>
      <c r="M5" s="170"/>
      <c r="N5" s="327" t="s">
        <v>54</v>
      </c>
      <c r="O5" s="329" t="s">
        <v>55</v>
      </c>
      <c r="P5" s="301" t="s">
        <v>56</v>
      </c>
      <c r="Q5" s="172"/>
    </row>
    <row r="6" spans="1:17" ht="27" customHeight="1" x14ac:dyDescent="0.15">
      <c r="A6" s="307"/>
      <c r="B6" s="237"/>
      <c r="C6" s="238"/>
      <c r="D6" s="310"/>
      <c r="E6" s="321"/>
      <c r="F6" s="323"/>
      <c r="G6" s="323"/>
      <c r="H6" s="173" t="s">
        <v>57</v>
      </c>
      <c r="I6" s="321"/>
      <c r="J6" s="326"/>
      <c r="K6" s="174" t="s">
        <v>66</v>
      </c>
      <c r="L6" s="323"/>
      <c r="M6" s="173" t="s">
        <v>57</v>
      </c>
      <c r="N6" s="328"/>
      <c r="O6" s="330"/>
      <c r="P6" s="302"/>
      <c r="Q6" s="175" t="s">
        <v>57</v>
      </c>
    </row>
    <row r="7" spans="1:17" ht="24" customHeight="1" x14ac:dyDescent="0.15">
      <c r="A7" s="331" t="s">
        <v>9</v>
      </c>
      <c r="B7" s="334" t="s">
        <v>10</v>
      </c>
      <c r="C7" s="335"/>
      <c r="D7" s="105">
        <v>13507</v>
      </c>
      <c r="E7" s="176">
        <v>705</v>
      </c>
      <c r="F7" s="177">
        <v>3399</v>
      </c>
      <c r="G7" s="107">
        <v>2065</v>
      </c>
      <c r="H7" s="108">
        <v>1110</v>
      </c>
      <c r="I7" s="106">
        <v>663</v>
      </c>
      <c r="J7" s="107">
        <v>3674</v>
      </c>
      <c r="K7" s="107">
        <v>1109</v>
      </c>
      <c r="L7" s="107">
        <v>3001</v>
      </c>
      <c r="M7" s="108">
        <v>1925</v>
      </c>
      <c r="N7" s="106">
        <v>1368</v>
      </c>
      <c r="O7" s="107">
        <v>7073</v>
      </c>
      <c r="P7" s="107">
        <v>5066</v>
      </c>
      <c r="Q7" s="178">
        <v>3035</v>
      </c>
    </row>
    <row r="8" spans="1:17" ht="24" customHeight="1" x14ac:dyDescent="0.15">
      <c r="A8" s="332"/>
      <c r="B8" s="227" t="s">
        <v>15</v>
      </c>
      <c r="C8" s="336"/>
      <c r="D8" s="112">
        <v>1005</v>
      </c>
      <c r="E8" s="179">
        <v>352</v>
      </c>
      <c r="F8" s="180">
        <v>2425</v>
      </c>
      <c r="G8" s="114">
        <v>1670</v>
      </c>
      <c r="H8" s="115">
        <v>879</v>
      </c>
      <c r="I8" s="113">
        <v>380</v>
      </c>
      <c r="J8" s="114">
        <v>2218</v>
      </c>
      <c r="K8" s="114">
        <v>545</v>
      </c>
      <c r="L8" s="114">
        <v>2388</v>
      </c>
      <c r="M8" s="115">
        <v>1453</v>
      </c>
      <c r="N8" s="113">
        <v>732</v>
      </c>
      <c r="O8" s="114">
        <v>4643</v>
      </c>
      <c r="P8" s="114">
        <v>4058</v>
      </c>
      <c r="Q8" s="181">
        <v>2332</v>
      </c>
    </row>
    <row r="9" spans="1:17" ht="24" customHeight="1" x14ac:dyDescent="0.15">
      <c r="A9" s="332"/>
      <c r="B9" s="37"/>
      <c r="C9" s="38" t="s">
        <v>16</v>
      </c>
      <c r="D9" s="121">
        <v>624</v>
      </c>
      <c r="E9" s="182">
        <v>55</v>
      </c>
      <c r="F9" s="183">
        <v>452</v>
      </c>
      <c r="G9" s="123">
        <v>330</v>
      </c>
      <c r="H9" s="124">
        <v>170</v>
      </c>
      <c r="I9" s="122">
        <v>54</v>
      </c>
      <c r="J9" s="123">
        <v>347</v>
      </c>
      <c r="K9" s="123">
        <v>115</v>
      </c>
      <c r="L9" s="123">
        <v>480</v>
      </c>
      <c r="M9" s="124">
        <v>268</v>
      </c>
      <c r="N9" s="122">
        <v>109</v>
      </c>
      <c r="O9" s="123">
        <v>799</v>
      </c>
      <c r="P9" s="123">
        <v>810</v>
      </c>
      <c r="Q9" s="184">
        <v>438</v>
      </c>
    </row>
    <row r="10" spans="1:17" ht="24" customHeight="1" x14ac:dyDescent="0.15">
      <c r="A10" s="332"/>
      <c r="B10" s="46"/>
      <c r="C10" s="38" t="s">
        <v>17</v>
      </c>
      <c r="D10" s="121">
        <v>1055</v>
      </c>
      <c r="E10" s="182">
        <v>14</v>
      </c>
      <c r="F10" s="183">
        <v>237</v>
      </c>
      <c r="G10" s="123">
        <v>244</v>
      </c>
      <c r="H10" s="124">
        <v>131</v>
      </c>
      <c r="I10" s="122">
        <v>8</v>
      </c>
      <c r="J10" s="123">
        <v>197</v>
      </c>
      <c r="K10" s="123">
        <v>38</v>
      </c>
      <c r="L10" s="123">
        <v>355</v>
      </c>
      <c r="M10" s="124">
        <v>247</v>
      </c>
      <c r="N10" s="122">
        <v>22</v>
      </c>
      <c r="O10" s="123">
        <v>434</v>
      </c>
      <c r="P10" s="123">
        <v>599</v>
      </c>
      <c r="Q10" s="184">
        <v>378</v>
      </c>
    </row>
    <row r="11" spans="1:17" ht="24" customHeight="1" x14ac:dyDescent="0.15">
      <c r="A11" s="332"/>
      <c r="B11" s="337" t="s">
        <v>18</v>
      </c>
      <c r="C11" s="338"/>
      <c r="D11" s="129">
        <v>3668</v>
      </c>
      <c r="E11" s="182">
        <v>194</v>
      </c>
      <c r="F11" s="183">
        <v>897</v>
      </c>
      <c r="G11" s="123">
        <v>555</v>
      </c>
      <c r="H11" s="124">
        <v>266</v>
      </c>
      <c r="I11" s="122">
        <v>176</v>
      </c>
      <c r="J11" s="123">
        <v>1001</v>
      </c>
      <c r="K11" s="123">
        <v>297</v>
      </c>
      <c r="L11" s="123">
        <v>845</v>
      </c>
      <c r="M11" s="124">
        <v>514</v>
      </c>
      <c r="N11" s="122">
        <v>370</v>
      </c>
      <c r="O11" s="123">
        <v>1898</v>
      </c>
      <c r="P11" s="123">
        <v>1400</v>
      </c>
      <c r="Q11" s="184">
        <v>780</v>
      </c>
    </row>
    <row r="12" spans="1:17" ht="24" customHeight="1" x14ac:dyDescent="0.15">
      <c r="A12" s="332"/>
      <c r="B12" s="227" t="s">
        <v>19</v>
      </c>
      <c r="C12" s="336"/>
      <c r="D12" s="129">
        <v>59</v>
      </c>
      <c r="E12" s="182">
        <v>53</v>
      </c>
      <c r="F12" s="183">
        <v>491</v>
      </c>
      <c r="G12" s="123">
        <v>439</v>
      </c>
      <c r="H12" s="124">
        <v>246</v>
      </c>
      <c r="I12" s="122">
        <v>59</v>
      </c>
      <c r="J12" s="123">
        <v>484</v>
      </c>
      <c r="K12" s="123">
        <v>111</v>
      </c>
      <c r="L12" s="123">
        <v>654</v>
      </c>
      <c r="M12" s="124">
        <v>428</v>
      </c>
      <c r="N12" s="122">
        <v>112</v>
      </c>
      <c r="O12" s="123">
        <v>975</v>
      </c>
      <c r="P12" s="123">
        <v>1093</v>
      </c>
      <c r="Q12" s="184">
        <v>674</v>
      </c>
    </row>
    <row r="13" spans="1:17" ht="24" customHeight="1" x14ac:dyDescent="0.15">
      <c r="A13" s="332"/>
      <c r="B13" s="185"/>
      <c r="C13" s="186" t="s">
        <v>67</v>
      </c>
      <c r="D13" s="121">
        <v>88</v>
      </c>
      <c r="E13" s="122">
        <v>0</v>
      </c>
      <c r="F13" s="123">
        <v>13</v>
      </c>
      <c r="G13" s="123">
        <v>28</v>
      </c>
      <c r="H13" s="124">
        <v>20</v>
      </c>
      <c r="I13" s="122">
        <v>0</v>
      </c>
      <c r="J13" s="123">
        <v>10</v>
      </c>
      <c r="K13" s="123">
        <v>2</v>
      </c>
      <c r="L13" s="123">
        <v>37</v>
      </c>
      <c r="M13" s="124">
        <v>24</v>
      </c>
      <c r="N13" s="122">
        <v>0</v>
      </c>
      <c r="O13" s="123">
        <v>23</v>
      </c>
      <c r="P13" s="123">
        <v>65</v>
      </c>
      <c r="Q13" s="184">
        <v>44</v>
      </c>
    </row>
    <row r="14" spans="1:17" ht="24" customHeight="1" x14ac:dyDescent="0.15">
      <c r="A14" s="332"/>
      <c r="B14" s="337" t="s">
        <v>21</v>
      </c>
      <c r="C14" s="338"/>
      <c r="D14" s="129">
        <v>913</v>
      </c>
      <c r="E14" s="122">
        <v>13</v>
      </c>
      <c r="F14" s="123">
        <v>187</v>
      </c>
      <c r="G14" s="123">
        <v>218</v>
      </c>
      <c r="H14" s="124">
        <v>127</v>
      </c>
      <c r="I14" s="122">
        <v>11</v>
      </c>
      <c r="J14" s="123">
        <v>171</v>
      </c>
      <c r="K14" s="123">
        <v>30</v>
      </c>
      <c r="L14" s="123">
        <v>313</v>
      </c>
      <c r="M14" s="124">
        <v>206</v>
      </c>
      <c r="N14" s="122">
        <v>24</v>
      </c>
      <c r="O14" s="123">
        <v>358</v>
      </c>
      <c r="P14" s="123">
        <v>531</v>
      </c>
      <c r="Q14" s="184">
        <v>333</v>
      </c>
    </row>
    <row r="15" spans="1:17" ht="24" customHeight="1" x14ac:dyDescent="0.15">
      <c r="A15" s="332"/>
      <c r="B15" s="337" t="s">
        <v>22</v>
      </c>
      <c r="C15" s="338"/>
      <c r="D15" s="129">
        <v>1483</v>
      </c>
      <c r="E15" s="122">
        <v>16</v>
      </c>
      <c r="F15" s="123">
        <v>265</v>
      </c>
      <c r="G15" s="123">
        <v>395</v>
      </c>
      <c r="H15" s="124">
        <v>216</v>
      </c>
      <c r="I15" s="122">
        <v>20</v>
      </c>
      <c r="J15" s="123">
        <v>262</v>
      </c>
      <c r="K15" s="123">
        <v>52</v>
      </c>
      <c r="L15" s="123">
        <v>525</v>
      </c>
      <c r="M15" s="124">
        <v>346</v>
      </c>
      <c r="N15" s="122">
        <v>36</v>
      </c>
      <c r="O15" s="123">
        <v>527</v>
      </c>
      <c r="P15" s="123">
        <v>920</v>
      </c>
      <c r="Q15" s="184">
        <v>562</v>
      </c>
    </row>
    <row r="16" spans="1:17" ht="24" customHeight="1" x14ac:dyDescent="0.15">
      <c r="A16" s="332"/>
      <c r="B16" s="337" t="s">
        <v>23</v>
      </c>
      <c r="C16" s="338"/>
      <c r="D16" s="129">
        <v>526</v>
      </c>
      <c r="E16" s="122">
        <v>17</v>
      </c>
      <c r="F16" s="123">
        <v>128</v>
      </c>
      <c r="G16" s="123">
        <v>115</v>
      </c>
      <c r="H16" s="124">
        <v>48</v>
      </c>
      <c r="I16" s="122">
        <v>12</v>
      </c>
      <c r="J16" s="123">
        <v>108</v>
      </c>
      <c r="K16" s="123">
        <v>31</v>
      </c>
      <c r="L16" s="123">
        <v>146</v>
      </c>
      <c r="M16" s="124">
        <v>81</v>
      </c>
      <c r="N16" s="122">
        <v>29</v>
      </c>
      <c r="O16" s="123">
        <v>236</v>
      </c>
      <c r="P16" s="123">
        <v>261</v>
      </c>
      <c r="Q16" s="184">
        <v>129</v>
      </c>
    </row>
    <row r="17" spans="1:17" ht="24" customHeight="1" x14ac:dyDescent="0.15">
      <c r="A17" s="332"/>
      <c r="B17" s="337" t="s">
        <v>24</v>
      </c>
      <c r="C17" s="338"/>
      <c r="D17" s="129"/>
      <c r="E17" s="122">
        <v>0</v>
      </c>
      <c r="F17" s="123">
        <v>9</v>
      </c>
      <c r="G17" s="123">
        <v>33</v>
      </c>
      <c r="H17" s="124">
        <v>18</v>
      </c>
      <c r="I17" s="122">
        <v>0</v>
      </c>
      <c r="J17" s="123">
        <v>12</v>
      </c>
      <c r="K17" s="123">
        <v>0</v>
      </c>
      <c r="L17" s="123">
        <v>47</v>
      </c>
      <c r="M17" s="124">
        <v>30</v>
      </c>
      <c r="N17" s="122">
        <v>0</v>
      </c>
      <c r="O17" s="123">
        <v>21</v>
      </c>
      <c r="P17" s="123">
        <v>80</v>
      </c>
      <c r="Q17" s="184">
        <v>48</v>
      </c>
    </row>
    <row r="18" spans="1:17" ht="24" customHeight="1" x14ac:dyDescent="0.15">
      <c r="A18" s="332"/>
      <c r="B18" s="337" t="s">
        <v>25</v>
      </c>
      <c r="C18" s="338"/>
      <c r="D18" s="129">
        <v>2</v>
      </c>
      <c r="E18" s="122">
        <v>0</v>
      </c>
      <c r="F18" s="123">
        <v>0</v>
      </c>
      <c r="G18" s="123">
        <v>1</v>
      </c>
      <c r="H18" s="124">
        <v>1</v>
      </c>
      <c r="I18" s="122">
        <v>0</v>
      </c>
      <c r="J18" s="123">
        <v>0</v>
      </c>
      <c r="K18" s="123">
        <v>0</v>
      </c>
      <c r="L18" s="123">
        <v>1</v>
      </c>
      <c r="M18" s="124">
        <v>1</v>
      </c>
      <c r="N18" s="122">
        <v>0</v>
      </c>
      <c r="O18" s="123">
        <v>0</v>
      </c>
      <c r="P18" s="123">
        <v>2</v>
      </c>
      <c r="Q18" s="184">
        <v>2</v>
      </c>
    </row>
    <row r="19" spans="1:17" ht="24" customHeight="1" x14ac:dyDescent="0.15">
      <c r="A19" s="332"/>
      <c r="B19" s="337" t="s">
        <v>26</v>
      </c>
      <c r="C19" s="338"/>
      <c r="D19" s="112">
        <v>571</v>
      </c>
      <c r="E19" s="113">
        <v>7</v>
      </c>
      <c r="F19" s="114">
        <v>174</v>
      </c>
      <c r="G19" s="114">
        <v>142</v>
      </c>
      <c r="H19" s="115">
        <v>87</v>
      </c>
      <c r="I19" s="113">
        <v>7</v>
      </c>
      <c r="J19" s="114">
        <v>48</v>
      </c>
      <c r="K19" s="114">
        <v>14</v>
      </c>
      <c r="L19" s="114">
        <v>193</v>
      </c>
      <c r="M19" s="115">
        <v>119</v>
      </c>
      <c r="N19" s="113">
        <v>14</v>
      </c>
      <c r="O19" s="114">
        <v>222</v>
      </c>
      <c r="P19" s="114">
        <v>335</v>
      </c>
      <c r="Q19" s="181">
        <v>206</v>
      </c>
    </row>
    <row r="20" spans="1:17" ht="24" customHeight="1" x14ac:dyDescent="0.15">
      <c r="A20" s="333"/>
      <c r="B20" s="339" t="s">
        <v>27</v>
      </c>
      <c r="C20" s="340"/>
      <c r="D20" s="132">
        <v>32384</v>
      </c>
      <c r="E20" s="133">
        <v>1357</v>
      </c>
      <c r="F20" s="134">
        <v>7975</v>
      </c>
      <c r="G20" s="134">
        <v>5633</v>
      </c>
      <c r="H20" s="135">
        <v>2998</v>
      </c>
      <c r="I20" s="133">
        <v>1328</v>
      </c>
      <c r="J20" s="134">
        <v>7978</v>
      </c>
      <c r="K20" s="134">
        <v>2189</v>
      </c>
      <c r="L20" s="187">
        <v>8113</v>
      </c>
      <c r="M20" s="135">
        <v>5103</v>
      </c>
      <c r="N20" s="133">
        <v>2685</v>
      </c>
      <c r="O20" s="134">
        <v>15953</v>
      </c>
      <c r="P20" s="187">
        <v>13746</v>
      </c>
      <c r="Q20" s="188">
        <v>8101</v>
      </c>
    </row>
    <row r="21" spans="1:17" ht="24" customHeight="1" x14ac:dyDescent="0.15">
      <c r="A21" s="331" t="s">
        <v>58</v>
      </c>
      <c r="B21" s="334" t="s">
        <v>29</v>
      </c>
      <c r="C21" s="335"/>
      <c r="D21" s="139">
        <v>679</v>
      </c>
      <c r="E21" s="106">
        <v>13</v>
      </c>
      <c r="F21" s="107">
        <v>146</v>
      </c>
      <c r="G21" s="107">
        <v>167</v>
      </c>
      <c r="H21" s="108">
        <v>90</v>
      </c>
      <c r="I21" s="106">
        <v>16</v>
      </c>
      <c r="J21" s="107">
        <v>117</v>
      </c>
      <c r="K21" s="107">
        <v>28</v>
      </c>
      <c r="L21" s="107">
        <v>220</v>
      </c>
      <c r="M21" s="108">
        <v>152</v>
      </c>
      <c r="N21" s="106">
        <v>29</v>
      </c>
      <c r="O21" s="107">
        <v>263</v>
      </c>
      <c r="P21" s="107">
        <v>387</v>
      </c>
      <c r="Q21" s="178">
        <v>242</v>
      </c>
    </row>
    <row r="22" spans="1:17" ht="24" customHeight="1" x14ac:dyDescent="0.15">
      <c r="A22" s="333"/>
      <c r="B22" s="339" t="s">
        <v>27</v>
      </c>
      <c r="C22" s="340"/>
      <c r="D22" s="140">
        <v>679</v>
      </c>
      <c r="E22" s="141">
        <v>13</v>
      </c>
      <c r="F22" s="142">
        <v>146</v>
      </c>
      <c r="G22" s="142">
        <v>167</v>
      </c>
      <c r="H22" s="143">
        <v>90</v>
      </c>
      <c r="I22" s="141">
        <v>16</v>
      </c>
      <c r="J22" s="142">
        <v>117</v>
      </c>
      <c r="K22" s="142">
        <v>28</v>
      </c>
      <c r="L22" s="142">
        <v>220</v>
      </c>
      <c r="M22" s="143">
        <v>152</v>
      </c>
      <c r="N22" s="141">
        <v>29</v>
      </c>
      <c r="O22" s="142">
        <v>263</v>
      </c>
      <c r="P22" s="142">
        <v>387</v>
      </c>
      <c r="Q22" s="189">
        <v>242</v>
      </c>
    </row>
    <row r="23" spans="1:17" ht="24" customHeight="1" x14ac:dyDescent="0.15">
      <c r="A23" s="331" t="s">
        <v>30</v>
      </c>
      <c r="B23" s="334" t="s">
        <v>31</v>
      </c>
      <c r="C23" s="335"/>
      <c r="D23" s="147">
        <v>703</v>
      </c>
      <c r="E23" s="148">
        <v>9</v>
      </c>
      <c r="F23" s="148">
        <v>149</v>
      </c>
      <c r="G23" s="149">
        <v>176</v>
      </c>
      <c r="H23" s="150">
        <v>94</v>
      </c>
      <c r="I23" s="148">
        <v>12</v>
      </c>
      <c r="J23" s="149">
        <v>144</v>
      </c>
      <c r="K23" s="149">
        <v>42</v>
      </c>
      <c r="L23" s="149">
        <v>213</v>
      </c>
      <c r="M23" s="150">
        <v>135</v>
      </c>
      <c r="N23" s="148">
        <v>21</v>
      </c>
      <c r="O23" s="149">
        <v>293</v>
      </c>
      <c r="P23" s="149">
        <v>389</v>
      </c>
      <c r="Q23" s="190">
        <v>229</v>
      </c>
    </row>
    <row r="24" spans="1:17" ht="24" customHeight="1" x14ac:dyDescent="0.15">
      <c r="A24" s="332"/>
      <c r="B24" s="337" t="s">
        <v>32</v>
      </c>
      <c r="C24" s="338"/>
      <c r="D24" s="129">
        <v>1400</v>
      </c>
      <c r="E24" s="122">
        <v>39</v>
      </c>
      <c r="F24" s="122">
        <v>279</v>
      </c>
      <c r="G24" s="123">
        <v>336</v>
      </c>
      <c r="H24" s="124">
        <v>193</v>
      </c>
      <c r="I24" s="122">
        <v>39</v>
      </c>
      <c r="J24" s="123">
        <v>286</v>
      </c>
      <c r="K24" s="123">
        <v>65</v>
      </c>
      <c r="L24" s="123">
        <v>421</v>
      </c>
      <c r="M24" s="124">
        <v>280</v>
      </c>
      <c r="N24" s="122">
        <v>78</v>
      </c>
      <c r="O24" s="123">
        <v>565</v>
      </c>
      <c r="P24" s="123">
        <v>757</v>
      </c>
      <c r="Q24" s="184">
        <v>473</v>
      </c>
    </row>
    <row r="25" spans="1:17" ht="24" customHeight="1" x14ac:dyDescent="0.15">
      <c r="A25" s="333"/>
      <c r="B25" s="339" t="s">
        <v>27</v>
      </c>
      <c r="C25" s="340"/>
      <c r="D25" s="140">
        <v>2103</v>
      </c>
      <c r="E25" s="141">
        <v>48</v>
      </c>
      <c r="F25" s="142">
        <v>428</v>
      </c>
      <c r="G25" s="142">
        <v>512</v>
      </c>
      <c r="H25" s="143">
        <v>287</v>
      </c>
      <c r="I25" s="141">
        <v>51</v>
      </c>
      <c r="J25" s="142">
        <v>430</v>
      </c>
      <c r="K25" s="142">
        <v>107</v>
      </c>
      <c r="L25" s="142">
        <v>634</v>
      </c>
      <c r="M25" s="143">
        <v>415</v>
      </c>
      <c r="N25" s="141">
        <v>99</v>
      </c>
      <c r="O25" s="142">
        <v>858</v>
      </c>
      <c r="P25" s="142">
        <v>1146</v>
      </c>
      <c r="Q25" s="189">
        <v>702</v>
      </c>
    </row>
    <row r="26" spans="1:17" ht="24" customHeight="1" x14ac:dyDescent="0.15">
      <c r="A26" s="331" t="s">
        <v>33</v>
      </c>
      <c r="B26" s="334" t="s">
        <v>34</v>
      </c>
      <c r="C26" s="335"/>
      <c r="D26" s="112">
        <v>698</v>
      </c>
      <c r="E26" s="113">
        <v>20</v>
      </c>
      <c r="F26" s="114">
        <v>123</v>
      </c>
      <c r="G26" s="114">
        <v>191</v>
      </c>
      <c r="H26" s="115">
        <v>103</v>
      </c>
      <c r="I26" s="113">
        <v>16</v>
      </c>
      <c r="J26" s="114">
        <v>116</v>
      </c>
      <c r="K26" s="114">
        <v>20</v>
      </c>
      <c r="L26" s="114">
        <v>232</v>
      </c>
      <c r="M26" s="115">
        <v>152</v>
      </c>
      <c r="N26" s="113">
        <v>36</v>
      </c>
      <c r="O26" s="114">
        <v>239</v>
      </c>
      <c r="P26" s="114">
        <v>423</v>
      </c>
      <c r="Q26" s="181">
        <v>255</v>
      </c>
    </row>
    <row r="27" spans="1:17" ht="24" customHeight="1" x14ac:dyDescent="0.15">
      <c r="A27" s="332"/>
      <c r="B27" s="337" t="s">
        <v>35</v>
      </c>
      <c r="C27" s="338"/>
      <c r="D27" s="129">
        <v>411</v>
      </c>
      <c r="E27" s="122">
        <v>2</v>
      </c>
      <c r="F27" s="123">
        <v>87</v>
      </c>
      <c r="G27" s="123">
        <v>117</v>
      </c>
      <c r="H27" s="124">
        <v>68</v>
      </c>
      <c r="I27" s="122">
        <v>3</v>
      </c>
      <c r="J27" s="123">
        <v>62</v>
      </c>
      <c r="K27" s="123">
        <v>9</v>
      </c>
      <c r="L27" s="123">
        <v>140</v>
      </c>
      <c r="M27" s="124">
        <v>95</v>
      </c>
      <c r="N27" s="122">
        <v>5</v>
      </c>
      <c r="O27" s="123">
        <v>149</v>
      </c>
      <c r="P27" s="123">
        <v>257</v>
      </c>
      <c r="Q27" s="184">
        <v>163</v>
      </c>
    </row>
    <row r="28" spans="1:17" ht="24" customHeight="1" x14ac:dyDescent="0.15">
      <c r="A28" s="333"/>
      <c r="B28" s="339" t="s">
        <v>36</v>
      </c>
      <c r="C28" s="340"/>
      <c r="D28" s="132">
        <v>1109</v>
      </c>
      <c r="E28" s="154">
        <v>22</v>
      </c>
      <c r="F28" s="155">
        <v>210</v>
      </c>
      <c r="G28" s="155">
        <v>308</v>
      </c>
      <c r="H28" s="156">
        <v>171</v>
      </c>
      <c r="I28" s="154">
        <v>19</v>
      </c>
      <c r="J28" s="155">
        <v>178</v>
      </c>
      <c r="K28" s="155">
        <v>29</v>
      </c>
      <c r="L28" s="155">
        <v>372</v>
      </c>
      <c r="M28" s="156">
        <v>247</v>
      </c>
      <c r="N28" s="154">
        <v>41</v>
      </c>
      <c r="O28" s="155">
        <v>388</v>
      </c>
      <c r="P28" s="155">
        <v>680</v>
      </c>
      <c r="Q28" s="191">
        <v>418</v>
      </c>
    </row>
    <row r="29" spans="1:17" ht="24" customHeight="1" x14ac:dyDescent="0.15">
      <c r="A29" s="341" t="s">
        <v>37</v>
      </c>
      <c r="B29" s="334" t="s">
        <v>38</v>
      </c>
      <c r="C29" s="335"/>
      <c r="D29" s="112">
        <v>1614</v>
      </c>
      <c r="E29" s="113">
        <v>41</v>
      </c>
      <c r="F29" s="114">
        <v>346</v>
      </c>
      <c r="G29" s="114">
        <v>376</v>
      </c>
      <c r="H29" s="115">
        <v>221</v>
      </c>
      <c r="I29" s="113">
        <v>40</v>
      </c>
      <c r="J29" s="114">
        <v>304</v>
      </c>
      <c r="K29" s="114">
        <v>55</v>
      </c>
      <c r="L29" s="114">
        <v>507</v>
      </c>
      <c r="M29" s="115">
        <v>340</v>
      </c>
      <c r="N29" s="113">
        <v>81</v>
      </c>
      <c r="O29" s="114">
        <v>650</v>
      </c>
      <c r="P29" s="114">
        <v>883</v>
      </c>
      <c r="Q29" s="181">
        <v>561</v>
      </c>
    </row>
    <row r="30" spans="1:17" ht="24" customHeight="1" x14ac:dyDescent="0.15">
      <c r="A30" s="342"/>
      <c r="B30" s="337" t="s">
        <v>39</v>
      </c>
      <c r="C30" s="338"/>
      <c r="D30" s="129">
        <v>386</v>
      </c>
      <c r="E30" s="122">
        <v>5</v>
      </c>
      <c r="F30" s="123">
        <v>54</v>
      </c>
      <c r="G30" s="123">
        <v>125</v>
      </c>
      <c r="H30" s="124">
        <v>68</v>
      </c>
      <c r="I30" s="122">
        <v>6</v>
      </c>
      <c r="J30" s="123">
        <v>52</v>
      </c>
      <c r="K30" s="123">
        <v>11</v>
      </c>
      <c r="L30" s="123">
        <v>144</v>
      </c>
      <c r="M30" s="124">
        <v>95</v>
      </c>
      <c r="N30" s="122">
        <v>11</v>
      </c>
      <c r="O30" s="123">
        <v>106</v>
      </c>
      <c r="P30" s="123">
        <v>269</v>
      </c>
      <c r="Q30" s="184">
        <v>163</v>
      </c>
    </row>
    <row r="31" spans="1:17" ht="24" customHeight="1" x14ac:dyDescent="0.15">
      <c r="A31" s="343"/>
      <c r="B31" s="339" t="s">
        <v>36</v>
      </c>
      <c r="C31" s="340"/>
      <c r="D31" s="132">
        <v>2000</v>
      </c>
      <c r="E31" s="154">
        <v>46</v>
      </c>
      <c r="F31" s="155">
        <v>400</v>
      </c>
      <c r="G31" s="155">
        <v>501</v>
      </c>
      <c r="H31" s="156">
        <v>289</v>
      </c>
      <c r="I31" s="154">
        <v>46</v>
      </c>
      <c r="J31" s="155">
        <v>356</v>
      </c>
      <c r="K31" s="155">
        <v>66</v>
      </c>
      <c r="L31" s="155">
        <v>651</v>
      </c>
      <c r="M31" s="156">
        <v>435</v>
      </c>
      <c r="N31" s="154">
        <v>92</v>
      </c>
      <c r="O31" s="155">
        <v>756</v>
      </c>
      <c r="P31" s="155">
        <v>1152</v>
      </c>
      <c r="Q31" s="191">
        <v>724</v>
      </c>
    </row>
    <row r="32" spans="1:17" ht="24" customHeight="1" x14ac:dyDescent="0.15">
      <c r="A32" s="347" t="s">
        <v>40</v>
      </c>
      <c r="B32" s="334" t="s">
        <v>41</v>
      </c>
      <c r="C32" s="335"/>
      <c r="D32" s="112">
        <v>779</v>
      </c>
      <c r="E32" s="113">
        <v>20</v>
      </c>
      <c r="F32" s="114">
        <v>168</v>
      </c>
      <c r="G32" s="114">
        <v>184</v>
      </c>
      <c r="H32" s="115">
        <v>99</v>
      </c>
      <c r="I32" s="113">
        <v>12</v>
      </c>
      <c r="J32" s="114">
        <v>137</v>
      </c>
      <c r="K32" s="114">
        <v>17</v>
      </c>
      <c r="L32" s="114">
        <v>258</v>
      </c>
      <c r="M32" s="115">
        <v>178</v>
      </c>
      <c r="N32" s="113">
        <v>32</v>
      </c>
      <c r="O32" s="114">
        <v>305</v>
      </c>
      <c r="P32" s="114">
        <v>442</v>
      </c>
      <c r="Q32" s="181">
        <v>277</v>
      </c>
    </row>
    <row r="33" spans="1:17" ht="24" customHeight="1" x14ac:dyDescent="0.15">
      <c r="A33" s="348"/>
      <c r="B33" s="337" t="s">
        <v>42</v>
      </c>
      <c r="C33" s="338"/>
      <c r="D33" s="129">
        <v>514</v>
      </c>
      <c r="E33" s="122">
        <v>14</v>
      </c>
      <c r="F33" s="123">
        <v>96</v>
      </c>
      <c r="G33" s="123">
        <v>142</v>
      </c>
      <c r="H33" s="124">
        <v>80</v>
      </c>
      <c r="I33" s="122">
        <v>12</v>
      </c>
      <c r="J33" s="123">
        <v>89</v>
      </c>
      <c r="K33" s="123">
        <v>13</v>
      </c>
      <c r="L33" s="123">
        <v>161</v>
      </c>
      <c r="M33" s="124">
        <v>106</v>
      </c>
      <c r="N33" s="122">
        <v>26</v>
      </c>
      <c r="O33" s="123">
        <v>185</v>
      </c>
      <c r="P33" s="123">
        <v>303</v>
      </c>
      <c r="Q33" s="184">
        <v>186</v>
      </c>
    </row>
    <row r="34" spans="1:17" ht="24" customHeight="1" x14ac:dyDescent="0.15">
      <c r="A34" s="349"/>
      <c r="B34" s="339" t="s">
        <v>36</v>
      </c>
      <c r="C34" s="340"/>
      <c r="D34" s="132">
        <v>1293</v>
      </c>
      <c r="E34" s="154">
        <v>34</v>
      </c>
      <c r="F34" s="155">
        <v>264</v>
      </c>
      <c r="G34" s="155">
        <v>326</v>
      </c>
      <c r="H34" s="156">
        <v>179</v>
      </c>
      <c r="I34" s="154">
        <v>24</v>
      </c>
      <c r="J34" s="155">
        <v>226</v>
      </c>
      <c r="K34" s="155">
        <v>30</v>
      </c>
      <c r="L34" s="155">
        <v>419</v>
      </c>
      <c r="M34" s="156">
        <v>284</v>
      </c>
      <c r="N34" s="154">
        <v>58</v>
      </c>
      <c r="O34" s="155">
        <v>490</v>
      </c>
      <c r="P34" s="155">
        <v>745</v>
      </c>
      <c r="Q34" s="191">
        <v>463</v>
      </c>
    </row>
    <row r="35" spans="1:17" ht="24" customHeight="1" x14ac:dyDescent="0.15">
      <c r="A35" s="341" t="s">
        <v>43</v>
      </c>
      <c r="B35" s="334" t="s">
        <v>44</v>
      </c>
      <c r="C35" s="335"/>
      <c r="D35" s="139">
        <v>667</v>
      </c>
      <c r="E35" s="106">
        <v>12</v>
      </c>
      <c r="F35" s="107">
        <v>127</v>
      </c>
      <c r="G35" s="107">
        <v>171</v>
      </c>
      <c r="H35" s="108">
        <v>96</v>
      </c>
      <c r="I35" s="106">
        <v>12</v>
      </c>
      <c r="J35" s="107">
        <v>109</v>
      </c>
      <c r="K35" s="107">
        <v>16</v>
      </c>
      <c r="L35" s="107">
        <v>236</v>
      </c>
      <c r="M35" s="108">
        <v>159</v>
      </c>
      <c r="N35" s="106">
        <v>24</v>
      </c>
      <c r="O35" s="107">
        <v>236</v>
      </c>
      <c r="P35" s="107">
        <v>407</v>
      </c>
      <c r="Q35" s="178">
        <v>255</v>
      </c>
    </row>
    <row r="36" spans="1:17" ht="24" customHeight="1" x14ac:dyDescent="0.15">
      <c r="A36" s="342"/>
      <c r="B36" s="337" t="s">
        <v>45</v>
      </c>
      <c r="C36" s="338"/>
      <c r="D36" s="129">
        <v>633</v>
      </c>
      <c r="E36" s="122">
        <v>12</v>
      </c>
      <c r="F36" s="123">
        <v>107</v>
      </c>
      <c r="G36" s="123">
        <v>168</v>
      </c>
      <c r="H36" s="124">
        <v>80</v>
      </c>
      <c r="I36" s="122">
        <v>14</v>
      </c>
      <c r="J36" s="123">
        <v>109</v>
      </c>
      <c r="K36" s="123">
        <v>23</v>
      </c>
      <c r="L36" s="123">
        <v>223</v>
      </c>
      <c r="M36" s="124">
        <v>146</v>
      </c>
      <c r="N36" s="122">
        <v>26</v>
      </c>
      <c r="O36" s="123">
        <v>216</v>
      </c>
      <c r="P36" s="123">
        <v>391</v>
      </c>
      <c r="Q36" s="184">
        <v>226</v>
      </c>
    </row>
    <row r="37" spans="1:17" ht="24" customHeight="1" x14ac:dyDescent="0.15">
      <c r="A37" s="343"/>
      <c r="B37" s="339" t="s">
        <v>36</v>
      </c>
      <c r="C37" s="340"/>
      <c r="D37" s="132">
        <v>1300</v>
      </c>
      <c r="E37" s="154">
        <v>24</v>
      </c>
      <c r="F37" s="155">
        <v>234</v>
      </c>
      <c r="G37" s="155">
        <v>339</v>
      </c>
      <c r="H37" s="156">
        <v>176</v>
      </c>
      <c r="I37" s="154">
        <v>26</v>
      </c>
      <c r="J37" s="155">
        <v>218</v>
      </c>
      <c r="K37" s="155">
        <v>39</v>
      </c>
      <c r="L37" s="155">
        <v>459</v>
      </c>
      <c r="M37" s="156">
        <v>305</v>
      </c>
      <c r="N37" s="154">
        <v>50</v>
      </c>
      <c r="O37" s="155">
        <v>452</v>
      </c>
      <c r="P37" s="155">
        <v>798</v>
      </c>
      <c r="Q37" s="191">
        <v>481</v>
      </c>
    </row>
    <row r="38" spans="1:17" ht="24" customHeight="1" thickBot="1" x14ac:dyDescent="0.2">
      <c r="A38" s="344" t="s">
        <v>46</v>
      </c>
      <c r="B38" s="345"/>
      <c r="C38" s="346"/>
      <c r="D38" s="192">
        <v>40868</v>
      </c>
      <c r="E38" s="193">
        <v>1544</v>
      </c>
      <c r="F38" s="194">
        <v>9657</v>
      </c>
      <c r="G38" s="194">
        <v>7786</v>
      </c>
      <c r="H38" s="195">
        <v>4190</v>
      </c>
      <c r="I38" s="193">
        <v>1510</v>
      </c>
      <c r="J38" s="194">
        <v>9503</v>
      </c>
      <c r="K38" s="194">
        <v>2488</v>
      </c>
      <c r="L38" s="194">
        <v>10868</v>
      </c>
      <c r="M38" s="195">
        <v>6941</v>
      </c>
      <c r="N38" s="193">
        <v>3054</v>
      </c>
      <c r="O38" s="194">
        <v>19160</v>
      </c>
      <c r="P38" s="194">
        <v>18654</v>
      </c>
      <c r="Q38" s="196">
        <v>11131</v>
      </c>
    </row>
    <row r="39" spans="1:17" s="197" customFormat="1" ht="27" customHeight="1" x14ac:dyDescent="0.15">
      <c r="A39" s="207" t="s">
        <v>60</v>
      </c>
      <c r="B39" s="207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P39" s="207"/>
      <c r="Q39" s="207"/>
    </row>
  </sheetData>
  <mergeCells count="53">
    <mergeCell ref="A39:Q39"/>
    <mergeCell ref="A32:A34"/>
    <mergeCell ref="B32:C32"/>
    <mergeCell ref="B33:C33"/>
    <mergeCell ref="B34:C34"/>
    <mergeCell ref="A35:A37"/>
    <mergeCell ref="B35:C35"/>
    <mergeCell ref="B36:C36"/>
    <mergeCell ref="B37:C37"/>
    <mergeCell ref="A29:A31"/>
    <mergeCell ref="B29:C29"/>
    <mergeCell ref="B30:C30"/>
    <mergeCell ref="B31:C31"/>
    <mergeCell ref="A38:C38"/>
    <mergeCell ref="A21:A22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  <mergeCell ref="A7:A20"/>
    <mergeCell ref="B7:C7"/>
    <mergeCell ref="B8:C8"/>
    <mergeCell ref="B11:C11"/>
    <mergeCell ref="B12:C12"/>
    <mergeCell ref="B14:C14"/>
    <mergeCell ref="B15:C15"/>
    <mergeCell ref="B16:C16"/>
    <mergeCell ref="B17:C17"/>
    <mergeCell ref="B18:C18"/>
    <mergeCell ref="B19:C19"/>
    <mergeCell ref="B20:C20"/>
    <mergeCell ref="P5:P6"/>
    <mergeCell ref="A1:Q1"/>
    <mergeCell ref="A3:C6"/>
    <mergeCell ref="D3:D6"/>
    <mergeCell ref="E3:Q3"/>
    <mergeCell ref="E4:H4"/>
    <mergeCell ref="I4:M4"/>
    <mergeCell ref="N4:Q4"/>
    <mergeCell ref="E5:E6"/>
    <mergeCell ref="F5:F6"/>
    <mergeCell ref="G5:G6"/>
    <mergeCell ref="I5:I6"/>
    <mergeCell ref="J5:J6"/>
    <mergeCell ref="L5:L6"/>
    <mergeCell ref="N5:N6"/>
    <mergeCell ref="O5:O6"/>
  </mergeCells>
  <phoneticPr fontId="3"/>
  <pageMargins left="0.55118110236220474" right="0.39370078740157483" top="0.59055118110236227" bottom="0.3937007874015748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36</vt:i4>
      </vt:variant>
      <vt:variant>
        <vt:lpstr>名前付き一覧</vt:lpstr>
      </vt:variant>
      <vt:variant>
        <vt:i4>36</vt:i4>
      </vt:variant>
    </vt:vector>
  </HeadingPairs>
  <TitlesOfParts>
    <vt:vector size="72" baseType="lpstr">
      <vt:lpstr>人口と世帯数（４月末）</vt:lpstr>
      <vt:lpstr>年齢人口（４月末）</vt:lpstr>
      <vt:lpstr>男女別人口（４月末）</vt:lpstr>
      <vt:lpstr>人口と世帯数（５月末）</vt:lpstr>
      <vt:lpstr>年齢人口（５月末）</vt:lpstr>
      <vt:lpstr>男女別人口（５月末）</vt:lpstr>
      <vt:lpstr>人口と世帯数（６月末）</vt:lpstr>
      <vt:lpstr>年齢人口（６月末）</vt:lpstr>
      <vt:lpstr>男女別人口（６月末）</vt:lpstr>
      <vt:lpstr>人口と世帯数（７月末）</vt:lpstr>
      <vt:lpstr>年齢人口（７月末）</vt:lpstr>
      <vt:lpstr>男女別人口（７月末）</vt:lpstr>
      <vt:lpstr>人口と世帯数（８月末）</vt:lpstr>
      <vt:lpstr>年齢人口（８月末）</vt:lpstr>
      <vt:lpstr>男女別人口（８月末）</vt:lpstr>
      <vt:lpstr>人口と世帯数（９月末）</vt:lpstr>
      <vt:lpstr>年齢人口（９月末）</vt:lpstr>
      <vt:lpstr>男女別人口（９月末）</vt:lpstr>
      <vt:lpstr>人口と世帯数（１０月末）</vt:lpstr>
      <vt:lpstr>年齢人口（１０月末）</vt:lpstr>
      <vt:lpstr>男女別人口（１０月末）</vt:lpstr>
      <vt:lpstr>人口と世帯数（１１月末）</vt:lpstr>
      <vt:lpstr>年齢人口（１１月末）</vt:lpstr>
      <vt:lpstr>男女別人口（１１月末）</vt:lpstr>
      <vt:lpstr>人口と世帯数(１２月末)</vt:lpstr>
      <vt:lpstr>年齢人口(１２月末)</vt:lpstr>
      <vt:lpstr>男女別人口(１２月末)</vt:lpstr>
      <vt:lpstr>人口と世帯数（1月末）</vt:lpstr>
      <vt:lpstr>年齢人口（1月末）</vt:lpstr>
      <vt:lpstr>男女別人口（1月末）</vt:lpstr>
      <vt:lpstr>人口と世帯数（2月末）</vt:lpstr>
      <vt:lpstr>年齢人口（2月末）</vt:lpstr>
      <vt:lpstr>男女別人口（2月末）</vt:lpstr>
      <vt:lpstr>人口と世帯数（3月末）</vt:lpstr>
      <vt:lpstr>年齢人口（3月末）</vt:lpstr>
      <vt:lpstr>男女別人口（3月末）</vt:lpstr>
      <vt:lpstr>'人口と世帯数（１０月末）'!Print_Area</vt:lpstr>
      <vt:lpstr>'人口と世帯数（１１月末）'!Print_Area</vt:lpstr>
      <vt:lpstr>'人口と世帯数(１２月末)'!Print_Area</vt:lpstr>
      <vt:lpstr>'人口と世帯数（1月末）'!Print_Area</vt:lpstr>
      <vt:lpstr>'人口と世帯数（2月末）'!Print_Area</vt:lpstr>
      <vt:lpstr>'人口と世帯数（3月末）'!Print_Area</vt:lpstr>
      <vt:lpstr>'人口と世帯数（４月末）'!Print_Area</vt:lpstr>
      <vt:lpstr>'人口と世帯数（５月末）'!Print_Area</vt:lpstr>
      <vt:lpstr>'人口と世帯数（６月末）'!Print_Area</vt:lpstr>
      <vt:lpstr>'人口と世帯数（７月末）'!Print_Area</vt:lpstr>
      <vt:lpstr>'人口と世帯数（８月末）'!Print_Area</vt:lpstr>
      <vt:lpstr>'人口と世帯数（９月末）'!Print_Area</vt:lpstr>
      <vt:lpstr>'男女別人口（１０月末）'!Print_Area</vt:lpstr>
      <vt:lpstr>'男女別人口（１１月末）'!Print_Area</vt:lpstr>
      <vt:lpstr>'男女別人口(１２月末)'!Print_Area</vt:lpstr>
      <vt:lpstr>'男女別人口（1月末）'!Print_Area</vt:lpstr>
      <vt:lpstr>'男女別人口（2月末）'!Print_Area</vt:lpstr>
      <vt:lpstr>'男女別人口（3月末）'!Print_Area</vt:lpstr>
      <vt:lpstr>'男女別人口（４月末）'!Print_Area</vt:lpstr>
      <vt:lpstr>'男女別人口（５月末）'!Print_Area</vt:lpstr>
      <vt:lpstr>'男女別人口（６月末）'!Print_Area</vt:lpstr>
      <vt:lpstr>'男女別人口（７月末）'!Print_Area</vt:lpstr>
      <vt:lpstr>'男女別人口（８月末）'!Print_Area</vt:lpstr>
      <vt:lpstr>'男女別人口（９月末）'!Print_Area</vt:lpstr>
      <vt:lpstr>'年齢人口（１０月末）'!Print_Area</vt:lpstr>
      <vt:lpstr>'年齢人口（１１月末）'!Print_Area</vt:lpstr>
      <vt:lpstr>'年齢人口(１２月末)'!Print_Area</vt:lpstr>
      <vt:lpstr>'年齢人口（1月末）'!Print_Area</vt:lpstr>
      <vt:lpstr>'年齢人口（2月末）'!Print_Area</vt:lpstr>
      <vt:lpstr>'年齢人口（3月末）'!Print_Area</vt:lpstr>
      <vt:lpstr>'年齢人口（４月末）'!Print_Area</vt:lpstr>
      <vt:lpstr>'年齢人口（５月末）'!Print_Area</vt:lpstr>
      <vt:lpstr>'年齢人口（６月末）'!Print_Area</vt:lpstr>
      <vt:lpstr>'年齢人口（７月末）'!Print_Area</vt:lpstr>
      <vt:lpstr>'年齢人口（８月末）'!Print_Area</vt:lpstr>
      <vt:lpstr>'年齢人口（９月末）'!Print_Area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伊達　彩果</dc:creator>
  <cp:lastModifiedBy>末廣　藍</cp:lastModifiedBy>
  <cp:lastPrinted>2025-06-12T23:57:55Z</cp:lastPrinted>
  <dcterms:created xsi:type="dcterms:W3CDTF">2025-05-11T23:49:16Z</dcterms:created>
  <dcterms:modified xsi:type="dcterms:W3CDTF">2026-04-17T04:13:29Z</dcterms:modified>
</cp:coreProperties>
</file>