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72.31.0.208\0102zaisei\財政課\00　財政係\002　決算関係\010 　財政状況資料集\令和６年度\R8.9\30　起案\"/>
    </mc:Choice>
  </mc:AlternateContent>
  <xr:revisionPtr revIDLastSave="0" documentId="13_ncr:1_{B2392753-A03A-460A-81D4-A39414575F5D}" xr6:coauthVersionLast="47" xr6:coauthVersionMax="47" xr10:uidLastSave="{00000000-0000-0000-0000-000000000000}"/>
  <bookViews>
    <workbookView xWindow="-28920" yWindow="1620" windowWidth="29040" windowHeight="15720"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3" i="12" l="1"/>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C37" i="10"/>
  <c r="BE36" i="10"/>
  <c r="BW35" i="10"/>
  <c r="BW36" i="10" s="1"/>
  <c r="BW37" i="10" s="1"/>
  <c r="BW38" i="10" s="1"/>
  <c r="BW39" i="10" s="1"/>
  <c r="BE35" i="10"/>
  <c r="BW34" i="10"/>
  <c r="BE34" i="10"/>
  <c r="C34" i="10"/>
  <c r="CO34" i="10" l="1"/>
  <c r="CO35" i="10" s="1"/>
  <c r="CO36" i="10" s="1"/>
  <c r="CO37" i="10" s="1"/>
  <c r="CO38" i="10" s="1"/>
  <c r="CO39" i="10" s="1"/>
  <c r="CO40" i="10" s="1"/>
  <c r="CO41" i="10" s="1"/>
  <c r="CO42" i="10" s="1"/>
  <c r="CO43"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l="1"/>
  <c r="U35" i="10" s="1"/>
  <c r="U36" i="10" s="1"/>
  <c r="U37" i="10" s="1"/>
  <c r="AM34" i="10" l="1"/>
  <c r="AM35" i="10" s="1"/>
  <c r="AM36" i="10" s="1"/>
</calcChain>
</file>

<file path=xl/sharedStrings.xml><?xml version="1.0" encoding="utf-8"?>
<sst xmlns="http://schemas.openxmlformats.org/spreadsheetml/2006/main" count="1157" uniqueCount="585">
  <si>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</si>
  <si>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</si>
  <si>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</si>
  <si>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</si>
  <si>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</si>
  <si>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</si>
  <si>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</si>
  <si>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</si>
  <si>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</si>
  <si>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</si>
  <si>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</si>
  <si>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</si>
  <si>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</si>
  <si>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</si>
  <si>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</si>
  <si>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</si>
  <si>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</si>
  <si>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</si>
  <si>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</si>
  <si>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</si>
  <si>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</si>
  <si>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</si>
  <si>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</si>
  <si>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</si>
  <si>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</si>
  <si>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</si>
  <si>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</si>
  <si>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</si>
  <si>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</si>
  <si>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</si>
  <si>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</si>
  <si>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</si>
  <si>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</si>
  <si>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</si>
  <si>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</si>
  <si>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</si>
  <si>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</si>
  <si>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</si>
  <si>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</si>
  <si>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</si>
  <si>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</si>
  <si>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</si>
  <si>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</si>
  <si>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</si>
  <si>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</si>
  <si>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</si>
  <si>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</si>
  <si>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</si>
  <si>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</si>
  <si>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</si>
  <si>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</si>
  <si>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</si>
  <si>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</si>
  <si>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</si>
  <si>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</si>
  <si>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</si>
  <si>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</si>
  <si>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</si>
  <si>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</si>
  <si>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</si>
  <si>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</si>
  <si>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</si>
  <si>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</si>
  <si>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</si>
  <si>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</si>
  <si>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</si>
  <si>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</si>
  <si>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</si>
  <si>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</si>
  <si>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</si>
  <si>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</si>
  <si>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</si>
  <si>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</si>
  <si>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</si>
  <si>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</si>
  <si>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</si>
  <si>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</si>
  <si>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</si>
  <si>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</si>
  <si>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</si>
  <si>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</si>
  <si>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</si>
  <si>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</si>
  <si>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</si>
  <si>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</si>
  <si>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</si>
  <si>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</si>
  <si>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</si>
  <si>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</si>
  <si>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</si>
  <si>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</si>
  <si>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</si>
  <si>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</si>
  <si>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</si>
  <si>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萩市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</si>
  <si>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</si>
  <si>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</si>
  <si>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</si>
  <si>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</si>
  <si>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</si>
  <si>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</si>
  <si>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</si>
  <si>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</si>
  <si>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</si>
  <si>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</si>
  <si>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</si>
  <si>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</si>
  <si>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</si>
  <si>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</si>
  <si>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</si>
  <si>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</si>
  <si>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</si>
  <si>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</si>
  <si>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</si>
  <si>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</si>
  <si>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</si>
  <si>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</si>
  <si>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</si>
  <si>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</si>
  <si>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</si>
  <si>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</si>
  <si>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</si>
  <si>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</si>
  <si>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</si>
  <si>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</si>
  <si>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</si>
  <si>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</si>
  <si>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</si>
  <si>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</si>
  <si>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</si>
  <si>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</si>
  <si>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</si>
  <si>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</si>
  <si>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</si>
  <si>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</si>
  <si>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</si>
  <si>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</si>
  <si>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</si>
  <si>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</si>
  <si>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</si>
  <si>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</si>
  <si>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</si>
  <si>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</si>
  <si>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</si>
  <si>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</si>
  <si>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</si>
  <si>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</si>
  <si>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</si>
  <si>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</si>
  <si>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</si>
  <si>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</si>
  <si>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</si>
  <si>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</si>
  <si>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</si>
  <si>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</si>
  <si>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</si>
  <si>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</si>
  <si>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</si>
  <si>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</si>
  <si>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</si>
  <si>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</si>
  <si>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</si>
  <si>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</si>
  <si>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</si>
  <si>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</si>
  <si>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</si>
  <si>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</si>
  <si>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</si>
  <si>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</si>
  <si>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</si>
  <si>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</si>
  <si>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</si>
  <si>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</si>
  <si>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</si>
  <si>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</si>
  <si>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</si>
  <si>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</si>
  <si>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</si>
  <si>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</si>
  <si>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</si>
  <si>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</si>
  <si>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</si>
  <si>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</si>
  <si>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</si>
  <si>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</si>
  <si>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</si>
  <si>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</si>
  <si>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</si>
  <si>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</si>
  <si>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</si>
  <si>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</si>
  <si>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</si>
  <si>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</si>
  <si>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</si>
  <si>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</si>
  <si>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</si>
  <si>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</si>
  <si>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</si>
  <si>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</si>
  <si>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</si>
  <si>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</si>
  <si>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</si>
  <si>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山口県萩市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</si>
  <si>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</si>
  <si>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</si>
  <si>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</si>
  <si>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</si>
  <si>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</si>
  <si>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</si>
  <si>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</si>
  <si>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</si>
  <si>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</si>
  <si>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</si>
  <si>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</si>
  <si>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</si>
  <si>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</si>
  <si>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</si>
  <si>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</si>
  <si>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</si>
  <si>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</si>
  <si>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</si>
  <si>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</si>
  <si>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</si>
  <si>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</si>
  <si>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</si>
  <si>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</si>
  <si>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</si>
  <si>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</si>
  <si>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</si>
  <si>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</si>
  <si>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</si>
  <si>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</si>
  <si>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</si>
  <si>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</si>
  <si>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</si>
  <si>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</si>
  <si>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</si>
  <si>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</si>
  <si>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</si>
  <si>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</si>
  <si>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</si>
  <si>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</si>
  <si>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</si>
  <si>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</si>
  <si>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</si>
  <si>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</si>
  <si>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</si>
  <si>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</si>
  <si>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</si>
  <si>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</si>
  <si>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</si>
  <si>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</si>
  <si>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</si>
  <si>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</si>
  <si>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</si>
  <si>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</si>
  <si>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</si>
  <si>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</si>
  <si>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</si>
  <si>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</si>
  <si>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</si>
  <si>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</si>
  <si>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</si>
  <si>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</si>
  <si>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</si>
  <si>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</si>
  <si>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</si>
  <si>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</si>
  <si>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</si>
  <si>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</si>
  <si>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</si>
  <si>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</si>
  <si>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</si>
  <si>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</si>
  <si>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</si>
  <si>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</si>
  <si>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</si>
  <si>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</si>
  <si>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</si>
  <si>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</si>
  <si>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</si>
  <si>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</si>
  <si>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</si>
  <si>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</si>
  <si>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</si>
  <si>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</si>
  <si>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</si>
  <si>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</si>
  <si>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</si>
  <si>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</si>
  <si>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</si>
  <si>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</si>
  <si>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</si>
  <si>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</si>
  <si>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</si>
  <si>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</si>
  <si>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</si>
  <si>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</si>
  <si>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</si>
  <si>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</si>
  <si>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</si>
  <si>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</si>
  <si>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</si>
  <si>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</si>
  <si>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</si>
  <si>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</si>
  <si>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</si>
  <si>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</si>
  <si>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</si>
  <si>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</si>
  <si>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</si>
  <si>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</si>
  <si>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</si>
  <si>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</si>
  <si>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</si>
  <si>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</si>
  <si>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</si>
  <si>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</si>
  <si>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</si>
  <si>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</si>
  <si>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</si>
  <si>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</si>
  <si>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</si>
  <si>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</si>
  <si>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</si>
  <si>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</si>
  <si>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</si>
  <si>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</si>
  <si>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</si>
  <si>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</si>
  <si>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</si>
  <si>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</si>
  <si>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</si>
  <si>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</si>
  <si>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</si>
  <si>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</si>
  <si>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</si>
  <si>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</si>
  <si>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</si>
  <si>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</si>
  <si>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</si>
  <si>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</si>
  <si>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</si>
  <si>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</si>
  <si>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</si>
  <si>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</si>
  <si>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</si>
  <si>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</si>
  <si>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</si>
  <si>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</si>
  <si>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</si>
  <si>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</si>
  <si>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</si>
  <si>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山口県萩市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</si>
  <si>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</si>
  <si>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</si>
  <si>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</si>
  <si>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</si>
  <si>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</si>
  <si>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</si>
  <si>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</si>
  <si>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</si>
  <si>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</si>
  <si>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</si>
  <si>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</si>
  <si>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</si>
  <si>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</si>
  <si>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</si>
  <si>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</si>
  <si>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</si>
  <si>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</si>
  <si>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</si>
  <si>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</si>
  <si>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</si>
  <si>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</si>
  <si>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休日急患診療事業特別会計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</si>
  <si>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</si>
  <si>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</si>
  <si>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</si>
  <si>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</si>
  <si>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</si>
  <si>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</si>
  <si>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</si>
  <si>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</si>
  <si>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</si>
  <si>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</si>
  <si>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</si>
  <si>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</si>
  <si>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</si>
  <si>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国民健康保険事業（事業勘定）特別会計</t>
    <phoneticPr fontId="5"/>
  </si>
  <si>
    <t>国民健康保険事業（直診勘定）特別会計</t>
    <phoneticPr fontId="5"/>
  </si>
  <si>
    <t>後期高齢者医療事業特別会計</t>
    <phoneticPr fontId="5"/>
  </si>
  <si>
    <t>介護保険事業特別会計</t>
    <phoneticPr fontId="5"/>
  </si>
  <si>
    <t>水道事業会計</t>
    <phoneticPr fontId="5"/>
  </si>
  <si>
    <t>法適用企業</t>
    <phoneticPr fontId="5"/>
  </si>
  <si>
    <t>病院事業会計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</si>
  <si>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</si>
  <si>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</si>
  <si>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</si>
  <si>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</si>
  <si>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</si>
  <si>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</si>
  <si>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</si>
  <si>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</si>
  <si>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</si>
  <si>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</si>
  <si>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</si>
  <si>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</si>
  <si>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</si>
  <si>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</si>
  <si>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</si>
  <si>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</si>
  <si>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</si>
  <si>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</si>
  <si>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</si>
  <si>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</si>
  <si>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</si>
  <si>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</si>
  <si>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</si>
  <si>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</si>
  <si>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</si>
  <si>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</si>
  <si>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</si>
  <si>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</si>
  <si>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</si>
  <si>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</si>
  <si>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</si>
  <si>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</si>
  <si>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</si>
  <si>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</si>
  <si>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</si>
  <si>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</si>
  <si>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</si>
  <si>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</si>
  <si>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</si>
  <si>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</si>
  <si>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</si>
  <si>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</si>
  <si>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</si>
  <si>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</si>
  <si>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</si>
  <si>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</si>
  <si>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</si>
  <si>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</si>
  <si>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</si>
  <si>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</si>
  <si>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</si>
  <si>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</si>
  <si>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</si>
  <si>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</si>
  <si>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</si>
  <si>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</si>
  <si>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</si>
  <si>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</si>
  <si>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</si>
  <si>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</si>
  <si>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</si>
  <si>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</si>
  <si>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</si>
  <si>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</si>
  <si>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</si>
  <si>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</si>
  <si>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</si>
  <si>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</si>
  <si>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</si>
  <si>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</si>
  <si>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</si>
  <si>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</si>
  <si>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</si>
  <si>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</si>
  <si>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</si>
  <si>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</si>
  <si>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</si>
  <si>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</si>
  <si>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</si>
  <si>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</si>
  <si>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</si>
  <si>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</si>
  <si>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</si>
  <si>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</si>
  <si>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</si>
  <si>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</si>
  <si>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</si>
  <si>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</si>
  <si>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</si>
  <si>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</si>
  <si>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</si>
  <si>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</si>
  <si>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</si>
  <si>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</si>
  <si>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</si>
  <si>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</si>
  <si>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</si>
  <si>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</si>
  <si>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</si>
  <si>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</si>
  <si>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</si>
  <si>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</si>
  <si>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</si>
  <si>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</si>
  <si>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</si>
  <si>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</si>
  <si>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</si>
  <si>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</si>
  <si>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</si>
  <si>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</si>
  <si>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</si>
  <si>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</si>
  <si>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</si>
  <si>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</si>
  <si>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</si>
  <si>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</si>
  <si>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</si>
  <si>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</si>
  <si>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</si>
  <si>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</si>
  <si>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</si>
  <si>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</si>
  <si>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</si>
  <si>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</si>
  <si>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</si>
  <si>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</si>
  <si>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</si>
  <si>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</si>
  <si>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</si>
  <si>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</si>
  <si>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</si>
  <si>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</si>
  <si>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</si>
  <si>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</si>
  <si>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</si>
  <si>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</si>
  <si>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1.88</t>
  </si>
  <si>
    <t>▲ 1.37</t>
  </si>
  <si>
    <t>水道事業会計</t>
  </si>
  <si>
    <t>下水道事業会計</t>
  </si>
  <si>
    <t>一般会計</t>
  </si>
  <si>
    <t>病院事業会計</t>
  </si>
  <si>
    <t>介護保険事業特別会計</t>
  </si>
  <si>
    <t>後期高齢者医療事業特別会計</t>
  </si>
  <si>
    <t>国民健康保険事業（事業勘定）特別会計</t>
  </si>
  <si>
    <t>土地取得事業特別会計</t>
  </si>
  <si>
    <t>その他会計（赤字）</t>
  </si>
  <si>
    <t>その他会計（黒字）</t>
  </si>
  <si>
    <t>R02</t>
    <phoneticPr fontId="5"/>
  </si>
  <si>
    <t>R03</t>
    <phoneticPr fontId="5"/>
  </si>
  <si>
    <t>R04</t>
    <phoneticPr fontId="5"/>
  </si>
  <si>
    <t>R05</t>
    <phoneticPr fontId="5"/>
  </si>
  <si>
    <t>R06</t>
    <phoneticPr fontId="5"/>
  </si>
  <si>
    <t>-</t>
    <phoneticPr fontId="2"/>
  </si>
  <si>
    <t>山口県市町総合事務組合（一般会計）</t>
    <rPh sb="0" eb="2">
      <t>ヤマグチ</t>
    </rPh>
    <rPh sb="2" eb="3">
      <t>ケン</t>
    </rPh>
    <rPh sb="3" eb="4">
      <t>シ</t>
    </rPh>
    <rPh sb="4" eb="5">
      <t>マチ</t>
    </rPh>
    <rPh sb="5" eb="7">
      <t>ソウゴウ</t>
    </rPh>
    <rPh sb="7" eb="9">
      <t>ジム</t>
    </rPh>
    <rPh sb="9" eb="11">
      <t>クミアイ</t>
    </rPh>
    <rPh sb="12" eb="14">
      <t>イッパン</t>
    </rPh>
    <rPh sb="14" eb="16">
      <t>カイケイ</t>
    </rPh>
    <phoneticPr fontId="38"/>
  </si>
  <si>
    <t>山口県市町総合事務組合（山口県自治会館管理特別会計）</t>
    <rPh sb="0" eb="2">
      <t>ヤマグチ</t>
    </rPh>
    <rPh sb="2" eb="3">
      <t>ケン</t>
    </rPh>
    <rPh sb="3" eb="4">
      <t>シ</t>
    </rPh>
    <rPh sb="4" eb="5">
      <t>マチ</t>
    </rPh>
    <rPh sb="5" eb="7">
      <t>ソウゴウ</t>
    </rPh>
    <rPh sb="7" eb="9">
      <t>ジム</t>
    </rPh>
    <rPh sb="9" eb="11">
      <t>クミアイ</t>
    </rPh>
    <rPh sb="12" eb="14">
      <t>ヤマグチ</t>
    </rPh>
    <rPh sb="14" eb="15">
      <t>ケン</t>
    </rPh>
    <rPh sb="15" eb="17">
      <t>ジチ</t>
    </rPh>
    <rPh sb="17" eb="19">
      <t>カイカン</t>
    </rPh>
    <rPh sb="19" eb="21">
      <t>カンリ</t>
    </rPh>
    <rPh sb="21" eb="23">
      <t>トクベツ</t>
    </rPh>
    <rPh sb="23" eb="25">
      <t>カイケイ</t>
    </rPh>
    <phoneticPr fontId="38"/>
  </si>
  <si>
    <t>山口県後期高齢者医療医療広域連合（一般会計）</t>
    <rPh sb="0" eb="2">
      <t>ヤマグチ</t>
    </rPh>
    <rPh sb="2" eb="3">
      <t>ケン</t>
    </rPh>
    <rPh sb="3" eb="10">
      <t>コウキコウレイシャイリョウ</t>
    </rPh>
    <rPh sb="10" eb="12">
      <t>イリョウ</t>
    </rPh>
    <rPh sb="12" eb="14">
      <t>コウイキ</t>
    </rPh>
    <rPh sb="14" eb="16">
      <t>レンゴウ</t>
    </rPh>
    <rPh sb="17" eb="19">
      <t>イッパン</t>
    </rPh>
    <rPh sb="19" eb="21">
      <t>カイケイ</t>
    </rPh>
    <phoneticPr fontId="38"/>
  </si>
  <si>
    <t>山口県後期高齢者医療医療広域連合（後期高齢者医療特別会計）</t>
    <rPh sb="0" eb="2">
      <t>ヤマグチ</t>
    </rPh>
    <rPh sb="2" eb="3">
      <t>ケン</t>
    </rPh>
    <rPh sb="3" eb="10">
      <t>コウキコウレイシャイリョウ</t>
    </rPh>
    <rPh sb="10" eb="12">
      <t>イリョウ</t>
    </rPh>
    <rPh sb="12" eb="14">
      <t>コウイキ</t>
    </rPh>
    <rPh sb="14" eb="16">
      <t>レンゴウ</t>
    </rPh>
    <rPh sb="17" eb="19">
      <t>コウキ</t>
    </rPh>
    <rPh sb="19" eb="22">
      <t>コウレイシャ</t>
    </rPh>
    <rPh sb="22" eb="24">
      <t>イリョウ</t>
    </rPh>
    <rPh sb="24" eb="26">
      <t>トクベツ</t>
    </rPh>
    <rPh sb="26" eb="28">
      <t>カイケイ</t>
    </rPh>
    <phoneticPr fontId="38"/>
  </si>
  <si>
    <t>萩・長門一部事務組合（一般会計）</t>
    <rPh sb="0" eb="1">
      <t>ハギ</t>
    </rPh>
    <rPh sb="2" eb="4">
      <t>ナガト</t>
    </rPh>
    <rPh sb="4" eb="10">
      <t>イチブジムクミアイ</t>
    </rPh>
    <rPh sb="11" eb="15">
      <t>イッパンカイケイ</t>
    </rPh>
    <phoneticPr fontId="38"/>
  </si>
  <si>
    <t>たまがわ</t>
  </si>
  <si>
    <t>アスクむつみ</t>
  </si>
  <si>
    <t>ハピネスふくえ</t>
  </si>
  <si>
    <t>マリーナ萩</t>
    <rPh sb="4" eb="5">
      <t>ハギ</t>
    </rPh>
    <phoneticPr fontId="38"/>
  </si>
  <si>
    <t>萩公共サービス</t>
    <rPh sb="0" eb="1">
      <t>ハギ</t>
    </rPh>
    <rPh sb="1" eb="3">
      <t>コウキョウ</t>
    </rPh>
    <phoneticPr fontId="38"/>
  </si>
  <si>
    <t>萩海運</t>
    <rPh sb="0" eb="1">
      <t>ハギ</t>
    </rPh>
    <rPh sb="1" eb="3">
      <t>カイウン</t>
    </rPh>
    <phoneticPr fontId="38"/>
  </si>
  <si>
    <t>萩市土地開発公社</t>
    <rPh sb="0" eb="2">
      <t>ハギシ</t>
    </rPh>
    <rPh sb="2" eb="4">
      <t>トチ</t>
    </rPh>
    <rPh sb="4" eb="6">
      <t>カイハツ</t>
    </rPh>
    <rPh sb="6" eb="8">
      <t>コウシャ</t>
    </rPh>
    <phoneticPr fontId="38"/>
  </si>
  <si>
    <t>アクアグリーン川上</t>
    <rPh sb="7" eb="9">
      <t>カワカミ</t>
    </rPh>
    <phoneticPr fontId="38"/>
  </si>
  <si>
    <t>旭開発</t>
    <rPh sb="0" eb="1">
      <t>アサヒ</t>
    </rPh>
    <rPh sb="1" eb="3">
      <t>カイハツ</t>
    </rPh>
    <phoneticPr fontId="38"/>
  </si>
  <si>
    <t>グリンファーム旭</t>
    <rPh sb="7" eb="8">
      <t>アサヒ</t>
    </rPh>
    <phoneticPr fontId="38"/>
  </si>
  <si>
    <t>広域市町村型CATVネットワーク</t>
    <rPh sb="0" eb="2">
      <t>コウイキ</t>
    </rPh>
    <rPh sb="2" eb="5">
      <t>シチョウソン</t>
    </rPh>
    <rPh sb="5" eb="6">
      <t>カタ</t>
    </rPh>
    <phoneticPr fontId="38"/>
  </si>
  <si>
    <t>無角和種振興公社</t>
    <rPh sb="0" eb="1">
      <t>ム</t>
    </rPh>
    <rPh sb="1" eb="2">
      <t>カク</t>
    </rPh>
    <rPh sb="2" eb="3">
      <t>ワ</t>
    </rPh>
    <rPh sb="3" eb="4">
      <t>シュ</t>
    </rPh>
    <rPh sb="4" eb="6">
      <t>シンコウ</t>
    </rPh>
    <rPh sb="6" eb="8">
      <t>コウシャ</t>
    </rPh>
    <phoneticPr fontId="38"/>
  </si>
  <si>
    <t>萩八景遊覧船</t>
    <rPh sb="0" eb="1">
      <t>ハギ</t>
    </rPh>
    <rPh sb="1" eb="3">
      <t>ハッケイ</t>
    </rPh>
    <rPh sb="3" eb="6">
      <t>ユウランセン</t>
    </rPh>
    <phoneticPr fontId="38"/>
  </si>
  <si>
    <t>萩市合併特例基金</t>
    <rPh sb="0" eb="2">
      <t>ハギシ</t>
    </rPh>
    <rPh sb="2" eb="4">
      <t>ガッペイ</t>
    </rPh>
    <rPh sb="4" eb="6">
      <t>トクレイ</t>
    </rPh>
    <rPh sb="6" eb="8">
      <t>キキン</t>
    </rPh>
    <phoneticPr fontId="5"/>
  </si>
  <si>
    <t>市庁舎建設基金</t>
    <rPh sb="0" eb="1">
      <t>シ</t>
    </rPh>
    <rPh sb="1" eb="3">
      <t>チョウシャ</t>
    </rPh>
    <rPh sb="3" eb="5">
      <t>ケンセツ</t>
    </rPh>
    <rPh sb="5" eb="7">
      <t>キキン</t>
    </rPh>
    <phoneticPr fontId="2"/>
  </si>
  <si>
    <t>萩市民病院基金</t>
    <rPh sb="0" eb="3">
      <t>ハギシミン</t>
    </rPh>
    <rPh sb="3" eb="5">
      <t>ビョウイン</t>
    </rPh>
    <rPh sb="5" eb="7">
      <t>キキン</t>
    </rPh>
    <phoneticPr fontId="2"/>
  </si>
  <si>
    <t>あなたのふるさと萩応援基金</t>
    <rPh sb="8" eb="9">
      <t>ハギ</t>
    </rPh>
    <rPh sb="9" eb="11">
      <t>オウエン</t>
    </rPh>
    <rPh sb="11" eb="13">
      <t>キキン</t>
    </rPh>
    <phoneticPr fontId="2"/>
  </si>
  <si>
    <t>萩市学校給食基金</t>
    <rPh sb="0" eb="2">
      <t>ハギシ</t>
    </rPh>
    <rPh sb="2" eb="8">
      <t>ガッコウキュウショクキキン</t>
    </rPh>
    <phoneticPr fontId="5"/>
  </si>
  <si>
    <t>山口県市町総合事務組合（山口県市町公平委員会特別会計）</t>
    <rPh sb="0" eb="3">
      <t>ヤマグチケン</t>
    </rPh>
    <rPh sb="3" eb="5">
      <t>シチョウ</t>
    </rPh>
    <rPh sb="5" eb="7">
      <t>ソウゴウ</t>
    </rPh>
    <rPh sb="7" eb="9">
      <t>ジム</t>
    </rPh>
    <rPh sb="9" eb="11">
      <t>クミアイ</t>
    </rPh>
    <rPh sb="12" eb="15">
      <t>ヤマグチケン</t>
    </rPh>
    <rPh sb="15" eb="17">
      <t>シチョウ</t>
    </rPh>
    <rPh sb="17" eb="19">
      <t>コウヘイ</t>
    </rPh>
    <rPh sb="19" eb="22">
      <t>イインカイ</t>
    </rPh>
    <rPh sb="22" eb="24">
      <t>トクベツ</t>
    </rPh>
    <rPh sb="24" eb="26">
      <t>カイケイ</t>
    </rPh>
    <phoneticPr fontId="38"/>
  </si>
  <si>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</si>
  <si>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</si>
  <si>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発行の抑制や職員数の適正化により将来負担比率が低い水準にある一方、有形固定資産の形成に比べ、減価償却費が高いため、有形固定資産減価償却率は上昇している。このことから、今後の維持更新費用の増加が予想され、財政負担への影響が懸念されるため、公共施設等総合管理計画に基づき、適正化を図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</si>
  <si>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</si>
  <si>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</si>
  <si>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</si>
  <si>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</si>
  <si>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</si>
  <si>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</si>
  <si>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と実質公債費比率については、地方債発行の抑制や職員数の適正化等により類似団体と比較しても低い水準を維持している。しかしながら、本市が所有する多数の施設が老朽化しており、建替えが検討される施設もあることから、今後、多額の地方債の発行が見込まれるため、引き続き公債費の適正化に努め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</si>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</sst>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816B16E-5350-4366-A758-B9EB97FD384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602A-4A72-AB01-62B015D0D0E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61773</c:v>
                </c:pt>
                <c:pt idx="1">
                  <c:v>93289</c:v>
                </c:pt>
                <c:pt idx="2">
                  <c:v>62435</c:v>
                </c:pt>
                <c:pt idx="3">
                  <c:v>67196</c:v>
                </c:pt>
                <c:pt idx="4">
                  <c:v>80948</c:v>
                </c:pt>
              </c:numCache>
            </c:numRef>
          </c:val>
          <c:smooth val="0"/>
          <c:extLst>
            <c:ext xmlns:c16="http://schemas.microsoft.com/office/drawing/2014/chart" uri="{C3380CC4-5D6E-409C-BE32-E72D297353CC}">
              <c16:uniqueId val="{00000001-602A-4A72-AB01-62B015D0D0E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3.31</c:v>
                </c:pt>
                <c:pt idx="1">
                  <c:v>7.2</c:v>
                </c:pt>
                <c:pt idx="2">
                  <c:v>3.58</c:v>
                </c:pt>
                <c:pt idx="3">
                  <c:v>3</c:v>
                </c:pt>
                <c:pt idx="4">
                  <c:v>2.94</c:v>
                </c:pt>
              </c:numCache>
            </c:numRef>
          </c:val>
          <c:extLst>
            <c:ext xmlns:c16="http://schemas.microsoft.com/office/drawing/2014/chart" uri="{C3380CC4-5D6E-409C-BE32-E72D297353CC}">
              <c16:uniqueId val="{00000000-EC07-4BFD-B22D-D7AACF42881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25.23</c:v>
                </c:pt>
                <c:pt idx="1">
                  <c:v>26.1</c:v>
                </c:pt>
                <c:pt idx="2">
                  <c:v>29.14</c:v>
                </c:pt>
                <c:pt idx="3">
                  <c:v>30.94</c:v>
                </c:pt>
                <c:pt idx="4">
                  <c:v>29.24</c:v>
                </c:pt>
              </c:numCache>
            </c:numRef>
          </c:val>
          <c:extLst>
            <c:ext xmlns:c16="http://schemas.microsoft.com/office/drawing/2014/chart" uri="{C3380CC4-5D6E-409C-BE32-E72D297353CC}">
              <c16:uniqueId val="{00000001-EC07-4BFD-B22D-D7AACF42881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1.77</c:v>
                </c:pt>
                <c:pt idx="1">
                  <c:v>5.6</c:v>
                </c:pt>
                <c:pt idx="2">
                  <c:v>-1.88</c:v>
                </c:pt>
                <c:pt idx="3">
                  <c:v>1.21</c:v>
                </c:pt>
                <c:pt idx="4">
                  <c:v>-1.37</c:v>
                </c:pt>
              </c:numCache>
            </c:numRef>
          </c:val>
          <c:smooth val="0"/>
          <c:extLst>
            <c:ext xmlns:c16="http://schemas.microsoft.com/office/drawing/2014/chart" uri="{C3380CC4-5D6E-409C-BE32-E72D297353CC}">
              <c16:uniqueId val="{00000002-EC07-4BFD-B22D-D7AACF42881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679-4AB2-848C-62F748CE578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679-4AB2-848C-62F748CE578B}"/>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679-4AB2-848C-62F748CE578B}"/>
            </c:ext>
          </c:extLst>
        </c:ser>
        <c:ser>
          <c:idx val="3"/>
          <c:order val="3"/>
          <c:tx>
            <c:strRef>
              <c:f>データシート!$A$30</c:f>
              <c:strCache>
                <c:ptCount val="1"/>
                <c:pt idx="0">
                  <c:v>国民健康保険事業（事業勘定）特別会計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0.56000000000000005</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3-7679-4AB2-848C-62F748CE578B}"/>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0.09</c:v>
                </c:pt>
                <c:pt idx="6">
                  <c:v>#N/A</c:v>
                </c:pt>
                <c:pt idx="7">
                  <c:v>0.09</c:v>
                </c:pt>
                <c:pt idx="8">
                  <c:v>#N/A</c:v>
                </c:pt>
                <c:pt idx="9">
                  <c:v>0.12</c:v>
                </c:pt>
              </c:numCache>
            </c:numRef>
          </c:val>
          <c:extLst>
            <c:ext xmlns:c16="http://schemas.microsoft.com/office/drawing/2014/chart" uri="{C3380CC4-5D6E-409C-BE32-E72D297353CC}">
              <c16:uniqueId val="{00000004-7679-4AB2-848C-62F748CE578B}"/>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0.82</c:v>
                </c:pt>
                <c:pt idx="2">
                  <c:v>#N/A</c:v>
                </c:pt>
                <c:pt idx="3">
                  <c:v>0.35</c:v>
                </c:pt>
                <c:pt idx="4">
                  <c:v>#N/A</c:v>
                </c:pt>
                <c:pt idx="5">
                  <c:v>0.59</c:v>
                </c:pt>
                <c:pt idx="6">
                  <c:v>#N/A</c:v>
                </c:pt>
                <c:pt idx="7">
                  <c:v>0.56000000000000005</c:v>
                </c:pt>
                <c:pt idx="8">
                  <c:v>#N/A</c:v>
                </c:pt>
                <c:pt idx="9">
                  <c:v>1.46</c:v>
                </c:pt>
              </c:numCache>
            </c:numRef>
          </c:val>
          <c:extLst>
            <c:ext xmlns:c16="http://schemas.microsoft.com/office/drawing/2014/chart" uri="{C3380CC4-5D6E-409C-BE32-E72D297353CC}">
              <c16:uniqueId val="{00000005-7679-4AB2-848C-62F748CE578B}"/>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c:v>
                </c:pt>
                <c:pt idx="2">
                  <c:v>#N/A</c:v>
                </c:pt>
                <c:pt idx="3">
                  <c:v>4.04</c:v>
                </c:pt>
                <c:pt idx="4">
                  <c:v>#N/A</c:v>
                </c:pt>
                <c:pt idx="5">
                  <c:v>4.1500000000000004</c:v>
                </c:pt>
                <c:pt idx="6">
                  <c:v>#N/A</c:v>
                </c:pt>
                <c:pt idx="7">
                  <c:v>2.48</c:v>
                </c:pt>
                <c:pt idx="8">
                  <c:v>#N/A</c:v>
                </c:pt>
                <c:pt idx="9">
                  <c:v>2.75</c:v>
                </c:pt>
              </c:numCache>
            </c:numRef>
          </c:val>
          <c:extLst>
            <c:ext xmlns:c16="http://schemas.microsoft.com/office/drawing/2014/chart" uri="{C3380CC4-5D6E-409C-BE32-E72D297353CC}">
              <c16:uniqueId val="{00000006-7679-4AB2-848C-62F748CE578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3.31</c:v>
                </c:pt>
                <c:pt idx="2">
                  <c:v>#N/A</c:v>
                </c:pt>
                <c:pt idx="3">
                  <c:v>7.19</c:v>
                </c:pt>
                <c:pt idx="4">
                  <c:v>#N/A</c:v>
                </c:pt>
                <c:pt idx="5">
                  <c:v>3.58</c:v>
                </c:pt>
                <c:pt idx="6">
                  <c:v>#N/A</c:v>
                </c:pt>
                <c:pt idx="7">
                  <c:v>2.99</c:v>
                </c:pt>
                <c:pt idx="8">
                  <c:v>#N/A</c:v>
                </c:pt>
                <c:pt idx="9">
                  <c:v>2.94</c:v>
                </c:pt>
              </c:numCache>
            </c:numRef>
          </c:val>
          <c:extLst>
            <c:ext xmlns:c16="http://schemas.microsoft.com/office/drawing/2014/chart" uri="{C3380CC4-5D6E-409C-BE32-E72D297353CC}">
              <c16:uniqueId val="{00000007-7679-4AB2-848C-62F748CE578B}"/>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1.73</c:v>
                </c:pt>
                <c:pt idx="2">
                  <c:v>#N/A</c:v>
                </c:pt>
                <c:pt idx="3">
                  <c:v>2.08</c:v>
                </c:pt>
                <c:pt idx="4">
                  <c:v>#N/A</c:v>
                </c:pt>
                <c:pt idx="5">
                  <c:v>2.61</c:v>
                </c:pt>
                <c:pt idx="6">
                  <c:v>#N/A</c:v>
                </c:pt>
                <c:pt idx="7">
                  <c:v>3.1</c:v>
                </c:pt>
                <c:pt idx="8">
                  <c:v>#N/A</c:v>
                </c:pt>
                <c:pt idx="9">
                  <c:v>3.62</c:v>
                </c:pt>
              </c:numCache>
            </c:numRef>
          </c:val>
          <c:extLst>
            <c:ext xmlns:c16="http://schemas.microsoft.com/office/drawing/2014/chart" uri="{C3380CC4-5D6E-409C-BE32-E72D297353CC}">
              <c16:uniqueId val="{00000008-7679-4AB2-848C-62F748CE578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11.4</c:v>
                </c:pt>
                <c:pt idx="2">
                  <c:v>#N/A</c:v>
                </c:pt>
                <c:pt idx="3">
                  <c:v>11.87</c:v>
                </c:pt>
                <c:pt idx="4">
                  <c:v>#N/A</c:v>
                </c:pt>
                <c:pt idx="5">
                  <c:v>12.67</c:v>
                </c:pt>
                <c:pt idx="6">
                  <c:v>#N/A</c:v>
                </c:pt>
                <c:pt idx="7">
                  <c:v>13.32</c:v>
                </c:pt>
                <c:pt idx="8">
                  <c:v>#N/A</c:v>
                </c:pt>
                <c:pt idx="9">
                  <c:v>14.28</c:v>
                </c:pt>
              </c:numCache>
            </c:numRef>
          </c:val>
          <c:extLst>
            <c:ext xmlns:c16="http://schemas.microsoft.com/office/drawing/2014/chart" uri="{C3380CC4-5D6E-409C-BE32-E72D297353CC}">
              <c16:uniqueId val="{00000009-7679-4AB2-848C-62F748CE578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3624</c:v>
                </c:pt>
                <c:pt idx="5">
                  <c:v>3554</c:v>
                </c:pt>
                <c:pt idx="8">
                  <c:v>3499</c:v>
                </c:pt>
                <c:pt idx="11">
                  <c:v>3500</c:v>
                </c:pt>
                <c:pt idx="14">
                  <c:v>3469</c:v>
                </c:pt>
              </c:numCache>
            </c:numRef>
          </c:val>
          <c:extLst>
            <c:ext xmlns:c16="http://schemas.microsoft.com/office/drawing/2014/chart" uri="{C3380CC4-5D6E-409C-BE32-E72D297353CC}">
              <c16:uniqueId val="{00000000-0F73-499E-99D5-89CBD460CC6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F73-499E-99D5-89CBD460CC6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9</c:v>
                </c:pt>
                <c:pt idx="3">
                  <c:v>25</c:v>
                </c:pt>
                <c:pt idx="6">
                  <c:v>21</c:v>
                </c:pt>
                <c:pt idx="9">
                  <c:v>10</c:v>
                </c:pt>
                <c:pt idx="12">
                  <c:v>8</c:v>
                </c:pt>
              </c:numCache>
            </c:numRef>
          </c:val>
          <c:extLst>
            <c:ext xmlns:c16="http://schemas.microsoft.com/office/drawing/2014/chart" uri="{C3380CC4-5D6E-409C-BE32-E72D297353CC}">
              <c16:uniqueId val="{00000002-0F73-499E-99D5-89CBD460CC6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73-499E-99D5-89CBD460CC6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1139</c:v>
                </c:pt>
                <c:pt idx="3">
                  <c:v>1129</c:v>
                </c:pt>
                <c:pt idx="6">
                  <c:v>1082</c:v>
                </c:pt>
                <c:pt idx="9">
                  <c:v>1099</c:v>
                </c:pt>
                <c:pt idx="12">
                  <c:v>1144</c:v>
                </c:pt>
              </c:numCache>
            </c:numRef>
          </c:val>
          <c:extLst>
            <c:ext xmlns:c16="http://schemas.microsoft.com/office/drawing/2014/chart" uri="{C3380CC4-5D6E-409C-BE32-E72D297353CC}">
              <c16:uniqueId val="{00000004-0F73-499E-99D5-89CBD460CC6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73-499E-99D5-89CBD460CC6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F73-499E-99D5-89CBD460CC6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3257</c:v>
                </c:pt>
                <c:pt idx="3">
                  <c:v>3318</c:v>
                </c:pt>
                <c:pt idx="6">
                  <c:v>3228</c:v>
                </c:pt>
                <c:pt idx="9">
                  <c:v>3182</c:v>
                </c:pt>
                <c:pt idx="12">
                  <c:v>3024</c:v>
                </c:pt>
              </c:numCache>
            </c:numRef>
          </c:val>
          <c:extLst>
            <c:ext xmlns:c16="http://schemas.microsoft.com/office/drawing/2014/chart" uri="{C3380CC4-5D6E-409C-BE32-E72D297353CC}">
              <c16:uniqueId val="{00000007-0F73-499E-99D5-89CBD460CC6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781</c:v>
                </c:pt>
                <c:pt idx="2">
                  <c:v>#N/A</c:v>
                </c:pt>
                <c:pt idx="3">
                  <c:v>#N/A</c:v>
                </c:pt>
                <c:pt idx="4">
                  <c:v>918</c:v>
                </c:pt>
                <c:pt idx="5">
                  <c:v>#N/A</c:v>
                </c:pt>
                <c:pt idx="6">
                  <c:v>#N/A</c:v>
                </c:pt>
                <c:pt idx="7">
                  <c:v>832</c:v>
                </c:pt>
                <c:pt idx="8">
                  <c:v>#N/A</c:v>
                </c:pt>
                <c:pt idx="9">
                  <c:v>#N/A</c:v>
                </c:pt>
                <c:pt idx="10">
                  <c:v>791</c:v>
                </c:pt>
                <c:pt idx="11">
                  <c:v>#N/A</c:v>
                </c:pt>
                <c:pt idx="12">
                  <c:v>#N/A</c:v>
                </c:pt>
                <c:pt idx="13">
                  <c:v>707</c:v>
                </c:pt>
                <c:pt idx="14">
                  <c:v>#N/A</c:v>
                </c:pt>
              </c:numCache>
            </c:numRef>
          </c:val>
          <c:smooth val="0"/>
          <c:extLst>
            <c:ext xmlns:c16="http://schemas.microsoft.com/office/drawing/2014/chart" uri="{C3380CC4-5D6E-409C-BE32-E72D297353CC}">
              <c16:uniqueId val="{00000008-0F73-499E-99D5-89CBD460CC6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28486</c:v>
                </c:pt>
                <c:pt idx="5">
                  <c:v>28032</c:v>
                </c:pt>
                <c:pt idx="8">
                  <c:v>27141</c:v>
                </c:pt>
                <c:pt idx="11">
                  <c:v>26735</c:v>
                </c:pt>
                <c:pt idx="14">
                  <c:v>25785</c:v>
                </c:pt>
              </c:numCache>
            </c:numRef>
          </c:val>
          <c:extLst>
            <c:ext xmlns:c16="http://schemas.microsoft.com/office/drawing/2014/chart" uri="{C3380CC4-5D6E-409C-BE32-E72D297353CC}">
              <c16:uniqueId val="{00000000-FACD-47F9-A0CD-12841302EEF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3790</c:v>
                </c:pt>
                <c:pt idx="5">
                  <c:v>3615</c:v>
                </c:pt>
                <c:pt idx="8">
                  <c:v>3473</c:v>
                </c:pt>
                <c:pt idx="11">
                  <c:v>3400</c:v>
                </c:pt>
                <c:pt idx="14">
                  <c:v>3406</c:v>
                </c:pt>
              </c:numCache>
            </c:numRef>
          </c:val>
          <c:extLst>
            <c:ext xmlns:c16="http://schemas.microsoft.com/office/drawing/2014/chart" uri="{C3380CC4-5D6E-409C-BE32-E72D297353CC}">
              <c16:uniqueId val="{00000001-FACD-47F9-A0CD-12841302EEF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11259</c:v>
                </c:pt>
                <c:pt idx="5">
                  <c:v>11841</c:v>
                </c:pt>
                <c:pt idx="8">
                  <c:v>12641</c:v>
                </c:pt>
                <c:pt idx="11">
                  <c:v>12924</c:v>
                </c:pt>
                <c:pt idx="14">
                  <c:v>12577</c:v>
                </c:pt>
              </c:numCache>
            </c:numRef>
          </c:val>
          <c:extLst>
            <c:ext xmlns:c16="http://schemas.microsoft.com/office/drawing/2014/chart" uri="{C3380CC4-5D6E-409C-BE32-E72D297353CC}">
              <c16:uniqueId val="{00000002-FACD-47F9-A0CD-12841302EEF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ACD-47F9-A0CD-12841302EEF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ACD-47F9-A0CD-12841302EEF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540</c:v>
                </c:pt>
                <c:pt idx="3">
                  <c:v>630</c:v>
                </c:pt>
                <c:pt idx="6">
                  <c:v>720</c:v>
                </c:pt>
                <c:pt idx="9">
                  <c:v>810</c:v>
                </c:pt>
                <c:pt idx="12">
                  <c:v>810</c:v>
                </c:pt>
              </c:numCache>
            </c:numRef>
          </c:val>
          <c:extLst>
            <c:ext xmlns:c16="http://schemas.microsoft.com/office/drawing/2014/chart" uri="{C3380CC4-5D6E-409C-BE32-E72D297353CC}">
              <c16:uniqueId val="{00000005-FACD-47F9-A0CD-12841302EEF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5275</c:v>
                </c:pt>
                <c:pt idx="3">
                  <c:v>5415</c:v>
                </c:pt>
                <c:pt idx="6">
                  <c:v>5383</c:v>
                </c:pt>
                <c:pt idx="9">
                  <c:v>5522</c:v>
                </c:pt>
                <c:pt idx="12">
                  <c:v>5461</c:v>
                </c:pt>
              </c:numCache>
            </c:numRef>
          </c:val>
          <c:extLst>
            <c:ext xmlns:c16="http://schemas.microsoft.com/office/drawing/2014/chart" uri="{C3380CC4-5D6E-409C-BE32-E72D297353CC}">
              <c16:uniqueId val="{00000006-FACD-47F9-A0CD-12841302EEF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FACD-47F9-A0CD-12841302EEF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13491</c:v>
                </c:pt>
                <c:pt idx="3">
                  <c:v>12949</c:v>
                </c:pt>
                <c:pt idx="6">
                  <c:v>12111</c:v>
                </c:pt>
                <c:pt idx="9">
                  <c:v>11735</c:v>
                </c:pt>
                <c:pt idx="12">
                  <c:v>12027</c:v>
                </c:pt>
              </c:numCache>
            </c:numRef>
          </c:val>
          <c:extLst>
            <c:ext xmlns:c16="http://schemas.microsoft.com/office/drawing/2014/chart" uri="{C3380CC4-5D6E-409C-BE32-E72D297353CC}">
              <c16:uniqueId val="{00000008-FACD-47F9-A0CD-12841302EEF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33</c:v>
                </c:pt>
                <c:pt idx="3">
                  <c:v>27</c:v>
                </c:pt>
                <c:pt idx="6">
                  <c:v>22</c:v>
                </c:pt>
                <c:pt idx="9">
                  <c:v>21</c:v>
                </c:pt>
                <c:pt idx="12">
                  <c:v>14</c:v>
                </c:pt>
              </c:numCache>
            </c:numRef>
          </c:val>
          <c:extLst>
            <c:ext xmlns:c16="http://schemas.microsoft.com/office/drawing/2014/chart" uri="{C3380CC4-5D6E-409C-BE32-E72D297353CC}">
              <c16:uniqueId val="{00000009-FACD-47F9-A0CD-12841302EEF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24457</c:v>
                </c:pt>
                <c:pt idx="3">
                  <c:v>23935</c:v>
                </c:pt>
                <c:pt idx="6">
                  <c:v>22818</c:v>
                </c:pt>
                <c:pt idx="9">
                  <c:v>22087</c:v>
                </c:pt>
                <c:pt idx="12">
                  <c:v>21954</c:v>
                </c:pt>
              </c:numCache>
            </c:numRef>
          </c:val>
          <c:extLst>
            <c:ext xmlns:c16="http://schemas.microsoft.com/office/drawing/2014/chart" uri="{C3380CC4-5D6E-409C-BE32-E72D297353CC}">
              <c16:uniqueId val="{0000000A-FACD-47F9-A0CD-12841302EEF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262</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ACD-47F9-A0CD-12841302EEF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5053</c:v>
                </c:pt>
                <c:pt idx="1">
                  <c:v>5365</c:v>
                </c:pt>
                <c:pt idx="2">
                  <c:v>5128</c:v>
                </c:pt>
              </c:numCache>
            </c:numRef>
          </c:val>
          <c:extLst>
            <c:ext xmlns:c16="http://schemas.microsoft.com/office/drawing/2014/chart" uri="{C3380CC4-5D6E-409C-BE32-E72D297353CC}">
              <c16:uniqueId val="{00000000-2C37-4231-956D-EF56F96261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886</c:v>
                </c:pt>
                <c:pt idx="1">
                  <c:v>963</c:v>
                </c:pt>
                <c:pt idx="2">
                  <c:v>1023</c:v>
                </c:pt>
              </c:numCache>
            </c:numRef>
          </c:val>
          <c:extLst>
            <c:ext xmlns:c16="http://schemas.microsoft.com/office/drawing/2014/chart" uri="{C3380CC4-5D6E-409C-BE32-E72D297353CC}">
              <c16:uniqueId val="{00000001-2C37-4231-956D-EF56F96261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7206</c:v>
                </c:pt>
                <c:pt idx="1">
                  <c:v>7252</c:v>
                </c:pt>
                <c:pt idx="2">
                  <c:v>7159</c:v>
                </c:pt>
              </c:numCache>
            </c:numRef>
          </c:val>
          <c:extLst>
            <c:ext xmlns:c16="http://schemas.microsoft.com/office/drawing/2014/chart" uri="{C3380CC4-5D6E-409C-BE32-E72D297353CC}">
              <c16:uniqueId val="{00000002-2C37-4231-956D-EF56F962619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{9B997570-B0E9-4C8F-9BC4-967FCE84214A}</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AC8D-4739-8512-12B7A76DA57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{E83A5E4D-006F-4CB0-A3AE-3E8439B32BF5}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C8D-4739-8512-12B7A76DA57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{E0C18059-C71E-4D2F-85A4-A5EEDE89191F}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C8D-4739-8512-12B7A76DA57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{73E85092-0EE0-4561-9B95-DF1A9BAF56BA}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C8D-4739-8512-12B7A76DA57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{4981D8CB-2FE1-4D93-9682-565DA1E81F23}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C8D-4739-8512-12B7A76DA573}"/>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{5531964E-0E54-4231-B02A-9A96630FBE56}</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AC8D-4739-8512-12B7A76DA573}"/>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{13643456-7FD9-4FC2-8BB0-7E1D11F3E453}</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AC8D-4739-8512-12B7A76DA573}"/>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{C7F002CA-5E00-46D0-8752-B2CBD9199AA1}</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AC8D-4739-8512-12B7A76DA573}"/>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{91218F15-5843-449C-AE3B-229A5CCFAA53}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AC8D-4739-8512-12B7A76DA57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70.099999999999994</c:v>
                </c:pt>
                <c:pt idx="8">
                  <c:v>71.599999999999994</c:v>
                </c:pt>
                <c:pt idx="16">
                  <c:v>73.400000000000006</c:v>
                </c:pt>
                <c:pt idx="24">
                  <c:v>74.8</c:v>
                </c:pt>
                <c:pt idx="32">
                  <c:v>75.599999999999994</c:v>
                </c:pt>
              </c:numCache>
            </c:numRef>
          </c:xVal>
          <c:yVal>
            <c:numRef>
              <c:f>公会計指標分析・財政指標組合せ分析表!$BP$51:$DC$51</c:f>
              <c:numCache>
                <c:formatCode>#,##0.0;"▲ "#,##0.0</c:formatCode>
                <c:ptCount val="40"/>
                <c:pt idx="0">
                  <c:v>1.8</c:v>
                </c:pt>
              </c:numCache>
            </c:numRef>
          </c:yVal>
          <c:smooth val="0"/>
          <c:extLst>
            <c:ext xmlns:c16="http://schemas.microsoft.com/office/drawing/2014/chart" uri="{C3380CC4-5D6E-409C-BE32-E72D297353CC}">
              <c16:uniqueId val="{00000009-AC8D-4739-8512-12B7A76DA57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{66D25E1E-3316-4FE9-9827-4FC15473EED3}</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AC8D-4739-8512-12B7A76DA57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{CB68DCBE-2593-44B3-9057-DFD32D7B9B2E}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C8D-4739-8512-12B7A76DA57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{B2A9C9CC-4A9C-4B44-8B86-023AEC332800}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C8D-4739-8512-12B7A76DA57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{49FDC951-3714-4613-9A31-168869D910D1}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C8D-4739-8512-12B7A76DA57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{B333E967-C7BC-4356-B6EA-E52C4D897F6E}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C8D-4739-8512-12B7A76DA573}"/>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{E2AEE150-6FB3-4292-8C30-87BAE4C521DA}</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AC8D-4739-8512-12B7A76DA573}"/>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{BEE71335-3D7E-4C25-9426-03EBD77D5BBF}</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AC8D-4739-8512-12B7A76DA573}"/>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{49D6096B-A283-4FB1-86A0-40F9F2B889BF}</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AC8D-4739-8512-12B7A76DA573}"/>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{CF23B879-8EA0-4FC1-8A2B-DE7A50935666}</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AC8D-4739-8512-12B7A76DA57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61.7</c:v>
                </c:pt>
                <c:pt idx="8">
                  <c:v>62.5</c:v>
                </c:pt>
                <c:pt idx="16">
                  <c:v>64.3</c:v>
                </c:pt>
                <c:pt idx="24">
                  <c:v>64.7</c:v>
                </c:pt>
                <c:pt idx="32">
                  <c:v>65.7</c:v>
                </c:pt>
              </c:numCache>
            </c:numRef>
          </c:xVal>
          <c:yVal>
            <c:numRef>
              <c:f>公会計指標分析・財政指標組合せ分析表!$BP$55:$DC$55</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AC8D-4739-8512-12B7A76DA573}"/>
            </c:ext>
          </c:extLst>
        </c:ser>
        <c:dLbls>
          <c:showLegendKey val="0"/>
          <c:showVal val="1"/>
          <c:showCatName val="0"/>
          <c:showSerName val="0"/>
          <c:showPercent val="0"/>
          <c:showBubbleSize val="0"/>
        </c:dLbls>
        <c:axId val="46179840"/>
        <c:axId val="46181760"/>
      </c:scatterChart>
      <c:valAx>
        <c:axId val="46179840"/>
        <c:scaling>
          <c:orientation val="maxMin"/>
          <c:max val="71"/>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{FBC1877A-6B7E-451D-9DDD-AF0606DA53E2}</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FD52-4A72-838D-392FA0764B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{B7A6773B-6E99-4785-B54E-8895508FD405}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D52-4A72-838D-392FA0764B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{06EAD119-FF1D-4DF8-9C37-00A40B39E85D}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D52-4A72-838D-392FA0764B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{D1C4317A-6B62-448B-A2BF-B96C5323B7DE}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D52-4A72-838D-392FA0764B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{A75312BE-EB4A-4D6D-8B88-ED1ED6472746}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D52-4A72-838D-392FA0764BC7}"/>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{03A5C5CD-E9E5-4B10-8FF7-2386BA013CCF}</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FD52-4A72-838D-392FA0764BC7}"/>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{CBF98426-67FF-4097-B1CA-976EA36ADF03}</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FD52-4A72-838D-392FA0764BC7}"/>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{B4B650BA-393D-4271-94E1-89B140542428}</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FD52-4A72-838D-392FA0764BC7}"/>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{9F52F546-E14D-4ABB-8C8D-1C337AEEE5AD}</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FD52-4A72-838D-392FA0764B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5.7</c:v>
                </c:pt>
                <c:pt idx="8">
                  <c:v>5.6</c:v>
                </c:pt>
                <c:pt idx="16">
                  <c:v>5.8</c:v>
                </c:pt>
                <c:pt idx="24">
                  <c:v>5.8</c:v>
                </c:pt>
                <c:pt idx="32">
                  <c:v>5.4</c:v>
                </c:pt>
              </c:numCache>
            </c:numRef>
          </c:xVal>
          <c:yVal>
            <c:numRef>
              <c:f>公会計指標分析・財政指標組合せ分析表!$BP$73:$DC$73</c:f>
              <c:numCache>
                <c:formatCode>#,##0.0;"▲ "#,##0.0</c:formatCode>
                <c:ptCount val="40"/>
                <c:pt idx="0">
                  <c:v>1.8</c:v>
                </c:pt>
              </c:numCache>
            </c:numRef>
          </c:yVal>
          <c:smooth val="0"/>
          <c:extLst>
            <c:ext xmlns:c16="http://schemas.microsoft.com/office/drawing/2014/chart" uri="{C3380CC4-5D6E-409C-BE32-E72D297353CC}">
              <c16:uniqueId val="{00000009-FD52-4A72-838D-392FA0764BC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{79108745-53EE-40F9-8DC0-536A741FB48D}</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FD52-4A72-838D-392FA0764BC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{94B71779-7C46-4FEF-9C22-BF2D43BA30D5}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D52-4A72-838D-392FA0764B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{531FE1C8-B570-4D54-A630-C2A07A9FC4AA}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D52-4A72-838D-392FA0764B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{25CFDF55-BE8D-48B1-95FF-C6B752D2F048}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D52-4A72-838D-392FA0764B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{C4A3FB95-8538-4AA3-9A7E-2D9547DDF4B3}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D52-4A72-838D-392FA0764BC7}"/>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{343EC4EC-14FF-445F-987F-A4A75A02EDE9}</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FD52-4A72-838D-392FA0764BC7}"/>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{23D6496C-2D54-45B0-BAAF-7E2DDFB7153B}</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FD52-4A72-838D-392FA0764BC7}"/>
                </c:ext>
              </c:extLst>
            </c:dLbl>
            <c:dLbl>
              <c:idx val="24"/>
              <c:layout>
                <c:manualLayout>
                  <c:x val="0"/>
                  <c:y val="-1.6972827721217897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{40605FDC-2CEE-4979-B853-FAA298F5FFAD}</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FD52-4A72-838D-392FA0764BC7}"/>
                </c:ext>
              </c:extLst>
            </c:dLbl>
            <c:dLbl>
              <c:idx val="32"/>
              <c:layout>
                <c:manualLayout>
                  <c:x val="0"/>
                  <c:y val="1.6972827721217779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{ED17635B-C3B7-4FAA-924E-0BD2A3BECD38}</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FD52-4A72-838D-392FA0764B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8.9</c:v>
                </c:pt>
                <c:pt idx="16">
                  <c:v>8.9</c:v>
                </c:pt>
                <c:pt idx="24">
                  <c:v>9</c:v>
                </c:pt>
                <c:pt idx="32">
                  <c:v>8.9</c:v>
                </c:pt>
              </c:numCache>
            </c:numRef>
          </c:xVal>
          <c:yVal>
            <c:numRef>
              <c:f>公会計指標分析・財政指標組合せ分析表!$BP$77:$DC$77</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FD52-4A72-838D-392FA0764BC7}"/>
            </c:ext>
          </c:extLst>
        </c:ser>
        <c:dLbls>
          <c:showLegendKey val="0"/>
          <c:showVal val="1"/>
          <c:showCatName val="0"/>
          <c:showSerName val="0"/>
          <c:showPercent val="0"/>
          <c:showBubbleSize val="0"/>
        </c:dLbls>
        <c:axId val="84219776"/>
        <c:axId val="84234240"/>
      </c:scatterChart>
      <c:valAx>
        <c:axId val="84219776"/>
        <c:scaling>
          <c:orientation val="maxMin"/>
          <c:max val="10"/>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山口県萩市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〇元利償還金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徴収猶予特例債の一括償還</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約</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を行った令和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年度を除き、令和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年度以降年々減少している。今後も引き続き公債費負担の軽減を図っていく。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〇実質公債費比率の分子</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元利償還金が増加した令和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年度を除き、辺地対策事業債、過疎対策事業債、合併特例事業債、臨時財政対策債など、交付税算入率の高い地方債を優先して発行しているため、大きな流れとして、分子は年々減少しているが、令和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年度で合併特例事業の発行期限を迎えたため、建設事業をより精査して実施していく必要がある。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〇今後の対応</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早期健全化基準未満であるが、計画的かつ効率的に事業等を実施することにより地方債発行額を抑え、更なる財政健全化に努める。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山口県萩市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○一般会計等に係る地方債残高</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継続的に地方債発行の抑制に取り組んできたこと、普通交付税の減少に備え償還ペースを調整したことから減少傾向にある。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○その他</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公営企業債等繰入見込額は前年度に比べて増加している。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○今後の対応</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地方債残高は減少したが、公営企業債等繰入見込額の増により将来負担額が増加し、基準財政需要額算入見込額の減少により充当可能財源等は減少したが、将来負担比率の分子は結果として増加した。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人口減少等による市税の減少が見込まれることなどから、今後も地方債発行額の抑制等に努める。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山口県萩市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減債基金に令和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年度臨時財政対策債元利償還金に係る積み立てを行ったが、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財源不足により財政調整基金を取り崩したことに加えて、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その他目的基金の取り崩しを行ったことなどから、基金全体としては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・その他特定目的基金の約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を占めている合併特例基金は、利子分のみ積み立てを行っており、毎年度基金の目的に沿った事業に充当してい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く予定のため、徐々に減少していく見込み。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・萩市合併特例基金：市民の連帯強化および地域振興に資する。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・市庁舎建設基金：市庁舎建設の資金に充てる。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・萩市民病院基金：市民病院の整備充実および運営に資する。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・あなたのふるさと萩応援基金：まちづくりに賛同する人々の寄附を財源とし、多様な人々の参加による個性あるまちづくりを推進する。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・萩市学校給食基金：</a:t>
          </a:r>
          <a:r>
            <a:rPr lang="ja-JP" altLang="en-US" sz="1300" b="0" i="0">
              <a:solidFill>
                <a:srgbClr val="000000"/>
              </a:solidFill>
              <a:effectLst/>
              <a:latin typeface="ＭＳ ゴシック" panose="020B0609070205080204" pitchFamily="49" charset="-128"/>
              <a:ea typeface="ＭＳ ゴシック" panose="020B0609070205080204" pitchFamily="49" charset="-128"/>
            </a:rPr>
            <a:t>学校給食費の助成に資するため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・萩市合併特例基金：道路維持補修事業費に充当するため、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・市庁舎建設基金：</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毎年度行っている積立額</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億円から分庁舎整備に係る一般財源分を控除した</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百万円の積立を行ったことによる増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・市庁舎建設基金：将来の市庁舎建替えに備え、毎年度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億円程度積み立てを行う予定。</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・その他基金：それぞれの基金の設置に沿った事業に必要に応じて充当する。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年度純繰越額の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百万円を積立てたが、財源不足による取崩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百万円を行ったことにより、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・災害への備え等のため、過去の実績等を踏まえ、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億円程度の積立額は必要と考えている。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・臨時財政対策債元利償還金の元利償還のため令和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年度に積立てた額の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年度臨時財政対策債元利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償還金の元利償還及び利子に係る積立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百万円を行ったことにより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・毎年、利子分のみ積立を行っている。財源が不足する場合において、市債の償還に充てるため取り崩しを行う。</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89D489F-F74A-4104-9B30-8AA590F22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1EE2573-55E1-43D2-B6AB-05245119D0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631B3FCC-7521-4CB0-88CC-9564BFBB7AB2}"/>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59A300A9-E036-4487-833C-5693D0B0E3CB}"/>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543C2C2F-01EC-479E-8993-6D9538AAC439}"/>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3D4A6C6A-F6D1-4E18-9B09-AAE2F6C4440D}"/>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5598FDBD-A75F-4838-B395-4D746E840B97}"/>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8FE66619-F9B2-4750-B2FB-914FBB0639AD}"/>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3E91C199-A80F-45AA-B39C-499996764AA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89650997-CD46-48DA-95D5-48AA683B533B}"/>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35159999-75CC-4DD6-A2E9-D0A2290238D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EFFBE9BC-A673-4C4A-9E00-20F48BF097A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8517E2AE-F93B-4539-886C-A8C1F95D4F5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E352AFF6-2663-49EB-BA6B-AD714BAB515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1ED2B368-9381-477A-ABE5-23FCEA032C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053EEB21-9165-4C50-A028-41839F0E007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0F62E19B-772F-492B-A526-FD3730BEE3E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71657027-7CF5-4D49-B0D8-CC565C87A00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BE8BA00C-1CCC-49B1-AED9-A2F27E6433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478A5805-9EC9-4ED2-8251-D70E8DBB4303}"/>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41,637
41,156
698.31
32,044,105
31,312,596
515,928
17,540,272
21,953,988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35150963-B32C-4E2F-B261-AACD024D81D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5F463513-1F38-4031-807E-BB55554B750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E3CCFA57-6E41-4BB4-B66B-A3D9CEFBE2D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A394AF23-DE42-4197-A8A6-B6EF341784EA}"/>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D9E1A4F6-3397-43C7-8742-B9E349F6BAD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BE8B67FC-4FC4-4017-9721-D11DD2F387B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F87DB077-3328-4A25-86A0-60AC451B290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6FC5B51E-3112-4A9E-B813-62D46E6A3E4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C6041C79-45F3-4833-B696-415811637726}"/>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793BAE1E-665B-4098-A64F-DB66F9D8E86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01C5E52A-AE0D-49E8-BA5B-AE83A6FAFF4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ABB0E253-D160-4CAB-A63F-E405EF1FC502}"/>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E889D4FC-6A06-46B7-8611-065B6CC2884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EDD7CD2A-C062-45A9-8960-541572E6CEE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13C55AA3-E85B-4D1B-925E-686C2CFB8E2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18617B14-2500-4D95-82C2-23F9DE79C86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77B3C58F-0B57-4067-9319-831BFD9AB218}"/>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F8468407-382B-4578-AA40-810603FA1C4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453BC66F-B9D4-404C-908A-88C138A8453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60C12636-8F5E-4890-94BC-16C6E2C26A5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1560C4EA-D35B-443B-A708-685B025030D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78CDEEAA-C4FE-4016-A217-72C7DC6692C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E1B9C187-F21D-4546-A3A0-03C9E1736105}"/>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1BEC8C39-CEA0-4F4E-8D87-D95E1FE7DD8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8E746402-E1F6-4DE2-8CE2-1B524CCABF4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43073B65-B292-4ADD-B14B-85F5596827B3}"/>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F10343CD-6F42-4CD7-9069-EB32461EA3C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F701A14C-358A-4F68-A17F-DBE06DFABD5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EB17B340-AEDC-403D-A6DB-9EDE5446C0DC}"/>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16130DFD-3C9E-4C9B-A1DA-7D48B471D4F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AF0B63DA-D8B7-4E5B-A983-093FD3DCBA47}"/>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3BE3C8A1-8334-4108-AB7F-6205746223F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0F83DA94-4668-4C46-B84E-303FC54C6BC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D397BC97-2028-477E-891D-7B05B17B156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65772474-304D-4514-AEA4-D5D1A6F22FA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有形固定資産減価償却率は、類似団体平均、全国平均、山口県平均に比べ高い比率となっており、上昇傾向が続いている。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上の施設を保有しており、今後これらの施設の老朽化が顕著となることが予想されるため、公共施設等総合管理計画や公共施設等長寿命化計画に基づき、施設の集約化や長寿命化に取り組むなど施設総量の適正化を図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C6D4A477-64EF-47E2-8195-9996698A695B}"/>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A7DCAE42-2FEA-4B8A-B5DF-95EF8C86D9B8}"/>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1541B1B7-5417-40C4-92DF-F3B79A24E04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D5BA267D-92DA-451E-A6D7-9A417C92DCB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1" name="テキスト ボックス 60">
          <a:extLst>
            <a:ext uri="{FF2B5EF4-FFF2-40B4-BE49-F238E27FC236}">
              <a16:creationId xmlns:a16="http://schemas.microsoft.com/office/drawing/2014/main" id="{31928C7E-3CB4-4DEE-AFD1-5B7898AF8DF8}"/>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11B76FE0-2EF7-407B-804F-8A51D0F710FD}"/>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287CE25C-9FCF-44E7-959C-46615EE585D4}"/>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5F622760-9860-47BA-91B9-4F53BA8D71D6}"/>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C9F5A0DF-347B-44DA-8851-BDC252D5CD2E}"/>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C59BCD5D-2E9F-4D54-8F54-D71453325995}"/>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F8D8B6AF-67B2-4199-BBF2-2AA4B82198ED}"/>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65C21656-0A7C-4A2C-844E-026EB7A3B049}"/>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6BAE6377-5812-4F25-8355-F7E0541814C8}"/>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8CFC084A-0573-49FB-A721-FB92D8FE5B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1" name="テキスト ボックス 70">
          <a:extLst>
            <a:ext uri="{FF2B5EF4-FFF2-40B4-BE49-F238E27FC236}">
              <a16:creationId xmlns:a16="http://schemas.microsoft.com/office/drawing/2014/main" id="{70F43B93-F89B-4B84-B814-272433EDA27F}"/>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A3C0B216-454D-4A62-A4A2-AD16A92F2555}"/>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75883</xdr:rowOff>
    </xdr:from>
    <xdr:to>
      <xdr:col>23</xdr:col>
      <xdr:colOff>85090</xdr:colOff>
      <xdr:row>33</xdr:row>
      <xdr:rowOff>88900</xdr:rowOff>
    </xdr:to>
    <xdr:cxnSp macro="">
      <xdr:nvCxnSpPr>
        <xdr:cNvPr id="73" name="直線コネクタ 72">
          <a:extLst>
            <a:ext uri="{FF2B5EF4-FFF2-40B4-BE49-F238E27FC236}">
              <a16:creationId xmlns:a16="http://schemas.microsoft.com/office/drawing/2014/main" id="{BED0C134-3E95-4C89-8B1E-104433A0DDBB}"/>
            </a:ext>
          </a:extLst>
        </xdr:cNvPr>
        <xdr:cNvCxnSpPr/>
      </xdr:nvCxnSpPr>
      <xdr:spPr>
        <a:xfrm flipV="1">
          <a:off x="4760595" y="5476558"/>
          <a:ext cx="1270" cy="1041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92727</xdr:rowOff>
    </xdr:from>
    <xdr:ext cx="405111" cy="259045"/>
    <xdr:sp macro="" textlink="">
      <xdr:nvSpPr>
        <xdr:cNvPr id="74" name="有形固定資産減価償却率最小値テキスト">
          <a:extLst>
            <a:ext uri="{FF2B5EF4-FFF2-40B4-BE49-F238E27FC236}">
              <a16:creationId xmlns:a16="http://schemas.microsoft.com/office/drawing/2014/main" id="{6C5D1E1A-A5E7-462B-8A58-B8B7060A0271}"/>
            </a:ext>
          </a:extLst>
        </xdr:cNvPr>
        <xdr:cNvSpPr txBox="1"/>
      </xdr:nvSpPr>
      <xdr:spPr>
        <a:xfrm>
          <a:off x="4813300" y="6522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88900</xdr:rowOff>
    </xdr:from>
    <xdr:to>
      <xdr:col>23</xdr:col>
      <xdr:colOff>174625</xdr:colOff>
      <xdr:row>33</xdr:row>
      <xdr:rowOff>88900</xdr:rowOff>
    </xdr:to>
    <xdr:cxnSp macro="">
      <xdr:nvCxnSpPr>
        <xdr:cNvPr id="75" name="直線コネクタ 74">
          <a:extLst>
            <a:ext uri="{FF2B5EF4-FFF2-40B4-BE49-F238E27FC236}">
              <a16:creationId xmlns:a16="http://schemas.microsoft.com/office/drawing/2014/main" id="{47C8048B-B737-4B70-AE58-D816B394B84F}"/>
            </a:ext>
          </a:extLst>
        </xdr:cNvPr>
        <xdr:cNvCxnSpPr/>
      </xdr:nvCxnSpPr>
      <xdr:spPr>
        <a:xfrm>
          <a:off x="4673600" y="6518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22560</xdr:rowOff>
    </xdr:from>
    <xdr:ext cx="405111" cy="259045"/>
    <xdr:sp macro="" textlink="">
      <xdr:nvSpPr>
        <xdr:cNvPr id="76" name="有形固定資産減価償却率最大値テキスト">
          <a:extLst>
            <a:ext uri="{FF2B5EF4-FFF2-40B4-BE49-F238E27FC236}">
              <a16:creationId xmlns:a16="http://schemas.microsoft.com/office/drawing/2014/main" id="{34EBB36F-9246-4F4E-960C-105D10BC96DA}"/>
            </a:ext>
          </a:extLst>
        </xdr:cNvPr>
        <xdr:cNvSpPr txBox="1"/>
      </xdr:nvSpPr>
      <xdr:spPr>
        <a:xfrm>
          <a:off x="4813300" y="5251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75883</xdr:rowOff>
    </xdr:from>
    <xdr:to>
      <xdr:col>23</xdr:col>
      <xdr:colOff>174625</xdr:colOff>
      <xdr:row>27</xdr:row>
      <xdr:rowOff>75883</xdr:rowOff>
    </xdr:to>
    <xdr:cxnSp macro="">
      <xdr:nvCxnSpPr>
        <xdr:cNvPr id="77" name="直線コネクタ 76">
          <a:extLst>
            <a:ext uri="{FF2B5EF4-FFF2-40B4-BE49-F238E27FC236}">
              <a16:creationId xmlns:a16="http://schemas.microsoft.com/office/drawing/2014/main" id="{E176E872-E4B5-4242-9E82-86CAD93636E9}"/>
            </a:ext>
          </a:extLst>
        </xdr:cNvPr>
        <xdr:cNvCxnSpPr/>
      </xdr:nvCxnSpPr>
      <xdr:spPr>
        <a:xfrm>
          <a:off x="4673600" y="547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20655</xdr:rowOff>
    </xdr:from>
    <xdr:ext cx="405111" cy="259045"/>
    <xdr:sp macro="" textlink="">
      <xdr:nvSpPr>
        <xdr:cNvPr id="78" name="有形固定資産減価償却率平均値テキスト">
          <a:extLst>
            <a:ext uri="{FF2B5EF4-FFF2-40B4-BE49-F238E27FC236}">
              <a16:creationId xmlns:a16="http://schemas.microsoft.com/office/drawing/2014/main" id="{8A88012F-0F70-4C5B-BFD4-C0349F3F01AD}"/>
            </a:ext>
          </a:extLst>
        </xdr:cNvPr>
        <xdr:cNvSpPr txBox="1"/>
      </xdr:nvSpPr>
      <xdr:spPr>
        <a:xfrm>
          <a:off x="4813300" y="5935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79" name="フローチャート: 判断 78">
          <a:extLst>
            <a:ext uri="{FF2B5EF4-FFF2-40B4-BE49-F238E27FC236}">
              <a16:creationId xmlns:a16="http://schemas.microsoft.com/office/drawing/2014/main" id="{70AA6381-04BA-408E-BCA0-C2E12E35F44B}"/>
            </a:ext>
          </a:extLst>
        </xdr:cNvPr>
        <xdr:cNvSpPr/>
      </xdr:nvSpPr>
      <xdr:spPr>
        <a:xfrm>
          <a:off x="47117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151236</xdr:rowOff>
    </xdr:from>
    <xdr:to>
      <xdr:col>19</xdr:col>
      <xdr:colOff>187325</xdr:colOff>
      <xdr:row>31</xdr:row>
      <xdr:rowOff>81386</xdr:rowOff>
    </xdr:to>
    <xdr:sp macro="" textlink="">
      <xdr:nvSpPr>
        <xdr:cNvPr id="80" name="フローチャート: 判断 79">
          <a:extLst>
            <a:ext uri="{FF2B5EF4-FFF2-40B4-BE49-F238E27FC236}">
              <a16:creationId xmlns:a16="http://schemas.microsoft.com/office/drawing/2014/main" id="{0896558A-D53C-4FCD-AE5D-9612AA1F5A89}"/>
            </a:ext>
          </a:extLst>
        </xdr:cNvPr>
        <xdr:cNvSpPr/>
      </xdr:nvSpPr>
      <xdr:spPr>
        <a:xfrm>
          <a:off x="4000500" y="606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144039</xdr:rowOff>
    </xdr:from>
    <xdr:to>
      <xdr:col>15</xdr:col>
      <xdr:colOff>187325</xdr:colOff>
      <xdr:row>31</xdr:row>
      <xdr:rowOff>74189</xdr:rowOff>
    </xdr:to>
    <xdr:sp macro="" textlink="">
      <xdr:nvSpPr>
        <xdr:cNvPr id="81" name="フローチャート: 判断 80">
          <a:extLst>
            <a:ext uri="{FF2B5EF4-FFF2-40B4-BE49-F238E27FC236}">
              <a16:creationId xmlns:a16="http://schemas.microsoft.com/office/drawing/2014/main" id="{8317557B-CA38-4568-8295-637E15991F7C}"/>
            </a:ext>
          </a:extLst>
        </xdr:cNvPr>
        <xdr:cNvSpPr/>
      </xdr:nvSpPr>
      <xdr:spPr>
        <a:xfrm>
          <a:off x="3238500" y="605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111654</xdr:rowOff>
    </xdr:from>
    <xdr:to>
      <xdr:col>11</xdr:col>
      <xdr:colOff>187325</xdr:colOff>
      <xdr:row>31</xdr:row>
      <xdr:rowOff>41804</xdr:rowOff>
    </xdr:to>
    <xdr:sp macro="" textlink="">
      <xdr:nvSpPr>
        <xdr:cNvPr id="82" name="フローチャート: 判断 81">
          <a:extLst>
            <a:ext uri="{FF2B5EF4-FFF2-40B4-BE49-F238E27FC236}">
              <a16:creationId xmlns:a16="http://schemas.microsoft.com/office/drawing/2014/main" id="{59685989-347C-489C-9827-0DF3256C210C}"/>
            </a:ext>
          </a:extLst>
        </xdr:cNvPr>
        <xdr:cNvSpPr/>
      </xdr:nvSpPr>
      <xdr:spPr>
        <a:xfrm>
          <a:off x="2476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97261</xdr:rowOff>
    </xdr:from>
    <xdr:to>
      <xdr:col>7</xdr:col>
      <xdr:colOff>187325</xdr:colOff>
      <xdr:row>31</xdr:row>
      <xdr:rowOff>27411</xdr:rowOff>
    </xdr:to>
    <xdr:sp macro="" textlink="">
      <xdr:nvSpPr>
        <xdr:cNvPr id="83" name="フローチャート: 判断 82">
          <a:extLst>
            <a:ext uri="{FF2B5EF4-FFF2-40B4-BE49-F238E27FC236}">
              <a16:creationId xmlns:a16="http://schemas.microsoft.com/office/drawing/2014/main" id="{F7400938-FACA-402D-B6F2-91B591E1C6DA}"/>
            </a:ext>
          </a:extLst>
        </xdr:cNvPr>
        <xdr:cNvSpPr/>
      </xdr:nvSpPr>
      <xdr:spPr>
        <a:xfrm>
          <a:off x="1714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514EBCF4-293C-441B-9276-B9F46A493664}"/>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9C87C7A1-E47C-4E5D-9F37-6128AB35CC11}"/>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753FE81-EB4D-4924-BCE2-28D1D9646237}"/>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3251D187-32A9-48FA-A296-0E2CE071254A}"/>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E008E9F6-BFDC-445A-91AD-E74E3B24FE4B}"/>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4445</xdr:rowOff>
    </xdr:from>
    <xdr:to>
      <xdr:col>23</xdr:col>
      <xdr:colOff>136525</xdr:colOff>
      <xdr:row>32</xdr:row>
      <xdr:rowOff>106045</xdr:rowOff>
    </xdr:to>
    <xdr:sp macro="" textlink="">
      <xdr:nvSpPr>
        <xdr:cNvPr id="89" name="楕円 88">
          <a:extLst>
            <a:ext uri="{FF2B5EF4-FFF2-40B4-BE49-F238E27FC236}">
              <a16:creationId xmlns:a16="http://schemas.microsoft.com/office/drawing/2014/main" id="{42A986E2-2579-4809-A1E8-F36A30D57CF5}"/>
            </a:ext>
          </a:extLst>
        </xdr:cNvPr>
        <xdr:cNvSpPr/>
      </xdr:nvSpPr>
      <xdr:spPr>
        <a:xfrm>
          <a:off x="47117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154322</xdr:rowOff>
    </xdr:from>
    <xdr:ext cx="405111" cy="259045"/>
    <xdr:sp macro="" textlink="">
      <xdr:nvSpPr>
        <xdr:cNvPr id="90" name="有形固定資産減価償却率該当値テキスト">
          <a:extLst>
            <a:ext uri="{FF2B5EF4-FFF2-40B4-BE49-F238E27FC236}">
              <a16:creationId xmlns:a16="http://schemas.microsoft.com/office/drawing/2014/main" id="{5E757591-CDDC-4C4E-82E7-ACA5864AB75D}"/>
            </a:ext>
          </a:extLst>
        </xdr:cNvPr>
        <xdr:cNvSpPr txBox="1"/>
      </xdr:nvSpPr>
      <xdr:spPr>
        <a:xfrm>
          <a:off x="4813300" y="6240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161502</xdr:rowOff>
    </xdr:from>
    <xdr:to>
      <xdr:col>19</xdr:col>
      <xdr:colOff>187325</xdr:colOff>
      <xdr:row>32</xdr:row>
      <xdr:rowOff>91652</xdr:rowOff>
    </xdr:to>
    <xdr:sp macro="" textlink="">
      <xdr:nvSpPr>
        <xdr:cNvPr id="91" name="楕円 90">
          <a:extLst>
            <a:ext uri="{FF2B5EF4-FFF2-40B4-BE49-F238E27FC236}">
              <a16:creationId xmlns:a16="http://schemas.microsoft.com/office/drawing/2014/main" id="{5EC89713-F60B-4E55-BD21-30BE4FFAB2BF}"/>
            </a:ext>
          </a:extLst>
        </xdr:cNvPr>
        <xdr:cNvSpPr/>
      </xdr:nvSpPr>
      <xdr:spPr>
        <a:xfrm>
          <a:off x="4000500" y="624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40852</xdr:rowOff>
    </xdr:from>
    <xdr:to>
      <xdr:col>23</xdr:col>
      <xdr:colOff>85725</xdr:colOff>
      <xdr:row>32</xdr:row>
      <xdr:rowOff>55245</xdr:rowOff>
    </xdr:to>
    <xdr:cxnSp macro="">
      <xdr:nvCxnSpPr>
        <xdr:cNvPr id="92" name="直線コネクタ 91">
          <a:extLst>
            <a:ext uri="{FF2B5EF4-FFF2-40B4-BE49-F238E27FC236}">
              <a16:creationId xmlns:a16="http://schemas.microsoft.com/office/drawing/2014/main" id="{B5D786DA-6198-4CFB-97CC-7A1FB16CD94A}"/>
            </a:ext>
          </a:extLst>
        </xdr:cNvPr>
        <xdr:cNvCxnSpPr/>
      </xdr:nvCxnSpPr>
      <xdr:spPr>
        <a:xfrm>
          <a:off x="4051300" y="6298777"/>
          <a:ext cx="711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136313</xdr:rowOff>
    </xdr:from>
    <xdr:to>
      <xdr:col>15</xdr:col>
      <xdr:colOff>187325</xdr:colOff>
      <xdr:row>32</xdr:row>
      <xdr:rowOff>66463</xdr:rowOff>
    </xdr:to>
    <xdr:sp macro="" textlink="">
      <xdr:nvSpPr>
        <xdr:cNvPr id="93" name="楕円 92">
          <a:extLst>
            <a:ext uri="{FF2B5EF4-FFF2-40B4-BE49-F238E27FC236}">
              <a16:creationId xmlns:a16="http://schemas.microsoft.com/office/drawing/2014/main" id="{6EB0A515-0DE5-428B-8B80-C089754521C1}"/>
            </a:ext>
          </a:extLst>
        </xdr:cNvPr>
        <xdr:cNvSpPr/>
      </xdr:nvSpPr>
      <xdr:spPr>
        <a:xfrm>
          <a:off x="3238500" y="622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15663</xdr:rowOff>
    </xdr:from>
    <xdr:to>
      <xdr:col>19</xdr:col>
      <xdr:colOff>136525</xdr:colOff>
      <xdr:row>32</xdr:row>
      <xdr:rowOff>40852</xdr:rowOff>
    </xdr:to>
    <xdr:cxnSp macro="">
      <xdr:nvCxnSpPr>
        <xdr:cNvPr id="94" name="直線コネクタ 93">
          <a:extLst>
            <a:ext uri="{FF2B5EF4-FFF2-40B4-BE49-F238E27FC236}">
              <a16:creationId xmlns:a16="http://schemas.microsoft.com/office/drawing/2014/main" id="{C37C1A4E-9B72-4711-907F-733230ACAC0B}"/>
            </a:ext>
          </a:extLst>
        </xdr:cNvPr>
        <xdr:cNvCxnSpPr/>
      </xdr:nvCxnSpPr>
      <xdr:spPr>
        <a:xfrm>
          <a:off x="3289300" y="6273588"/>
          <a:ext cx="762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103928</xdr:rowOff>
    </xdr:from>
    <xdr:to>
      <xdr:col>11</xdr:col>
      <xdr:colOff>187325</xdr:colOff>
      <xdr:row>32</xdr:row>
      <xdr:rowOff>34078</xdr:rowOff>
    </xdr:to>
    <xdr:sp macro="" textlink="">
      <xdr:nvSpPr>
        <xdr:cNvPr id="95" name="楕円 94">
          <a:extLst>
            <a:ext uri="{FF2B5EF4-FFF2-40B4-BE49-F238E27FC236}">
              <a16:creationId xmlns:a16="http://schemas.microsoft.com/office/drawing/2014/main" id="{3D37159C-F2CB-4E5D-9F9A-77004D058A36}"/>
            </a:ext>
          </a:extLst>
        </xdr:cNvPr>
        <xdr:cNvSpPr/>
      </xdr:nvSpPr>
      <xdr:spPr>
        <a:xfrm>
          <a:off x="2476500" y="619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154728</xdr:rowOff>
    </xdr:from>
    <xdr:to>
      <xdr:col>15</xdr:col>
      <xdr:colOff>136525</xdr:colOff>
      <xdr:row>32</xdr:row>
      <xdr:rowOff>15663</xdr:rowOff>
    </xdr:to>
    <xdr:cxnSp macro="">
      <xdr:nvCxnSpPr>
        <xdr:cNvPr id="96" name="直線コネクタ 95">
          <a:extLst>
            <a:ext uri="{FF2B5EF4-FFF2-40B4-BE49-F238E27FC236}">
              <a16:creationId xmlns:a16="http://schemas.microsoft.com/office/drawing/2014/main" id="{004BB5EE-8197-4A24-B3FF-0F2034A74DB8}"/>
            </a:ext>
          </a:extLst>
        </xdr:cNvPr>
        <xdr:cNvCxnSpPr/>
      </xdr:nvCxnSpPr>
      <xdr:spPr>
        <a:xfrm>
          <a:off x="2527300" y="6241203"/>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76941</xdr:rowOff>
    </xdr:from>
    <xdr:to>
      <xdr:col>7</xdr:col>
      <xdr:colOff>187325</xdr:colOff>
      <xdr:row>32</xdr:row>
      <xdr:rowOff>7091</xdr:rowOff>
    </xdr:to>
    <xdr:sp macro="" textlink="">
      <xdr:nvSpPr>
        <xdr:cNvPr id="97" name="楕円 96">
          <a:extLst>
            <a:ext uri="{FF2B5EF4-FFF2-40B4-BE49-F238E27FC236}">
              <a16:creationId xmlns:a16="http://schemas.microsoft.com/office/drawing/2014/main" id="{65342B8E-9B3E-41A3-A225-04EC1EBE97D2}"/>
            </a:ext>
          </a:extLst>
        </xdr:cNvPr>
        <xdr:cNvSpPr/>
      </xdr:nvSpPr>
      <xdr:spPr>
        <a:xfrm>
          <a:off x="1714500" y="616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127741</xdr:rowOff>
    </xdr:from>
    <xdr:to>
      <xdr:col>11</xdr:col>
      <xdr:colOff>136525</xdr:colOff>
      <xdr:row>31</xdr:row>
      <xdr:rowOff>154728</xdr:rowOff>
    </xdr:to>
    <xdr:cxnSp macro="">
      <xdr:nvCxnSpPr>
        <xdr:cNvPr id="98" name="直線コネクタ 97">
          <a:extLst>
            <a:ext uri="{FF2B5EF4-FFF2-40B4-BE49-F238E27FC236}">
              <a16:creationId xmlns:a16="http://schemas.microsoft.com/office/drawing/2014/main" id="{C6EB68F7-FE63-4316-93D6-CA6301460B00}"/>
            </a:ext>
          </a:extLst>
        </xdr:cNvPr>
        <xdr:cNvCxnSpPr/>
      </xdr:nvCxnSpPr>
      <xdr:spPr>
        <a:xfrm>
          <a:off x="1765300" y="6214216"/>
          <a:ext cx="762000" cy="2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97913</xdr:rowOff>
    </xdr:from>
    <xdr:ext cx="405111" cy="259045"/>
    <xdr:sp macro="" textlink="">
      <xdr:nvSpPr>
        <xdr:cNvPr id="99" name="n_1aveValue有形固定資産減価償却率">
          <a:extLst>
            <a:ext uri="{FF2B5EF4-FFF2-40B4-BE49-F238E27FC236}">
              <a16:creationId xmlns:a16="http://schemas.microsoft.com/office/drawing/2014/main" id="{F1BBD635-46AD-4DD9-9138-7AFE3EC94FA7}"/>
            </a:ext>
          </a:extLst>
        </xdr:cNvPr>
        <xdr:cNvSpPr txBox="1"/>
      </xdr:nvSpPr>
      <xdr:spPr>
        <a:xfrm>
          <a:off x="3836044" y="5841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90716</xdr:rowOff>
    </xdr:from>
    <xdr:ext cx="405111" cy="259045"/>
    <xdr:sp macro="" textlink="">
      <xdr:nvSpPr>
        <xdr:cNvPr id="100" name="n_2aveValue有形固定資産減価償却率">
          <a:extLst>
            <a:ext uri="{FF2B5EF4-FFF2-40B4-BE49-F238E27FC236}">
              <a16:creationId xmlns:a16="http://schemas.microsoft.com/office/drawing/2014/main" id="{35492DD4-8FED-4C6F-BE34-F6B8BF956678}"/>
            </a:ext>
          </a:extLst>
        </xdr:cNvPr>
        <xdr:cNvSpPr txBox="1"/>
      </xdr:nvSpPr>
      <xdr:spPr>
        <a:xfrm>
          <a:off x="3086744" y="583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58331</xdr:rowOff>
    </xdr:from>
    <xdr:ext cx="405111" cy="259045"/>
    <xdr:sp macro="" textlink="">
      <xdr:nvSpPr>
        <xdr:cNvPr id="101" name="n_3aveValue有形固定資産減価償却率">
          <a:extLst>
            <a:ext uri="{FF2B5EF4-FFF2-40B4-BE49-F238E27FC236}">
              <a16:creationId xmlns:a16="http://schemas.microsoft.com/office/drawing/2014/main" id="{7D966AAF-A71F-450B-B9F1-78260212A2EB}"/>
            </a:ext>
          </a:extLst>
        </xdr:cNvPr>
        <xdr:cNvSpPr txBox="1"/>
      </xdr:nvSpPr>
      <xdr:spPr>
        <a:xfrm>
          <a:off x="2324744" y="5801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43938</xdr:rowOff>
    </xdr:from>
    <xdr:ext cx="405111" cy="259045"/>
    <xdr:sp macro="" textlink="">
      <xdr:nvSpPr>
        <xdr:cNvPr id="102" name="n_4aveValue有形固定資産減価償却率">
          <a:extLst>
            <a:ext uri="{FF2B5EF4-FFF2-40B4-BE49-F238E27FC236}">
              <a16:creationId xmlns:a16="http://schemas.microsoft.com/office/drawing/2014/main" id="{02DEFF81-F7FD-417A-95FF-6D74C4879A14}"/>
            </a:ext>
          </a:extLst>
        </xdr:cNvPr>
        <xdr:cNvSpPr txBox="1"/>
      </xdr:nvSpPr>
      <xdr:spPr>
        <a:xfrm>
          <a:off x="1562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82779</xdr:rowOff>
    </xdr:from>
    <xdr:ext cx="405111" cy="259045"/>
    <xdr:sp macro="" textlink="">
      <xdr:nvSpPr>
        <xdr:cNvPr id="103" name="n_1mainValue有形固定資産減価償却率">
          <a:extLst>
            <a:ext uri="{FF2B5EF4-FFF2-40B4-BE49-F238E27FC236}">
              <a16:creationId xmlns:a16="http://schemas.microsoft.com/office/drawing/2014/main" id="{7D347BD3-7DC2-4C09-8205-0DBF1834721F}"/>
            </a:ext>
          </a:extLst>
        </xdr:cNvPr>
        <xdr:cNvSpPr txBox="1"/>
      </xdr:nvSpPr>
      <xdr:spPr>
        <a:xfrm>
          <a:off x="3836044" y="634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57590</xdr:rowOff>
    </xdr:from>
    <xdr:ext cx="405111" cy="259045"/>
    <xdr:sp macro="" textlink="">
      <xdr:nvSpPr>
        <xdr:cNvPr id="104" name="n_2mainValue有形固定資産減価償却率">
          <a:extLst>
            <a:ext uri="{FF2B5EF4-FFF2-40B4-BE49-F238E27FC236}">
              <a16:creationId xmlns:a16="http://schemas.microsoft.com/office/drawing/2014/main" id="{AEA965E4-E6AC-41A0-86D7-FB928E885BBC}"/>
            </a:ext>
          </a:extLst>
        </xdr:cNvPr>
        <xdr:cNvSpPr txBox="1"/>
      </xdr:nvSpPr>
      <xdr:spPr>
        <a:xfrm>
          <a:off x="3086744" y="6315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25205</xdr:rowOff>
    </xdr:from>
    <xdr:ext cx="405111" cy="259045"/>
    <xdr:sp macro="" textlink="">
      <xdr:nvSpPr>
        <xdr:cNvPr id="105" name="n_3mainValue有形固定資産減価償却率">
          <a:extLst>
            <a:ext uri="{FF2B5EF4-FFF2-40B4-BE49-F238E27FC236}">
              <a16:creationId xmlns:a16="http://schemas.microsoft.com/office/drawing/2014/main" id="{25235261-B7C3-44FE-9576-74FAD3EB6381}"/>
            </a:ext>
          </a:extLst>
        </xdr:cNvPr>
        <xdr:cNvSpPr txBox="1"/>
      </xdr:nvSpPr>
      <xdr:spPr>
        <a:xfrm>
          <a:off x="2324744" y="6283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169668</xdr:rowOff>
    </xdr:from>
    <xdr:ext cx="405111" cy="259045"/>
    <xdr:sp macro="" textlink="">
      <xdr:nvSpPr>
        <xdr:cNvPr id="106" name="n_4mainValue有形固定資産減価償却率">
          <a:extLst>
            <a:ext uri="{FF2B5EF4-FFF2-40B4-BE49-F238E27FC236}">
              <a16:creationId xmlns:a16="http://schemas.microsoft.com/office/drawing/2014/main" id="{699A68B2-F1E7-4C67-A033-9D991D387CC1}"/>
            </a:ext>
          </a:extLst>
        </xdr:cNvPr>
        <xdr:cNvSpPr txBox="1"/>
      </xdr:nvSpPr>
      <xdr:spPr>
        <a:xfrm>
          <a:off x="1562744" y="625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C612E809-A457-468A-B498-A0C8444BF99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D5EA94DC-6051-4C9F-AE3B-FE7E1E0F62F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2618A6B7-5A35-4813-A2DA-918DC013CFFD}"/>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CA6BE2CC-1FE2-4D6B-BA28-534C27131838}"/>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406F319C-9464-468A-9C75-A6508C4CE62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92F181F7-5221-4D7A-81FD-45D3E986B34D}"/>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12846EA4-94F8-496B-A356-446E23417DC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5DB4DE6A-7A5D-403E-9587-ADF10BC0717D}"/>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F0E497AF-D37F-4746-9CF0-6BAFD0B622F5}"/>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74527DD2-3E15-49C1-A178-823A0D2D5985}"/>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7A61D8CD-4EDD-46AB-A56A-D8EC74334A6D}"/>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C2DA11C2-FD55-4596-9A13-8FA51877B86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551E2C13-E262-4122-ABAA-EF7D4B01D19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a:t>
          </a:r>
          <a:r>
            <a:rPr kumimoji="1" lang="ja-JP" altLang="en-US" sz="1000">
              <a:latin typeface="ＭＳ Ｐゴシック" panose="020B0600070205080204" pitchFamily="50" charset="-128"/>
              <a:ea typeface="ＭＳ Ｐゴシック" panose="020B0600070205080204" pitchFamily="50" charset="-128"/>
            </a:rPr>
            <a:t>債務償還比率は類似団体内・全国・県内すべての平均を下回っている。平成１６年度に７団体が合併した本市は、合併時点の地方債残高が多額であったことから、合併以降、地方債の発行抑制を図っており、その成果もあって、地方債残高は合併時から約</a:t>
          </a:r>
          <a:r>
            <a:rPr kumimoji="1" lang="en-US" altLang="ja-JP" sz="1000">
              <a:latin typeface="ＭＳ Ｐゴシック" panose="020B0600070205080204" pitchFamily="50" charset="-128"/>
              <a:ea typeface="ＭＳ Ｐゴシック" panose="020B0600070205080204" pitchFamily="50" charset="-128"/>
            </a:rPr>
            <a:t>260</a:t>
          </a:r>
          <a:r>
            <a:rPr kumimoji="1" lang="ja-JP" altLang="en-US" sz="1000">
              <a:latin typeface="ＭＳ Ｐゴシック" panose="020B0600070205080204" pitchFamily="50" charset="-128"/>
              <a:ea typeface="ＭＳ Ｐゴシック" panose="020B0600070205080204" pitchFamily="50" charset="-128"/>
            </a:rPr>
            <a:t>億円減少し、他団体と比較しても良好な指標を維持している。</a:t>
          </a:r>
        </a:p>
        <a:p>
          <a:r>
            <a:rPr kumimoji="1" lang="ja-JP" altLang="en-US" sz="1000">
              <a:latin typeface="ＭＳ Ｐゴシック" panose="020B0600070205080204" pitchFamily="50" charset="-128"/>
              <a:ea typeface="ＭＳ Ｐゴシック" panose="020B0600070205080204" pitchFamily="50" charset="-128"/>
            </a:rPr>
            <a:t>　令和６年度においては、前年度に比べ、公営企業債等繰入見込額の増加による将来負担額の増加、充当可能基金残高の減少による充当可能財源の減少により比率の分子となる数値が増加し、人件費等の増加により経常経費充当財源等が大幅に増加したため比率の分母となる数値が減少したため、指標は悪化している。</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7E7D4B3C-4247-4076-AA38-B998C8E0B1F2}"/>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77FA2B14-A8AE-4E00-80C8-82321E0CB23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26DD466D-DCCA-49AE-8E19-49FD5A08BCCA}"/>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3" name="直線コネクタ 122">
          <a:extLst>
            <a:ext uri="{FF2B5EF4-FFF2-40B4-BE49-F238E27FC236}">
              <a16:creationId xmlns:a16="http://schemas.microsoft.com/office/drawing/2014/main" id="{9BDE23F9-9880-46AA-A0F5-4EAC2BEAB0D4}"/>
            </a:ext>
          </a:extLst>
        </xdr:cNvPr>
        <xdr:cNvCxnSpPr/>
      </xdr:nvCxnSpPr>
      <xdr:spPr>
        <a:xfrm>
          <a:off x="11303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24" name="テキスト ボックス 123">
          <a:extLst>
            <a:ext uri="{FF2B5EF4-FFF2-40B4-BE49-F238E27FC236}">
              <a16:creationId xmlns:a16="http://schemas.microsoft.com/office/drawing/2014/main" id="{16E6D7F6-1C7E-4C27-9D35-0B6EACDD1C63}"/>
            </a:ext>
          </a:extLst>
        </xdr:cNvPr>
        <xdr:cNvSpPr txBox="1"/>
      </xdr:nvSpPr>
      <xdr:spPr>
        <a:xfrm>
          <a:off x="10756676" y="65863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5" name="直線コネクタ 124">
          <a:extLst>
            <a:ext uri="{FF2B5EF4-FFF2-40B4-BE49-F238E27FC236}">
              <a16:creationId xmlns:a16="http://schemas.microsoft.com/office/drawing/2014/main" id="{1EB8C67C-0855-4C58-A8A5-EDFC958F13EB}"/>
            </a:ext>
          </a:extLst>
        </xdr:cNvPr>
        <xdr:cNvCxnSpPr/>
      </xdr:nvCxnSpPr>
      <xdr:spPr>
        <a:xfrm>
          <a:off x="11303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26" name="テキスト ボックス 125">
          <a:extLst>
            <a:ext uri="{FF2B5EF4-FFF2-40B4-BE49-F238E27FC236}">
              <a16:creationId xmlns:a16="http://schemas.microsoft.com/office/drawing/2014/main" id="{2E1D7CBF-3BEA-4CF7-97ED-6038EB990FEA}"/>
            </a:ext>
          </a:extLst>
        </xdr:cNvPr>
        <xdr:cNvSpPr txBox="1"/>
      </xdr:nvSpPr>
      <xdr:spPr>
        <a:xfrm>
          <a:off x="10756676" y="61545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7" name="直線コネクタ 126">
          <a:extLst>
            <a:ext uri="{FF2B5EF4-FFF2-40B4-BE49-F238E27FC236}">
              <a16:creationId xmlns:a16="http://schemas.microsoft.com/office/drawing/2014/main" id="{BDACD991-117C-4275-BFDE-AC075277A429}"/>
            </a:ext>
          </a:extLst>
        </xdr:cNvPr>
        <xdr:cNvCxnSpPr/>
      </xdr:nvCxnSpPr>
      <xdr:spPr>
        <a:xfrm>
          <a:off x="11303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8" name="テキスト ボックス 127">
          <a:extLst>
            <a:ext uri="{FF2B5EF4-FFF2-40B4-BE49-F238E27FC236}">
              <a16:creationId xmlns:a16="http://schemas.microsoft.com/office/drawing/2014/main" id="{FA5FF943-3C77-427F-9EB1-A74CDB963A1D}"/>
            </a:ext>
          </a:extLst>
        </xdr:cNvPr>
        <xdr:cNvSpPr txBox="1"/>
      </xdr:nvSpPr>
      <xdr:spPr>
        <a:xfrm>
          <a:off x="10828811" y="57227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9" name="直線コネクタ 128">
          <a:extLst>
            <a:ext uri="{FF2B5EF4-FFF2-40B4-BE49-F238E27FC236}">
              <a16:creationId xmlns:a16="http://schemas.microsoft.com/office/drawing/2014/main" id="{F1A830C5-2B63-42E9-BB00-2E0DB5A39794}"/>
            </a:ext>
          </a:extLst>
        </xdr:cNvPr>
        <xdr:cNvCxnSpPr/>
      </xdr:nvCxnSpPr>
      <xdr:spPr>
        <a:xfrm>
          <a:off x="11303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0" name="テキスト ボックス 129">
          <a:extLst>
            <a:ext uri="{FF2B5EF4-FFF2-40B4-BE49-F238E27FC236}">
              <a16:creationId xmlns:a16="http://schemas.microsoft.com/office/drawing/2014/main" id="{D5D993F8-4676-404C-A19D-2A7134C3019B}"/>
            </a:ext>
          </a:extLst>
        </xdr:cNvPr>
        <xdr:cNvSpPr txBox="1"/>
      </xdr:nvSpPr>
      <xdr:spPr>
        <a:xfrm>
          <a:off x="10931403" y="52909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5BA2170-B44B-4EA0-88E2-701BAB56BC93}"/>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3FBCBE2D-246F-4CF1-B4BD-56F0C95E806D}"/>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170658</xdr:rowOff>
    </xdr:to>
    <xdr:cxnSp macro="">
      <xdr:nvCxnSpPr>
        <xdr:cNvPr id="133" name="直線コネクタ 132">
          <a:extLst>
            <a:ext uri="{FF2B5EF4-FFF2-40B4-BE49-F238E27FC236}">
              <a16:creationId xmlns:a16="http://schemas.microsoft.com/office/drawing/2014/main" id="{51D12633-6A2A-450D-AD47-384C3A0DFB47}"/>
            </a:ext>
          </a:extLst>
        </xdr:cNvPr>
        <xdr:cNvCxnSpPr/>
      </xdr:nvCxnSpPr>
      <xdr:spPr>
        <a:xfrm flipV="1">
          <a:off x="14793595" y="5384800"/>
          <a:ext cx="1269" cy="1386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3035</xdr:rowOff>
    </xdr:from>
    <xdr:ext cx="560923" cy="259045"/>
    <xdr:sp macro="" textlink="">
      <xdr:nvSpPr>
        <xdr:cNvPr id="134" name="債務償還比率最小値テキスト">
          <a:extLst>
            <a:ext uri="{FF2B5EF4-FFF2-40B4-BE49-F238E27FC236}">
              <a16:creationId xmlns:a16="http://schemas.microsoft.com/office/drawing/2014/main" id="{833B5BF2-86B6-4F50-BFF1-7CEEBB5EADD2}"/>
            </a:ext>
          </a:extLst>
        </xdr:cNvPr>
        <xdr:cNvSpPr txBox="1"/>
      </xdr:nvSpPr>
      <xdr:spPr>
        <a:xfrm>
          <a:off x="14846300" y="677531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170658</xdr:rowOff>
    </xdr:from>
    <xdr:to>
      <xdr:col>76</xdr:col>
      <xdr:colOff>111125</xdr:colOff>
      <xdr:row>34</xdr:row>
      <xdr:rowOff>170658</xdr:rowOff>
    </xdr:to>
    <xdr:cxnSp macro="">
      <xdr:nvCxnSpPr>
        <xdr:cNvPr id="135" name="直線コネクタ 134">
          <a:extLst>
            <a:ext uri="{FF2B5EF4-FFF2-40B4-BE49-F238E27FC236}">
              <a16:creationId xmlns:a16="http://schemas.microsoft.com/office/drawing/2014/main" id="{DD1EE7BD-1C34-4B23-9549-47DD100F9A4D}"/>
            </a:ext>
          </a:extLst>
        </xdr:cNvPr>
        <xdr:cNvCxnSpPr/>
      </xdr:nvCxnSpPr>
      <xdr:spPr>
        <a:xfrm>
          <a:off x="14706600" y="677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36" name="債務償還比率最大値テキスト">
          <a:extLst>
            <a:ext uri="{FF2B5EF4-FFF2-40B4-BE49-F238E27FC236}">
              <a16:creationId xmlns:a16="http://schemas.microsoft.com/office/drawing/2014/main" id="{3E7C4AD1-9F9B-4D56-B7C1-C33A8CB36539}"/>
            </a:ext>
          </a:extLst>
        </xdr:cNvPr>
        <xdr:cNvSpPr txBox="1"/>
      </xdr:nvSpPr>
      <xdr:spPr>
        <a:xfrm>
          <a:off x="14846300" y="51600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37" name="直線コネクタ 136">
          <a:extLst>
            <a:ext uri="{FF2B5EF4-FFF2-40B4-BE49-F238E27FC236}">
              <a16:creationId xmlns:a16="http://schemas.microsoft.com/office/drawing/2014/main" id="{76C3F6C5-58E8-48BD-A124-7B3B8FBF8BFF}"/>
            </a:ext>
          </a:extLst>
        </xdr:cNvPr>
        <xdr:cNvCxnSpPr/>
      </xdr:nvCxnSpPr>
      <xdr:spPr>
        <a:xfrm>
          <a:off x="14706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44609</xdr:rowOff>
    </xdr:from>
    <xdr:ext cx="469744" cy="259045"/>
    <xdr:sp macro="" textlink="">
      <xdr:nvSpPr>
        <xdr:cNvPr id="138" name="債務償還比率平均値テキスト">
          <a:extLst>
            <a:ext uri="{FF2B5EF4-FFF2-40B4-BE49-F238E27FC236}">
              <a16:creationId xmlns:a16="http://schemas.microsoft.com/office/drawing/2014/main" id="{B8B4D4E0-7216-4A4B-B2D2-02DFE2CC5440}"/>
            </a:ext>
          </a:extLst>
        </xdr:cNvPr>
        <xdr:cNvSpPr txBox="1"/>
      </xdr:nvSpPr>
      <xdr:spPr>
        <a:xfrm>
          <a:off x="14846300" y="578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66182</xdr:rowOff>
    </xdr:from>
    <xdr:to>
      <xdr:col>76</xdr:col>
      <xdr:colOff>73025</xdr:colOff>
      <xdr:row>29</xdr:row>
      <xdr:rowOff>167782</xdr:rowOff>
    </xdr:to>
    <xdr:sp macro="" textlink="">
      <xdr:nvSpPr>
        <xdr:cNvPr id="139" name="フローチャート: 判断 138">
          <a:extLst>
            <a:ext uri="{FF2B5EF4-FFF2-40B4-BE49-F238E27FC236}">
              <a16:creationId xmlns:a16="http://schemas.microsoft.com/office/drawing/2014/main" id="{CEA052D0-459D-406E-835F-F7BCE8A54021}"/>
            </a:ext>
          </a:extLst>
        </xdr:cNvPr>
        <xdr:cNvSpPr/>
      </xdr:nvSpPr>
      <xdr:spPr>
        <a:xfrm>
          <a:off x="14744700" y="580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62987</xdr:rowOff>
    </xdr:from>
    <xdr:to>
      <xdr:col>72</xdr:col>
      <xdr:colOff>123825</xdr:colOff>
      <xdr:row>29</xdr:row>
      <xdr:rowOff>164587</xdr:rowOff>
    </xdr:to>
    <xdr:sp macro="" textlink="">
      <xdr:nvSpPr>
        <xdr:cNvPr id="140" name="フローチャート: 判断 139">
          <a:extLst>
            <a:ext uri="{FF2B5EF4-FFF2-40B4-BE49-F238E27FC236}">
              <a16:creationId xmlns:a16="http://schemas.microsoft.com/office/drawing/2014/main" id="{94C9243C-FBC2-416B-B201-89060429D69C}"/>
            </a:ext>
          </a:extLst>
        </xdr:cNvPr>
        <xdr:cNvSpPr/>
      </xdr:nvSpPr>
      <xdr:spPr>
        <a:xfrm>
          <a:off x="14033500" y="5806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69464</xdr:rowOff>
    </xdr:from>
    <xdr:to>
      <xdr:col>68</xdr:col>
      <xdr:colOff>123825</xdr:colOff>
      <xdr:row>29</xdr:row>
      <xdr:rowOff>171064</xdr:rowOff>
    </xdr:to>
    <xdr:sp macro="" textlink="">
      <xdr:nvSpPr>
        <xdr:cNvPr id="141" name="フローチャート: 判断 140">
          <a:extLst>
            <a:ext uri="{FF2B5EF4-FFF2-40B4-BE49-F238E27FC236}">
              <a16:creationId xmlns:a16="http://schemas.microsoft.com/office/drawing/2014/main" id="{00519295-ED3E-4926-9299-E23C67423859}"/>
            </a:ext>
          </a:extLst>
        </xdr:cNvPr>
        <xdr:cNvSpPr/>
      </xdr:nvSpPr>
      <xdr:spPr>
        <a:xfrm>
          <a:off x="13271500" y="581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42865</xdr:rowOff>
    </xdr:from>
    <xdr:to>
      <xdr:col>64</xdr:col>
      <xdr:colOff>123825</xdr:colOff>
      <xdr:row>29</xdr:row>
      <xdr:rowOff>144465</xdr:rowOff>
    </xdr:to>
    <xdr:sp macro="" textlink="">
      <xdr:nvSpPr>
        <xdr:cNvPr id="142" name="フローチャート: 判断 141">
          <a:extLst>
            <a:ext uri="{FF2B5EF4-FFF2-40B4-BE49-F238E27FC236}">
              <a16:creationId xmlns:a16="http://schemas.microsoft.com/office/drawing/2014/main" id="{5FA0AD9D-669D-4075-B137-6E18BE4C7F82}"/>
            </a:ext>
          </a:extLst>
        </xdr:cNvPr>
        <xdr:cNvSpPr/>
      </xdr:nvSpPr>
      <xdr:spPr>
        <a:xfrm>
          <a:off x="12509500" y="578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166878</xdr:rowOff>
    </xdr:from>
    <xdr:to>
      <xdr:col>60</xdr:col>
      <xdr:colOff>123825</xdr:colOff>
      <xdr:row>30</xdr:row>
      <xdr:rowOff>97028</xdr:rowOff>
    </xdr:to>
    <xdr:sp macro="" textlink="">
      <xdr:nvSpPr>
        <xdr:cNvPr id="143" name="フローチャート: 判断 142">
          <a:extLst>
            <a:ext uri="{FF2B5EF4-FFF2-40B4-BE49-F238E27FC236}">
              <a16:creationId xmlns:a16="http://schemas.microsoft.com/office/drawing/2014/main" id="{AB82D5F6-B9B3-42C7-9620-A912473AC0E4}"/>
            </a:ext>
          </a:extLst>
        </xdr:cNvPr>
        <xdr:cNvSpPr/>
      </xdr:nvSpPr>
      <xdr:spPr>
        <a:xfrm>
          <a:off x="11747500" y="591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46AD9A68-3B33-473C-8700-C74318F9ED3A}"/>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1FD10583-46FC-4580-8518-E06873276B7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97DA207-8008-4044-B15E-1857CD396E1C}"/>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44394C32-7436-4B84-9ECC-CD668408DA7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511FB3B9-3DE4-441F-87D9-40AACBF2679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2794</xdr:rowOff>
    </xdr:from>
    <xdr:to>
      <xdr:col>76</xdr:col>
      <xdr:colOff>73025</xdr:colOff>
      <xdr:row>29</xdr:row>
      <xdr:rowOff>104394</xdr:rowOff>
    </xdr:to>
    <xdr:sp macro="" textlink="">
      <xdr:nvSpPr>
        <xdr:cNvPr id="149" name="楕円 148">
          <a:extLst>
            <a:ext uri="{FF2B5EF4-FFF2-40B4-BE49-F238E27FC236}">
              <a16:creationId xmlns:a16="http://schemas.microsoft.com/office/drawing/2014/main" id="{17E8A1EF-B9F6-466E-A764-CC516783A3A6}"/>
            </a:ext>
          </a:extLst>
        </xdr:cNvPr>
        <xdr:cNvSpPr/>
      </xdr:nvSpPr>
      <xdr:spPr>
        <a:xfrm>
          <a:off x="14744700" y="574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25671</xdr:rowOff>
    </xdr:from>
    <xdr:ext cx="469744" cy="259045"/>
    <xdr:sp macro="" textlink="">
      <xdr:nvSpPr>
        <xdr:cNvPr id="150" name="債務償還比率該当値テキスト">
          <a:extLst>
            <a:ext uri="{FF2B5EF4-FFF2-40B4-BE49-F238E27FC236}">
              <a16:creationId xmlns:a16="http://schemas.microsoft.com/office/drawing/2014/main" id="{3F901584-377D-4410-B031-38DC63480E98}"/>
            </a:ext>
          </a:extLst>
        </xdr:cNvPr>
        <xdr:cNvSpPr txBox="1"/>
      </xdr:nvSpPr>
      <xdr:spPr>
        <a:xfrm>
          <a:off x="14846300" y="559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142118</xdr:rowOff>
    </xdr:from>
    <xdr:to>
      <xdr:col>72</xdr:col>
      <xdr:colOff>123825</xdr:colOff>
      <xdr:row>29</xdr:row>
      <xdr:rowOff>72268</xdr:rowOff>
    </xdr:to>
    <xdr:sp macro="" textlink="">
      <xdr:nvSpPr>
        <xdr:cNvPr id="151" name="楕円 150">
          <a:extLst>
            <a:ext uri="{FF2B5EF4-FFF2-40B4-BE49-F238E27FC236}">
              <a16:creationId xmlns:a16="http://schemas.microsoft.com/office/drawing/2014/main" id="{B6AAD47B-6178-4C22-BB7C-54679C4093F4}"/>
            </a:ext>
          </a:extLst>
        </xdr:cNvPr>
        <xdr:cNvSpPr/>
      </xdr:nvSpPr>
      <xdr:spPr>
        <a:xfrm>
          <a:off x="14033500" y="571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21468</xdr:rowOff>
    </xdr:from>
    <xdr:to>
      <xdr:col>76</xdr:col>
      <xdr:colOff>22225</xdr:colOff>
      <xdr:row>29</xdr:row>
      <xdr:rowOff>53594</xdr:rowOff>
    </xdr:to>
    <xdr:cxnSp macro="">
      <xdr:nvCxnSpPr>
        <xdr:cNvPr id="152" name="直線コネクタ 151">
          <a:extLst>
            <a:ext uri="{FF2B5EF4-FFF2-40B4-BE49-F238E27FC236}">
              <a16:creationId xmlns:a16="http://schemas.microsoft.com/office/drawing/2014/main" id="{A79F25A9-E96E-4729-A66B-6B2765CD5D60}"/>
            </a:ext>
          </a:extLst>
        </xdr:cNvPr>
        <xdr:cNvCxnSpPr/>
      </xdr:nvCxnSpPr>
      <xdr:spPr>
        <a:xfrm>
          <a:off x="14084300" y="5765043"/>
          <a:ext cx="711200" cy="3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170099</xdr:rowOff>
    </xdr:from>
    <xdr:to>
      <xdr:col>68</xdr:col>
      <xdr:colOff>123825</xdr:colOff>
      <xdr:row>29</xdr:row>
      <xdr:rowOff>100249</xdr:rowOff>
    </xdr:to>
    <xdr:sp macro="" textlink="">
      <xdr:nvSpPr>
        <xdr:cNvPr id="153" name="楕円 152">
          <a:extLst>
            <a:ext uri="{FF2B5EF4-FFF2-40B4-BE49-F238E27FC236}">
              <a16:creationId xmlns:a16="http://schemas.microsoft.com/office/drawing/2014/main" id="{3DD72D34-2387-4B40-98D1-BA9ADFCB968D}"/>
            </a:ext>
          </a:extLst>
        </xdr:cNvPr>
        <xdr:cNvSpPr/>
      </xdr:nvSpPr>
      <xdr:spPr>
        <a:xfrm>
          <a:off x="13271500" y="574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21468</xdr:rowOff>
    </xdr:from>
    <xdr:to>
      <xdr:col>72</xdr:col>
      <xdr:colOff>73025</xdr:colOff>
      <xdr:row>29</xdr:row>
      <xdr:rowOff>49449</xdr:rowOff>
    </xdr:to>
    <xdr:cxnSp macro="">
      <xdr:nvCxnSpPr>
        <xdr:cNvPr id="154" name="直線コネクタ 153">
          <a:extLst>
            <a:ext uri="{FF2B5EF4-FFF2-40B4-BE49-F238E27FC236}">
              <a16:creationId xmlns:a16="http://schemas.microsoft.com/office/drawing/2014/main" id="{A162A09B-2A0B-4937-94E7-626A6389383E}"/>
            </a:ext>
          </a:extLst>
        </xdr:cNvPr>
        <xdr:cNvCxnSpPr/>
      </xdr:nvCxnSpPr>
      <xdr:spPr>
        <a:xfrm flipV="1">
          <a:off x="13322300" y="5765043"/>
          <a:ext cx="762000" cy="2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119492</xdr:rowOff>
    </xdr:from>
    <xdr:to>
      <xdr:col>64</xdr:col>
      <xdr:colOff>123825</xdr:colOff>
      <xdr:row>29</xdr:row>
      <xdr:rowOff>49642</xdr:rowOff>
    </xdr:to>
    <xdr:sp macro="" textlink="">
      <xdr:nvSpPr>
        <xdr:cNvPr id="155" name="楕円 154">
          <a:extLst>
            <a:ext uri="{FF2B5EF4-FFF2-40B4-BE49-F238E27FC236}">
              <a16:creationId xmlns:a16="http://schemas.microsoft.com/office/drawing/2014/main" id="{FE14CA5C-B09A-470C-A226-D9B1FC5EB9FD}"/>
            </a:ext>
          </a:extLst>
        </xdr:cNvPr>
        <xdr:cNvSpPr/>
      </xdr:nvSpPr>
      <xdr:spPr>
        <a:xfrm>
          <a:off x="12509500" y="569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170292</xdr:rowOff>
    </xdr:from>
    <xdr:to>
      <xdr:col>68</xdr:col>
      <xdr:colOff>73025</xdr:colOff>
      <xdr:row>29</xdr:row>
      <xdr:rowOff>49449</xdr:rowOff>
    </xdr:to>
    <xdr:cxnSp macro="">
      <xdr:nvCxnSpPr>
        <xdr:cNvPr id="156" name="直線コネクタ 155">
          <a:extLst>
            <a:ext uri="{FF2B5EF4-FFF2-40B4-BE49-F238E27FC236}">
              <a16:creationId xmlns:a16="http://schemas.microsoft.com/office/drawing/2014/main" id="{E8E0DEEF-D808-4577-A7F3-440DAEF1663E}"/>
            </a:ext>
          </a:extLst>
        </xdr:cNvPr>
        <xdr:cNvCxnSpPr/>
      </xdr:nvCxnSpPr>
      <xdr:spPr>
        <a:xfrm>
          <a:off x="12560300" y="5742417"/>
          <a:ext cx="762000" cy="5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38893</xdr:rowOff>
    </xdr:from>
    <xdr:to>
      <xdr:col>60</xdr:col>
      <xdr:colOff>123825</xdr:colOff>
      <xdr:row>29</xdr:row>
      <xdr:rowOff>140493</xdr:rowOff>
    </xdr:to>
    <xdr:sp macro="" textlink="">
      <xdr:nvSpPr>
        <xdr:cNvPr id="157" name="楕円 156">
          <a:extLst>
            <a:ext uri="{FF2B5EF4-FFF2-40B4-BE49-F238E27FC236}">
              <a16:creationId xmlns:a16="http://schemas.microsoft.com/office/drawing/2014/main" id="{CA069A2F-5A98-4147-A894-78B2B64A88C2}"/>
            </a:ext>
          </a:extLst>
        </xdr:cNvPr>
        <xdr:cNvSpPr/>
      </xdr:nvSpPr>
      <xdr:spPr>
        <a:xfrm>
          <a:off x="11747500" y="578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170292</xdr:rowOff>
    </xdr:from>
    <xdr:to>
      <xdr:col>64</xdr:col>
      <xdr:colOff>73025</xdr:colOff>
      <xdr:row>29</xdr:row>
      <xdr:rowOff>89693</xdr:rowOff>
    </xdr:to>
    <xdr:cxnSp macro="">
      <xdr:nvCxnSpPr>
        <xdr:cNvPr id="158" name="直線コネクタ 157">
          <a:extLst>
            <a:ext uri="{FF2B5EF4-FFF2-40B4-BE49-F238E27FC236}">
              <a16:creationId xmlns:a16="http://schemas.microsoft.com/office/drawing/2014/main" id="{C7BFD8C1-89D4-48DD-AC8F-0BFAFB2E9AFE}"/>
            </a:ext>
          </a:extLst>
        </xdr:cNvPr>
        <xdr:cNvCxnSpPr/>
      </xdr:nvCxnSpPr>
      <xdr:spPr>
        <a:xfrm flipV="1">
          <a:off x="11798300" y="5742417"/>
          <a:ext cx="762000" cy="9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155714</xdr:rowOff>
    </xdr:from>
    <xdr:ext cx="469744" cy="259045"/>
    <xdr:sp macro="" textlink="">
      <xdr:nvSpPr>
        <xdr:cNvPr id="159" name="n_1aveValue債務償還比率">
          <a:extLst>
            <a:ext uri="{FF2B5EF4-FFF2-40B4-BE49-F238E27FC236}">
              <a16:creationId xmlns:a16="http://schemas.microsoft.com/office/drawing/2014/main" id="{33F2B9E3-9EC9-45E7-AF3A-0BB0205060DA}"/>
            </a:ext>
          </a:extLst>
        </xdr:cNvPr>
        <xdr:cNvSpPr txBox="1"/>
      </xdr:nvSpPr>
      <xdr:spPr>
        <a:xfrm>
          <a:off x="13836727" y="589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162191</xdr:rowOff>
    </xdr:from>
    <xdr:ext cx="469744" cy="259045"/>
    <xdr:sp macro="" textlink="">
      <xdr:nvSpPr>
        <xdr:cNvPr id="160" name="n_2aveValue債務償還比率">
          <a:extLst>
            <a:ext uri="{FF2B5EF4-FFF2-40B4-BE49-F238E27FC236}">
              <a16:creationId xmlns:a16="http://schemas.microsoft.com/office/drawing/2014/main" id="{F889BE8B-EB75-4F4A-8BEE-DFB54D0ADB72}"/>
            </a:ext>
          </a:extLst>
        </xdr:cNvPr>
        <xdr:cNvSpPr txBox="1"/>
      </xdr:nvSpPr>
      <xdr:spPr>
        <a:xfrm>
          <a:off x="13087427" y="590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135592</xdr:rowOff>
    </xdr:from>
    <xdr:ext cx="469744" cy="259045"/>
    <xdr:sp macro="" textlink="">
      <xdr:nvSpPr>
        <xdr:cNvPr id="161" name="n_3aveValue債務償還比率">
          <a:extLst>
            <a:ext uri="{FF2B5EF4-FFF2-40B4-BE49-F238E27FC236}">
              <a16:creationId xmlns:a16="http://schemas.microsoft.com/office/drawing/2014/main" id="{51DAB475-09DE-448F-A5FD-CAC185CA19ED}"/>
            </a:ext>
          </a:extLst>
        </xdr:cNvPr>
        <xdr:cNvSpPr txBox="1"/>
      </xdr:nvSpPr>
      <xdr:spPr>
        <a:xfrm>
          <a:off x="12325427" y="587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88155</xdr:rowOff>
    </xdr:from>
    <xdr:ext cx="469744" cy="259045"/>
    <xdr:sp macro="" textlink="">
      <xdr:nvSpPr>
        <xdr:cNvPr id="162" name="n_4aveValue債務償還比率">
          <a:extLst>
            <a:ext uri="{FF2B5EF4-FFF2-40B4-BE49-F238E27FC236}">
              <a16:creationId xmlns:a16="http://schemas.microsoft.com/office/drawing/2014/main" id="{6BA43D12-D581-45BD-92BB-6A412661F913}"/>
            </a:ext>
          </a:extLst>
        </xdr:cNvPr>
        <xdr:cNvSpPr txBox="1"/>
      </xdr:nvSpPr>
      <xdr:spPr>
        <a:xfrm>
          <a:off x="11563427" y="60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88795</xdr:rowOff>
    </xdr:from>
    <xdr:ext cx="469744" cy="259045"/>
    <xdr:sp macro="" textlink="">
      <xdr:nvSpPr>
        <xdr:cNvPr id="163" name="n_1mainValue債務償還比率">
          <a:extLst>
            <a:ext uri="{FF2B5EF4-FFF2-40B4-BE49-F238E27FC236}">
              <a16:creationId xmlns:a16="http://schemas.microsoft.com/office/drawing/2014/main" id="{B55A42B0-6EAF-49B8-8D63-CAD987AC7128}"/>
            </a:ext>
          </a:extLst>
        </xdr:cNvPr>
        <xdr:cNvSpPr txBox="1"/>
      </xdr:nvSpPr>
      <xdr:spPr>
        <a:xfrm>
          <a:off x="13836727" y="5489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116776</xdr:rowOff>
    </xdr:from>
    <xdr:ext cx="469744" cy="259045"/>
    <xdr:sp macro="" textlink="">
      <xdr:nvSpPr>
        <xdr:cNvPr id="164" name="n_2mainValue債務償還比率">
          <a:extLst>
            <a:ext uri="{FF2B5EF4-FFF2-40B4-BE49-F238E27FC236}">
              <a16:creationId xmlns:a16="http://schemas.microsoft.com/office/drawing/2014/main" id="{68D4EBC3-2B3D-4EF5-A764-80DDA4F95C95}"/>
            </a:ext>
          </a:extLst>
        </xdr:cNvPr>
        <xdr:cNvSpPr txBox="1"/>
      </xdr:nvSpPr>
      <xdr:spPr>
        <a:xfrm>
          <a:off x="13087427" y="551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66169</xdr:rowOff>
    </xdr:from>
    <xdr:ext cx="469744" cy="259045"/>
    <xdr:sp macro="" textlink="">
      <xdr:nvSpPr>
        <xdr:cNvPr id="165" name="n_3mainValue債務償還比率">
          <a:extLst>
            <a:ext uri="{FF2B5EF4-FFF2-40B4-BE49-F238E27FC236}">
              <a16:creationId xmlns:a16="http://schemas.microsoft.com/office/drawing/2014/main" id="{1A2D40AF-9B22-4B5C-A6E6-678C9D1C258D}"/>
            </a:ext>
          </a:extLst>
        </xdr:cNvPr>
        <xdr:cNvSpPr txBox="1"/>
      </xdr:nvSpPr>
      <xdr:spPr>
        <a:xfrm>
          <a:off x="12325427" y="5466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157020</xdr:rowOff>
    </xdr:from>
    <xdr:ext cx="469744" cy="259045"/>
    <xdr:sp macro="" textlink="">
      <xdr:nvSpPr>
        <xdr:cNvPr id="166" name="n_4mainValue債務償還比率">
          <a:extLst>
            <a:ext uri="{FF2B5EF4-FFF2-40B4-BE49-F238E27FC236}">
              <a16:creationId xmlns:a16="http://schemas.microsoft.com/office/drawing/2014/main" id="{94992D70-0187-488D-9259-5CF0EC27B20F}"/>
            </a:ext>
          </a:extLst>
        </xdr:cNvPr>
        <xdr:cNvSpPr txBox="1"/>
      </xdr:nvSpPr>
      <xdr:spPr>
        <a:xfrm>
          <a:off x="11563427" y="5557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8D886919-B2FA-4B6C-8F24-C8CABB5B24A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85855B85-7028-492C-AAD6-9EDED7DBE9F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C7DFD4DE-9515-4518-B1C4-3F3F7A7FCAB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4FCD0072-13BE-4D3D-9F89-D6DAC07A027E}"/>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65DB0890-017A-44DE-952C-12D3B76CD24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793E4620-C050-4BAD-B427-CD8F776B875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2A6F548-670C-4639-A64A-338545258A1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6F854FF-4145-4E93-9744-DEA636F7D0A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8CAEFB8-541F-4D85-BD86-5C8C0A8FB97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6DCFF95-6B68-4B3E-AD38-7D755FED053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86B2800-A4CA-4302-83CE-CD2A4F044EF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E47B78F-5A5C-49D8-B6F8-635F20E5A8A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D181942-606E-4FBC-A2BA-E2CE7C0893E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6E145F1-6336-4733-967F-A4B901FADC6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738A5F1-2112-459C-B2EE-667A14D0229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849D80C-336D-4F98-B169-63D26AEB96D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41,637
41,156
698.31
32,044,105
31,312,596
515,928
17,540,272
21,953,988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27A2E1F-5B72-4651-B1A0-B15FA634FD5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CEA26BE-57EC-4260-8D29-A6781141997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1D3A10A-1D2A-4D70-A8E0-586DDFBFE16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0B3E159-82FB-4ADB-A686-A1105DCD713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396C769-2D32-46BE-871A-D1D9A9CA851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B044B22-D0F6-4FF2-BE15-72406055918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6614C15-1EB5-4433-9644-D72ED3168D0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976A6BA-234C-48A1-BC0A-90214C941C4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A14D833-E67C-4670-AB9B-A6C880625F4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F09C790-A95B-4942-943F-E46D9909F00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55023AA-B697-4E0D-A596-663BBECB865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3BD099B-8C57-4126-B5D8-1ED2A878001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AC6E19A-3F1B-44CE-99D6-FB55B8484D4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4EF1601-5FEC-497F-ACC3-54E0267DA95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26D59BC-40DA-4D46-A807-5BB37483A1B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D86F842-2781-4079-9424-A02CF4FCF1D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61544CA-38BE-4062-8E63-ECA992A3F3D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574A3F7-6C30-4563-BDBA-D5FE6EC8D7B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414A3A4-52F3-475E-8A74-1AD47EDF553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402E26C-469E-48B6-B8E9-B2B5398F81E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335496E-E570-4684-B432-00530427D9F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70A0134-5023-4423-AF39-584CB0866B2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EE081AF-6294-4DD1-A7DF-7A574E5EFCA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DC948D3-DB47-4D8A-8F97-83CF97B783F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4226E9A-4B97-49F2-BE8F-86305CAC053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4DAB288-FC00-4427-BA04-F6AB8283971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CC40B5C-F48E-4F49-8873-DBA9F32AE51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5826908-C306-40BA-AA3A-6D51BFB4670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6488B2F-30AC-42CE-ACE9-6533B6058D72}"/>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8953646-0E98-4089-B316-C95D001AF52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BDCCC10-D0EC-4ADD-B9F3-671694CD606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9024EA5-787B-42FE-B4C8-4717E3E5A69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05AA669-F9B1-49F1-B5BE-9F00CF5A4995}"/>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D1BD78D-2C72-4085-A00F-6B2BE544C18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20F6D83-9ABE-4F5B-A0BF-44AE93EE29A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5A13011D-1E50-4AE1-B352-C5B92838CB8C}"/>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8DF9318-17E8-4980-A733-43AF15684506}"/>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7EEDBC1-F96C-4546-A125-19A8B6FAD60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F3473E5-CF8C-4B4D-B252-6466C2EFDAB3}"/>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3105F7A-B8C9-4FD8-9818-596966CFEC1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8038C69-79B7-4530-B8D4-F7CB5DAD8E69}"/>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BE4140B-A609-4144-91AB-7015B81FCA0B}"/>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FCC06C3-66D9-4CF8-80AE-9FB847D7A84D}"/>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FEF37980-F9EA-4DD1-9DEB-73DF8E215106}"/>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6A5F99D0-1A99-4E31-B4CC-1E83FA5386C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xdr:rowOff>
    </xdr:from>
    <xdr:to>
      <xdr:col>24</xdr:col>
      <xdr:colOff>62865</xdr:colOff>
      <xdr:row>41</xdr:row>
      <xdr:rowOff>131445</xdr:rowOff>
    </xdr:to>
    <xdr:cxnSp macro="">
      <xdr:nvCxnSpPr>
        <xdr:cNvPr id="57" name="直線コネクタ 56">
          <a:extLst>
            <a:ext uri="{FF2B5EF4-FFF2-40B4-BE49-F238E27FC236}">
              <a16:creationId xmlns:a16="http://schemas.microsoft.com/office/drawing/2014/main" id="{0E8E3128-5812-4506-9A03-5238C21B2E7D}"/>
            </a:ext>
          </a:extLst>
        </xdr:cNvPr>
        <xdr:cNvCxnSpPr/>
      </xdr:nvCxnSpPr>
      <xdr:spPr>
        <a:xfrm flipV="1">
          <a:off x="4634865" y="584073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a:extLst>
            <a:ext uri="{FF2B5EF4-FFF2-40B4-BE49-F238E27FC236}">
              <a16:creationId xmlns:a16="http://schemas.microsoft.com/office/drawing/2014/main" id="{588EE5A8-9AF1-4502-B651-FE4F1CB0E14F}"/>
            </a:ext>
          </a:extLst>
        </xdr:cNvPr>
        <xdr:cNvSpPr txBox="1"/>
      </xdr:nvSpPr>
      <xdr:spPr>
        <a:xfrm>
          <a:off x="467360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a:extLst>
            <a:ext uri="{FF2B5EF4-FFF2-40B4-BE49-F238E27FC236}">
              <a16:creationId xmlns:a16="http://schemas.microsoft.com/office/drawing/2014/main" id="{AF14EDFC-69AD-4652-A932-FA705AD9C6EB}"/>
            </a:ext>
          </a:extLst>
        </xdr:cNvPr>
        <xdr:cNvCxnSpPr/>
      </xdr:nvCxnSpPr>
      <xdr:spPr>
        <a:xfrm>
          <a:off x="4546600" y="716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129557</xdr:rowOff>
    </xdr:from>
    <xdr:ext cx="405111" cy="259045"/>
    <xdr:sp macro="" textlink="">
      <xdr:nvSpPr>
        <xdr:cNvPr id="60" name="【道路】&#10;有形固定資産減価償却率最大値テキスト">
          <a:extLst>
            <a:ext uri="{FF2B5EF4-FFF2-40B4-BE49-F238E27FC236}">
              <a16:creationId xmlns:a16="http://schemas.microsoft.com/office/drawing/2014/main" id="{76E3DDFE-23BB-4DBA-B4F7-3C95BDEF977F}"/>
            </a:ext>
          </a:extLst>
        </xdr:cNvPr>
        <xdr:cNvSpPr txBox="1"/>
      </xdr:nvSpPr>
      <xdr:spPr>
        <a:xfrm>
          <a:off x="4673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xdr:rowOff>
    </xdr:from>
    <xdr:to>
      <xdr:col>24</xdr:col>
      <xdr:colOff>152400</xdr:colOff>
      <xdr:row>34</xdr:row>
      <xdr:rowOff>11430</xdr:rowOff>
    </xdr:to>
    <xdr:cxnSp macro="">
      <xdr:nvCxnSpPr>
        <xdr:cNvPr id="61" name="直線コネクタ 60">
          <a:extLst>
            <a:ext uri="{FF2B5EF4-FFF2-40B4-BE49-F238E27FC236}">
              <a16:creationId xmlns:a16="http://schemas.microsoft.com/office/drawing/2014/main" id="{9D402D3D-5AA4-4266-B8E4-5F49A20FAB98}"/>
            </a:ext>
          </a:extLst>
        </xdr:cNvPr>
        <xdr:cNvCxnSpPr/>
      </xdr:nvCxnSpPr>
      <xdr:spPr>
        <a:xfrm>
          <a:off x="4546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67327</xdr:rowOff>
    </xdr:from>
    <xdr:ext cx="405111" cy="259045"/>
    <xdr:sp macro="" textlink="">
      <xdr:nvSpPr>
        <xdr:cNvPr id="62" name="【道路】&#10;有形固定資産減価償却率平均値テキスト">
          <a:extLst>
            <a:ext uri="{FF2B5EF4-FFF2-40B4-BE49-F238E27FC236}">
              <a16:creationId xmlns:a16="http://schemas.microsoft.com/office/drawing/2014/main" id="{91C32171-D779-4A1F-A06E-6BB91EFF2C1A}"/>
            </a:ext>
          </a:extLst>
        </xdr:cNvPr>
        <xdr:cNvSpPr txBox="1"/>
      </xdr:nvSpPr>
      <xdr:spPr>
        <a:xfrm>
          <a:off x="4673600" y="6410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a:extLst>
            <a:ext uri="{FF2B5EF4-FFF2-40B4-BE49-F238E27FC236}">
              <a16:creationId xmlns:a16="http://schemas.microsoft.com/office/drawing/2014/main" id="{1D375023-83BA-4DF8-9F0D-F71A90940283}"/>
            </a:ext>
          </a:extLst>
        </xdr:cNvPr>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a:extLst>
            <a:ext uri="{FF2B5EF4-FFF2-40B4-BE49-F238E27FC236}">
              <a16:creationId xmlns:a16="http://schemas.microsoft.com/office/drawing/2014/main" id="{2B1C597E-6BD6-4803-8DB9-57564B0BB984}"/>
            </a:ext>
          </a:extLst>
        </xdr:cNvPr>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a:extLst>
            <a:ext uri="{FF2B5EF4-FFF2-40B4-BE49-F238E27FC236}">
              <a16:creationId xmlns:a16="http://schemas.microsoft.com/office/drawing/2014/main" id="{00D4B49F-88F6-4EC9-A8E1-1A0143C8D156}"/>
            </a:ext>
          </a:extLst>
        </xdr:cNvPr>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6350</xdr:rowOff>
    </xdr:from>
    <xdr:to>
      <xdr:col>10</xdr:col>
      <xdr:colOff>165100</xdr:colOff>
      <xdr:row>38</xdr:row>
      <xdr:rowOff>107950</xdr:rowOff>
    </xdr:to>
    <xdr:sp macro="" textlink="">
      <xdr:nvSpPr>
        <xdr:cNvPr id="66" name="フローチャート: 判断 65">
          <a:extLst>
            <a:ext uri="{FF2B5EF4-FFF2-40B4-BE49-F238E27FC236}">
              <a16:creationId xmlns:a16="http://schemas.microsoft.com/office/drawing/2014/main" id="{E77EF2E3-2BA7-4E0A-9076-36BEB88FC196}"/>
            </a:ext>
          </a:extLst>
        </xdr:cNvPr>
        <xdr:cNvSpPr/>
      </xdr:nvSpPr>
      <xdr:spPr>
        <a:xfrm>
          <a:off x="1968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1432501A-A815-4A02-88F9-47DF4EC457D7}"/>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1807748-E6BC-42F9-933C-3C6A9D00623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54E3CD8-FB2D-4C58-8692-9456EB5FB47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C60DE00-CA4E-4BCE-94B4-ED090974C50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85A2FE5-878B-4F49-86FD-875BE8CBFE8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60E49B5-8797-4F15-AB85-066FDA9AE8B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38735</xdr:rowOff>
    </xdr:from>
    <xdr:to>
      <xdr:col>24</xdr:col>
      <xdr:colOff>114300</xdr:colOff>
      <xdr:row>39</xdr:row>
      <xdr:rowOff>140335</xdr:rowOff>
    </xdr:to>
    <xdr:sp macro="" textlink="">
      <xdr:nvSpPr>
        <xdr:cNvPr id="73" name="楕円 72">
          <a:extLst>
            <a:ext uri="{FF2B5EF4-FFF2-40B4-BE49-F238E27FC236}">
              <a16:creationId xmlns:a16="http://schemas.microsoft.com/office/drawing/2014/main" id="{BDE9390B-DFBD-489A-9F3A-A2F585C9768B}"/>
            </a:ext>
          </a:extLst>
        </xdr:cNvPr>
        <xdr:cNvSpPr/>
      </xdr:nvSpPr>
      <xdr:spPr>
        <a:xfrm>
          <a:off x="45847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17162</xdr:rowOff>
    </xdr:from>
    <xdr:ext cx="405111" cy="259045"/>
    <xdr:sp macro="" textlink="">
      <xdr:nvSpPr>
        <xdr:cNvPr id="74" name="【道路】&#10;有形固定資産減価償却率該当値テキスト">
          <a:extLst>
            <a:ext uri="{FF2B5EF4-FFF2-40B4-BE49-F238E27FC236}">
              <a16:creationId xmlns:a16="http://schemas.microsoft.com/office/drawing/2014/main" id="{31E3DA4E-A51E-4CBC-A701-6E4DA5017C3C}"/>
            </a:ext>
          </a:extLst>
        </xdr:cNvPr>
        <xdr:cNvSpPr txBox="1"/>
      </xdr:nvSpPr>
      <xdr:spPr>
        <a:xfrm>
          <a:off x="4673600"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145415</xdr:rowOff>
    </xdr:from>
    <xdr:to>
      <xdr:col>20</xdr:col>
      <xdr:colOff>38100</xdr:colOff>
      <xdr:row>39</xdr:row>
      <xdr:rowOff>75565</xdr:rowOff>
    </xdr:to>
    <xdr:sp macro="" textlink="">
      <xdr:nvSpPr>
        <xdr:cNvPr id="75" name="楕円 74">
          <a:extLst>
            <a:ext uri="{FF2B5EF4-FFF2-40B4-BE49-F238E27FC236}">
              <a16:creationId xmlns:a16="http://schemas.microsoft.com/office/drawing/2014/main" id="{D2910965-6D1D-458E-80F3-6A101659CCCC}"/>
            </a:ext>
          </a:extLst>
        </xdr:cNvPr>
        <xdr:cNvSpPr/>
      </xdr:nvSpPr>
      <xdr:spPr>
        <a:xfrm>
          <a:off x="3746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24765</xdr:rowOff>
    </xdr:from>
    <xdr:to>
      <xdr:col>24</xdr:col>
      <xdr:colOff>63500</xdr:colOff>
      <xdr:row>39</xdr:row>
      <xdr:rowOff>89535</xdr:rowOff>
    </xdr:to>
    <xdr:cxnSp macro="">
      <xdr:nvCxnSpPr>
        <xdr:cNvPr id="76" name="直線コネクタ 75">
          <a:extLst>
            <a:ext uri="{FF2B5EF4-FFF2-40B4-BE49-F238E27FC236}">
              <a16:creationId xmlns:a16="http://schemas.microsoft.com/office/drawing/2014/main" id="{C024BE27-4E25-4277-83C5-2CC6BB229143}"/>
            </a:ext>
          </a:extLst>
        </xdr:cNvPr>
        <xdr:cNvCxnSpPr/>
      </xdr:nvCxnSpPr>
      <xdr:spPr>
        <a:xfrm>
          <a:off x="3797300" y="6711315"/>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113030</xdr:rowOff>
    </xdr:from>
    <xdr:to>
      <xdr:col>15</xdr:col>
      <xdr:colOff>101600</xdr:colOff>
      <xdr:row>39</xdr:row>
      <xdr:rowOff>43180</xdr:rowOff>
    </xdr:to>
    <xdr:sp macro="" textlink="">
      <xdr:nvSpPr>
        <xdr:cNvPr id="77" name="楕円 76">
          <a:extLst>
            <a:ext uri="{FF2B5EF4-FFF2-40B4-BE49-F238E27FC236}">
              <a16:creationId xmlns:a16="http://schemas.microsoft.com/office/drawing/2014/main" id="{8719DA4E-6D12-451C-8818-621D114E932C}"/>
            </a:ext>
          </a:extLst>
        </xdr:cNvPr>
        <xdr:cNvSpPr/>
      </xdr:nvSpPr>
      <xdr:spPr>
        <a:xfrm>
          <a:off x="2857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163830</xdr:rowOff>
    </xdr:from>
    <xdr:to>
      <xdr:col>19</xdr:col>
      <xdr:colOff>177800</xdr:colOff>
      <xdr:row>39</xdr:row>
      <xdr:rowOff>24765</xdr:rowOff>
    </xdr:to>
    <xdr:cxnSp macro="">
      <xdr:nvCxnSpPr>
        <xdr:cNvPr id="78" name="直線コネクタ 77">
          <a:extLst>
            <a:ext uri="{FF2B5EF4-FFF2-40B4-BE49-F238E27FC236}">
              <a16:creationId xmlns:a16="http://schemas.microsoft.com/office/drawing/2014/main" id="{0634116E-A3CE-4FE8-8A8F-D646CEC54695}"/>
            </a:ext>
          </a:extLst>
        </xdr:cNvPr>
        <xdr:cNvCxnSpPr/>
      </xdr:nvCxnSpPr>
      <xdr:spPr>
        <a:xfrm>
          <a:off x="2908300" y="66789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78740</xdr:rowOff>
    </xdr:from>
    <xdr:to>
      <xdr:col>10</xdr:col>
      <xdr:colOff>165100</xdr:colOff>
      <xdr:row>39</xdr:row>
      <xdr:rowOff>8890</xdr:rowOff>
    </xdr:to>
    <xdr:sp macro="" textlink="">
      <xdr:nvSpPr>
        <xdr:cNvPr id="79" name="楕円 78">
          <a:extLst>
            <a:ext uri="{FF2B5EF4-FFF2-40B4-BE49-F238E27FC236}">
              <a16:creationId xmlns:a16="http://schemas.microsoft.com/office/drawing/2014/main" id="{FEB373F8-EDB8-4A04-A8CB-9852DB311C9B}"/>
            </a:ext>
          </a:extLst>
        </xdr:cNvPr>
        <xdr:cNvSpPr/>
      </xdr:nvSpPr>
      <xdr:spPr>
        <a:xfrm>
          <a:off x="1968500" y="65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129540</xdr:rowOff>
    </xdr:from>
    <xdr:to>
      <xdr:col>15</xdr:col>
      <xdr:colOff>50800</xdr:colOff>
      <xdr:row>38</xdr:row>
      <xdr:rowOff>163830</xdr:rowOff>
    </xdr:to>
    <xdr:cxnSp macro="">
      <xdr:nvCxnSpPr>
        <xdr:cNvPr id="80" name="直線コネクタ 79">
          <a:extLst>
            <a:ext uri="{FF2B5EF4-FFF2-40B4-BE49-F238E27FC236}">
              <a16:creationId xmlns:a16="http://schemas.microsoft.com/office/drawing/2014/main" id="{1721E20B-8761-412B-B2D8-D30CEE1384D1}"/>
            </a:ext>
          </a:extLst>
        </xdr:cNvPr>
        <xdr:cNvCxnSpPr/>
      </xdr:nvCxnSpPr>
      <xdr:spPr>
        <a:xfrm>
          <a:off x="2019300" y="66446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44450</xdr:rowOff>
    </xdr:from>
    <xdr:to>
      <xdr:col>6</xdr:col>
      <xdr:colOff>38100</xdr:colOff>
      <xdr:row>38</xdr:row>
      <xdr:rowOff>146050</xdr:rowOff>
    </xdr:to>
    <xdr:sp macro="" textlink="">
      <xdr:nvSpPr>
        <xdr:cNvPr id="81" name="楕円 80">
          <a:extLst>
            <a:ext uri="{FF2B5EF4-FFF2-40B4-BE49-F238E27FC236}">
              <a16:creationId xmlns:a16="http://schemas.microsoft.com/office/drawing/2014/main" id="{8AC1EFB5-EE6B-43E2-BE8C-35F38176C107}"/>
            </a:ext>
          </a:extLst>
        </xdr:cNvPr>
        <xdr:cNvSpPr/>
      </xdr:nvSpPr>
      <xdr:spPr>
        <a:xfrm>
          <a:off x="1079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95250</xdr:rowOff>
    </xdr:from>
    <xdr:to>
      <xdr:col>10</xdr:col>
      <xdr:colOff>114300</xdr:colOff>
      <xdr:row>38</xdr:row>
      <xdr:rowOff>129540</xdr:rowOff>
    </xdr:to>
    <xdr:cxnSp macro="">
      <xdr:nvCxnSpPr>
        <xdr:cNvPr id="82" name="直線コネクタ 81">
          <a:extLst>
            <a:ext uri="{FF2B5EF4-FFF2-40B4-BE49-F238E27FC236}">
              <a16:creationId xmlns:a16="http://schemas.microsoft.com/office/drawing/2014/main" id="{11175BEC-965B-42CE-B62C-25161FBA50CA}"/>
            </a:ext>
          </a:extLst>
        </xdr:cNvPr>
        <xdr:cNvCxnSpPr/>
      </xdr:nvCxnSpPr>
      <xdr:spPr>
        <a:xfrm>
          <a:off x="1130300" y="66103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137812</xdr:rowOff>
    </xdr:from>
    <xdr:ext cx="405111" cy="259045"/>
    <xdr:sp macro="" textlink="">
      <xdr:nvSpPr>
        <xdr:cNvPr id="83" name="n_1aveValue【道路】&#10;有形固定資産減価償却率">
          <a:extLst>
            <a:ext uri="{FF2B5EF4-FFF2-40B4-BE49-F238E27FC236}">
              <a16:creationId xmlns:a16="http://schemas.microsoft.com/office/drawing/2014/main" id="{8FB18EF7-E21B-4410-BBBD-E7FD01F13B9F}"/>
            </a:ext>
          </a:extLst>
        </xdr:cNvPr>
        <xdr:cNvSpPr txBox="1"/>
      </xdr:nvSpPr>
      <xdr:spPr>
        <a:xfrm>
          <a:off x="3582044" y="631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135907</xdr:rowOff>
    </xdr:from>
    <xdr:ext cx="405111" cy="259045"/>
    <xdr:sp macro="" textlink="">
      <xdr:nvSpPr>
        <xdr:cNvPr id="84" name="n_2aveValue【道路】&#10;有形固定資産減価償却率">
          <a:extLst>
            <a:ext uri="{FF2B5EF4-FFF2-40B4-BE49-F238E27FC236}">
              <a16:creationId xmlns:a16="http://schemas.microsoft.com/office/drawing/2014/main" id="{8724621C-37E4-4A83-82ED-A5E04F3AE451}"/>
            </a:ext>
          </a:extLst>
        </xdr:cNvPr>
        <xdr:cNvSpPr txBox="1"/>
      </xdr:nvSpPr>
      <xdr:spPr>
        <a:xfrm>
          <a:off x="2705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124477</xdr:rowOff>
    </xdr:from>
    <xdr:ext cx="405111" cy="259045"/>
    <xdr:sp macro="" textlink="">
      <xdr:nvSpPr>
        <xdr:cNvPr id="85" name="n_3aveValue【道路】&#10;有形固定資産減価償却率">
          <a:extLst>
            <a:ext uri="{FF2B5EF4-FFF2-40B4-BE49-F238E27FC236}">
              <a16:creationId xmlns:a16="http://schemas.microsoft.com/office/drawing/2014/main" id="{AB8FBA3D-5559-47C8-91CD-C851D794583F}"/>
            </a:ext>
          </a:extLst>
        </xdr:cNvPr>
        <xdr:cNvSpPr txBox="1"/>
      </xdr:nvSpPr>
      <xdr:spPr>
        <a:xfrm>
          <a:off x="1816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0CEC07B1-FF45-46F3-994F-C669266DFBBF}"/>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66692</xdr:rowOff>
    </xdr:from>
    <xdr:ext cx="405111" cy="259045"/>
    <xdr:sp macro="" textlink="">
      <xdr:nvSpPr>
        <xdr:cNvPr id="87" name="n_1mainValue【道路】&#10;有形固定資産減価償却率">
          <a:extLst>
            <a:ext uri="{FF2B5EF4-FFF2-40B4-BE49-F238E27FC236}">
              <a16:creationId xmlns:a16="http://schemas.microsoft.com/office/drawing/2014/main" id="{58149504-EA19-4661-85D6-6D954C3FD0C2}"/>
            </a:ext>
          </a:extLst>
        </xdr:cNvPr>
        <xdr:cNvSpPr txBox="1"/>
      </xdr:nvSpPr>
      <xdr:spPr>
        <a:xfrm>
          <a:off x="358204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34307</xdr:rowOff>
    </xdr:from>
    <xdr:ext cx="405111" cy="259045"/>
    <xdr:sp macro="" textlink="">
      <xdr:nvSpPr>
        <xdr:cNvPr id="88" name="n_2mainValue【道路】&#10;有形固定資産減価償却率">
          <a:extLst>
            <a:ext uri="{FF2B5EF4-FFF2-40B4-BE49-F238E27FC236}">
              <a16:creationId xmlns:a16="http://schemas.microsoft.com/office/drawing/2014/main" id="{AB68CF46-259E-4B61-ABDA-5EDAACBD5DFF}"/>
            </a:ext>
          </a:extLst>
        </xdr:cNvPr>
        <xdr:cNvSpPr txBox="1"/>
      </xdr:nvSpPr>
      <xdr:spPr>
        <a:xfrm>
          <a:off x="2705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17</xdr:rowOff>
    </xdr:from>
    <xdr:ext cx="405111" cy="259045"/>
    <xdr:sp macro="" textlink="">
      <xdr:nvSpPr>
        <xdr:cNvPr id="89" name="n_3mainValue【道路】&#10;有形固定資産減価償却率">
          <a:extLst>
            <a:ext uri="{FF2B5EF4-FFF2-40B4-BE49-F238E27FC236}">
              <a16:creationId xmlns:a16="http://schemas.microsoft.com/office/drawing/2014/main" id="{16916527-C109-4F87-BC91-3034CADEBC72}"/>
            </a:ext>
          </a:extLst>
        </xdr:cNvPr>
        <xdr:cNvSpPr txBox="1"/>
      </xdr:nvSpPr>
      <xdr:spPr>
        <a:xfrm>
          <a:off x="181674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137177</xdr:rowOff>
    </xdr:from>
    <xdr:ext cx="405111" cy="259045"/>
    <xdr:sp macro="" textlink="">
      <xdr:nvSpPr>
        <xdr:cNvPr id="90" name="n_4mainValue【道路】&#10;有形固定資産減価償却率">
          <a:extLst>
            <a:ext uri="{FF2B5EF4-FFF2-40B4-BE49-F238E27FC236}">
              <a16:creationId xmlns:a16="http://schemas.microsoft.com/office/drawing/2014/main" id="{BCBF4E7A-4C45-4A96-B5F6-4DDA57CEE01D}"/>
            </a:ext>
          </a:extLst>
        </xdr:cNvPr>
        <xdr:cNvSpPr txBox="1"/>
      </xdr:nvSpPr>
      <xdr:spPr>
        <a:xfrm>
          <a:off x="927744"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BB8D183-E3B4-468A-AC95-9D5C1293943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A6881D99-6574-485D-83FB-A8411FFDEFC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E263CD0-4CF2-49C7-95D0-E23721B5314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7B1BF2D-D71A-4964-8C35-C63129EAD2A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74024F2A-8E78-4AD3-A5C3-B20F8EA4E77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7FFF0AF-FAA9-4C15-9875-7C86D2D347B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919748F-4632-4629-A874-AF021786AA5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8D84EF3-7782-48D9-B0F5-DBA62327B4A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6DD86F8-1214-4454-A28A-A054561CA54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89F5E8C-C8EB-4B52-B04D-DFD7008839E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AB256724-50F0-48C2-A2A8-6CD94E2874B8}"/>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9D1850A3-1FCB-4E91-9CE8-C1834F46871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D2910A40-F70B-4C77-84B2-BB3997BC8EC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666CA5F7-3831-4613-B609-E557C0DB59EC}"/>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4F7CF7AD-CE31-4675-9905-E38052935E16}"/>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368EC41E-9F21-4395-B313-D2534B4A72D6}"/>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C7EF80E3-C06F-4782-B38F-24694FC6D6B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7D1AFF50-CDB8-450E-9C0A-155B42A37CAD}"/>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4D3D4FB1-7D27-403D-9B1E-544A08691B94}"/>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D57BEA30-A30D-4D19-AB6E-EE8118A530AD}"/>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71ECECB-0D84-4CEB-842B-9DBF80E95E9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9CF990F3-B8B2-436D-8427-2032CDAEEC7C}"/>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F21BB65B-BB3E-4596-A053-07B8186D2A9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127387</xdr:rowOff>
    </xdr:from>
    <xdr:to>
      <xdr:col>54</xdr:col>
      <xdr:colOff>189865</xdr:colOff>
      <xdr:row>42</xdr:row>
      <xdr:rowOff>28766</xdr:rowOff>
    </xdr:to>
    <xdr:cxnSp macro="">
      <xdr:nvCxnSpPr>
        <xdr:cNvPr id="114" name="直線コネクタ 113">
          <a:extLst>
            <a:ext uri="{FF2B5EF4-FFF2-40B4-BE49-F238E27FC236}">
              <a16:creationId xmlns:a16="http://schemas.microsoft.com/office/drawing/2014/main" id="{EE6BCAE7-7476-4B38-B683-F3B97B0C59A6}"/>
            </a:ext>
          </a:extLst>
        </xdr:cNvPr>
        <xdr:cNvCxnSpPr/>
      </xdr:nvCxnSpPr>
      <xdr:spPr>
        <a:xfrm flipV="1">
          <a:off x="10476865" y="5613787"/>
          <a:ext cx="0" cy="161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32593</xdr:rowOff>
    </xdr:from>
    <xdr:ext cx="469744" cy="259045"/>
    <xdr:sp macro="" textlink="">
      <xdr:nvSpPr>
        <xdr:cNvPr id="115" name="【道路】&#10;一人当たり延長最小値テキスト">
          <a:extLst>
            <a:ext uri="{FF2B5EF4-FFF2-40B4-BE49-F238E27FC236}">
              <a16:creationId xmlns:a16="http://schemas.microsoft.com/office/drawing/2014/main" id="{31DA23EF-2050-41EF-B6CA-BD2D739F9944}"/>
            </a:ext>
          </a:extLst>
        </xdr:cNvPr>
        <xdr:cNvSpPr txBox="1"/>
      </xdr:nvSpPr>
      <xdr:spPr>
        <a:xfrm>
          <a:off x="10515600" y="7233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28766</xdr:rowOff>
    </xdr:from>
    <xdr:to>
      <xdr:col>55</xdr:col>
      <xdr:colOff>88900</xdr:colOff>
      <xdr:row>42</xdr:row>
      <xdr:rowOff>28766</xdr:rowOff>
    </xdr:to>
    <xdr:cxnSp macro="">
      <xdr:nvCxnSpPr>
        <xdr:cNvPr id="116" name="直線コネクタ 115">
          <a:extLst>
            <a:ext uri="{FF2B5EF4-FFF2-40B4-BE49-F238E27FC236}">
              <a16:creationId xmlns:a16="http://schemas.microsoft.com/office/drawing/2014/main" id="{4D0AF9C1-2499-4AE0-81F5-4F3EE9DC2C12}"/>
            </a:ext>
          </a:extLst>
        </xdr:cNvPr>
        <xdr:cNvCxnSpPr/>
      </xdr:nvCxnSpPr>
      <xdr:spPr>
        <a:xfrm>
          <a:off x="10388600" y="722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74064</xdr:rowOff>
    </xdr:from>
    <xdr:ext cx="534377" cy="259045"/>
    <xdr:sp macro="" textlink="">
      <xdr:nvSpPr>
        <xdr:cNvPr id="117" name="【道路】&#10;一人当たり延長最大値テキスト">
          <a:extLst>
            <a:ext uri="{FF2B5EF4-FFF2-40B4-BE49-F238E27FC236}">
              <a16:creationId xmlns:a16="http://schemas.microsoft.com/office/drawing/2014/main" id="{D1938DAA-89AD-4192-8B24-604F87990776}"/>
            </a:ext>
          </a:extLst>
        </xdr:cNvPr>
        <xdr:cNvSpPr txBox="1"/>
      </xdr:nvSpPr>
      <xdr:spPr>
        <a:xfrm>
          <a:off x="10515600" y="538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127387</xdr:rowOff>
    </xdr:from>
    <xdr:to>
      <xdr:col>55</xdr:col>
      <xdr:colOff>88900</xdr:colOff>
      <xdr:row>32</xdr:row>
      <xdr:rowOff>127387</xdr:rowOff>
    </xdr:to>
    <xdr:cxnSp macro="">
      <xdr:nvCxnSpPr>
        <xdr:cNvPr id="118" name="直線コネクタ 117">
          <a:extLst>
            <a:ext uri="{FF2B5EF4-FFF2-40B4-BE49-F238E27FC236}">
              <a16:creationId xmlns:a16="http://schemas.microsoft.com/office/drawing/2014/main" id="{0140B88D-7E14-4D46-9DCE-10A1CC28AE2E}"/>
            </a:ext>
          </a:extLst>
        </xdr:cNvPr>
        <xdr:cNvCxnSpPr/>
      </xdr:nvCxnSpPr>
      <xdr:spPr>
        <a:xfrm>
          <a:off x="10388600" y="561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161072</xdr:rowOff>
    </xdr:from>
    <xdr:ext cx="534377" cy="259045"/>
    <xdr:sp macro="" textlink="">
      <xdr:nvSpPr>
        <xdr:cNvPr id="119" name="【道路】&#10;一人当たり延長平均値テキスト">
          <a:extLst>
            <a:ext uri="{FF2B5EF4-FFF2-40B4-BE49-F238E27FC236}">
              <a16:creationId xmlns:a16="http://schemas.microsoft.com/office/drawing/2014/main" id="{9674E9F3-C0FA-4E63-A910-4FACF59FE4CD}"/>
            </a:ext>
          </a:extLst>
        </xdr:cNvPr>
        <xdr:cNvSpPr txBox="1"/>
      </xdr:nvSpPr>
      <xdr:spPr>
        <a:xfrm>
          <a:off x="10515600" y="6504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138195</xdr:rowOff>
    </xdr:from>
    <xdr:to>
      <xdr:col>55</xdr:col>
      <xdr:colOff>50800</xdr:colOff>
      <xdr:row>39</xdr:row>
      <xdr:rowOff>68345</xdr:rowOff>
    </xdr:to>
    <xdr:sp macro="" textlink="">
      <xdr:nvSpPr>
        <xdr:cNvPr id="120" name="フローチャート: 判断 119">
          <a:extLst>
            <a:ext uri="{FF2B5EF4-FFF2-40B4-BE49-F238E27FC236}">
              <a16:creationId xmlns:a16="http://schemas.microsoft.com/office/drawing/2014/main" id="{8369070D-902C-45AA-B4D2-EFE07767A5A5}"/>
            </a:ext>
          </a:extLst>
        </xdr:cNvPr>
        <xdr:cNvSpPr/>
      </xdr:nvSpPr>
      <xdr:spPr>
        <a:xfrm>
          <a:off x="10426700" y="665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142481</xdr:rowOff>
    </xdr:from>
    <xdr:to>
      <xdr:col>50</xdr:col>
      <xdr:colOff>165100</xdr:colOff>
      <xdr:row>39</xdr:row>
      <xdr:rowOff>72631</xdr:rowOff>
    </xdr:to>
    <xdr:sp macro="" textlink="">
      <xdr:nvSpPr>
        <xdr:cNvPr id="121" name="フローチャート: 判断 120">
          <a:extLst>
            <a:ext uri="{FF2B5EF4-FFF2-40B4-BE49-F238E27FC236}">
              <a16:creationId xmlns:a16="http://schemas.microsoft.com/office/drawing/2014/main" id="{AC0FC76D-DF5A-44FB-B83F-7363164BEA95}"/>
            </a:ext>
          </a:extLst>
        </xdr:cNvPr>
        <xdr:cNvSpPr/>
      </xdr:nvSpPr>
      <xdr:spPr>
        <a:xfrm>
          <a:off x="9588500" y="665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149778</xdr:rowOff>
    </xdr:from>
    <xdr:to>
      <xdr:col>46</xdr:col>
      <xdr:colOff>38100</xdr:colOff>
      <xdr:row>39</xdr:row>
      <xdr:rowOff>79928</xdr:rowOff>
    </xdr:to>
    <xdr:sp macro="" textlink="">
      <xdr:nvSpPr>
        <xdr:cNvPr id="122" name="フローチャート: 判断 121">
          <a:extLst>
            <a:ext uri="{FF2B5EF4-FFF2-40B4-BE49-F238E27FC236}">
              <a16:creationId xmlns:a16="http://schemas.microsoft.com/office/drawing/2014/main" id="{C9BDBB3B-48AD-44EE-9D80-76F999388693}"/>
            </a:ext>
          </a:extLst>
        </xdr:cNvPr>
        <xdr:cNvSpPr/>
      </xdr:nvSpPr>
      <xdr:spPr>
        <a:xfrm>
          <a:off x="8699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163113</xdr:rowOff>
    </xdr:from>
    <xdr:to>
      <xdr:col>41</xdr:col>
      <xdr:colOff>101600</xdr:colOff>
      <xdr:row>39</xdr:row>
      <xdr:rowOff>93263</xdr:rowOff>
    </xdr:to>
    <xdr:sp macro="" textlink="">
      <xdr:nvSpPr>
        <xdr:cNvPr id="123" name="フローチャート: 判断 122">
          <a:extLst>
            <a:ext uri="{FF2B5EF4-FFF2-40B4-BE49-F238E27FC236}">
              <a16:creationId xmlns:a16="http://schemas.microsoft.com/office/drawing/2014/main" id="{79A0056F-D76A-4925-B84E-7C3156921470}"/>
            </a:ext>
          </a:extLst>
        </xdr:cNvPr>
        <xdr:cNvSpPr/>
      </xdr:nvSpPr>
      <xdr:spPr>
        <a:xfrm>
          <a:off x="7810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21457</xdr:rowOff>
    </xdr:from>
    <xdr:to>
      <xdr:col>36</xdr:col>
      <xdr:colOff>165100</xdr:colOff>
      <xdr:row>39</xdr:row>
      <xdr:rowOff>123057</xdr:rowOff>
    </xdr:to>
    <xdr:sp macro="" textlink="">
      <xdr:nvSpPr>
        <xdr:cNvPr id="124" name="フローチャート: 判断 123">
          <a:extLst>
            <a:ext uri="{FF2B5EF4-FFF2-40B4-BE49-F238E27FC236}">
              <a16:creationId xmlns:a16="http://schemas.microsoft.com/office/drawing/2014/main" id="{D41C5F11-12C4-49B2-BA5E-FA6F84DC637F}"/>
            </a:ext>
          </a:extLst>
        </xdr:cNvPr>
        <xdr:cNvSpPr/>
      </xdr:nvSpPr>
      <xdr:spPr>
        <a:xfrm>
          <a:off x="6921500" y="670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7845F27-85F2-413C-B7A5-04E02599BC0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23350FC-E429-4AAA-85C1-F258615DC4F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FC0ABDB-A2E3-4352-9A41-20796D22C7B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237E18A-039F-4D24-998D-21B9182F9D0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7F4216A1-E3CE-4201-9160-659B4C336F2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161951</xdr:rowOff>
    </xdr:from>
    <xdr:to>
      <xdr:col>55</xdr:col>
      <xdr:colOff>50800</xdr:colOff>
      <xdr:row>39</xdr:row>
      <xdr:rowOff>92101</xdr:rowOff>
    </xdr:to>
    <xdr:sp macro="" textlink="">
      <xdr:nvSpPr>
        <xdr:cNvPr id="130" name="楕円 129">
          <a:extLst>
            <a:ext uri="{FF2B5EF4-FFF2-40B4-BE49-F238E27FC236}">
              <a16:creationId xmlns:a16="http://schemas.microsoft.com/office/drawing/2014/main" id="{731AF642-E870-4361-B866-E1A80EAE1BA4}"/>
            </a:ext>
          </a:extLst>
        </xdr:cNvPr>
        <xdr:cNvSpPr/>
      </xdr:nvSpPr>
      <xdr:spPr>
        <a:xfrm>
          <a:off x="10426700" y="667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140378</xdr:rowOff>
    </xdr:from>
    <xdr:ext cx="534377" cy="259045"/>
    <xdr:sp macro="" textlink="">
      <xdr:nvSpPr>
        <xdr:cNvPr id="131" name="【道路】&#10;一人当たり延長該当値テキスト">
          <a:extLst>
            <a:ext uri="{FF2B5EF4-FFF2-40B4-BE49-F238E27FC236}">
              <a16:creationId xmlns:a16="http://schemas.microsoft.com/office/drawing/2014/main" id="{0E915492-42D1-4FD0-8C51-136B898D8D1A}"/>
            </a:ext>
          </a:extLst>
        </xdr:cNvPr>
        <xdr:cNvSpPr txBox="1"/>
      </xdr:nvSpPr>
      <xdr:spPr>
        <a:xfrm>
          <a:off x="10515600" y="665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3321</xdr:rowOff>
    </xdr:from>
    <xdr:to>
      <xdr:col>50</xdr:col>
      <xdr:colOff>165100</xdr:colOff>
      <xdr:row>39</xdr:row>
      <xdr:rowOff>104921</xdr:rowOff>
    </xdr:to>
    <xdr:sp macro="" textlink="">
      <xdr:nvSpPr>
        <xdr:cNvPr id="132" name="楕円 131">
          <a:extLst>
            <a:ext uri="{FF2B5EF4-FFF2-40B4-BE49-F238E27FC236}">
              <a16:creationId xmlns:a16="http://schemas.microsoft.com/office/drawing/2014/main" id="{2EBEA724-8BF2-416B-A4B0-D71073144CF3}"/>
            </a:ext>
          </a:extLst>
        </xdr:cNvPr>
        <xdr:cNvSpPr/>
      </xdr:nvSpPr>
      <xdr:spPr>
        <a:xfrm>
          <a:off x="9588500" y="668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41301</xdr:rowOff>
    </xdr:from>
    <xdr:to>
      <xdr:col>55</xdr:col>
      <xdr:colOff>0</xdr:colOff>
      <xdr:row>39</xdr:row>
      <xdr:rowOff>54121</xdr:rowOff>
    </xdr:to>
    <xdr:cxnSp macro="">
      <xdr:nvCxnSpPr>
        <xdr:cNvPr id="133" name="直線コネクタ 132">
          <a:extLst>
            <a:ext uri="{FF2B5EF4-FFF2-40B4-BE49-F238E27FC236}">
              <a16:creationId xmlns:a16="http://schemas.microsoft.com/office/drawing/2014/main" id="{C1E0795F-B02A-4A65-9ABB-ED194432578D}"/>
            </a:ext>
          </a:extLst>
        </xdr:cNvPr>
        <xdr:cNvCxnSpPr/>
      </xdr:nvCxnSpPr>
      <xdr:spPr>
        <a:xfrm flipV="1">
          <a:off x="9639300" y="6727851"/>
          <a:ext cx="838200" cy="1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14465</xdr:rowOff>
    </xdr:from>
    <xdr:to>
      <xdr:col>46</xdr:col>
      <xdr:colOff>38100</xdr:colOff>
      <xdr:row>39</xdr:row>
      <xdr:rowOff>116065</xdr:rowOff>
    </xdr:to>
    <xdr:sp macro="" textlink="">
      <xdr:nvSpPr>
        <xdr:cNvPr id="134" name="楕円 133">
          <a:extLst>
            <a:ext uri="{FF2B5EF4-FFF2-40B4-BE49-F238E27FC236}">
              <a16:creationId xmlns:a16="http://schemas.microsoft.com/office/drawing/2014/main" id="{AFF2CC8C-5BB0-41C9-BE6D-365FEE425745}"/>
            </a:ext>
          </a:extLst>
        </xdr:cNvPr>
        <xdr:cNvSpPr/>
      </xdr:nvSpPr>
      <xdr:spPr>
        <a:xfrm>
          <a:off x="8699500" y="670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54121</xdr:rowOff>
    </xdr:from>
    <xdr:to>
      <xdr:col>50</xdr:col>
      <xdr:colOff>114300</xdr:colOff>
      <xdr:row>39</xdr:row>
      <xdr:rowOff>65265</xdr:rowOff>
    </xdr:to>
    <xdr:cxnSp macro="">
      <xdr:nvCxnSpPr>
        <xdr:cNvPr id="135" name="直線コネクタ 134">
          <a:extLst>
            <a:ext uri="{FF2B5EF4-FFF2-40B4-BE49-F238E27FC236}">
              <a16:creationId xmlns:a16="http://schemas.microsoft.com/office/drawing/2014/main" id="{6BA1FC74-BD94-4666-9226-606DE2467E26}"/>
            </a:ext>
          </a:extLst>
        </xdr:cNvPr>
        <xdr:cNvCxnSpPr/>
      </xdr:nvCxnSpPr>
      <xdr:spPr>
        <a:xfrm flipV="1">
          <a:off x="8750300" y="6740671"/>
          <a:ext cx="889000" cy="1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24181</xdr:rowOff>
    </xdr:from>
    <xdr:to>
      <xdr:col>41</xdr:col>
      <xdr:colOff>101600</xdr:colOff>
      <xdr:row>39</xdr:row>
      <xdr:rowOff>125781</xdr:rowOff>
    </xdr:to>
    <xdr:sp macro="" textlink="">
      <xdr:nvSpPr>
        <xdr:cNvPr id="136" name="楕円 135">
          <a:extLst>
            <a:ext uri="{FF2B5EF4-FFF2-40B4-BE49-F238E27FC236}">
              <a16:creationId xmlns:a16="http://schemas.microsoft.com/office/drawing/2014/main" id="{4C6232B8-1B5F-4DAF-9FEB-BB2D3BC2B351}"/>
            </a:ext>
          </a:extLst>
        </xdr:cNvPr>
        <xdr:cNvSpPr/>
      </xdr:nvSpPr>
      <xdr:spPr>
        <a:xfrm>
          <a:off x="7810500" y="671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65265</xdr:rowOff>
    </xdr:from>
    <xdr:to>
      <xdr:col>45</xdr:col>
      <xdr:colOff>177800</xdr:colOff>
      <xdr:row>39</xdr:row>
      <xdr:rowOff>74981</xdr:rowOff>
    </xdr:to>
    <xdr:cxnSp macro="">
      <xdr:nvCxnSpPr>
        <xdr:cNvPr id="137" name="直線コネクタ 136">
          <a:extLst>
            <a:ext uri="{FF2B5EF4-FFF2-40B4-BE49-F238E27FC236}">
              <a16:creationId xmlns:a16="http://schemas.microsoft.com/office/drawing/2014/main" id="{98541582-919D-459B-8228-D72F377F7458}"/>
            </a:ext>
          </a:extLst>
        </xdr:cNvPr>
        <xdr:cNvCxnSpPr/>
      </xdr:nvCxnSpPr>
      <xdr:spPr>
        <a:xfrm flipV="1">
          <a:off x="7861300" y="6751815"/>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33972</xdr:rowOff>
    </xdr:from>
    <xdr:to>
      <xdr:col>36</xdr:col>
      <xdr:colOff>165100</xdr:colOff>
      <xdr:row>39</xdr:row>
      <xdr:rowOff>135572</xdr:rowOff>
    </xdr:to>
    <xdr:sp macro="" textlink="">
      <xdr:nvSpPr>
        <xdr:cNvPr id="138" name="楕円 137">
          <a:extLst>
            <a:ext uri="{FF2B5EF4-FFF2-40B4-BE49-F238E27FC236}">
              <a16:creationId xmlns:a16="http://schemas.microsoft.com/office/drawing/2014/main" id="{54F7F455-8FB4-4505-8AD6-A4A7A78533FB}"/>
            </a:ext>
          </a:extLst>
        </xdr:cNvPr>
        <xdr:cNvSpPr/>
      </xdr:nvSpPr>
      <xdr:spPr>
        <a:xfrm>
          <a:off x="6921500" y="672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74981</xdr:rowOff>
    </xdr:from>
    <xdr:to>
      <xdr:col>41</xdr:col>
      <xdr:colOff>50800</xdr:colOff>
      <xdr:row>39</xdr:row>
      <xdr:rowOff>84772</xdr:rowOff>
    </xdr:to>
    <xdr:cxnSp macro="">
      <xdr:nvCxnSpPr>
        <xdr:cNvPr id="139" name="直線コネクタ 138">
          <a:extLst>
            <a:ext uri="{FF2B5EF4-FFF2-40B4-BE49-F238E27FC236}">
              <a16:creationId xmlns:a16="http://schemas.microsoft.com/office/drawing/2014/main" id="{64FFC77E-53F6-418A-ADE4-29E06F373E72}"/>
            </a:ext>
          </a:extLst>
        </xdr:cNvPr>
        <xdr:cNvCxnSpPr/>
      </xdr:nvCxnSpPr>
      <xdr:spPr>
        <a:xfrm flipV="1">
          <a:off x="6972300" y="6761531"/>
          <a:ext cx="889000" cy="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89158</xdr:rowOff>
    </xdr:from>
    <xdr:ext cx="534377" cy="259045"/>
    <xdr:sp macro="" textlink="">
      <xdr:nvSpPr>
        <xdr:cNvPr id="140" name="n_1aveValue【道路】&#10;一人当たり延長">
          <a:extLst>
            <a:ext uri="{FF2B5EF4-FFF2-40B4-BE49-F238E27FC236}">
              <a16:creationId xmlns:a16="http://schemas.microsoft.com/office/drawing/2014/main" id="{FE3C58BE-A0C5-42C6-809F-8D6D5027B4BA}"/>
            </a:ext>
          </a:extLst>
        </xdr:cNvPr>
        <xdr:cNvSpPr txBox="1"/>
      </xdr:nvSpPr>
      <xdr:spPr>
        <a:xfrm>
          <a:off x="9359411" y="643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96454</xdr:rowOff>
    </xdr:from>
    <xdr:ext cx="534377" cy="259045"/>
    <xdr:sp macro="" textlink="">
      <xdr:nvSpPr>
        <xdr:cNvPr id="141" name="n_2aveValue【道路】&#10;一人当たり延長">
          <a:extLst>
            <a:ext uri="{FF2B5EF4-FFF2-40B4-BE49-F238E27FC236}">
              <a16:creationId xmlns:a16="http://schemas.microsoft.com/office/drawing/2014/main" id="{8B2B8079-FE53-413A-A03C-EEE775A7A51D}"/>
            </a:ext>
          </a:extLst>
        </xdr:cNvPr>
        <xdr:cNvSpPr txBox="1"/>
      </xdr:nvSpPr>
      <xdr:spPr>
        <a:xfrm>
          <a:off x="8483111" y="644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109790</xdr:rowOff>
    </xdr:from>
    <xdr:ext cx="534377" cy="259045"/>
    <xdr:sp macro="" textlink="">
      <xdr:nvSpPr>
        <xdr:cNvPr id="142" name="n_3aveValue【道路】&#10;一人当たり延長">
          <a:extLst>
            <a:ext uri="{FF2B5EF4-FFF2-40B4-BE49-F238E27FC236}">
              <a16:creationId xmlns:a16="http://schemas.microsoft.com/office/drawing/2014/main" id="{2164F96A-67F7-479F-A955-C74B7F80F139}"/>
            </a:ext>
          </a:extLst>
        </xdr:cNvPr>
        <xdr:cNvSpPr txBox="1"/>
      </xdr:nvSpPr>
      <xdr:spPr>
        <a:xfrm>
          <a:off x="7594111" y="64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139584</xdr:rowOff>
    </xdr:from>
    <xdr:ext cx="534377" cy="259045"/>
    <xdr:sp macro="" textlink="">
      <xdr:nvSpPr>
        <xdr:cNvPr id="143" name="n_4aveValue【道路】&#10;一人当たり延長">
          <a:extLst>
            <a:ext uri="{FF2B5EF4-FFF2-40B4-BE49-F238E27FC236}">
              <a16:creationId xmlns:a16="http://schemas.microsoft.com/office/drawing/2014/main" id="{C33120F9-FC2D-4287-AAF9-341F49EA868F}"/>
            </a:ext>
          </a:extLst>
        </xdr:cNvPr>
        <xdr:cNvSpPr txBox="1"/>
      </xdr:nvSpPr>
      <xdr:spPr>
        <a:xfrm>
          <a:off x="6705111" y="648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96048</xdr:rowOff>
    </xdr:from>
    <xdr:ext cx="534377" cy="259045"/>
    <xdr:sp macro="" textlink="">
      <xdr:nvSpPr>
        <xdr:cNvPr id="144" name="n_1mainValue【道路】&#10;一人当たり延長">
          <a:extLst>
            <a:ext uri="{FF2B5EF4-FFF2-40B4-BE49-F238E27FC236}">
              <a16:creationId xmlns:a16="http://schemas.microsoft.com/office/drawing/2014/main" id="{CC132F39-D4D9-46C1-8B9B-1B4CF184FE48}"/>
            </a:ext>
          </a:extLst>
        </xdr:cNvPr>
        <xdr:cNvSpPr txBox="1"/>
      </xdr:nvSpPr>
      <xdr:spPr>
        <a:xfrm>
          <a:off x="9359411" y="678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107192</xdr:rowOff>
    </xdr:from>
    <xdr:ext cx="534377" cy="259045"/>
    <xdr:sp macro="" textlink="">
      <xdr:nvSpPr>
        <xdr:cNvPr id="145" name="n_2mainValue【道路】&#10;一人当たり延長">
          <a:extLst>
            <a:ext uri="{FF2B5EF4-FFF2-40B4-BE49-F238E27FC236}">
              <a16:creationId xmlns:a16="http://schemas.microsoft.com/office/drawing/2014/main" id="{7E493417-5253-4AD0-AAAF-E9F773A3D4C7}"/>
            </a:ext>
          </a:extLst>
        </xdr:cNvPr>
        <xdr:cNvSpPr txBox="1"/>
      </xdr:nvSpPr>
      <xdr:spPr>
        <a:xfrm>
          <a:off x="8483111" y="679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116908</xdr:rowOff>
    </xdr:from>
    <xdr:ext cx="534377" cy="259045"/>
    <xdr:sp macro="" textlink="">
      <xdr:nvSpPr>
        <xdr:cNvPr id="146" name="n_3mainValue【道路】&#10;一人当たり延長">
          <a:extLst>
            <a:ext uri="{FF2B5EF4-FFF2-40B4-BE49-F238E27FC236}">
              <a16:creationId xmlns:a16="http://schemas.microsoft.com/office/drawing/2014/main" id="{84CA1345-E9BF-433E-921A-615758C49DF9}"/>
            </a:ext>
          </a:extLst>
        </xdr:cNvPr>
        <xdr:cNvSpPr txBox="1"/>
      </xdr:nvSpPr>
      <xdr:spPr>
        <a:xfrm>
          <a:off x="7594111" y="680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126699</xdr:rowOff>
    </xdr:from>
    <xdr:ext cx="534377" cy="259045"/>
    <xdr:sp macro="" textlink="">
      <xdr:nvSpPr>
        <xdr:cNvPr id="147" name="n_4mainValue【道路】&#10;一人当たり延長">
          <a:extLst>
            <a:ext uri="{FF2B5EF4-FFF2-40B4-BE49-F238E27FC236}">
              <a16:creationId xmlns:a16="http://schemas.microsoft.com/office/drawing/2014/main" id="{B375F45D-4CA1-460E-AEE7-3804E5A84413}"/>
            </a:ext>
          </a:extLst>
        </xdr:cNvPr>
        <xdr:cNvSpPr txBox="1"/>
      </xdr:nvSpPr>
      <xdr:spPr>
        <a:xfrm>
          <a:off x="6705111" y="681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A2C11A8A-C406-4A20-95F4-EA1C6DFB907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10A7E7D1-D7C6-437F-B742-074364C1DBE7}"/>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8EF4932D-DA97-4571-B6BF-AB84927EF11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1ED36151-2B1D-4F21-BAD9-0EED2F9D6C0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2CD3908-926A-460C-8B85-2AEEFD88AA4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5D737216-1463-4E11-B3A5-A1DB2D42BBCB}"/>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621FBA2-FAA9-44EF-BE59-A9544F61194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276B8B53-AE3B-4AAE-AF2D-D4B8AABF2F4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4B6D69A5-61B9-4FD6-9B2D-8C26CD3FFD8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5FB54613-A39D-4D0D-9296-418A302B35E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F17E5866-0A1C-4F51-9D5B-F1730151799A}"/>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ED7AAD3C-5D11-4F73-BD02-6CF43071190F}"/>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16732BDD-2752-4B72-AC27-BFB5ECC8BA15}"/>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A9992061-4894-45E8-A7D6-A7C360CEA279}"/>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E146962-D94D-4EFA-A097-0A4FBED7420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6630ECFF-BB2B-44FF-85DE-020EA626197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6E90CC6E-15BB-4E90-A48C-F4091C120D16}"/>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4317C44B-1273-4B1F-96C0-CEF891FB246B}"/>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42D80AF1-0CA2-49A8-AE4A-0C5636A66CEF}"/>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797B755-7018-466F-9216-79E18983D58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CC0D04AF-DE2D-4BEB-A187-AC821E2E9815}"/>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262499FC-FF77-42B6-A27F-0978D959682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4BDF5F17-1F5D-49FA-A149-1DB619DF611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3E9130A7-12FD-4A5A-8E62-AFFFEEA58E4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329DE0A9-7911-45DF-A934-636F471A809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35923</xdr:rowOff>
    </xdr:to>
    <xdr:cxnSp macro="">
      <xdr:nvCxnSpPr>
        <xdr:cNvPr id="173" name="直線コネクタ 172">
          <a:extLst>
            <a:ext uri="{FF2B5EF4-FFF2-40B4-BE49-F238E27FC236}">
              <a16:creationId xmlns:a16="http://schemas.microsoft.com/office/drawing/2014/main" id="{17526585-345E-40AF-9946-0C16446EE76D}"/>
            </a:ext>
          </a:extLst>
        </xdr:cNvPr>
        <xdr:cNvCxnSpPr/>
      </xdr:nvCxnSpPr>
      <xdr:spPr>
        <a:xfrm flipV="1">
          <a:off x="4634865" y="9555480"/>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39750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10126912-0A9F-4A99-80B1-A325453E2478}"/>
            </a:ext>
          </a:extLst>
        </xdr:cNvPr>
        <xdr:cNvSpPr txBox="1"/>
      </xdr:nvSpPr>
      <xdr:spPr>
        <a:xfrm>
          <a:off x="4673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35923</xdr:rowOff>
    </xdr:from>
    <xdr:to>
      <xdr:col>24</xdr:col>
      <xdr:colOff>152400</xdr:colOff>
      <xdr:row>64</xdr:row>
      <xdr:rowOff>35923</xdr:rowOff>
    </xdr:to>
    <xdr:cxnSp macro="">
      <xdr:nvCxnSpPr>
        <xdr:cNvPr id="175" name="直線コネクタ 174">
          <a:extLst>
            <a:ext uri="{FF2B5EF4-FFF2-40B4-BE49-F238E27FC236}">
              <a16:creationId xmlns:a16="http://schemas.microsoft.com/office/drawing/2014/main" id="{691908D6-B5C6-4D9F-88AA-6C2502B5F2F1}"/>
            </a:ext>
          </a:extLst>
        </xdr:cNvPr>
        <xdr:cNvCxnSpPr/>
      </xdr:nvCxnSpPr>
      <xdr:spPr>
        <a:xfrm>
          <a:off x="4546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12962729-2A5A-4D2D-BB17-5D2CF22B91E6}"/>
            </a:ext>
          </a:extLst>
        </xdr:cNvPr>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7" name="直線コネクタ 176">
          <a:extLst>
            <a:ext uri="{FF2B5EF4-FFF2-40B4-BE49-F238E27FC236}">
              <a16:creationId xmlns:a16="http://schemas.microsoft.com/office/drawing/2014/main" id="{427FDF6A-6B98-4F27-AED5-6E9C3C4F27F3}"/>
            </a:ext>
          </a:extLst>
        </xdr:cNvPr>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53720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98B0B94B-77B2-483E-9DAB-C16C23C1F60D}"/>
            </a:ext>
          </a:extLst>
        </xdr:cNvPr>
        <xdr:cNvSpPr txBox="1"/>
      </xdr:nvSpPr>
      <xdr:spPr>
        <a:xfrm>
          <a:off x="4673600" y="1034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30843</xdr:rowOff>
    </xdr:from>
    <xdr:to>
      <xdr:col>24</xdr:col>
      <xdr:colOff>114300</xdr:colOff>
      <xdr:row>61</xdr:row>
      <xdr:rowOff>132443</xdr:rowOff>
    </xdr:to>
    <xdr:sp macro="" textlink="">
      <xdr:nvSpPr>
        <xdr:cNvPr id="179" name="フローチャート: 判断 178">
          <a:extLst>
            <a:ext uri="{FF2B5EF4-FFF2-40B4-BE49-F238E27FC236}">
              <a16:creationId xmlns:a16="http://schemas.microsoft.com/office/drawing/2014/main" id="{300449FB-3FF0-4345-BB1B-52F50D41B51A}"/>
            </a:ext>
          </a:extLst>
        </xdr:cNvPr>
        <xdr:cNvSpPr/>
      </xdr:nvSpPr>
      <xdr:spPr>
        <a:xfrm>
          <a:off x="4584700" y="1048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12881</xdr:rowOff>
    </xdr:from>
    <xdr:to>
      <xdr:col>20</xdr:col>
      <xdr:colOff>38100</xdr:colOff>
      <xdr:row>61</xdr:row>
      <xdr:rowOff>114481</xdr:rowOff>
    </xdr:to>
    <xdr:sp macro="" textlink="">
      <xdr:nvSpPr>
        <xdr:cNvPr id="180" name="フローチャート: 判断 179">
          <a:extLst>
            <a:ext uri="{FF2B5EF4-FFF2-40B4-BE49-F238E27FC236}">
              <a16:creationId xmlns:a16="http://schemas.microsoft.com/office/drawing/2014/main" id="{3BBACD8B-68FE-4A99-9296-B398097E2AC6}"/>
            </a:ext>
          </a:extLst>
        </xdr:cNvPr>
        <xdr:cNvSpPr/>
      </xdr:nvSpPr>
      <xdr:spPr>
        <a:xfrm>
          <a:off x="3746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168003</xdr:rowOff>
    </xdr:from>
    <xdr:to>
      <xdr:col>15</xdr:col>
      <xdr:colOff>101600</xdr:colOff>
      <xdr:row>61</xdr:row>
      <xdr:rowOff>98153</xdr:rowOff>
    </xdr:to>
    <xdr:sp macro="" textlink="">
      <xdr:nvSpPr>
        <xdr:cNvPr id="181" name="フローチャート: 判断 180">
          <a:extLst>
            <a:ext uri="{FF2B5EF4-FFF2-40B4-BE49-F238E27FC236}">
              <a16:creationId xmlns:a16="http://schemas.microsoft.com/office/drawing/2014/main" id="{000AE0C1-E413-4E09-9563-ECA99A61DCB1}"/>
            </a:ext>
          </a:extLst>
        </xdr:cNvPr>
        <xdr:cNvSpPr/>
      </xdr:nvSpPr>
      <xdr:spPr>
        <a:xfrm>
          <a:off x="2857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148409</xdr:rowOff>
    </xdr:from>
    <xdr:to>
      <xdr:col>10</xdr:col>
      <xdr:colOff>165100</xdr:colOff>
      <xdr:row>61</xdr:row>
      <xdr:rowOff>78559</xdr:rowOff>
    </xdr:to>
    <xdr:sp macro="" textlink="">
      <xdr:nvSpPr>
        <xdr:cNvPr id="182" name="フローチャート: 判断 181">
          <a:extLst>
            <a:ext uri="{FF2B5EF4-FFF2-40B4-BE49-F238E27FC236}">
              <a16:creationId xmlns:a16="http://schemas.microsoft.com/office/drawing/2014/main" id="{D8CE5E68-5A4B-4A70-B7F3-7EF026F71293}"/>
            </a:ext>
          </a:extLst>
        </xdr:cNvPr>
        <xdr:cNvSpPr/>
      </xdr:nvSpPr>
      <xdr:spPr>
        <a:xfrm>
          <a:off x="1968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115751</xdr:rowOff>
    </xdr:from>
    <xdr:to>
      <xdr:col>6</xdr:col>
      <xdr:colOff>38100</xdr:colOff>
      <xdr:row>61</xdr:row>
      <xdr:rowOff>45901</xdr:rowOff>
    </xdr:to>
    <xdr:sp macro="" textlink="">
      <xdr:nvSpPr>
        <xdr:cNvPr id="183" name="フローチャート: 判断 182">
          <a:extLst>
            <a:ext uri="{FF2B5EF4-FFF2-40B4-BE49-F238E27FC236}">
              <a16:creationId xmlns:a16="http://schemas.microsoft.com/office/drawing/2014/main" id="{50585874-7A4B-4EC7-B130-48F846DD5C2E}"/>
            </a:ext>
          </a:extLst>
        </xdr:cNvPr>
        <xdr:cNvSpPr/>
      </xdr:nvSpPr>
      <xdr:spPr>
        <a:xfrm>
          <a:off x="10795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FB158F4-3CC0-4E4A-8B4B-B068E78B125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2D4CC9C-68D3-4016-9373-61AD365FFD7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EDDF6F2-96B5-4186-A278-0AD8B5C5541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F1578E9-3487-4852-A0D3-BF8854A6A16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D764F8A-65CB-4723-8F6A-BD76DA4D80B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92891</xdr:rowOff>
    </xdr:from>
    <xdr:to>
      <xdr:col>24</xdr:col>
      <xdr:colOff>114300</xdr:colOff>
      <xdr:row>63</xdr:row>
      <xdr:rowOff>23041</xdr:rowOff>
    </xdr:to>
    <xdr:sp macro="" textlink="">
      <xdr:nvSpPr>
        <xdr:cNvPr id="189" name="楕円 188">
          <a:extLst>
            <a:ext uri="{FF2B5EF4-FFF2-40B4-BE49-F238E27FC236}">
              <a16:creationId xmlns:a16="http://schemas.microsoft.com/office/drawing/2014/main" id="{C1A12559-52EB-4558-A25D-BF95E67F0EE6}"/>
            </a:ext>
          </a:extLst>
        </xdr:cNvPr>
        <xdr:cNvSpPr/>
      </xdr:nvSpPr>
      <xdr:spPr>
        <a:xfrm>
          <a:off x="4584700" y="1072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71318</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7D2DCD6E-74D7-4E67-A7C2-25BA186394E1}"/>
            </a:ext>
          </a:extLst>
        </xdr:cNvPr>
        <xdr:cNvSpPr txBox="1"/>
      </xdr:nvSpPr>
      <xdr:spPr>
        <a:xfrm>
          <a:off x="4673600" y="1070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56969</xdr:rowOff>
    </xdr:from>
    <xdr:to>
      <xdr:col>20</xdr:col>
      <xdr:colOff>38100</xdr:colOff>
      <xdr:row>62</xdr:row>
      <xdr:rowOff>158569</xdr:rowOff>
    </xdr:to>
    <xdr:sp macro="" textlink="">
      <xdr:nvSpPr>
        <xdr:cNvPr id="191" name="楕円 190">
          <a:extLst>
            <a:ext uri="{FF2B5EF4-FFF2-40B4-BE49-F238E27FC236}">
              <a16:creationId xmlns:a16="http://schemas.microsoft.com/office/drawing/2014/main" id="{DD133075-BACE-4303-B663-F2F7D604C876}"/>
            </a:ext>
          </a:extLst>
        </xdr:cNvPr>
        <xdr:cNvSpPr/>
      </xdr:nvSpPr>
      <xdr:spPr>
        <a:xfrm>
          <a:off x="3746500" y="1068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107769</xdr:rowOff>
    </xdr:from>
    <xdr:to>
      <xdr:col>24</xdr:col>
      <xdr:colOff>63500</xdr:colOff>
      <xdr:row>62</xdr:row>
      <xdr:rowOff>143691</xdr:rowOff>
    </xdr:to>
    <xdr:cxnSp macro="">
      <xdr:nvCxnSpPr>
        <xdr:cNvPr id="192" name="直線コネクタ 191">
          <a:extLst>
            <a:ext uri="{FF2B5EF4-FFF2-40B4-BE49-F238E27FC236}">
              <a16:creationId xmlns:a16="http://schemas.microsoft.com/office/drawing/2014/main" id="{F39294BF-4EC0-428C-82FB-EF1BB8A8D376}"/>
            </a:ext>
          </a:extLst>
        </xdr:cNvPr>
        <xdr:cNvCxnSpPr/>
      </xdr:nvCxnSpPr>
      <xdr:spPr>
        <a:xfrm>
          <a:off x="3797300" y="10737669"/>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39007</xdr:rowOff>
    </xdr:from>
    <xdr:to>
      <xdr:col>15</xdr:col>
      <xdr:colOff>101600</xdr:colOff>
      <xdr:row>62</xdr:row>
      <xdr:rowOff>140607</xdr:rowOff>
    </xdr:to>
    <xdr:sp macro="" textlink="">
      <xdr:nvSpPr>
        <xdr:cNvPr id="193" name="楕円 192">
          <a:extLst>
            <a:ext uri="{FF2B5EF4-FFF2-40B4-BE49-F238E27FC236}">
              <a16:creationId xmlns:a16="http://schemas.microsoft.com/office/drawing/2014/main" id="{BF2F4994-3B78-4C6A-998B-F6D19C9FFB76}"/>
            </a:ext>
          </a:extLst>
        </xdr:cNvPr>
        <xdr:cNvSpPr/>
      </xdr:nvSpPr>
      <xdr:spPr>
        <a:xfrm>
          <a:off x="2857500" y="1066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89807</xdr:rowOff>
    </xdr:from>
    <xdr:to>
      <xdr:col>19</xdr:col>
      <xdr:colOff>177800</xdr:colOff>
      <xdr:row>62</xdr:row>
      <xdr:rowOff>107769</xdr:rowOff>
    </xdr:to>
    <xdr:cxnSp macro="">
      <xdr:nvCxnSpPr>
        <xdr:cNvPr id="194" name="直線コネクタ 193">
          <a:extLst>
            <a:ext uri="{FF2B5EF4-FFF2-40B4-BE49-F238E27FC236}">
              <a16:creationId xmlns:a16="http://schemas.microsoft.com/office/drawing/2014/main" id="{D1C0AF7F-D5D5-4436-9385-34083177EBFA}"/>
            </a:ext>
          </a:extLst>
        </xdr:cNvPr>
        <xdr:cNvCxnSpPr/>
      </xdr:nvCxnSpPr>
      <xdr:spPr>
        <a:xfrm>
          <a:off x="2908300" y="10719707"/>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19413</xdr:rowOff>
    </xdr:from>
    <xdr:to>
      <xdr:col>10</xdr:col>
      <xdr:colOff>165100</xdr:colOff>
      <xdr:row>62</xdr:row>
      <xdr:rowOff>121013</xdr:rowOff>
    </xdr:to>
    <xdr:sp macro="" textlink="">
      <xdr:nvSpPr>
        <xdr:cNvPr id="195" name="楕円 194">
          <a:extLst>
            <a:ext uri="{FF2B5EF4-FFF2-40B4-BE49-F238E27FC236}">
              <a16:creationId xmlns:a16="http://schemas.microsoft.com/office/drawing/2014/main" id="{97DF9538-ED61-4776-BFC4-93A53EC42FD6}"/>
            </a:ext>
          </a:extLst>
        </xdr:cNvPr>
        <xdr:cNvSpPr/>
      </xdr:nvSpPr>
      <xdr:spPr>
        <a:xfrm>
          <a:off x="1968500" y="106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70213</xdr:rowOff>
    </xdr:from>
    <xdr:to>
      <xdr:col>15</xdr:col>
      <xdr:colOff>50800</xdr:colOff>
      <xdr:row>62</xdr:row>
      <xdr:rowOff>89807</xdr:rowOff>
    </xdr:to>
    <xdr:cxnSp macro="">
      <xdr:nvCxnSpPr>
        <xdr:cNvPr id="196" name="直線コネクタ 195">
          <a:extLst>
            <a:ext uri="{FF2B5EF4-FFF2-40B4-BE49-F238E27FC236}">
              <a16:creationId xmlns:a16="http://schemas.microsoft.com/office/drawing/2014/main" id="{693E5C12-8441-45A8-AA43-A0354E5FE5DB}"/>
            </a:ext>
          </a:extLst>
        </xdr:cNvPr>
        <xdr:cNvCxnSpPr/>
      </xdr:nvCxnSpPr>
      <xdr:spPr>
        <a:xfrm>
          <a:off x="2019300" y="1070011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171269</xdr:rowOff>
    </xdr:from>
    <xdr:to>
      <xdr:col>6</xdr:col>
      <xdr:colOff>38100</xdr:colOff>
      <xdr:row>62</xdr:row>
      <xdr:rowOff>101419</xdr:rowOff>
    </xdr:to>
    <xdr:sp macro="" textlink="">
      <xdr:nvSpPr>
        <xdr:cNvPr id="197" name="楕円 196">
          <a:extLst>
            <a:ext uri="{FF2B5EF4-FFF2-40B4-BE49-F238E27FC236}">
              <a16:creationId xmlns:a16="http://schemas.microsoft.com/office/drawing/2014/main" id="{D0CF58FD-DF30-47DF-96FC-D74714DD2135}"/>
            </a:ext>
          </a:extLst>
        </xdr:cNvPr>
        <xdr:cNvSpPr/>
      </xdr:nvSpPr>
      <xdr:spPr>
        <a:xfrm>
          <a:off x="10795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50619</xdr:rowOff>
    </xdr:from>
    <xdr:to>
      <xdr:col>10</xdr:col>
      <xdr:colOff>114300</xdr:colOff>
      <xdr:row>62</xdr:row>
      <xdr:rowOff>70213</xdr:rowOff>
    </xdr:to>
    <xdr:cxnSp macro="">
      <xdr:nvCxnSpPr>
        <xdr:cNvPr id="198" name="直線コネクタ 197">
          <a:extLst>
            <a:ext uri="{FF2B5EF4-FFF2-40B4-BE49-F238E27FC236}">
              <a16:creationId xmlns:a16="http://schemas.microsoft.com/office/drawing/2014/main" id="{A4A19CEA-7F09-484B-BBA5-B77AB69DDD64}"/>
            </a:ext>
          </a:extLst>
        </xdr:cNvPr>
        <xdr:cNvCxnSpPr/>
      </xdr:nvCxnSpPr>
      <xdr:spPr>
        <a:xfrm>
          <a:off x="1130300" y="1068051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131008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C10831AC-65C3-4D50-B1E1-542382AA5499}"/>
            </a:ext>
          </a:extLst>
        </xdr:cNvPr>
        <xdr:cNvSpPr txBox="1"/>
      </xdr:nvSpPr>
      <xdr:spPr>
        <a:xfrm>
          <a:off x="35820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114680</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72B57458-02AA-4382-8EF6-602DF9E7F05A}"/>
            </a:ext>
          </a:extLst>
        </xdr:cNvPr>
        <xdr:cNvSpPr txBox="1"/>
      </xdr:nvSpPr>
      <xdr:spPr>
        <a:xfrm>
          <a:off x="27057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95086</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37A27E43-C63E-46D9-B37F-16B787162EEC}"/>
            </a:ext>
          </a:extLst>
        </xdr:cNvPr>
        <xdr:cNvSpPr txBox="1"/>
      </xdr:nvSpPr>
      <xdr:spPr>
        <a:xfrm>
          <a:off x="18167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62428</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7B0146EF-A52A-41A3-A3EA-B8B83B5275C6}"/>
            </a:ext>
          </a:extLst>
        </xdr:cNvPr>
        <xdr:cNvSpPr txBox="1"/>
      </xdr:nvSpPr>
      <xdr:spPr>
        <a:xfrm>
          <a:off x="927744" y="1017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149696</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AE3E5AC3-30B1-499C-844C-D071535E0662}"/>
            </a:ext>
          </a:extLst>
        </xdr:cNvPr>
        <xdr:cNvSpPr txBox="1"/>
      </xdr:nvSpPr>
      <xdr:spPr>
        <a:xfrm>
          <a:off x="3582044" y="1077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131734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ADEC2CB7-647A-457C-83EB-76EF4504B1F3}"/>
            </a:ext>
          </a:extLst>
        </xdr:cNvPr>
        <xdr:cNvSpPr txBox="1"/>
      </xdr:nvSpPr>
      <xdr:spPr>
        <a:xfrm>
          <a:off x="2705744" y="1076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112140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BBBE4216-B427-434C-AFAD-B5D4AEC0373A}"/>
            </a:ext>
          </a:extLst>
        </xdr:cNvPr>
        <xdr:cNvSpPr txBox="1"/>
      </xdr:nvSpPr>
      <xdr:spPr>
        <a:xfrm>
          <a:off x="1816744" y="1074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92546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171DAB66-700A-49EB-87C2-70C2B6A3804C}"/>
            </a:ext>
          </a:extLst>
        </xdr:cNvPr>
        <xdr:cNvSpPr txBox="1"/>
      </xdr:nvSpPr>
      <xdr:spPr>
        <a:xfrm>
          <a:off x="927744" y="1072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39AEF511-D41D-4E20-B494-67ADC30F500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88DB4B13-4718-42E8-8C7B-3E8D81F6E59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DAD1713B-536A-4075-9974-4964A080035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6486E851-AE70-4439-A248-5677AA4F153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74ABDBD-8EE2-4998-A276-B6AE097DB75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42D760E9-CAC1-4D0D-A422-7E7858A1A29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A3E4733-BACC-48C8-BA72-1D01CEED74F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7D5D16BB-9A2B-4644-8A50-75AB44906EC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BD96B174-26AC-4FED-868F-C8C4DE6614A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D376307-C3AA-42B4-9F06-8E78713C299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1D0A8173-1ADD-4586-88AC-DAF2E453D53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AF1741EF-51D1-4583-9637-10A3D85DB32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17EDA7C4-963E-4018-A50F-44ED0CD6C37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E815684A-DB70-438D-A124-CE95BA275F34}"/>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9FE92CB0-D0BD-4F93-A31E-2FD59E94608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802B386A-5E1D-443D-8822-C55D23E56D5B}"/>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524CB57E-E22F-4CB4-8C5A-C6142C7990C6}"/>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9562D648-9AE5-4284-95CE-330F6E38968C}"/>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B14583D-0C0B-4EE7-BA4D-C7D7566916C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A2E41627-4F66-4D6D-95E6-509AC116825F}"/>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B3E727FB-092C-49F5-A1D9-1DDA1475AC0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F3B425BE-F8EB-470C-A701-3ED23FB3130D}"/>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50FA0D-238D-422C-9121-9708B23978C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87011</xdr:rowOff>
    </xdr:from>
    <xdr:to>
      <xdr:col>54</xdr:col>
      <xdr:colOff>189865</xdr:colOff>
      <xdr:row>64</xdr:row>
      <xdr:rowOff>67946</xdr:rowOff>
    </xdr:to>
    <xdr:cxnSp macro="">
      <xdr:nvCxnSpPr>
        <xdr:cNvPr id="230" name="直線コネクタ 229">
          <a:extLst>
            <a:ext uri="{FF2B5EF4-FFF2-40B4-BE49-F238E27FC236}">
              <a16:creationId xmlns:a16="http://schemas.microsoft.com/office/drawing/2014/main" id="{6F341090-7A58-421D-B978-C46E1AD4AF89}"/>
            </a:ext>
          </a:extLst>
        </xdr:cNvPr>
        <xdr:cNvCxnSpPr/>
      </xdr:nvCxnSpPr>
      <xdr:spPr>
        <a:xfrm flipV="1">
          <a:off x="10476865" y="9688211"/>
          <a:ext cx="0" cy="135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71773</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462BA4D7-A1EE-4597-AC22-0DD267841484}"/>
            </a:ext>
          </a:extLst>
        </xdr:cNvPr>
        <xdr:cNvSpPr txBox="1"/>
      </xdr:nvSpPr>
      <xdr:spPr>
        <a:xfrm>
          <a:off x="10515600" y="1104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67946</xdr:rowOff>
    </xdr:from>
    <xdr:to>
      <xdr:col>55</xdr:col>
      <xdr:colOff>88900</xdr:colOff>
      <xdr:row>64</xdr:row>
      <xdr:rowOff>67946</xdr:rowOff>
    </xdr:to>
    <xdr:cxnSp macro="">
      <xdr:nvCxnSpPr>
        <xdr:cNvPr id="232" name="直線コネクタ 231">
          <a:extLst>
            <a:ext uri="{FF2B5EF4-FFF2-40B4-BE49-F238E27FC236}">
              <a16:creationId xmlns:a16="http://schemas.microsoft.com/office/drawing/2014/main" id="{2BBD4724-BFC7-4A3A-8A04-E2E3CC41BCA5}"/>
            </a:ext>
          </a:extLst>
        </xdr:cNvPr>
        <xdr:cNvCxnSpPr/>
      </xdr:nvCxnSpPr>
      <xdr:spPr>
        <a:xfrm>
          <a:off x="10388600" y="11040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33688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A9E46EAC-9674-4CD5-9F57-6752EF7D71E4}"/>
            </a:ext>
          </a:extLst>
        </xdr:cNvPr>
        <xdr:cNvSpPr txBox="1"/>
      </xdr:nvSpPr>
      <xdr:spPr>
        <a:xfrm>
          <a:off x="10515600" y="94634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87011</xdr:rowOff>
    </xdr:from>
    <xdr:to>
      <xdr:col>55</xdr:col>
      <xdr:colOff>88900</xdr:colOff>
      <xdr:row>56</xdr:row>
      <xdr:rowOff>87011</xdr:rowOff>
    </xdr:to>
    <xdr:cxnSp macro="">
      <xdr:nvCxnSpPr>
        <xdr:cNvPr id="234" name="直線コネクタ 233">
          <a:extLst>
            <a:ext uri="{FF2B5EF4-FFF2-40B4-BE49-F238E27FC236}">
              <a16:creationId xmlns:a16="http://schemas.microsoft.com/office/drawing/2014/main" id="{B26D85B5-1F6D-421D-A261-B541DF5EDA4C}"/>
            </a:ext>
          </a:extLst>
        </xdr:cNvPr>
        <xdr:cNvCxnSpPr/>
      </xdr:nvCxnSpPr>
      <xdr:spPr>
        <a:xfrm>
          <a:off x="10388600" y="968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32752</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FE5FEC39-222E-4237-AA77-B248179B643C}"/>
            </a:ext>
          </a:extLst>
        </xdr:cNvPr>
        <xdr:cNvSpPr txBox="1"/>
      </xdr:nvSpPr>
      <xdr:spPr>
        <a:xfrm>
          <a:off x="10515600" y="106626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54325</xdr:rowOff>
    </xdr:from>
    <xdr:to>
      <xdr:col>55</xdr:col>
      <xdr:colOff>50800</xdr:colOff>
      <xdr:row>62</xdr:row>
      <xdr:rowOff>155925</xdr:rowOff>
    </xdr:to>
    <xdr:sp macro="" textlink="">
      <xdr:nvSpPr>
        <xdr:cNvPr id="236" name="フローチャート: 判断 235">
          <a:extLst>
            <a:ext uri="{FF2B5EF4-FFF2-40B4-BE49-F238E27FC236}">
              <a16:creationId xmlns:a16="http://schemas.microsoft.com/office/drawing/2014/main" id="{5407999F-E0AE-4CC1-B957-EEBC91EEC6E8}"/>
            </a:ext>
          </a:extLst>
        </xdr:cNvPr>
        <xdr:cNvSpPr/>
      </xdr:nvSpPr>
      <xdr:spPr>
        <a:xfrm>
          <a:off x="10426700" y="1068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64629</xdr:rowOff>
    </xdr:from>
    <xdr:to>
      <xdr:col>50</xdr:col>
      <xdr:colOff>165100</xdr:colOff>
      <xdr:row>62</xdr:row>
      <xdr:rowOff>166229</xdr:rowOff>
    </xdr:to>
    <xdr:sp macro="" textlink="">
      <xdr:nvSpPr>
        <xdr:cNvPr id="237" name="フローチャート: 判断 236">
          <a:extLst>
            <a:ext uri="{FF2B5EF4-FFF2-40B4-BE49-F238E27FC236}">
              <a16:creationId xmlns:a16="http://schemas.microsoft.com/office/drawing/2014/main" id="{757AC7E5-4F07-4502-9A7E-56526FEE6331}"/>
            </a:ext>
          </a:extLst>
        </xdr:cNvPr>
        <xdr:cNvSpPr/>
      </xdr:nvSpPr>
      <xdr:spPr>
        <a:xfrm>
          <a:off x="9588500" y="1069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70929</xdr:rowOff>
    </xdr:from>
    <xdr:to>
      <xdr:col>46</xdr:col>
      <xdr:colOff>38100</xdr:colOff>
      <xdr:row>63</xdr:row>
      <xdr:rowOff>1079</xdr:rowOff>
    </xdr:to>
    <xdr:sp macro="" textlink="">
      <xdr:nvSpPr>
        <xdr:cNvPr id="238" name="フローチャート: 判断 237">
          <a:extLst>
            <a:ext uri="{FF2B5EF4-FFF2-40B4-BE49-F238E27FC236}">
              <a16:creationId xmlns:a16="http://schemas.microsoft.com/office/drawing/2014/main" id="{B31AA1CA-547B-4C4D-BFD5-9441B9B93E9C}"/>
            </a:ext>
          </a:extLst>
        </xdr:cNvPr>
        <xdr:cNvSpPr/>
      </xdr:nvSpPr>
      <xdr:spPr>
        <a:xfrm>
          <a:off x="8699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79854</xdr:rowOff>
    </xdr:from>
    <xdr:to>
      <xdr:col>41</xdr:col>
      <xdr:colOff>101600</xdr:colOff>
      <xdr:row>63</xdr:row>
      <xdr:rowOff>10004</xdr:rowOff>
    </xdr:to>
    <xdr:sp macro="" textlink="">
      <xdr:nvSpPr>
        <xdr:cNvPr id="239" name="フローチャート: 判断 238">
          <a:extLst>
            <a:ext uri="{FF2B5EF4-FFF2-40B4-BE49-F238E27FC236}">
              <a16:creationId xmlns:a16="http://schemas.microsoft.com/office/drawing/2014/main" id="{93CB6343-6C0B-4D3E-B4BA-5742EB58FBAF}"/>
            </a:ext>
          </a:extLst>
        </xdr:cNvPr>
        <xdr:cNvSpPr/>
      </xdr:nvSpPr>
      <xdr:spPr>
        <a:xfrm>
          <a:off x="7810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90446</xdr:rowOff>
    </xdr:from>
    <xdr:to>
      <xdr:col>36</xdr:col>
      <xdr:colOff>165100</xdr:colOff>
      <xdr:row>63</xdr:row>
      <xdr:rowOff>20596</xdr:rowOff>
    </xdr:to>
    <xdr:sp macro="" textlink="">
      <xdr:nvSpPr>
        <xdr:cNvPr id="240" name="フローチャート: 判断 239">
          <a:extLst>
            <a:ext uri="{FF2B5EF4-FFF2-40B4-BE49-F238E27FC236}">
              <a16:creationId xmlns:a16="http://schemas.microsoft.com/office/drawing/2014/main" id="{59C7F2D2-DF78-43FA-9692-312A3705560F}"/>
            </a:ext>
          </a:extLst>
        </xdr:cNvPr>
        <xdr:cNvSpPr/>
      </xdr:nvSpPr>
      <xdr:spPr>
        <a:xfrm>
          <a:off x="6921500" y="1072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4C0A38BF-740C-4812-AAAC-AFBB8EE749C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8B8E794-BD22-473C-9654-BF43C48694D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05AC164-D6A8-41FE-98BB-2D164E13DD5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3333B90-0E05-48BA-B2E8-C1325A289BA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0E26764-763E-4EE0-B169-844BF89AA1D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113424</xdr:rowOff>
    </xdr:from>
    <xdr:to>
      <xdr:col>55</xdr:col>
      <xdr:colOff>50800</xdr:colOff>
      <xdr:row>62</xdr:row>
      <xdr:rowOff>43574</xdr:rowOff>
    </xdr:to>
    <xdr:sp macro="" textlink="">
      <xdr:nvSpPr>
        <xdr:cNvPr id="246" name="楕円 245">
          <a:extLst>
            <a:ext uri="{FF2B5EF4-FFF2-40B4-BE49-F238E27FC236}">
              <a16:creationId xmlns:a16="http://schemas.microsoft.com/office/drawing/2014/main" id="{B0E81EFF-B81E-4AD9-B29E-2351A65DFCD0}"/>
            </a:ext>
          </a:extLst>
        </xdr:cNvPr>
        <xdr:cNvSpPr/>
      </xdr:nvSpPr>
      <xdr:spPr>
        <a:xfrm>
          <a:off x="10426700" y="1057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136301</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8EBAE846-6715-4835-8392-68226A93DCDA}"/>
            </a:ext>
          </a:extLst>
        </xdr:cNvPr>
        <xdr:cNvSpPr txBox="1"/>
      </xdr:nvSpPr>
      <xdr:spPr>
        <a:xfrm>
          <a:off x="10515600" y="104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124125</xdr:rowOff>
    </xdr:from>
    <xdr:to>
      <xdr:col>50</xdr:col>
      <xdr:colOff>165100</xdr:colOff>
      <xdr:row>62</xdr:row>
      <xdr:rowOff>54275</xdr:rowOff>
    </xdr:to>
    <xdr:sp macro="" textlink="">
      <xdr:nvSpPr>
        <xdr:cNvPr id="248" name="楕円 247">
          <a:extLst>
            <a:ext uri="{FF2B5EF4-FFF2-40B4-BE49-F238E27FC236}">
              <a16:creationId xmlns:a16="http://schemas.microsoft.com/office/drawing/2014/main" id="{C1E6B1CE-9BF9-4A9E-B1C1-61298B8498FF}"/>
            </a:ext>
          </a:extLst>
        </xdr:cNvPr>
        <xdr:cNvSpPr/>
      </xdr:nvSpPr>
      <xdr:spPr>
        <a:xfrm>
          <a:off x="9588500" y="1058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164224</xdr:rowOff>
    </xdr:from>
    <xdr:to>
      <xdr:col>55</xdr:col>
      <xdr:colOff>0</xdr:colOff>
      <xdr:row>62</xdr:row>
      <xdr:rowOff>3475</xdr:rowOff>
    </xdr:to>
    <xdr:cxnSp macro="">
      <xdr:nvCxnSpPr>
        <xdr:cNvPr id="249" name="直線コネクタ 248">
          <a:extLst>
            <a:ext uri="{FF2B5EF4-FFF2-40B4-BE49-F238E27FC236}">
              <a16:creationId xmlns:a16="http://schemas.microsoft.com/office/drawing/2014/main" id="{45378DA0-7C2C-4BA2-8C49-49691F68D152}"/>
            </a:ext>
          </a:extLst>
        </xdr:cNvPr>
        <xdr:cNvCxnSpPr/>
      </xdr:nvCxnSpPr>
      <xdr:spPr>
        <a:xfrm flipV="1">
          <a:off x="9639300" y="10622674"/>
          <a:ext cx="838200" cy="1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133267</xdr:rowOff>
    </xdr:from>
    <xdr:to>
      <xdr:col>46</xdr:col>
      <xdr:colOff>38100</xdr:colOff>
      <xdr:row>62</xdr:row>
      <xdr:rowOff>63417</xdr:rowOff>
    </xdr:to>
    <xdr:sp macro="" textlink="">
      <xdr:nvSpPr>
        <xdr:cNvPr id="250" name="楕円 249">
          <a:extLst>
            <a:ext uri="{FF2B5EF4-FFF2-40B4-BE49-F238E27FC236}">
              <a16:creationId xmlns:a16="http://schemas.microsoft.com/office/drawing/2014/main" id="{DEA12BE8-BB1A-4F2C-9243-A2E465D488B2}"/>
            </a:ext>
          </a:extLst>
        </xdr:cNvPr>
        <xdr:cNvSpPr/>
      </xdr:nvSpPr>
      <xdr:spPr>
        <a:xfrm>
          <a:off x="8699500" y="105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3475</xdr:rowOff>
    </xdr:from>
    <xdr:to>
      <xdr:col>50</xdr:col>
      <xdr:colOff>114300</xdr:colOff>
      <xdr:row>62</xdr:row>
      <xdr:rowOff>12617</xdr:rowOff>
    </xdr:to>
    <xdr:cxnSp macro="">
      <xdr:nvCxnSpPr>
        <xdr:cNvPr id="251" name="直線コネクタ 250">
          <a:extLst>
            <a:ext uri="{FF2B5EF4-FFF2-40B4-BE49-F238E27FC236}">
              <a16:creationId xmlns:a16="http://schemas.microsoft.com/office/drawing/2014/main" id="{5D2434EB-D31B-4DB7-A193-9F4623CFFE2B}"/>
            </a:ext>
          </a:extLst>
        </xdr:cNvPr>
        <xdr:cNvCxnSpPr/>
      </xdr:nvCxnSpPr>
      <xdr:spPr>
        <a:xfrm flipV="1">
          <a:off x="8750300" y="10633375"/>
          <a:ext cx="889000" cy="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141384</xdr:rowOff>
    </xdr:from>
    <xdr:to>
      <xdr:col>41</xdr:col>
      <xdr:colOff>101600</xdr:colOff>
      <xdr:row>62</xdr:row>
      <xdr:rowOff>71534</xdr:rowOff>
    </xdr:to>
    <xdr:sp macro="" textlink="">
      <xdr:nvSpPr>
        <xdr:cNvPr id="252" name="楕円 251">
          <a:extLst>
            <a:ext uri="{FF2B5EF4-FFF2-40B4-BE49-F238E27FC236}">
              <a16:creationId xmlns:a16="http://schemas.microsoft.com/office/drawing/2014/main" id="{5F28D9C4-ED12-4D76-BAAD-CEFBFA604C1B}"/>
            </a:ext>
          </a:extLst>
        </xdr:cNvPr>
        <xdr:cNvSpPr/>
      </xdr:nvSpPr>
      <xdr:spPr>
        <a:xfrm>
          <a:off x="7810500" y="1059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12617</xdr:rowOff>
    </xdr:from>
    <xdr:to>
      <xdr:col>45</xdr:col>
      <xdr:colOff>177800</xdr:colOff>
      <xdr:row>62</xdr:row>
      <xdr:rowOff>20734</xdr:rowOff>
    </xdr:to>
    <xdr:cxnSp macro="">
      <xdr:nvCxnSpPr>
        <xdr:cNvPr id="253" name="直線コネクタ 252">
          <a:extLst>
            <a:ext uri="{FF2B5EF4-FFF2-40B4-BE49-F238E27FC236}">
              <a16:creationId xmlns:a16="http://schemas.microsoft.com/office/drawing/2014/main" id="{39D0166F-11C7-4C1F-AB5E-E70884442EF7}"/>
            </a:ext>
          </a:extLst>
        </xdr:cNvPr>
        <xdr:cNvCxnSpPr/>
      </xdr:nvCxnSpPr>
      <xdr:spPr>
        <a:xfrm flipV="1">
          <a:off x="7861300" y="10642517"/>
          <a:ext cx="889000" cy="8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149551</xdr:rowOff>
    </xdr:from>
    <xdr:to>
      <xdr:col>36</xdr:col>
      <xdr:colOff>165100</xdr:colOff>
      <xdr:row>62</xdr:row>
      <xdr:rowOff>79701</xdr:rowOff>
    </xdr:to>
    <xdr:sp macro="" textlink="">
      <xdr:nvSpPr>
        <xdr:cNvPr id="254" name="楕円 253">
          <a:extLst>
            <a:ext uri="{FF2B5EF4-FFF2-40B4-BE49-F238E27FC236}">
              <a16:creationId xmlns:a16="http://schemas.microsoft.com/office/drawing/2014/main" id="{BF85273C-C668-416B-88A7-8DC45735D343}"/>
            </a:ext>
          </a:extLst>
        </xdr:cNvPr>
        <xdr:cNvSpPr/>
      </xdr:nvSpPr>
      <xdr:spPr>
        <a:xfrm>
          <a:off x="6921500" y="1060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20734</xdr:rowOff>
    </xdr:from>
    <xdr:to>
      <xdr:col>41</xdr:col>
      <xdr:colOff>50800</xdr:colOff>
      <xdr:row>62</xdr:row>
      <xdr:rowOff>28901</xdr:rowOff>
    </xdr:to>
    <xdr:cxnSp macro="">
      <xdr:nvCxnSpPr>
        <xdr:cNvPr id="255" name="直線コネクタ 254">
          <a:extLst>
            <a:ext uri="{FF2B5EF4-FFF2-40B4-BE49-F238E27FC236}">
              <a16:creationId xmlns:a16="http://schemas.microsoft.com/office/drawing/2014/main" id="{D7EFA4B8-8E6D-4B18-B04E-7BECB255D186}"/>
            </a:ext>
          </a:extLst>
        </xdr:cNvPr>
        <xdr:cNvCxnSpPr/>
      </xdr:nvCxnSpPr>
      <xdr:spPr>
        <a:xfrm flipV="1">
          <a:off x="6972300" y="10650634"/>
          <a:ext cx="889000" cy="8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157356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CE6B7D3C-DC0E-4A47-B440-93B17BD9BFF4}"/>
            </a:ext>
          </a:extLst>
        </xdr:cNvPr>
        <xdr:cNvSpPr txBox="1"/>
      </xdr:nvSpPr>
      <xdr:spPr>
        <a:xfrm>
          <a:off x="9327095" y="10787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163656</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35968716-0951-4C18-8E92-979867CB2B10}"/>
            </a:ext>
          </a:extLst>
        </xdr:cNvPr>
        <xdr:cNvSpPr txBox="1"/>
      </xdr:nvSpPr>
      <xdr:spPr>
        <a:xfrm>
          <a:off x="8450795" y="1079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5D7DA78-4BC9-438E-BE47-32CB3D1AE805}"/>
            </a:ext>
          </a:extLst>
        </xdr:cNvPr>
        <xdr:cNvSpPr txBox="1"/>
      </xdr:nvSpPr>
      <xdr:spPr>
        <a:xfrm>
          <a:off x="7561795" y="1080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11723</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F7D7E59-7324-4F4D-A9D8-30FF46E2CB82}"/>
            </a:ext>
          </a:extLst>
        </xdr:cNvPr>
        <xdr:cNvSpPr txBox="1"/>
      </xdr:nvSpPr>
      <xdr:spPr>
        <a:xfrm>
          <a:off x="6672795" y="1081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70802</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832C0F60-F686-47B8-A169-CE947DEAFCA8}"/>
            </a:ext>
          </a:extLst>
        </xdr:cNvPr>
        <xdr:cNvSpPr txBox="1"/>
      </xdr:nvSpPr>
      <xdr:spPr>
        <a:xfrm>
          <a:off x="9327095" y="1035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79944</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EE80025A-A4DC-406D-A57E-93223A862317}"/>
            </a:ext>
          </a:extLst>
        </xdr:cNvPr>
        <xdr:cNvSpPr txBox="1"/>
      </xdr:nvSpPr>
      <xdr:spPr>
        <a:xfrm>
          <a:off x="8450795" y="10366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88061</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F02FFB8-0934-4574-9EA0-1186C1474421}"/>
            </a:ext>
          </a:extLst>
        </xdr:cNvPr>
        <xdr:cNvSpPr txBox="1"/>
      </xdr:nvSpPr>
      <xdr:spPr>
        <a:xfrm>
          <a:off x="7561795" y="10375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96228</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35C5EC92-FF60-4802-A324-84301429FE2D}"/>
            </a:ext>
          </a:extLst>
        </xdr:cNvPr>
        <xdr:cNvSpPr txBox="1"/>
      </xdr:nvSpPr>
      <xdr:spPr>
        <a:xfrm>
          <a:off x="6672795" y="10383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CEAAF01D-8A6B-45AD-A08E-8BC0F059362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9DB405DD-E9B1-40D7-BA85-134F743FF0B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E2660E70-5123-4CC5-A3C1-64373F300DB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B1DD42CD-BA8C-476F-A3DF-418BEA5B95C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835BC701-287F-4B7C-9D65-47BCE4C8C2D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AB31B771-B058-4616-95D3-4CA33B4DB47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4D4E96B-FC24-4414-B2E8-AFF8DCCB45A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E4240181-843C-4384-A70E-FF37D8F438A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87312758-AC90-4767-BE1D-A1ED8C60229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62456FE8-4184-495D-99AC-A309C285010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3EF5F0D6-3081-4AED-A292-402C0C0C9DB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DC8D2691-6616-44E2-B364-940B6F65F57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BCA1CCCB-C79D-4E5D-A32D-43379A8866F9}"/>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7D618B97-A202-4F0B-8846-8A38DAB80E3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A829061D-BB2D-4FAF-AEDF-EA9D6F13878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97F3D993-9E8E-4E12-A6D2-40DA973058C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1F95DA3E-83BE-4D68-B86D-397CFE1391F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E9AA1FF6-7222-4666-9296-AD9F5AECD4CE}"/>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8E29648E-20D3-4441-9090-82734B38AF1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BD9B6127-6AD0-4A37-BF71-D1FC660CE70A}"/>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93BA04C0-3DE8-402A-B1AA-C5B019F3D437}"/>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A26C8D5E-8489-4FAC-B5DE-5B2DDE8620E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E84F45CF-01C7-464F-A629-4E9D42E8416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48107F6E-F98B-46FA-B122-E0FCD73F5591}"/>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C7A434DC-D6AC-41FD-BA07-A920FED70D94}"/>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9E4644F6-ADB6-426E-9C51-F9A9CFA34BDC}"/>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7742BE58-C373-4C90-993C-F50EF0FAB94B}"/>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E1B220D7-1684-4E80-BF7E-74EC161F2B2C}"/>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2306F7DF-F8B2-4D6E-ADC3-00251C0951AA}"/>
            </a:ext>
          </a:extLst>
        </xdr:cNvPr>
        <xdr:cNvSpPr txBox="1"/>
      </xdr:nvSpPr>
      <xdr:spPr>
        <a:xfrm>
          <a:off x="467360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148589</xdr:rowOff>
    </xdr:from>
    <xdr:to>
      <xdr:col>24</xdr:col>
      <xdr:colOff>114300</xdr:colOff>
      <xdr:row>83</xdr:row>
      <xdr:rowOff>78739</xdr:rowOff>
    </xdr:to>
    <xdr:sp macro="" textlink="">
      <xdr:nvSpPr>
        <xdr:cNvPr id="293" name="フローチャート: 判断 292">
          <a:extLst>
            <a:ext uri="{FF2B5EF4-FFF2-40B4-BE49-F238E27FC236}">
              <a16:creationId xmlns:a16="http://schemas.microsoft.com/office/drawing/2014/main" id="{0CEC0CC5-934D-4474-9F1C-F33454AD8A68}"/>
            </a:ext>
          </a:extLst>
        </xdr:cNvPr>
        <xdr:cNvSpPr/>
      </xdr:nvSpPr>
      <xdr:spPr>
        <a:xfrm>
          <a:off x="4584700" y="1420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133350</xdr:rowOff>
    </xdr:from>
    <xdr:to>
      <xdr:col>20</xdr:col>
      <xdr:colOff>38100</xdr:colOff>
      <xdr:row>83</xdr:row>
      <xdr:rowOff>63500</xdr:rowOff>
    </xdr:to>
    <xdr:sp macro="" textlink="">
      <xdr:nvSpPr>
        <xdr:cNvPr id="294" name="フローチャート: 判断 293">
          <a:extLst>
            <a:ext uri="{FF2B5EF4-FFF2-40B4-BE49-F238E27FC236}">
              <a16:creationId xmlns:a16="http://schemas.microsoft.com/office/drawing/2014/main" id="{C2DC2BFA-91E4-482C-88F9-7EB1B4A55B2D}"/>
            </a:ext>
          </a:extLst>
        </xdr:cNvPr>
        <xdr:cNvSpPr/>
      </xdr:nvSpPr>
      <xdr:spPr>
        <a:xfrm>
          <a:off x="3746500" y="1419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121920</xdr:rowOff>
    </xdr:from>
    <xdr:to>
      <xdr:col>15</xdr:col>
      <xdr:colOff>101600</xdr:colOff>
      <xdr:row>83</xdr:row>
      <xdr:rowOff>52070</xdr:rowOff>
    </xdr:to>
    <xdr:sp macro="" textlink="">
      <xdr:nvSpPr>
        <xdr:cNvPr id="295" name="フローチャート: 判断 294">
          <a:extLst>
            <a:ext uri="{FF2B5EF4-FFF2-40B4-BE49-F238E27FC236}">
              <a16:creationId xmlns:a16="http://schemas.microsoft.com/office/drawing/2014/main" id="{CC0FAB85-A037-44F6-A897-2ADEACCBD18A}"/>
            </a:ext>
          </a:extLst>
        </xdr:cNvPr>
        <xdr:cNvSpPr/>
      </xdr:nvSpPr>
      <xdr:spPr>
        <a:xfrm>
          <a:off x="2857500" y="141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96520</xdr:rowOff>
    </xdr:from>
    <xdr:to>
      <xdr:col>10</xdr:col>
      <xdr:colOff>165100</xdr:colOff>
      <xdr:row>83</xdr:row>
      <xdr:rowOff>26670</xdr:rowOff>
    </xdr:to>
    <xdr:sp macro="" textlink="">
      <xdr:nvSpPr>
        <xdr:cNvPr id="296" name="フローチャート: 判断 295">
          <a:extLst>
            <a:ext uri="{FF2B5EF4-FFF2-40B4-BE49-F238E27FC236}">
              <a16:creationId xmlns:a16="http://schemas.microsoft.com/office/drawing/2014/main" id="{7A318D95-832D-4D8F-BD39-D068037D8E6E}"/>
            </a:ext>
          </a:extLst>
        </xdr:cNvPr>
        <xdr:cNvSpPr/>
      </xdr:nvSpPr>
      <xdr:spPr>
        <a:xfrm>
          <a:off x="1968500" y="1415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90170</xdr:rowOff>
    </xdr:from>
    <xdr:to>
      <xdr:col>6</xdr:col>
      <xdr:colOff>38100</xdr:colOff>
      <xdr:row>83</xdr:row>
      <xdr:rowOff>20320</xdr:rowOff>
    </xdr:to>
    <xdr:sp macro="" textlink="">
      <xdr:nvSpPr>
        <xdr:cNvPr id="297" name="フローチャート: 判断 296">
          <a:extLst>
            <a:ext uri="{FF2B5EF4-FFF2-40B4-BE49-F238E27FC236}">
              <a16:creationId xmlns:a16="http://schemas.microsoft.com/office/drawing/2014/main" id="{48357E80-5DEF-46B5-B523-62A2DB3194F6}"/>
            </a:ext>
          </a:extLst>
        </xdr:cNvPr>
        <xdr:cNvSpPr/>
      </xdr:nvSpPr>
      <xdr:spPr>
        <a:xfrm>
          <a:off x="1079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D75925-565A-4F15-A805-EB317AC724E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EB391D6-C6F8-404A-84DE-AB0B719A880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01D8BAE-9C05-4A14-9208-6144F67B9BE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D3B1BE7-2210-49EF-A8C5-017351B37F8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CACD683-AF10-473A-A516-E6540411B3E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27939</xdr:rowOff>
    </xdr:from>
    <xdr:to>
      <xdr:col>24</xdr:col>
      <xdr:colOff>114300</xdr:colOff>
      <xdr:row>83</xdr:row>
      <xdr:rowOff>129539</xdr:rowOff>
    </xdr:to>
    <xdr:sp macro="" textlink="">
      <xdr:nvSpPr>
        <xdr:cNvPr id="303" name="楕円 302">
          <a:extLst>
            <a:ext uri="{FF2B5EF4-FFF2-40B4-BE49-F238E27FC236}">
              <a16:creationId xmlns:a16="http://schemas.microsoft.com/office/drawing/2014/main" id="{6039E04E-5CA7-4F29-8DE4-5658FB06ED34}"/>
            </a:ext>
          </a:extLst>
        </xdr:cNvPr>
        <xdr:cNvSpPr/>
      </xdr:nvSpPr>
      <xdr:spPr>
        <a:xfrm>
          <a:off x="4584700" y="1425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6366</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8E4A82FF-04BB-40AC-A025-D198F8D0CB83}"/>
            </a:ext>
          </a:extLst>
        </xdr:cNvPr>
        <xdr:cNvSpPr txBox="1"/>
      </xdr:nvSpPr>
      <xdr:spPr>
        <a:xfrm>
          <a:off x="4673600" y="14236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158750</xdr:rowOff>
    </xdr:from>
    <xdr:to>
      <xdr:col>20</xdr:col>
      <xdr:colOff>38100</xdr:colOff>
      <xdr:row>83</xdr:row>
      <xdr:rowOff>88900</xdr:rowOff>
    </xdr:to>
    <xdr:sp macro="" textlink="">
      <xdr:nvSpPr>
        <xdr:cNvPr id="305" name="楕円 304">
          <a:extLst>
            <a:ext uri="{FF2B5EF4-FFF2-40B4-BE49-F238E27FC236}">
              <a16:creationId xmlns:a16="http://schemas.microsoft.com/office/drawing/2014/main" id="{F8E909C6-0F7C-44A8-BA80-46E64D4DC5B1}"/>
            </a:ext>
          </a:extLst>
        </xdr:cNvPr>
        <xdr:cNvSpPr/>
      </xdr:nvSpPr>
      <xdr:spPr>
        <a:xfrm>
          <a:off x="3746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38100</xdr:rowOff>
    </xdr:from>
    <xdr:to>
      <xdr:col>24</xdr:col>
      <xdr:colOff>63500</xdr:colOff>
      <xdr:row>83</xdr:row>
      <xdr:rowOff>78739</xdr:rowOff>
    </xdr:to>
    <xdr:cxnSp macro="">
      <xdr:nvCxnSpPr>
        <xdr:cNvPr id="306" name="直線コネクタ 305">
          <a:extLst>
            <a:ext uri="{FF2B5EF4-FFF2-40B4-BE49-F238E27FC236}">
              <a16:creationId xmlns:a16="http://schemas.microsoft.com/office/drawing/2014/main" id="{BDDFD6E6-574A-4297-9FE5-10210B8C3202}"/>
            </a:ext>
          </a:extLst>
        </xdr:cNvPr>
        <xdr:cNvCxnSpPr/>
      </xdr:nvCxnSpPr>
      <xdr:spPr>
        <a:xfrm>
          <a:off x="3797300" y="14268450"/>
          <a:ext cx="838200" cy="4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137161</xdr:rowOff>
    </xdr:from>
    <xdr:to>
      <xdr:col>15</xdr:col>
      <xdr:colOff>101600</xdr:colOff>
      <xdr:row>83</xdr:row>
      <xdr:rowOff>67311</xdr:rowOff>
    </xdr:to>
    <xdr:sp macro="" textlink="">
      <xdr:nvSpPr>
        <xdr:cNvPr id="307" name="楕円 306">
          <a:extLst>
            <a:ext uri="{FF2B5EF4-FFF2-40B4-BE49-F238E27FC236}">
              <a16:creationId xmlns:a16="http://schemas.microsoft.com/office/drawing/2014/main" id="{B33CA6C1-93F7-4BC6-8867-B02737DF9417}"/>
            </a:ext>
          </a:extLst>
        </xdr:cNvPr>
        <xdr:cNvSpPr/>
      </xdr:nvSpPr>
      <xdr:spPr>
        <a:xfrm>
          <a:off x="2857500" y="1419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16511</xdr:rowOff>
    </xdr:from>
    <xdr:to>
      <xdr:col>19</xdr:col>
      <xdr:colOff>177800</xdr:colOff>
      <xdr:row>83</xdr:row>
      <xdr:rowOff>38100</xdr:rowOff>
    </xdr:to>
    <xdr:cxnSp macro="">
      <xdr:nvCxnSpPr>
        <xdr:cNvPr id="308" name="直線コネクタ 307">
          <a:extLst>
            <a:ext uri="{FF2B5EF4-FFF2-40B4-BE49-F238E27FC236}">
              <a16:creationId xmlns:a16="http://schemas.microsoft.com/office/drawing/2014/main" id="{2EB33218-8B96-4556-9CF1-596E901D6DF3}"/>
            </a:ext>
          </a:extLst>
        </xdr:cNvPr>
        <xdr:cNvCxnSpPr/>
      </xdr:nvCxnSpPr>
      <xdr:spPr>
        <a:xfrm>
          <a:off x="2908300" y="14246861"/>
          <a:ext cx="8890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116839</xdr:rowOff>
    </xdr:from>
    <xdr:to>
      <xdr:col>10</xdr:col>
      <xdr:colOff>165100</xdr:colOff>
      <xdr:row>83</xdr:row>
      <xdr:rowOff>46989</xdr:rowOff>
    </xdr:to>
    <xdr:sp macro="" textlink="">
      <xdr:nvSpPr>
        <xdr:cNvPr id="309" name="楕円 308">
          <a:extLst>
            <a:ext uri="{FF2B5EF4-FFF2-40B4-BE49-F238E27FC236}">
              <a16:creationId xmlns:a16="http://schemas.microsoft.com/office/drawing/2014/main" id="{881795F2-39AC-4F91-81E1-9F1E520EA241}"/>
            </a:ext>
          </a:extLst>
        </xdr:cNvPr>
        <xdr:cNvSpPr/>
      </xdr:nvSpPr>
      <xdr:spPr>
        <a:xfrm>
          <a:off x="1968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167639</xdr:rowOff>
    </xdr:from>
    <xdr:to>
      <xdr:col>15</xdr:col>
      <xdr:colOff>50800</xdr:colOff>
      <xdr:row>83</xdr:row>
      <xdr:rowOff>16511</xdr:rowOff>
    </xdr:to>
    <xdr:cxnSp macro="">
      <xdr:nvCxnSpPr>
        <xdr:cNvPr id="310" name="直線コネクタ 309">
          <a:extLst>
            <a:ext uri="{FF2B5EF4-FFF2-40B4-BE49-F238E27FC236}">
              <a16:creationId xmlns:a16="http://schemas.microsoft.com/office/drawing/2014/main" id="{2645DB8F-9CEF-4869-BF0B-363B1F1D0838}"/>
            </a:ext>
          </a:extLst>
        </xdr:cNvPr>
        <xdr:cNvCxnSpPr/>
      </xdr:nvCxnSpPr>
      <xdr:spPr>
        <a:xfrm>
          <a:off x="2019300" y="14226539"/>
          <a:ext cx="889000" cy="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95250</xdr:rowOff>
    </xdr:from>
    <xdr:to>
      <xdr:col>6</xdr:col>
      <xdr:colOff>38100</xdr:colOff>
      <xdr:row>83</xdr:row>
      <xdr:rowOff>25400</xdr:rowOff>
    </xdr:to>
    <xdr:sp macro="" textlink="">
      <xdr:nvSpPr>
        <xdr:cNvPr id="311" name="楕円 310">
          <a:extLst>
            <a:ext uri="{FF2B5EF4-FFF2-40B4-BE49-F238E27FC236}">
              <a16:creationId xmlns:a16="http://schemas.microsoft.com/office/drawing/2014/main" id="{3C5BB9B7-0667-4AE8-A19D-1841ACB70A60}"/>
            </a:ext>
          </a:extLst>
        </xdr:cNvPr>
        <xdr:cNvSpPr/>
      </xdr:nvSpPr>
      <xdr:spPr>
        <a:xfrm>
          <a:off x="1079500" y="1415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146050</xdr:rowOff>
    </xdr:from>
    <xdr:to>
      <xdr:col>10</xdr:col>
      <xdr:colOff>114300</xdr:colOff>
      <xdr:row>82</xdr:row>
      <xdr:rowOff>167639</xdr:rowOff>
    </xdr:to>
    <xdr:cxnSp macro="">
      <xdr:nvCxnSpPr>
        <xdr:cNvPr id="312" name="直線コネクタ 311">
          <a:extLst>
            <a:ext uri="{FF2B5EF4-FFF2-40B4-BE49-F238E27FC236}">
              <a16:creationId xmlns:a16="http://schemas.microsoft.com/office/drawing/2014/main" id="{6B3490B4-7648-4ADF-8D30-103824D02E2D}"/>
            </a:ext>
          </a:extLst>
        </xdr:cNvPr>
        <xdr:cNvCxnSpPr/>
      </xdr:nvCxnSpPr>
      <xdr:spPr>
        <a:xfrm>
          <a:off x="1130300" y="14204950"/>
          <a:ext cx="8890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80027</xdr:rowOff>
    </xdr:from>
    <xdr:ext cx="405111" cy="259045"/>
    <xdr:sp macro="" textlink="">
      <xdr:nvSpPr>
        <xdr:cNvPr id="313" name="n_1aveValue【公営住宅】&#10;有形固定資産減価償却率">
          <a:extLst>
            <a:ext uri="{FF2B5EF4-FFF2-40B4-BE49-F238E27FC236}">
              <a16:creationId xmlns:a16="http://schemas.microsoft.com/office/drawing/2014/main" id="{61082BE9-4836-416D-A3C0-BDF613D4F9B5}"/>
            </a:ext>
          </a:extLst>
        </xdr:cNvPr>
        <xdr:cNvSpPr txBox="1"/>
      </xdr:nvSpPr>
      <xdr:spPr>
        <a:xfrm>
          <a:off x="3582044" y="1396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4" name="n_2aveValue【公営住宅】&#10;有形固定資産減価償却率">
          <a:extLst>
            <a:ext uri="{FF2B5EF4-FFF2-40B4-BE49-F238E27FC236}">
              <a16:creationId xmlns:a16="http://schemas.microsoft.com/office/drawing/2014/main" id="{3AF00EB2-44E3-4D9B-86A6-8886F59D07D8}"/>
            </a:ext>
          </a:extLst>
        </xdr:cNvPr>
        <xdr:cNvSpPr txBox="1"/>
      </xdr:nvSpPr>
      <xdr:spPr>
        <a:xfrm>
          <a:off x="2705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43197</xdr:rowOff>
    </xdr:from>
    <xdr:ext cx="405111" cy="259045"/>
    <xdr:sp macro="" textlink="">
      <xdr:nvSpPr>
        <xdr:cNvPr id="315" name="n_3aveValue【公営住宅】&#10;有形固定資産減価償却率">
          <a:extLst>
            <a:ext uri="{FF2B5EF4-FFF2-40B4-BE49-F238E27FC236}">
              <a16:creationId xmlns:a16="http://schemas.microsoft.com/office/drawing/2014/main" id="{21EBE741-CBC0-47EE-B67D-F43D73027E67}"/>
            </a:ext>
          </a:extLst>
        </xdr:cNvPr>
        <xdr:cNvSpPr txBox="1"/>
      </xdr:nvSpPr>
      <xdr:spPr>
        <a:xfrm>
          <a:off x="1816744" y="13930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36847</xdr:rowOff>
    </xdr:from>
    <xdr:ext cx="405111" cy="259045"/>
    <xdr:sp macro="" textlink="">
      <xdr:nvSpPr>
        <xdr:cNvPr id="316" name="n_4aveValue【公営住宅】&#10;有形固定資産減価償却率">
          <a:extLst>
            <a:ext uri="{FF2B5EF4-FFF2-40B4-BE49-F238E27FC236}">
              <a16:creationId xmlns:a16="http://schemas.microsoft.com/office/drawing/2014/main" id="{C215E8C3-49D9-4E42-A826-20143F42976C}"/>
            </a:ext>
          </a:extLst>
        </xdr:cNvPr>
        <xdr:cNvSpPr txBox="1"/>
      </xdr:nvSpPr>
      <xdr:spPr>
        <a:xfrm>
          <a:off x="927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80027</xdr:rowOff>
    </xdr:from>
    <xdr:ext cx="405111" cy="259045"/>
    <xdr:sp macro="" textlink="">
      <xdr:nvSpPr>
        <xdr:cNvPr id="317" name="n_1mainValue【公営住宅】&#10;有形固定資産減価償却率">
          <a:extLst>
            <a:ext uri="{FF2B5EF4-FFF2-40B4-BE49-F238E27FC236}">
              <a16:creationId xmlns:a16="http://schemas.microsoft.com/office/drawing/2014/main" id="{8FD75F61-4FD6-4986-BF17-3AA24A6F534B}"/>
            </a:ext>
          </a:extLst>
        </xdr:cNvPr>
        <xdr:cNvSpPr txBox="1"/>
      </xdr:nvSpPr>
      <xdr:spPr>
        <a:xfrm>
          <a:off x="35820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58438</xdr:rowOff>
    </xdr:from>
    <xdr:ext cx="405111" cy="259045"/>
    <xdr:sp macro="" textlink="">
      <xdr:nvSpPr>
        <xdr:cNvPr id="318" name="n_2mainValue【公営住宅】&#10;有形固定資産減価償却率">
          <a:extLst>
            <a:ext uri="{FF2B5EF4-FFF2-40B4-BE49-F238E27FC236}">
              <a16:creationId xmlns:a16="http://schemas.microsoft.com/office/drawing/2014/main" id="{B640C4EE-9AC7-46A6-A808-F79C87649AA4}"/>
            </a:ext>
          </a:extLst>
        </xdr:cNvPr>
        <xdr:cNvSpPr txBox="1"/>
      </xdr:nvSpPr>
      <xdr:spPr>
        <a:xfrm>
          <a:off x="2705744" y="1428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38116</xdr:rowOff>
    </xdr:from>
    <xdr:ext cx="405111" cy="259045"/>
    <xdr:sp macro="" textlink="">
      <xdr:nvSpPr>
        <xdr:cNvPr id="319" name="n_3mainValue【公営住宅】&#10;有形固定資産減価償却率">
          <a:extLst>
            <a:ext uri="{FF2B5EF4-FFF2-40B4-BE49-F238E27FC236}">
              <a16:creationId xmlns:a16="http://schemas.microsoft.com/office/drawing/2014/main" id="{071A44BE-D0FB-4D20-B680-A6F1A58E60C0}"/>
            </a:ext>
          </a:extLst>
        </xdr:cNvPr>
        <xdr:cNvSpPr txBox="1"/>
      </xdr:nvSpPr>
      <xdr:spPr>
        <a:xfrm>
          <a:off x="18167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16527</xdr:rowOff>
    </xdr:from>
    <xdr:ext cx="405111" cy="259045"/>
    <xdr:sp macro="" textlink="">
      <xdr:nvSpPr>
        <xdr:cNvPr id="320" name="n_4mainValue【公営住宅】&#10;有形固定資産減価償却率">
          <a:extLst>
            <a:ext uri="{FF2B5EF4-FFF2-40B4-BE49-F238E27FC236}">
              <a16:creationId xmlns:a16="http://schemas.microsoft.com/office/drawing/2014/main" id="{D4F3BEE9-D78C-4D50-A02C-7733F3F4DDF1}"/>
            </a:ext>
          </a:extLst>
        </xdr:cNvPr>
        <xdr:cNvSpPr txBox="1"/>
      </xdr:nvSpPr>
      <xdr:spPr>
        <a:xfrm>
          <a:off x="927744" y="1424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E9D406AF-EFDB-43F1-AB2B-2346A7DC68C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8BD5EA2-B0F8-48E5-834D-3DD710F3D89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CB98C2A1-5A41-425C-B133-8D654C972F2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BBE399D6-205C-4EF8-9E43-F02B2D6E4BB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43E529BC-41F5-4E26-AF94-5A07DEBD9A3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BB54F94-55D4-4643-BFFD-5823C9AF8A6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53ED88B-62D5-42F3-B20A-20DF6AA1717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2DC51D8E-B24F-4809-A4F7-46A29A37DA7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F43780C5-1497-4079-A50B-29C1A9A50A2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AC2167D-9B1C-43D1-A552-A5E6D681E16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AE565F4A-28B9-4F48-A53E-CD15F2FC3F8F}"/>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BB6ECB68-1CF6-4106-A06C-A36FA017A53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22684374-6C98-4396-99CA-B216E61848D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F624B41B-708F-4198-AF06-5F22617DE7FA}"/>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60F51DD2-FD22-48E2-8012-7245CFBF8D0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C3CF61E2-A716-4EE2-99F3-1CA83309372B}"/>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D69954FC-E0BB-4D0C-8C7C-157ECA975896}"/>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539C4E30-85A6-4E8E-AD0B-20E49999BB8C}"/>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E228E157-DA76-4BEE-8025-F052563A0E8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BA2B781C-8465-45FD-BA4B-46D49D6C8A3E}"/>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34EA883E-1FE2-49DA-BA1F-2564BFEC435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100964</xdr:rowOff>
    </xdr:from>
    <xdr:to>
      <xdr:col>54</xdr:col>
      <xdr:colOff>189865</xdr:colOff>
      <xdr:row>86</xdr:row>
      <xdr:rowOff>35905</xdr:rowOff>
    </xdr:to>
    <xdr:cxnSp macro="">
      <xdr:nvCxnSpPr>
        <xdr:cNvPr id="342" name="直線コネクタ 341">
          <a:extLst>
            <a:ext uri="{FF2B5EF4-FFF2-40B4-BE49-F238E27FC236}">
              <a16:creationId xmlns:a16="http://schemas.microsoft.com/office/drawing/2014/main" id="{6F719FB4-3C71-47A3-B419-BC39ABD37F48}"/>
            </a:ext>
          </a:extLst>
        </xdr:cNvPr>
        <xdr:cNvCxnSpPr/>
      </xdr:nvCxnSpPr>
      <xdr:spPr>
        <a:xfrm flipV="1">
          <a:off x="10476865" y="13474064"/>
          <a:ext cx="0" cy="1306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39732</xdr:rowOff>
    </xdr:from>
    <xdr:ext cx="469744" cy="259045"/>
    <xdr:sp macro="" textlink="">
      <xdr:nvSpPr>
        <xdr:cNvPr id="343" name="【公営住宅】&#10;一人当たり面積最小値テキスト">
          <a:extLst>
            <a:ext uri="{FF2B5EF4-FFF2-40B4-BE49-F238E27FC236}">
              <a16:creationId xmlns:a16="http://schemas.microsoft.com/office/drawing/2014/main" id="{61F96BBB-0F61-42A4-80A6-848DEFA7138B}"/>
            </a:ext>
          </a:extLst>
        </xdr:cNvPr>
        <xdr:cNvSpPr txBox="1"/>
      </xdr:nvSpPr>
      <xdr:spPr>
        <a:xfrm>
          <a:off x="10515600" y="1478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35905</xdr:rowOff>
    </xdr:from>
    <xdr:to>
      <xdr:col>55</xdr:col>
      <xdr:colOff>88900</xdr:colOff>
      <xdr:row>86</xdr:row>
      <xdr:rowOff>35905</xdr:rowOff>
    </xdr:to>
    <xdr:cxnSp macro="">
      <xdr:nvCxnSpPr>
        <xdr:cNvPr id="344" name="直線コネクタ 343">
          <a:extLst>
            <a:ext uri="{FF2B5EF4-FFF2-40B4-BE49-F238E27FC236}">
              <a16:creationId xmlns:a16="http://schemas.microsoft.com/office/drawing/2014/main" id="{4EA7679D-A9F0-4DB7-B7CF-B117C437308D}"/>
            </a:ext>
          </a:extLst>
        </xdr:cNvPr>
        <xdr:cNvCxnSpPr/>
      </xdr:nvCxnSpPr>
      <xdr:spPr>
        <a:xfrm>
          <a:off x="10388600" y="14780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47641</xdr:rowOff>
    </xdr:from>
    <xdr:ext cx="534377" cy="259045"/>
    <xdr:sp macro="" textlink="">
      <xdr:nvSpPr>
        <xdr:cNvPr id="345" name="【公営住宅】&#10;一人当たり面積最大値テキスト">
          <a:extLst>
            <a:ext uri="{FF2B5EF4-FFF2-40B4-BE49-F238E27FC236}">
              <a16:creationId xmlns:a16="http://schemas.microsoft.com/office/drawing/2014/main" id="{399739F8-9564-405B-B17C-88CE4435F050}"/>
            </a:ext>
          </a:extLst>
        </xdr:cNvPr>
        <xdr:cNvSpPr txBox="1"/>
      </xdr:nvSpPr>
      <xdr:spPr>
        <a:xfrm>
          <a:off x="10515600" y="132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100964</xdr:rowOff>
    </xdr:from>
    <xdr:to>
      <xdr:col>55</xdr:col>
      <xdr:colOff>88900</xdr:colOff>
      <xdr:row>78</xdr:row>
      <xdr:rowOff>100964</xdr:rowOff>
    </xdr:to>
    <xdr:cxnSp macro="">
      <xdr:nvCxnSpPr>
        <xdr:cNvPr id="346" name="直線コネクタ 345">
          <a:extLst>
            <a:ext uri="{FF2B5EF4-FFF2-40B4-BE49-F238E27FC236}">
              <a16:creationId xmlns:a16="http://schemas.microsoft.com/office/drawing/2014/main" id="{BFA98129-C041-4752-9CE8-E29B8ABACF10}"/>
            </a:ext>
          </a:extLst>
        </xdr:cNvPr>
        <xdr:cNvCxnSpPr/>
      </xdr:nvCxnSpPr>
      <xdr:spPr>
        <a:xfrm>
          <a:off x="10388600" y="13474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77787</xdr:rowOff>
    </xdr:from>
    <xdr:ext cx="469744" cy="259045"/>
    <xdr:sp macro="" textlink="">
      <xdr:nvSpPr>
        <xdr:cNvPr id="347" name="【公営住宅】&#10;一人当たり面積平均値テキスト">
          <a:extLst>
            <a:ext uri="{FF2B5EF4-FFF2-40B4-BE49-F238E27FC236}">
              <a16:creationId xmlns:a16="http://schemas.microsoft.com/office/drawing/2014/main" id="{3A9A5519-58D5-4EB6-9A14-62FD5D5B1AE1}"/>
            </a:ext>
          </a:extLst>
        </xdr:cNvPr>
        <xdr:cNvSpPr txBox="1"/>
      </xdr:nvSpPr>
      <xdr:spPr>
        <a:xfrm>
          <a:off x="10515600" y="14651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99360</xdr:rowOff>
    </xdr:from>
    <xdr:to>
      <xdr:col>55</xdr:col>
      <xdr:colOff>50800</xdr:colOff>
      <xdr:row>86</xdr:row>
      <xdr:rowOff>29510</xdr:rowOff>
    </xdr:to>
    <xdr:sp macro="" textlink="">
      <xdr:nvSpPr>
        <xdr:cNvPr id="348" name="フローチャート: 判断 347">
          <a:extLst>
            <a:ext uri="{FF2B5EF4-FFF2-40B4-BE49-F238E27FC236}">
              <a16:creationId xmlns:a16="http://schemas.microsoft.com/office/drawing/2014/main" id="{5292C782-12A2-46BE-BD3B-CE099D478FDA}"/>
            </a:ext>
          </a:extLst>
        </xdr:cNvPr>
        <xdr:cNvSpPr/>
      </xdr:nvSpPr>
      <xdr:spPr>
        <a:xfrm>
          <a:off x="10426700" y="1467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100000</xdr:rowOff>
    </xdr:from>
    <xdr:to>
      <xdr:col>50</xdr:col>
      <xdr:colOff>165100</xdr:colOff>
      <xdr:row>86</xdr:row>
      <xdr:rowOff>30150</xdr:rowOff>
    </xdr:to>
    <xdr:sp macro="" textlink="">
      <xdr:nvSpPr>
        <xdr:cNvPr id="349" name="フローチャート: 判断 348">
          <a:extLst>
            <a:ext uri="{FF2B5EF4-FFF2-40B4-BE49-F238E27FC236}">
              <a16:creationId xmlns:a16="http://schemas.microsoft.com/office/drawing/2014/main" id="{A2CC8756-CB3B-40C5-9461-DC8092B7F36B}"/>
            </a:ext>
          </a:extLst>
        </xdr:cNvPr>
        <xdr:cNvSpPr/>
      </xdr:nvSpPr>
      <xdr:spPr>
        <a:xfrm>
          <a:off x="9588500" y="146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100502</xdr:rowOff>
    </xdr:from>
    <xdr:to>
      <xdr:col>46</xdr:col>
      <xdr:colOff>38100</xdr:colOff>
      <xdr:row>86</xdr:row>
      <xdr:rowOff>30652</xdr:rowOff>
    </xdr:to>
    <xdr:sp macro="" textlink="">
      <xdr:nvSpPr>
        <xdr:cNvPr id="350" name="フローチャート: 判断 349">
          <a:extLst>
            <a:ext uri="{FF2B5EF4-FFF2-40B4-BE49-F238E27FC236}">
              <a16:creationId xmlns:a16="http://schemas.microsoft.com/office/drawing/2014/main" id="{729BA689-318C-4C7C-9EC7-183EB0A3D2B3}"/>
            </a:ext>
          </a:extLst>
        </xdr:cNvPr>
        <xdr:cNvSpPr/>
      </xdr:nvSpPr>
      <xdr:spPr>
        <a:xfrm>
          <a:off x="8699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100777</xdr:rowOff>
    </xdr:from>
    <xdr:to>
      <xdr:col>41</xdr:col>
      <xdr:colOff>101600</xdr:colOff>
      <xdr:row>86</xdr:row>
      <xdr:rowOff>30927</xdr:rowOff>
    </xdr:to>
    <xdr:sp macro="" textlink="">
      <xdr:nvSpPr>
        <xdr:cNvPr id="351" name="フローチャート: 判断 350">
          <a:extLst>
            <a:ext uri="{FF2B5EF4-FFF2-40B4-BE49-F238E27FC236}">
              <a16:creationId xmlns:a16="http://schemas.microsoft.com/office/drawing/2014/main" id="{71A2A6B3-9C40-47C1-903C-CFA53C3065FE}"/>
            </a:ext>
          </a:extLst>
        </xdr:cNvPr>
        <xdr:cNvSpPr/>
      </xdr:nvSpPr>
      <xdr:spPr>
        <a:xfrm>
          <a:off x="7810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102011</xdr:rowOff>
    </xdr:from>
    <xdr:to>
      <xdr:col>36</xdr:col>
      <xdr:colOff>165100</xdr:colOff>
      <xdr:row>86</xdr:row>
      <xdr:rowOff>32161</xdr:rowOff>
    </xdr:to>
    <xdr:sp macro="" textlink="">
      <xdr:nvSpPr>
        <xdr:cNvPr id="352" name="フローチャート: 判断 351">
          <a:extLst>
            <a:ext uri="{FF2B5EF4-FFF2-40B4-BE49-F238E27FC236}">
              <a16:creationId xmlns:a16="http://schemas.microsoft.com/office/drawing/2014/main" id="{19144FD3-7E32-4D9A-AEB8-8EBA3B3C9841}"/>
            </a:ext>
          </a:extLst>
        </xdr:cNvPr>
        <xdr:cNvSpPr/>
      </xdr:nvSpPr>
      <xdr:spPr>
        <a:xfrm>
          <a:off x="6921500" y="1467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2D57BC4-44F5-4755-B40A-C35A16F4BDC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448B6A02-A5D0-4582-887A-69B9F1B282E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7A29676-3635-4104-8A75-D43CF2E56FA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C2F60B2-D540-428B-BEBD-0FE715E414D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4666A653-7106-4C29-B38C-A425F6A0564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83586</xdr:rowOff>
    </xdr:from>
    <xdr:to>
      <xdr:col>55</xdr:col>
      <xdr:colOff>50800</xdr:colOff>
      <xdr:row>86</xdr:row>
      <xdr:rowOff>13736</xdr:rowOff>
    </xdr:to>
    <xdr:sp macro="" textlink="">
      <xdr:nvSpPr>
        <xdr:cNvPr id="358" name="楕円 357">
          <a:extLst>
            <a:ext uri="{FF2B5EF4-FFF2-40B4-BE49-F238E27FC236}">
              <a16:creationId xmlns:a16="http://schemas.microsoft.com/office/drawing/2014/main" id="{D043CEDD-9DBF-47D8-8B07-34A4220911F0}"/>
            </a:ext>
          </a:extLst>
        </xdr:cNvPr>
        <xdr:cNvSpPr/>
      </xdr:nvSpPr>
      <xdr:spPr>
        <a:xfrm>
          <a:off x="10426700" y="1465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42963</xdr:rowOff>
    </xdr:from>
    <xdr:ext cx="469744" cy="259045"/>
    <xdr:sp macro="" textlink="">
      <xdr:nvSpPr>
        <xdr:cNvPr id="359" name="【公営住宅】&#10;一人当たり面積該当値テキスト">
          <a:extLst>
            <a:ext uri="{FF2B5EF4-FFF2-40B4-BE49-F238E27FC236}">
              <a16:creationId xmlns:a16="http://schemas.microsoft.com/office/drawing/2014/main" id="{17856A04-29FA-40A9-B24A-212798FE5F97}"/>
            </a:ext>
          </a:extLst>
        </xdr:cNvPr>
        <xdr:cNvSpPr txBox="1"/>
      </xdr:nvSpPr>
      <xdr:spPr>
        <a:xfrm>
          <a:off x="10515600" y="14444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85506</xdr:rowOff>
    </xdr:from>
    <xdr:to>
      <xdr:col>50</xdr:col>
      <xdr:colOff>165100</xdr:colOff>
      <xdr:row>86</xdr:row>
      <xdr:rowOff>15656</xdr:rowOff>
    </xdr:to>
    <xdr:sp macro="" textlink="">
      <xdr:nvSpPr>
        <xdr:cNvPr id="360" name="楕円 359">
          <a:extLst>
            <a:ext uri="{FF2B5EF4-FFF2-40B4-BE49-F238E27FC236}">
              <a16:creationId xmlns:a16="http://schemas.microsoft.com/office/drawing/2014/main" id="{C80246E1-F015-4E00-8A46-3585AC4DAED3}"/>
            </a:ext>
          </a:extLst>
        </xdr:cNvPr>
        <xdr:cNvSpPr/>
      </xdr:nvSpPr>
      <xdr:spPr>
        <a:xfrm>
          <a:off x="9588500" y="1465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134386</xdr:rowOff>
    </xdr:from>
    <xdr:to>
      <xdr:col>55</xdr:col>
      <xdr:colOff>0</xdr:colOff>
      <xdr:row>85</xdr:row>
      <xdr:rowOff>136306</xdr:rowOff>
    </xdr:to>
    <xdr:cxnSp macro="">
      <xdr:nvCxnSpPr>
        <xdr:cNvPr id="361" name="直線コネクタ 360">
          <a:extLst>
            <a:ext uri="{FF2B5EF4-FFF2-40B4-BE49-F238E27FC236}">
              <a16:creationId xmlns:a16="http://schemas.microsoft.com/office/drawing/2014/main" id="{48925B9B-BB69-43BB-A8EA-D5144B806214}"/>
            </a:ext>
          </a:extLst>
        </xdr:cNvPr>
        <xdr:cNvCxnSpPr/>
      </xdr:nvCxnSpPr>
      <xdr:spPr>
        <a:xfrm flipV="1">
          <a:off x="9639300" y="14707636"/>
          <a:ext cx="8382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87106</xdr:rowOff>
    </xdr:from>
    <xdr:to>
      <xdr:col>46</xdr:col>
      <xdr:colOff>38100</xdr:colOff>
      <xdr:row>86</xdr:row>
      <xdr:rowOff>17256</xdr:rowOff>
    </xdr:to>
    <xdr:sp macro="" textlink="">
      <xdr:nvSpPr>
        <xdr:cNvPr id="362" name="楕円 361">
          <a:extLst>
            <a:ext uri="{FF2B5EF4-FFF2-40B4-BE49-F238E27FC236}">
              <a16:creationId xmlns:a16="http://schemas.microsoft.com/office/drawing/2014/main" id="{3EF63A3E-734A-4BE7-896B-C8DC45367734}"/>
            </a:ext>
          </a:extLst>
        </xdr:cNvPr>
        <xdr:cNvSpPr/>
      </xdr:nvSpPr>
      <xdr:spPr>
        <a:xfrm>
          <a:off x="8699500" y="1466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136306</xdr:rowOff>
    </xdr:from>
    <xdr:to>
      <xdr:col>50</xdr:col>
      <xdr:colOff>114300</xdr:colOff>
      <xdr:row>85</xdr:row>
      <xdr:rowOff>137906</xdr:rowOff>
    </xdr:to>
    <xdr:cxnSp macro="">
      <xdr:nvCxnSpPr>
        <xdr:cNvPr id="363" name="直線コネクタ 362">
          <a:extLst>
            <a:ext uri="{FF2B5EF4-FFF2-40B4-BE49-F238E27FC236}">
              <a16:creationId xmlns:a16="http://schemas.microsoft.com/office/drawing/2014/main" id="{4AD693D0-6740-441F-8547-8DD10A8C18A4}"/>
            </a:ext>
          </a:extLst>
        </xdr:cNvPr>
        <xdr:cNvCxnSpPr/>
      </xdr:nvCxnSpPr>
      <xdr:spPr>
        <a:xfrm flipV="1">
          <a:off x="8750300" y="14709556"/>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88570</xdr:rowOff>
    </xdr:from>
    <xdr:to>
      <xdr:col>41</xdr:col>
      <xdr:colOff>101600</xdr:colOff>
      <xdr:row>86</xdr:row>
      <xdr:rowOff>18720</xdr:rowOff>
    </xdr:to>
    <xdr:sp macro="" textlink="">
      <xdr:nvSpPr>
        <xdr:cNvPr id="364" name="楕円 363">
          <a:extLst>
            <a:ext uri="{FF2B5EF4-FFF2-40B4-BE49-F238E27FC236}">
              <a16:creationId xmlns:a16="http://schemas.microsoft.com/office/drawing/2014/main" id="{801112B2-5348-4236-99B9-DCBD58CA0B69}"/>
            </a:ext>
          </a:extLst>
        </xdr:cNvPr>
        <xdr:cNvSpPr/>
      </xdr:nvSpPr>
      <xdr:spPr>
        <a:xfrm>
          <a:off x="7810500" y="1466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137906</xdr:rowOff>
    </xdr:from>
    <xdr:to>
      <xdr:col>45</xdr:col>
      <xdr:colOff>177800</xdr:colOff>
      <xdr:row>85</xdr:row>
      <xdr:rowOff>139370</xdr:rowOff>
    </xdr:to>
    <xdr:cxnSp macro="">
      <xdr:nvCxnSpPr>
        <xdr:cNvPr id="365" name="直線コネクタ 364">
          <a:extLst>
            <a:ext uri="{FF2B5EF4-FFF2-40B4-BE49-F238E27FC236}">
              <a16:creationId xmlns:a16="http://schemas.microsoft.com/office/drawing/2014/main" id="{F9BA7231-6E07-4C91-8562-0335DFB8E281}"/>
            </a:ext>
          </a:extLst>
        </xdr:cNvPr>
        <xdr:cNvCxnSpPr/>
      </xdr:nvCxnSpPr>
      <xdr:spPr>
        <a:xfrm flipV="1">
          <a:off x="7861300" y="14711156"/>
          <a:ext cx="88900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89895</xdr:rowOff>
    </xdr:from>
    <xdr:to>
      <xdr:col>36</xdr:col>
      <xdr:colOff>165100</xdr:colOff>
      <xdr:row>86</xdr:row>
      <xdr:rowOff>20045</xdr:rowOff>
    </xdr:to>
    <xdr:sp macro="" textlink="">
      <xdr:nvSpPr>
        <xdr:cNvPr id="366" name="楕円 365">
          <a:extLst>
            <a:ext uri="{FF2B5EF4-FFF2-40B4-BE49-F238E27FC236}">
              <a16:creationId xmlns:a16="http://schemas.microsoft.com/office/drawing/2014/main" id="{C575814A-FCD4-49FC-AF2E-EF6F90DC2CC8}"/>
            </a:ext>
          </a:extLst>
        </xdr:cNvPr>
        <xdr:cNvSpPr/>
      </xdr:nvSpPr>
      <xdr:spPr>
        <a:xfrm>
          <a:off x="6921500" y="1466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139370</xdr:rowOff>
    </xdr:from>
    <xdr:to>
      <xdr:col>41</xdr:col>
      <xdr:colOff>50800</xdr:colOff>
      <xdr:row>85</xdr:row>
      <xdr:rowOff>140695</xdr:rowOff>
    </xdr:to>
    <xdr:cxnSp macro="">
      <xdr:nvCxnSpPr>
        <xdr:cNvPr id="367" name="直線コネクタ 366">
          <a:extLst>
            <a:ext uri="{FF2B5EF4-FFF2-40B4-BE49-F238E27FC236}">
              <a16:creationId xmlns:a16="http://schemas.microsoft.com/office/drawing/2014/main" id="{92D5A6E5-5234-47F3-A711-1C94A664AD32}"/>
            </a:ext>
          </a:extLst>
        </xdr:cNvPr>
        <xdr:cNvCxnSpPr/>
      </xdr:nvCxnSpPr>
      <xdr:spPr>
        <a:xfrm flipV="1">
          <a:off x="6972300" y="14712620"/>
          <a:ext cx="889000" cy="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21277</xdr:rowOff>
    </xdr:from>
    <xdr:ext cx="469744" cy="259045"/>
    <xdr:sp macro="" textlink="">
      <xdr:nvSpPr>
        <xdr:cNvPr id="368" name="n_1aveValue【公営住宅】&#10;一人当たり面積">
          <a:extLst>
            <a:ext uri="{FF2B5EF4-FFF2-40B4-BE49-F238E27FC236}">
              <a16:creationId xmlns:a16="http://schemas.microsoft.com/office/drawing/2014/main" id="{0DFD6FB8-6DCF-4499-BE61-ADF5630FF8B8}"/>
            </a:ext>
          </a:extLst>
        </xdr:cNvPr>
        <xdr:cNvSpPr txBox="1"/>
      </xdr:nvSpPr>
      <xdr:spPr>
        <a:xfrm>
          <a:off x="9391727" y="14765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21779</xdr:rowOff>
    </xdr:from>
    <xdr:ext cx="469744" cy="259045"/>
    <xdr:sp macro="" textlink="">
      <xdr:nvSpPr>
        <xdr:cNvPr id="369" name="n_2aveValue【公営住宅】&#10;一人当たり面積">
          <a:extLst>
            <a:ext uri="{FF2B5EF4-FFF2-40B4-BE49-F238E27FC236}">
              <a16:creationId xmlns:a16="http://schemas.microsoft.com/office/drawing/2014/main" id="{F7FED511-F6BF-4588-B1CA-D740723F83AD}"/>
            </a:ext>
          </a:extLst>
        </xdr:cNvPr>
        <xdr:cNvSpPr txBox="1"/>
      </xdr:nvSpPr>
      <xdr:spPr>
        <a:xfrm>
          <a:off x="8515427" y="1476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22054</xdr:rowOff>
    </xdr:from>
    <xdr:ext cx="469744" cy="259045"/>
    <xdr:sp macro="" textlink="">
      <xdr:nvSpPr>
        <xdr:cNvPr id="370" name="n_3aveValue【公営住宅】&#10;一人当たり面積">
          <a:extLst>
            <a:ext uri="{FF2B5EF4-FFF2-40B4-BE49-F238E27FC236}">
              <a16:creationId xmlns:a16="http://schemas.microsoft.com/office/drawing/2014/main" id="{EA54B7A8-0259-4F2D-817A-AC7EBDC952D0}"/>
            </a:ext>
          </a:extLst>
        </xdr:cNvPr>
        <xdr:cNvSpPr txBox="1"/>
      </xdr:nvSpPr>
      <xdr:spPr>
        <a:xfrm>
          <a:off x="7626427" y="1476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23288</xdr:rowOff>
    </xdr:from>
    <xdr:ext cx="469744" cy="259045"/>
    <xdr:sp macro="" textlink="">
      <xdr:nvSpPr>
        <xdr:cNvPr id="371" name="n_4aveValue【公営住宅】&#10;一人当たり面積">
          <a:extLst>
            <a:ext uri="{FF2B5EF4-FFF2-40B4-BE49-F238E27FC236}">
              <a16:creationId xmlns:a16="http://schemas.microsoft.com/office/drawing/2014/main" id="{22A0BA4D-D33B-47A0-96D9-79898CB5DE47}"/>
            </a:ext>
          </a:extLst>
        </xdr:cNvPr>
        <xdr:cNvSpPr txBox="1"/>
      </xdr:nvSpPr>
      <xdr:spPr>
        <a:xfrm>
          <a:off x="6737427" y="1476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32183</xdr:rowOff>
    </xdr:from>
    <xdr:ext cx="469744" cy="259045"/>
    <xdr:sp macro="" textlink="">
      <xdr:nvSpPr>
        <xdr:cNvPr id="372" name="n_1mainValue【公営住宅】&#10;一人当たり面積">
          <a:extLst>
            <a:ext uri="{FF2B5EF4-FFF2-40B4-BE49-F238E27FC236}">
              <a16:creationId xmlns:a16="http://schemas.microsoft.com/office/drawing/2014/main" id="{10513A53-3941-4EC3-9138-6D0C14377C88}"/>
            </a:ext>
          </a:extLst>
        </xdr:cNvPr>
        <xdr:cNvSpPr txBox="1"/>
      </xdr:nvSpPr>
      <xdr:spPr>
        <a:xfrm>
          <a:off x="9391727" y="1443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33783</xdr:rowOff>
    </xdr:from>
    <xdr:ext cx="469744" cy="259045"/>
    <xdr:sp macro="" textlink="">
      <xdr:nvSpPr>
        <xdr:cNvPr id="373" name="n_2mainValue【公営住宅】&#10;一人当たり面積">
          <a:extLst>
            <a:ext uri="{FF2B5EF4-FFF2-40B4-BE49-F238E27FC236}">
              <a16:creationId xmlns:a16="http://schemas.microsoft.com/office/drawing/2014/main" id="{B8D61EF8-050A-4A48-8570-4A545063C7A5}"/>
            </a:ext>
          </a:extLst>
        </xdr:cNvPr>
        <xdr:cNvSpPr txBox="1"/>
      </xdr:nvSpPr>
      <xdr:spPr>
        <a:xfrm>
          <a:off x="8515427" y="1443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35247</xdr:rowOff>
    </xdr:from>
    <xdr:ext cx="469744" cy="259045"/>
    <xdr:sp macro="" textlink="">
      <xdr:nvSpPr>
        <xdr:cNvPr id="374" name="n_3mainValue【公営住宅】&#10;一人当たり面積">
          <a:extLst>
            <a:ext uri="{FF2B5EF4-FFF2-40B4-BE49-F238E27FC236}">
              <a16:creationId xmlns:a16="http://schemas.microsoft.com/office/drawing/2014/main" id="{144A2B24-2D00-460E-8893-64CDA83E1603}"/>
            </a:ext>
          </a:extLst>
        </xdr:cNvPr>
        <xdr:cNvSpPr txBox="1"/>
      </xdr:nvSpPr>
      <xdr:spPr>
        <a:xfrm>
          <a:off x="7626427" y="144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36572</xdr:rowOff>
    </xdr:from>
    <xdr:ext cx="469744" cy="259045"/>
    <xdr:sp macro="" textlink="">
      <xdr:nvSpPr>
        <xdr:cNvPr id="375" name="n_4mainValue【公営住宅】&#10;一人当たり面積">
          <a:extLst>
            <a:ext uri="{FF2B5EF4-FFF2-40B4-BE49-F238E27FC236}">
              <a16:creationId xmlns:a16="http://schemas.microsoft.com/office/drawing/2014/main" id="{646334F6-431F-4AE1-8744-6C384F9817FA}"/>
            </a:ext>
          </a:extLst>
        </xdr:cNvPr>
        <xdr:cNvSpPr txBox="1"/>
      </xdr:nvSpPr>
      <xdr:spPr>
        <a:xfrm>
          <a:off x="6737427" y="14438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68C866FD-BF42-472E-9FCB-CC27A02AF89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096A253E-C06D-4531-88EF-E80DDDC9632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7CA8DFD4-6827-4C36-A9A3-7E2B817FBE4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F6636BD8-852C-4119-9DBE-CF26E32C1C9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1650806F-02FC-49B7-84C5-32AE080F218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57187440-6AF9-4CBA-9169-A6807ED6BD0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44573558-4293-4025-A81E-8A48AD84244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B1B01409-5E49-4A62-8B36-68AA57B9EE5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2FF37DF4-AE4C-40E5-BF23-4D6D6BD4B57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D4D876F0-19C1-4A07-B783-D9CEEA1481A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CCCC832F-433E-44F9-A714-1DA24ACB8F0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23DAD51D-5A04-4AE3-9445-582FDE56766C}"/>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9DDB3203-0E84-40A8-9DA6-9D9816B68B11}"/>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C5DF8A75-9348-4040-9795-71C067A775C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EF4D6D75-ABC7-46CF-8849-9639EBF90128}"/>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4DC7080E-4A3C-4307-8AF5-575AF93A52BE}"/>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8B08248E-0F02-4371-81E8-153A4B35431D}"/>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A512AE0B-4DC0-4129-AE56-4B1110CF69A8}"/>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1AC27D0B-A42D-4F8C-9038-758B8E39444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F63AEE11-A5FC-4E31-946B-26EB76F66A31}"/>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8CC2ADB9-FB26-4BEA-B4ED-893E160EFE1C}"/>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0E3701D7-89C8-48AD-9D53-4BA4489E520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FF93A2AA-0FF2-46E1-B5A0-C2221EF3F7E8}"/>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3B34463B-FCDB-4772-BF9E-AC135F97DAE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F39CCD9E-6495-459E-8FA6-3009B020AF5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45176</xdr:rowOff>
    </xdr:from>
    <xdr:to>
      <xdr:col>24</xdr:col>
      <xdr:colOff>62865</xdr:colOff>
      <xdr:row>109</xdr:row>
      <xdr:rowOff>9252</xdr:rowOff>
    </xdr:to>
    <xdr:cxnSp macro="">
      <xdr:nvCxnSpPr>
        <xdr:cNvPr id="401" name="直線コネクタ 400">
          <a:extLst>
            <a:ext uri="{FF2B5EF4-FFF2-40B4-BE49-F238E27FC236}">
              <a16:creationId xmlns:a16="http://schemas.microsoft.com/office/drawing/2014/main" id="{65B325E0-A701-421D-B531-848C5004377A}"/>
            </a:ext>
          </a:extLst>
        </xdr:cNvPr>
        <xdr:cNvCxnSpPr/>
      </xdr:nvCxnSpPr>
      <xdr:spPr>
        <a:xfrm flipV="1">
          <a:off x="4634865" y="17190176"/>
          <a:ext cx="0" cy="150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13079</xdr:rowOff>
    </xdr:from>
    <xdr:ext cx="405111" cy="259045"/>
    <xdr:sp macro="" textlink="">
      <xdr:nvSpPr>
        <xdr:cNvPr id="402" name="【港湾・漁港】&#10;有形固定資産減価償却率最小値テキスト">
          <a:extLst>
            <a:ext uri="{FF2B5EF4-FFF2-40B4-BE49-F238E27FC236}">
              <a16:creationId xmlns:a16="http://schemas.microsoft.com/office/drawing/2014/main" id="{C0D44A33-90B8-4637-87C6-D7BCC8BF428C}"/>
            </a:ext>
          </a:extLst>
        </xdr:cNvPr>
        <xdr:cNvSpPr txBox="1"/>
      </xdr:nvSpPr>
      <xdr:spPr>
        <a:xfrm>
          <a:off x="4673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9252</xdr:rowOff>
    </xdr:from>
    <xdr:to>
      <xdr:col>24</xdr:col>
      <xdr:colOff>152400</xdr:colOff>
      <xdr:row>109</xdr:row>
      <xdr:rowOff>9252</xdr:rowOff>
    </xdr:to>
    <xdr:cxnSp macro="">
      <xdr:nvCxnSpPr>
        <xdr:cNvPr id="403" name="直線コネクタ 402">
          <a:extLst>
            <a:ext uri="{FF2B5EF4-FFF2-40B4-BE49-F238E27FC236}">
              <a16:creationId xmlns:a16="http://schemas.microsoft.com/office/drawing/2014/main" id="{9D7B0E2B-5EF6-4001-A84C-B1478BE97A99}"/>
            </a:ext>
          </a:extLst>
        </xdr:cNvPr>
        <xdr:cNvCxnSpPr/>
      </xdr:nvCxnSpPr>
      <xdr:spPr>
        <a:xfrm>
          <a:off x="4546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163303</xdr:rowOff>
    </xdr:from>
    <xdr:ext cx="340478" cy="259045"/>
    <xdr:sp macro="" textlink="">
      <xdr:nvSpPr>
        <xdr:cNvPr id="404" name="【港湾・漁港】&#10;有形固定資産減価償却率最大値テキスト">
          <a:extLst>
            <a:ext uri="{FF2B5EF4-FFF2-40B4-BE49-F238E27FC236}">
              <a16:creationId xmlns:a16="http://schemas.microsoft.com/office/drawing/2014/main" id="{0F77FA61-C5F8-46A8-8020-2061E7B531A1}"/>
            </a:ext>
          </a:extLst>
        </xdr:cNvPr>
        <xdr:cNvSpPr txBox="1"/>
      </xdr:nvSpPr>
      <xdr:spPr>
        <a:xfrm>
          <a:off x="4673600" y="1696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45176</xdr:rowOff>
    </xdr:from>
    <xdr:to>
      <xdr:col>24</xdr:col>
      <xdr:colOff>152400</xdr:colOff>
      <xdr:row>100</xdr:row>
      <xdr:rowOff>45176</xdr:rowOff>
    </xdr:to>
    <xdr:cxnSp macro="">
      <xdr:nvCxnSpPr>
        <xdr:cNvPr id="405" name="直線コネクタ 404">
          <a:extLst>
            <a:ext uri="{FF2B5EF4-FFF2-40B4-BE49-F238E27FC236}">
              <a16:creationId xmlns:a16="http://schemas.microsoft.com/office/drawing/2014/main" id="{F78A217B-886C-40BB-ACF6-CA18FFFBE753}"/>
            </a:ext>
          </a:extLst>
        </xdr:cNvPr>
        <xdr:cNvCxnSpPr/>
      </xdr:nvCxnSpPr>
      <xdr:spPr>
        <a:xfrm>
          <a:off x="4546600" y="1719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156046</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5402C74D-9114-4AB2-8BC4-B6256E35A1E7}"/>
            </a:ext>
          </a:extLst>
        </xdr:cNvPr>
        <xdr:cNvSpPr txBox="1"/>
      </xdr:nvSpPr>
      <xdr:spPr>
        <a:xfrm>
          <a:off x="4673600" y="17986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133169</xdr:rowOff>
    </xdr:from>
    <xdr:to>
      <xdr:col>24</xdr:col>
      <xdr:colOff>114300</xdr:colOff>
      <xdr:row>106</xdr:row>
      <xdr:rowOff>63319</xdr:rowOff>
    </xdr:to>
    <xdr:sp macro="" textlink="">
      <xdr:nvSpPr>
        <xdr:cNvPr id="407" name="フローチャート: 判断 406">
          <a:extLst>
            <a:ext uri="{FF2B5EF4-FFF2-40B4-BE49-F238E27FC236}">
              <a16:creationId xmlns:a16="http://schemas.microsoft.com/office/drawing/2014/main" id="{4675BDBE-4FFB-4749-B830-0815DD5018B4}"/>
            </a:ext>
          </a:extLst>
        </xdr:cNvPr>
        <xdr:cNvSpPr/>
      </xdr:nvSpPr>
      <xdr:spPr>
        <a:xfrm>
          <a:off x="4584700" y="1813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120106</xdr:rowOff>
    </xdr:from>
    <xdr:to>
      <xdr:col>20</xdr:col>
      <xdr:colOff>38100</xdr:colOff>
      <xdr:row>106</xdr:row>
      <xdr:rowOff>50256</xdr:rowOff>
    </xdr:to>
    <xdr:sp macro="" textlink="">
      <xdr:nvSpPr>
        <xdr:cNvPr id="408" name="フローチャート: 判断 407">
          <a:extLst>
            <a:ext uri="{FF2B5EF4-FFF2-40B4-BE49-F238E27FC236}">
              <a16:creationId xmlns:a16="http://schemas.microsoft.com/office/drawing/2014/main" id="{D7F8662E-1B35-42F8-BE06-3AB49464BAF4}"/>
            </a:ext>
          </a:extLst>
        </xdr:cNvPr>
        <xdr:cNvSpPr/>
      </xdr:nvSpPr>
      <xdr:spPr>
        <a:xfrm>
          <a:off x="3746500" y="1812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85816</xdr:rowOff>
    </xdr:from>
    <xdr:to>
      <xdr:col>15</xdr:col>
      <xdr:colOff>101600</xdr:colOff>
      <xdr:row>106</xdr:row>
      <xdr:rowOff>15966</xdr:rowOff>
    </xdr:to>
    <xdr:sp macro="" textlink="">
      <xdr:nvSpPr>
        <xdr:cNvPr id="409" name="フローチャート: 判断 408">
          <a:extLst>
            <a:ext uri="{FF2B5EF4-FFF2-40B4-BE49-F238E27FC236}">
              <a16:creationId xmlns:a16="http://schemas.microsoft.com/office/drawing/2014/main" id="{2C580968-2022-48AB-B049-2D7A01D7EC95}"/>
            </a:ext>
          </a:extLst>
        </xdr:cNvPr>
        <xdr:cNvSpPr/>
      </xdr:nvSpPr>
      <xdr:spPr>
        <a:xfrm>
          <a:off x="2857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36830</xdr:rowOff>
    </xdr:from>
    <xdr:to>
      <xdr:col>10</xdr:col>
      <xdr:colOff>165100</xdr:colOff>
      <xdr:row>105</xdr:row>
      <xdr:rowOff>138430</xdr:rowOff>
    </xdr:to>
    <xdr:sp macro="" textlink="">
      <xdr:nvSpPr>
        <xdr:cNvPr id="410" name="フローチャート: 判断 409">
          <a:extLst>
            <a:ext uri="{FF2B5EF4-FFF2-40B4-BE49-F238E27FC236}">
              <a16:creationId xmlns:a16="http://schemas.microsoft.com/office/drawing/2014/main" id="{78D3C4D0-E965-41C7-8AC9-AF22484A310B}"/>
            </a:ext>
          </a:extLst>
        </xdr:cNvPr>
        <xdr:cNvSpPr/>
      </xdr:nvSpPr>
      <xdr:spPr>
        <a:xfrm>
          <a:off x="196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152763</xdr:rowOff>
    </xdr:from>
    <xdr:to>
      <xdr:col>6</xdr:col>
      <xdr:colOff>38100</xdr:colOff>
      <xdr:row>105</xdr:row>
      <xdr:rowOff>82913</xdr:rowOff>
    </xdr:to>
    <xdr:sp macro="" textlink="">
      <xdr:nvSpPr>
        <xdr:cNvPr id="411" name="フローチャート: 判断 410">
          <a:extLst>
            <a:ext uri="{FF2B5EF4-FFF2-40B4-BE49-F238E27FC236}">
              <a16:creationId xmlns:a16="http://schemas.microsoft.com/office/drawing/2014/main" id="{57334F96-3A4F-4F83-9776-EDB014B84309}"/>
            </a:ext>
          </a:extLst>
        </xdr:cNvPr>
        <xdr:cNvSpPr/>
      </xdr:nvSpPr>
      <xdr:spPr>
        <a:xfrm>
          <a:off x="1079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6E659368-C32A-45FD-AFC7-B6C18404D14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BA96585A-FD5D-4D08-B563-0DEB6C68D85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BFD9CA33-7C4E-410D-91AE-D7EE8E308B0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9AB4251C-C586-4A4E-9EE6-A9838EDD0898}"/>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950EAA1-C9A5-4611-8B6D-0729DAB56AD4}"/>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141332</xdr:rowOff>
    </xdr:from>
    <xdr:to>
      <xdr:col>24</xdr:col>
      <xdr:colOff>114300</xdr:colOff>
      <xdr:row>108</xdr:row>
      <xdr:rowOff>71482</xdr:rowOff>
    </xdr:to>
    <xdr:sp macro="" textlink="">
      <xdr:nvSpPr>
        <xdr:cNvPr id="417" name="楕円 416">
          <a:extLst>
            <a:ext uri="{FF2B5EF4-FFF2-40B4-BE49-F238E27FC236}">
              <a16:creationId xmlns:a16="http://schemas.microsoft.com/office/drawing/2014/main" id="{5C103A03-6981-4F1B-8E70-BCC6172AD3B7}"/>
            </a:ext>
          </a:extLst>
        </xdr:cNvPr>
        <xdr:cNvSpPr/>
      </xdr:nvSpPr>
      <xdr:spPr>
        <a:xfrm>
          <a:off x="45847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119759</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DE46F4ED-1620-4EBB-83B6-CA7B4173146A}"/>
            </a:ext>
          </a:extLst>
        </xdr:cNvPr>
        <xdr:cNvSpPr txBox="1"/>
      </xdr:nvSpPr>
      <xdr:spPr>
        <a:xfrm>
          <a:off x="4673600" y="1846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108676</xdr:rowOff>
    </xdr:from>
    <xdr:to>
      <xdr:col>20</xdr:col>
      <xdr:colOff>38100</xdr:colOff>
      <xdr:row>108</xdr:row>
      <xdr:rowOff>38826</xdr:rowOff>
    </xdr:to>
    <xdr:sp macro="" textlink="">
      <xdr:nvSpPr>
        <xdr:cNvPr id="419" name="楕円 418">
          <a:extLst>
            <a:ext uri="{FF2B5EF4-FFF2-40B4-BE49-F238E27FC236}">
              <a16:creationId xmlns:a16="http://schemas.microsoft.com/office/drawing/2014/main" id="{73189832-B786-4A45-B739-E8CF95216AD0}"/>
            </a:ext>
          </a:extLst>
        </xdr:cNvPr>
        <xdr:cNvSpPr/>
      </xdr:nvSpPr>
      <xdr:spPr>
        <a:xfrm>
          <a:off x="3746500" y="1845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159476</xdr:rowOff>
    </xdr:from>
    <xdr:to>
      <xdr:col>24</xdr:col>
      <xdr:colOff>63500</xdr:colOff>
      <xdr:row>108</xdr:row>
      <xdr:rowOff>20682</xdr:rowOff>
    </xdr:to>
    <xdr:cxnSp macro="">
      <xdr:nvCxnSpPr>
        <xdr:cNvPr id="420" name="直線コネクタ 419">
          <a:extLst>
            <a:ext uri="{FF2B5EF4-FFF2-40B4-BE49-F238E27FC236}">
              <a16:creationId xmlns:a16="http://schemas.microsoft.com/office/drawing/2014/main" id="{7EF6F6C2-9BAE-4ED7-84D2-D25424418994}"/>
            </a:ext>
          </a:extLst>
        </xdr:cNvPr>
        <xdr:cNvCxnSpPr/>
      </xdr:nvCxnSpPr>
      <xdr:spPr>
        <a:xfrm>
          <a:off x="3797300" y="18504626"/>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90714</xdr:rowOff>
    </xdr:from>
    <xdr:to>
      <xdr:col>15</xdr:col>
      <xdr:colOff>101600</xdr:colOff>
      <xdr:row>108</xdr:row>
      <xdr:rowOff>20864</xdr:rowOff>
    </xdr:to>
    <xdr:sp macro="" textlink="">
      <xdr:nvSpPr>
        <xdr:cNvPr id="421" name="楕円 420">
          <a:extLst>
            <a:ext uri="{FF2B5EF4-FFF2-40B4-BE49-F238E27FC236}">
              <a16:creationId xmlns:a16="http://schemas.microsoft.com/office/drawing/2014/main" id="{35094A76-C6C8-4326-B95E-36DF090D3299}"/>
            </a:ext>
          </a:extLst>
        </xdr:cNvPr>
        <xdr:cNvSpPr/>
      </xdr:nvSpPr>
      <xdr:spPr>
        <a:xfrm>
          <a:off x="2857500" y="1843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141514</xdr:rowOff>
    </xdr:from>
    <xdr:to>
      <xdr:col>19</xdr:col>
      <xdr:colOff>177800</xdr:colOff>
      <xdr:row>107</xdr:row>
      <xdr:rowOff>159476</xdr:rowOff>
    </xdr:to>
    <xdr:cxnSp macro="">
      <xdr:nvCxnSpPr>
        <xdr:cNvPr id="422" name="直線コネクタ 421">
          <a:extLst>
            <a:ext uri="{FF2B5EF4-FFF2-40B4-BE49-F238E27FC236}">
              <a16:creationId xmlns:a16="http://schemas.microsoft.com/office/drawing/2014/main" id="{05A031FE-7EF7-4CD3-91D4-CF22B2545FA0}"/>
            </a:ext>
          </a:extLst>
        </xdr:cNvPr>
        <xdr:cNvCxnSpPr/>
      </xdr:nvCxnSpPr>
      <xdr:spPr>
        <a:xfrm>
          <a:off x="2908300" y="1848666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72752</xdr:rowOff>
    </xdr:from>
    <xdr:to>
      <xdr:col>10</xdr:col>
      <xdr:colOff>165100</xdr:colOff>
      <xdr:row>108</xdr:row>
      <xdr:rowOff>2902</xdr:rowOff>
    </xdr:to>
    <xdr:sp macro="" textlink="">
      <xdr:nvSpPr>
        <xdr:cNvPr id="423" name="楕円 422">
          <a:extLst>
            <a:ext uri="{FF2B5EF4-FFF2-40B4-BE49-F238E27FC236}">
              <a16:creationId xmlns:a16="http://schemas.microsoft.com/office/drawing/2014/main" id="{1CCB7221-B513-444C-AAD8-B56E9AE62EC2}"/>
            </a:ext>
          </a:extLst>
        </xdr:cNvPr>
        <xdr:cNvSpPr/>
      </xdr:nvSpPr>
      <xdr:spPr>
        <a:xfrm>
          <a:off x="1968500" y="1841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123552</xdr:rowOff>
    </xdr:from>
    <xdr:to>
      <xdr:col>15</xdr:col>
      <xdr:colOff>50800</xdr:colOff>
      <xdr:row>107</xdr:row>
      <xdr:rowOff>141514</xdr:rowOff>
    </xdr:to>
    <xdr:cxnSp macro="">
      <xdr:nvCxnSpPr>
        <xdr:cNvPr id="424" name="直線コネクタ 423">
          <a:extLst>
            <a:ext uri="{FF2B5EF4-FFF2-40B4-BE49-F238E27FC236}">
              <a16:creationId xmlns:a16="http://schemas.microsoft.com/office/drawing/2014/main" id="{37A6AFE8-C902-4F21-8F3A-28FB27154E7D}"/>
            </a:ext>
          </a:extLst>
        </xdr:cNvPr>
        <xdr:cNvCxnSpPr/>
      </xdr:nvCxnSpPr>
      <xdr:spPr>
        <a:xfrm>
          <a:off x="2019300" y="18468702"/>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53158</xdr:rowOff>
    </xdr:from>
    <xdr:to>
      <xdr:col>6</xdr:col>
      <xdr:colOff>38100</xdr:colOff>
      <xdr:row>107</xdr:row>
      <xdr:rowOff>154758</xdr:rowOff>
    </xdr:to>
    <xdr:sp macro="" textlink="">
      <xdr:nvSpPr>
        <xdr:cNvPr id="425" name="楕円 424">
          <a:extLst>
            <a:ext uri="{FF2B5EF4-FFF2-40B4-BE49-F238E27FC236}">
              <a16:creationId xmlns:a16="http://schemas.microsoft.com/office/drawing/2014/main" id="{8E59CA00-106F-4B95-B10B-4E99D63571F2}"/>
            </a:ext>
          </a:extLst>
        </xdr:cNvPr>
        <xdr:cNvSpPr/>
      </xdr:nvSpPr>
      <xdr:spPr>
        <a:xfrm>
          <a:off x="1079500" y="1839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103958</xdr:rowOff>
    </xdr:from>
    <xdr:to>
      <xdr:col>10</xdr:col>
      <xdr:colOff>114300</xdr:colOff>
      <xdr:row>107</xdr:row>
      <xdr:rowOff>123552</xdr:rowOff>
    </xdr:to>
    <xdr:cxnSp macro="">
      <xdr:nvCxnSpPr>
        <xdr:cNvPr id="426" name="直線コネクタ 425">
          <a:extLst>
            <a:ext uri="{FF2B5EF4-FFF2-40B4-BE49-F238E27FC236}">
              <a16:creationId xmlns:a16="http://schemas.microsoft.com/office/drawing/2014/main" id="{89603818-0AC2-405A-AF04-FE04E8C539AD}"/>
            </a:ext>
          </a:extLst>
        </xdr:cNvPr>
        <xdr:cNvCxnSpPr/>
      </xdr:nvCxnSpPr>
      <xdr:spPr>
        <a:xfrm>
          <a:off x="1130300" y="1844910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66783</xdr:rowOff>
    </xdr:from>
    <xdr:ext cx="405111" cy="259045"/>
    <xdr:sp macro="" textlink="">
      <xdr:nvSpPr>
        <xdr:cNvPr id="427" name="n_1aveValue【港湾・漁港】&#10;有形固定資産減価償却率">
          <a:extLst>
            <a:ext uri="{FF2B5EF4-FFF2-40B4-BE49-F238E27FC236}">
              <a16:creationId xmlns:a16="http://schemas.microsoft.com/office/drawing/2014/main" id="{78F5D891-96F5-44B3-BB71-BD1EB2AB2552}"/>
            </a:ext>
          </a:extLst>
        </xdr:cNvPr>
        <xdr:cNvSpPr txBox="1"/>
      </xdr:nvSpPr>
      <xdr:spPr>
        <a:xfrm>
          <a:off x="3582044" y="1789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32493</xdr:rowOff>
    </xdr:from>
    <xdr:ext cx="405111" cy="259045"/>
    <xdr:sp macro="" textlink="">
      <xdr:nvSpPr>
        <xdr:cNvPr id="428" name="n_2aveValue【港湾・漁港】&#10;有形固定資産減価償却率">
          <a:extLst>
            <a:ext uri="{FF2B5EF4-FFF2-40B4-BE49-F238E27FC236}">
              <a16:creationId xmlns:a16="http://schemas.microsoft.com/office/drawing/2014/main" id="{9CE322D1-9242-4BE5-A106-3558451591D3}"/>
            </a:ext>
          </a:extLst>
        </xdr:cNvPr>
        <xdr:cNvSpPr txBox="1"/>
      </xdr:nvSpPr>
      <xdr:spPr>
        <a:xfrm>
          <a:off x="27057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154957</xdr:rowOff>
    </xdr:from>
    <xdr:ext cx="405111" cy="259045"/>
    <xdr:sp macro="" textlink="">
      <xdr:nvSpPr>
        <xdr:cNvPr id="429" name="n_3aveValue【港湾・漁港】&#10;有形固定資産減価償却率">
          <a:extLst>
            <a:ext uri="{FF2B5EF4-FFF2-40B4-BE49-F238E27FC236}">
              <a16:creationId xmlns:a16="http://schemas.microsoft.com/office/drawing/2014/main" id="{56179257-3272-4D67-A570-C870FF49FC62}"/>
            </a:ext>
          </a:extLst>
        </xdr:cNvPr>
        <xdr:cNvSpPr txBox="1"/>
      </xdr:nvSpPr>
      <xdr:spPr>
        <a:xfrm>
          <a:off x="18167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99440</xdr:rowOff>
    </xdr:from>
    <xdr:ext cx="405111" cy="259045"/>
    <xdr:sp macro="" textlink="">
      <xdr:nvSpPr>
        <xdr:cNvPr id="430" name="n_4aveValue【港湾・漁港】&#10;有形固定資産減価償却率">
          <a:extLst>
            <a:ext uri="{FF2B5EF4-FFF2-40B4-BE49-F238E27FC236}">
              <a16:creationId xmlns:a16="http://schemas.microsoft.com/office/drawing/2014/main" id="{0EB621A5-506E-4A1D-AE59-62C72748DC50}"/>
            </a:ext>
          </a:extLst>
        </xdr:cNvPr>
        <xdr:cNvSpPr txBox="1"/>
      </xdr:nvSpPr>
      <xdr:spPr>
        <a:xfrm>
          <a:off x="9277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29953</xdr:rowOff>
    </xdr:from>
    <xdr:ext cx="405111" cy="259045"/>
    <xdr:sp macro="" textlink="">
      <xdr:nvSpPr>
        <xdr:cNvPr id="431" name="n_1mainValue【港湾・漁港】&#10;有形固定資産減価償却率">
          <a:extLst>
            <a:ext uri="{FF2B5EF4-FFF2-40B4-BE49-F238E27FC236}">
              <a16:creationId xmlns:a16="http://schemas.microsoft.com/office/drawing/2014/main" id="{B4A2F9FC-6D1F-49D6-9229-16514D0177EC}"/>
            </a:ext>
          </a:extLst>
        </xdr:cNvPr>
        <xdr:cNvSpPr txBox="1"/>
      </xdr:nvSpPr>
      <xdr:spPr>
        <a:xfrm>
          <a:off x="3582044" y="1854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11991</xdr:rowOff>
    </xdr:from>
    <xdr:ext cx="405111" cy="259045"/>
    <xdr:sp macro="" textlink="">
      <xdr:nvSpPr>
        <xdr:cNvPr id="432" name="n_2mainValue【港湾・漁港】&#10;有形固定資産減価償却率">
          <a:extLst>
            <a:ext uri="{FF2B5EF4-FFF2-40B4-BE49-F238E27FC236}">
              <a16:creationId xmlns:a16="http://schemas.microsoft.com/office/drawing/2014/main" id="{7BDA615F-2C1D-4CEE-AC1A-CD2BBF4F3863}"/>
            </a:ext>
          </a:extLst>
        </xdr:cNvPr>
        <xdr:cNvSpPr txBox="1"/>
      </xdr:nvSpPr>
      <xdr:spPr>
        <a:xfrm>
          <a:off x="2705744" y="1852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165479</xdr:rowOff>
    </xdr:from>
    <xdr:ext cx="405111" cy="259045"/>
    <xdr:sp macro="" textlink="">
      <xdr:nvSpPr>
        <xdr:cNvPr id="433" name="n_3mainValue【港湾・漁港】&#10;有形固定資産減価償却率">
          <a:extLst>
            <a:ext uri="{FF2B5EF4-FFF2-40B4-BE49-F238E27FC236}">
              <a16:creationId xmlns:a16="http://schemas.microsoft.com/office/drawing/2014/main" id="{C289907D-FFFE-4C30-98AF-5F30EDD165F1}"/>
            </a:ext>
          </a:extLst>
        </xdr:cNvPr>
        <xdr:cNvSpPr txBox="1"/>
      </xdr:nvSpPr>
      <xdr:spPr>
        <a:xfrm>
          <a:off x="1816744" y="1851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145885</xdr:rowOff>
    </xdr:from>
    <xdr:ext cx="405111" cy="259045"/>
    <xdr:sp macro="" textlink="">
      <xdr:nvSpPr>
        <xdr:cNvPr id="434" name="n_4mainValue【港湾・漁港】&#10;有形固定資産減価償却率">
          <a:extLst>
            <a:ext uri="{FF2B5EF4-FFF2-40B4-BE49-F238E27FC236}">
              <a16:creationId xmlns:a16="http://schemas.microsoft.com/office/drawing/2014/main" id="{6B4BBF0E-4D18-4AFC-8073-670BB23BEB00}"/>
            </a:ext>
          </a:extLst>
        </xdr:cNvPr>
        <xdr:cNvSpPr txBox="1"/>
      </xdr:nvSpPr>
      <xdr:spPr>
        <a:xfrm>
          <a:off x="927744" y="1849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598E73BB-E351-4E0F-9754-7608A3CD54E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AE0ED6BA-35F3-41C4-AAC7-E26F7C5A395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4BA2344C-7319-4AD0-931E-248DC7650E2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99523DD1-7B2B-470F-B2BE-F448C992396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FACC88DA-4AC9-4F81-9CB4-6FC3332D118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1EA785FE-5E3E-4933-9A66-9C66208641C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7922FBA3-E971-4AB6-8EC0-004377BAF29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C9255D30-0A5C-470C-AAC4-FE03C7355A1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797A9930-0E8D-46E6-B07A-C2C052484DB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BAFFA3B3-F860-4528-A092-C4167076AFA6}"/>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5" name="直線コネクタ 444">
          <a:extLst>
            <a:ext uri="{FF2B5EF4-FFF2-40B4-BE49-F238E27FC236}">
              <a16:creationId xmlns:a16="http://schemas.microsoft.com/office/drawing/2014/main" id="{123A7ED0-BDA3-491E-806C-6479D6B32123}"/>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6" name="テキスト ボックス 445">
          <a:extLst>
            <a:ext uri="{FF2B5EF4-FFF2-40B4-BE49-F238E27FC236}">
              <a16:creationId xmlns:a16="http://schemas.microsoft.com/office/drawing/2014/main" id="{923D7360-7122-4BA1-8EFC-23DD6E048565}"/>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7" name="直線コネクタ 446">
          <a:extLst>
            <a:ext uri="{FF2B5EF4-FFF2-40B4-BE49-F238E27FC236}">
              <a16:creationId xmlns:a16="http://schemas.microsoft.com/office/drawing/2014/main" id="{7C9B2E71-7EBD-4804-91B4-361E252AEE01}"/>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8" name="テキスト ボックス 447">
          <a:extLst>
            <a:ext uri="{FF2B5EF4-FFF2-40B4-BE49-F238E27FC236}">
              <a16:creationId xmlns:a16="http://schemas.microsoft.com/office/drawing/2014/main" id="{2900756E-5E42-49E0-8961-DC18E1E8C563}"/>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9" name="直線コネクタ 448">
          <a:extLst>
            <a:ext uri="{FF2B5EF4-FFF2-40B4-BE49-F238E27FC236}">
              <a16:creationId xmlns:a16="http://schemas.microsoft.com/office/drawing/2014/main" id="{9849525F-4A8B-403E-9BB0-399A7419C64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0" name="テキスト ボックス 449">
          <a:extLst>
            <a:ext uri="{FF2B5EF4-FFF2-40B4-BE49-F238E27FC236}">
              <a16:creationId xmlns:a16="http://schemas.microsoft.com/office/drawing/2014/main" id="{EC8147FE-3072-48D8-BDF9-C388C784E6E8}"/>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1" name="直線コネクタ 450">
          <a:extLst>
            <a:ext uri="{FF2B5EF4-FFF2-40B4-BE49-F238E27FC236}">
              <a16:creationId xmlns:a16="http://schemas.microsoft.com/office/drawing/2014/main" id="{2517BA33-5CDA-49A4-B6E0-75285246DC3F}"/>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2" name="テキスト ボックス 451">
          <a:extLst>
            <a:ext uri="{FF2B5EF4-FFF2-40B4-BE49-F238E27FC236}">
              <a16:creationId xmlns:a16="http://schemas.microsoft.com/office/drawing/2014/main" id="{97570FB6-2DC8-433D-8631-60ED50978A58}"/>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3A142AA8-D7B4-4E12-A2D8-D32C9A2ADFE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a:extLst>
            <a:ext uri="{FF2B5EF4-FFF2-40B4-BE49-F238E27FC236}">
              <a16:creationId xmlns:a16="http://schemas.microsoft.com/office/drawing/2014/main" id="{910335E6-CD6B-4EA1-B77D-1A4B72761D12}"/>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a:extLst>
            <a:ext uri="{FF2B5EF4-FFF2-40B4-BE49-F238E27FC236}">
              <a16:creationId xmlns:a16="http://schemas.microsoft.com/office/drawing/2014/main" id="{8D2E0C56-4E8A-409E-A450-69A2356E9D5C}"/>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120337</xdr:rowOff>
    </xdr:from>
    <xdr:to>
      <xdr:col>54</xdr:col>
      <xdr:colOff>189865</xdr:colOff>
      <xdr:row>108</xdr:row>
      <xdr:rowOff>76166</xdr:rowOff>
    </xdr:to>
    <xdr:cxnSp macro="">
      <xdr:nvCxnSpPr>
        <xdr:cNvPr id="456" name="直線コネクタ 455">
          <a:extLst>
            <a:ext uri="{FF2B5EF4-FFF2-40B4-BE49-F238E27FC236}">
              <a16:creationId xmlns:a16="http://schemas.microsoft.com/office/drawing/2014/main" id="{A0507EC9-A381-4667-82CB-D079AEF0A937}"/>
            </a:ext>
          </a:extLst>
        </xdr:cNvPr>
        <xdr:cNvCxnSpPr/>
      </xdr:nvCxnSpPr>
      <xdr:spPr>
        <a:xfrm flipV="1">
          <a:off x="10476865" y="17093887"/>
          <a:ext cx="0" cy="1498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7" name="【港湾・漁港】&#10;一人当たり有形固定資産（償却資産）額最小値テキスト">
          <a:extLst>
            <a:ext uri="{FF2B5EF4-FFF2-40B4-BE49-F238E27FC236}">
              <a16:creationId xmlns:a16="http://schemas.microsoft.com/office/drawing/2014/main" id="{5666FE52-4D5E-4CE0-8FF3-A49112DED7DF}"/>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8" name="直線コネクタ 457">
          <a:extLst>
            <a:ext uri="{FF2B5EF4-FFF2-40B4-BE49-F238E27FC236}">
              <a16:creationId xmlns:a16="http://schemas.microsoft.com/office/drawing/2014/main" id="{57AF32B5-6ECE-4950-93A7-CEDBF4E88D42}"/>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67014</xdr:rowOff>
    </xdr:from>
    <xdr:ext cx="690189" cy="259045"/>
    <xdr:sp macro="" textlink="">
      <xdr:nvSpPr>
        <xdr:cNvPr id="459" name="【港湾・漁港】&#10;一人当たり有形固定資産（償却資産）額最大値テキスト">
          <a:extLst>
            <a:ext uri="{FF2B5EF4-FFF2-40B4-BE49-F238E27FC236}">
              <a16:creationId xmlns:a16="http://schemas.microsoft.com/office/drawing/2014/main" id="{A6761FA6-2176-4E21-9D10-0FD139FFECC4}"/>
            </a:ext>
          </a:extLst>
        </xdr:cNvPr>
        <xdr:cNvSpPr txBox="1"/>
      </xdr:nvSpPr>
      <xdr:spPr>
        <a:xfrm>
          <a:off x="10515600" y="168691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3,278,464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120337</xdr:rowOff>
    </xdr:from>
    <xdr:to>
      <xdr:col>55</xdr:col>
      <xdr:colOff>88900</xdr:colOff>
      <xdr:row>99</xdr:row>
      <xdr:rowOff>120337</xdr:rowOff>
    </xdr:to>
    <xdr:cxnSp macro="">
      <xdr:nvCxnSpPr>
        <xdr:cNvPr id="460" name="直線コネクタ 459">
          <a:extLst>
            <a:ext uri="{FF2B5EF4-FFF2-40B4-BE49-F238E27FC236}">
              <a16:creationId xmlns:a16="http://schemas.microsoft.com/office/drawing/2014/main" id="{73E43EF6-D8AD-4B5D-8269-57C45F9F1EBD}"/>
            </a:ext>
          </a:extLst>
        </xdr:cNvPr>
        <xdr:cNvCxnSpPr/>
      </xdr:nvCxnSpPr>
      <xdr:spPr>
        <a:xfrm>
          <a:off x="10388600" y="170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5298</xdr:rowOff>
    </xdr:from>
    <xdr:ext cx="599010" cy="259045"/>
    <xdr:sp macro="" textlink="">
      <xdr:nvSpPr>
        <xdr:cNvPr id="461" name="【港湾・漁港】&#10;一人当たり有形固定資産（償却資産）額平均値テキスト">
          <a:extLst>
            <a:ext uri="{FF2B5EF4-FFF2-40B4-BE49-F238E27FC236}">
              <a16:creationId xmlns:a16="http://schemas.microsoft.com/office/drawing/2014/main" id="{0DD434E9-A0DB-49BA-99D1-AA57A92566BB}"/>
            </a:ext>
          </a:extLst>
        </xdr:cNvPr>
        <xdr:cNvSpPr txBox="1"/>
      </xdr:nvSpPr>
      <xdr:spPr>
        <a:xfrm>
          <a:off x="10515600" y="18178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153871</xdr:rowOff>
    </xdr:from>
    <xdr:to>
      <xdr:col>55</xdr:col>
      <xdr:colOff>50800</xdr:colOff>
      <xdr:row>107</xdr:row>
      <xdr:rowOff>84021</xdr:rowOff>
    </xdr:to>
    <xdr:sp macro="" textlink="">
      <xdr:nvSpPr>
        <xdr:cNvPr id="462" name="フローチャート: 判断 461">
          <a:extLst>
            <a:ext uri="{FF2B5EF4-FFF2-40B4-BE49-F238E27FC236}">
              <a16:creationId xmlns:a16="http://schemas.microsoft.com/office/drawing/2014/main" id="{CAC251C9-DDE7-4955-B0AC-AFF6F97AF800}"/>
            </a:ext>
          </a:extLst>
        </xdr:cNvPr>
        <xdr:cNvSpPr/>
      </xdr:nvSpPr>
      <xdr:spPr>
        <a:xfrm>
          <a:off x="10426700" y="1832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163750</xdr:rowOff>
    </xdr:from>
    <xdr:to>
      <xdr:col>50</xdr:col>
      <xdr:colOff>165100</xdr:colOff>
      <xdr:row>107</xdr:row>
      <xdr:rowOff>93900</xdr:rowOff>
    </xdr:to>
    <xdr:sp macro="" textlink="">
      <xdr:nvSpPr>
        <xdr:cNvPr id="463" name="フローチャート: 判断 462">
          <a:extLst>
            <a:ext uri="{FF2B5EF4-FFF2-40B4-BE49-F238E27FC236}">
              <a16:creationId xmlns:a16="http://schemas.microsoft.com/office/drawing/2014/main" id="{2B43DD2A-78C9-4F48-8B6D-B3ACE420836C}"/>
            </a:ext>
          </a:extLst>
        </xdr:cNvPr>
        <xdr:cNvSpPr/>
      </xdr:nvSpPr>
      <xdr:spPr>
        <a:xfrm>
          <a:off x="9588500" y="183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5096</xdr:rowOff>
    </xdr:from>
    <xdr:to>
      <xdr:col>46</xdr:col>
      <xdr:colOff>38100</xdr:colOff>
      <xdr:row>107</xdr:row>
      <xdr:rowOff>106696</xdr:rowOff>
    </xdr:to>
    <xdr:sp macro="" textlink="">
      <xdr:nvSpPr>
        <xdr:cNvPr id="464" name="フローチャート: 判断 463">
          <a:extLst>
            <a:ext uri="{FF2B5EF4-FFF2-40B4-BE49-F238E27FC236}">
              <a16:creationId xmlns:a16="http://schemas.microsoft.com/office/drawing/2014/main" id="{FF3ADE11-F666-4D65-BEC4-1BA42049CAA7}"/>
            </a:ext>
          </a:extLst>
        </xdr:cNvPr>
        <xdr:cNvSpPr/>
      </xdr:nvSpPr>
      <xdr:spPr>
        <a:xfrm>
          <a:off x="86995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6423</xdr:rowOff>
    </xdr:from>
    <xdr:to>
      <xdr:col>41</xdr:col>
      <xdr:colOff>101600</xdr:colOff>
      <xdr:row>107</xdr:row>
      <xdr:rowOff>108023</xdr:rowOff>
    </xdr:to>
    <xdr:sp macro="" textlink="">
      <xdr:nvSpPr>
        <xdr:cNvPr id="465" name="フローチャート: 判断 464">
          <a:extLst>
            <a:ext uri="{FF2B5EF4-FFF2-40B4-BE49-F238E27FC236}">
              <a16:creationId xmlns:a16="http://schemas.microsoft.com/office/drawing/2014/main" id="{28AD0193-954A-4438-9F09-8061EA44A230}"/>
            </a:ext>
          </a:extLst>
        </xdr:cNvPr>
        <xdr:cNvSpPr/>
      </xdr:nvSpPr>
      <xdr:spPr>
        <a:xfrm>
          <a:off x="7810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43836</xdr:rowOff>
    </xdr:from>
    <xdr:to>
      <xdr:col>36</xdr:col>
      <xdr:colOff>165100</xdr:colOff>
      <xdr:row>107</xdr:row>
      <xdr:rowOff>145436</xdr:rowOff>
    </xdr:to>
    <xdr:sp macro="" textlink="">
      <xdr:nvSpPr>
        <xdr:cNvPr id="466" name="フローチャート: 判断 465">
          <a:extLst>
            <a:ext uri="{FF2B5EF4-FFF2-40B4-BE49-F238E27FC236}">
              <a16:creationId xmlns:a16="http://schemas.microsoft.com/office/drawing/2014/main" id="{EB1DD41D-3A4B-483B-95DA-B350EE672130}"/>
            </a:ext>
          </a:extLst>
        </xdr:cNvPr>
        <xdr:cNvSpPr/>
      </xdr:nvSpPr>
      <xdr:spPr>
        <a:xfrm>
          <a:off x="6921500" y="1838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A747D71D-1592-48F4-B5B5-254F839C2D5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5A23DA1C-BB6E-4F54-9873-0E975BDF463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A41006A0-AD2A-4B05-AA06-A466374728A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12BAEF1F-E29E-491F-9822-66F5F00AB9E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19BC5B0-AD74-46D2-BBAD-E2D57172170A}"/>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166159</xdr:rowOff>
    </xdr:from>
    <xdr:to>
      <xdr:col>55</xdr:col>
      <xdr:colOff>50800</xdr:colOff>
      <xdr:row>107</xdr:row>
      <xdr:rowOff>96309</xdr:rowOff>
    </xdr:to>
    <xdr:sp macro="" textlink="">
      <xdr:nvSpPr>
        <xdr:cNvPr id="472" name="楕円 471">
          <a:extLst>
            <a:ext uri="{FF2B5EF4-FFF2-40B4-BE49-F238E27FC236}">
              <a16:creationId xmlns:a16="http://schemas.microsoft.com/office/drawing/2014/main" id="{216A2A73-AF2C-41DA-8F79-125A5CA17FD6}"/>
            </a:ext>
          </a:extLst>
        </xdr:cNvPr>
        <xdr:cNvSpPr/>
      </xdr:nvSpPr>
      <xdr:spPr>
        <a:xfrm>
          <a:off x="10426700" y="1833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144586</xdr:rowOff>
    </xdr:from>
    <xdr:ext cx="599010" cy="259045"/>
    <xdr:sp macro="" textlink="">
      <xdr:nvSpPr>
        <xdr:cNvPr id="473" name="【港湾・漁港】&#10;一人当たり有形固定資産（償却資産）額該当値テキスト">
          <a:extLst>
            <a:ext uri="{FF2B5EF4-FFF2-40B4-BE49-F238E27FC236}">
              <a16:creationId xmlns:a16="http://schemas.microsoft.com/office/drawing/2014/main" id="{A7A63D94-7CF5-46A7-9636-BA76DCE8FBFB}"/>
            </a:ext>
          </a:extLst>
        </xdr:cNvPr>
        <xdr:cNvSpPr txBox="1"/>
      </xdr:nvSpPr>
      <xdr:spPr>
        <a:xfrm>
          <a:off x="10515600" y="18318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171233</xdr:rowOff>
    </xdr:from>
    <xdr:to>
      <xdr:col>50</xdr:col>
      <xdr:colOff>165100</xdr:colOff>
      <xdr:row>107</xdr:row>
      <xdr:rowOff>101383</xdr:rowOff>
    </xdr:to>
    <xdr:sp macro="" textlink="">
      <xdr:nvSpPr>
        <xdr:cNvPr id="474" name="楕円 473">
          <a:extLst>
            <a:ext uri="{FF2B5EF4-FFF2-40B4-BE49-F238E27FC236}">
              <a16:creationId xmlns:a16="http://schemas.microsoft.com/office/drawing/2014/main" id="{74BBED65-FCD4-4D1A-995A-58A8605C4996}"/>
            </a:ext>
          </a:extLst>
        </xdr:cNvPr>
        <xdr:cNvSpPr/>
      </xdr:nvSpPr>
      <xdr:spPr>
        <a:xfrm>
          <a:off x="9588500" y="1834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45509</xdr:rowOff>
    </xdr:from>
    <xdr:to>
      <xdr:col>55</xdr:col>
      <xdr:colOff>0</xdr:colOff>
      <xdr:row>107</xdr:row>
      <xdr:rowOff>50583</xdr:rowOff>
    </xdr:to>
    <xdr:cxnSp macro="">
      <xdr:nvCxnSpPr>
        <xdr:cNvPr id="475" name="直線コネクタ 474">
          <a:extLst>
            <a:ext uri="{FF2B5EF4-FFF2-40B4-BE49-F238E27FC236}">
              <a16:creationId xmlns:a16="http://schemas.microsoft.com/office/drawing/2014/main" id="{17B68EB2-DDAE-4BDE-B19F-951BC3490D58}"/>
            </a:ext>
          </a:extLst>
        </xdr:cNvPr>
        <xdr:cNvCxnSpPr/>
      </xdr:nvCxnSpPr>
      <xdr:spPr>
        <a:xfrm flipV="1">
          <a:off x="9639300" y="18390659"/>
          <a:ext cx="838200" cy="5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4186</xdr:rowOff>
    </xdr:from>
    <xdr:to>
      <xdr:col>46</xdr:col>
      <xdr:colOff>38100</xdr:colOff>
      <xdr:row>107</xdr:row>
      <xdr:rowOff>105786</xdr:rowOff>
    </xdr:to>
    <xdr:sp macro="" textlink="">
      <xdr:nvSpPr>
        <xdr:cNvPr id="476" name="楕円 475">
          <a:extLst>
            <a:ext uri="{FF2B5EF4-FFF2-40B4-BE49-F238E27FC236}">
              <a16:creationId xmlns:a16="http://schemas.microsoft.com/office/drawing/2014/main" id="{AD707DF5-AD63-43DA-BDB9-2395860A9C63}"/>
            </a:ext>
          </a:extLst>
        </xdr:cNvPr>
        <xdr:cNvSpPr/>
      </xdr:nvSpPr>
      <xdr:spPr>
        <a:xfrm>
          <a:off x="8699500" y="1834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50583</xdr:rowOff>
    </xdr:from>
    <xdr:to>
      <xdr:col>50</xdr:col>
      <xdr:colOff>114300</xdr:colOff>
      <xdr:row>107</xdr:row>
      <xdr:rowOff>54986</xdr:rowOff>
    </xdr:to>
    <xdr:cxnSp macro="">
      <xdr:nvCxnSpPr>
        <xdr:cNvPr id="477" name="直線コネクタ 476">
          <a:extLst>
            <a:ext uri="{FF2B5EF4-FFF2-40B4-BE49-F238E27FC236}">
              <a16:creationId xmlns:a16="http://schemas.microsoft.com/office/drawing/2014/main" id="{8FA9B4D0-5BCF-4223-B8F7-86A2C1DFE38E}"/>
            </a:ext>
          </a:extLst>
        </xdr:cNvPr>
        <xdr:cNvCxnSpPr/>
      </xdr:nvCxnSpPr>
      <xdr:spPr>
        <a:xfrm flipV="1">
          <a:off x="8750300" y="18395733"/>
          <a:ext cx="889000" cy="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8032</xdr:rowOff>
    </xdr:from>
    <xdr:to>
      <xdr:col>41</xdr:col>
      <xdr:colOff>101600</xdr:colOff>
      <xdr:row>107</xdr:row>
      <xdr:rowOff>109632</xdr:rowOff>
    </xdr:to>
    <xdr:sp macro="" textlink="">
      <xdr:nvSpPr>
        <xdr:cNvPr id="478" name="楕円 477">
          <a:extLst>
            <a:ext uri="{FF2B5EF4-FFF2-40B4-BE49-F238E27FC236}">
              <a16:creationId xmlns:a16="http://schemas.microsoft.com/office/drawing/2014/main" id="{D72C998A-3922-43A9-97F8-34FF615E3FE3}"/>
            </a:ext>
          </a:extLst>
        </xdr:cNvPr>
        <xdr:cNvSpPr/>
      </xdr:nvSpPr>
      <xdr:spPr>
        <a:xfrm>
          <a:off x="7810500" y="1835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54986</xdr:rowOff>
    </xdr:from>
    <xdr:to>
      <xdr:col>45</xdr:col>
      <xdr:colOff>177800</xdr:colOff>
      <xdr:row>107</xdr:row>
      <xdr:rowOff>58832</xdr:rowOff>
    </xdr:to>
    <xdr:cxnSp macro="">
      <xdr:nvCxnSpPr>
        <xdr:cNvPr id="479" name="直線コネクタ 478">
          <a:extLst>
            <a:ext uri="{FF2B5EF4-FFF2-40B4-BE49-F238E27FC236}">
              <a16:creationId xmlns:a16="http://schemas.microsoft.com/office/drawing/2014/main" id="{589A017C-03ED-4C1E-B107-BBC80E22FD1F}"/>
            </a:ext>
          </a:extLst>
        </xdr:cNvPr>
        <xdr:cNvCxnSpPr/>
      </xdr:nvCxnSpPr>
      <xdr:spPr>
        <a:xfrm flipV="1">
          <a:off x="7861300" y="18400136"/>
          <a:ext cx="889000" cy="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11903</xdr:rowOff>
    </xdr:from>
    <xdr:to>
      <xdr:col>36</xdr:col>
      <xdr:colOff>165100</xdr:colOff>
      <xdr:row>107</xdr:row>
      <xdr:rowOff>113503</xdr:rowOff>
    </xdr:to>
    <xdr:sp macro="" textlink="">
      <xdr:nvSpPr>
        <xdr:cNvPr id="480" name="楕円 479">
          <a:extLst>
            <a:ext uri="{FF2B5EF4-FFF2-40B4-BE49-F238E27FC236}">
              <a16:creationId xmlns:a16="http://schemas.microsoft.com/office/drawing/2014/main" id="{DA6944E7-2571-4951-8CE8-D9A97BAC7A6A}"/>
            </a:ext>
          </a:extLst>
        </xdr:cNvPr>
        <xdr:cNvSpPr/>
      </xdr:nvSpPr>
      <xdr:spPr>
        <a:xfrm>
          <a:off x="6921500" y="1835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58832</xdr:rowOff>
    </xdr:from>
    <xdr:to>
      <xdr:col>41</xdr:col>
      <xdr:colOff>50800</xdr:colOff>
      <xdr:row>107</xdr:row>
      <xdr:rowOff>62703</xdr:rowOff>
    </xdr:to>
    <xdr:cxnSp macro="">
      <xdr:nvCxnSpPr>
        <xdr:cNvPr id="481" name="直線コネクタ 480">
          <a:extLst>
            <a:ext uri="{FF2B5EF4-FFF2-40B4-BE49-F238E27FC236}">
              <a16:creationId xmlns:a16="http://schemas.microsoft.com/office/drawing/2014/main" id="{4F2B029B-54D1-4735-A58A-E05CCAAB1AC1}"/>
            </a:ext>
          </a:extLst>
        </xdr:cNvPr>
        <xdr:cNvCxnSpPr/>
      </xdr:nvCxnSpPr>
      <xdr:spPr>
        <a:xfrm flipV="1">
          <a:off x="6972300" y="18403982"/>
          <a:ext cx="889000" cy="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110427</xdr:rowOff>
    </xdr:from>
    <xdr:ext cx="599010" cy="259045"/>
    <xdr:sp macro="" textlink="">
      <xdr:nvSpPr>
        <xdr:cNvPr id="482" name="n_1aveValue【港湾・漁港】&#10;一人当たり有形固定資産（償却資産）額">
          <a:extLst>
            <a:ext uri="{FF2B5EF4-FFF2-40B4-BE49-F238E27FC236}">
              <a16:creationId xmlns:a16="http://schemas.microsoft.com/office/drawing/2014/main" id="{58A4DD07-DC5B-4847-977E-733C5AF73CEB}"/>
            </a:ext>
          </a:extLst>
        </xdr:cNvPr>
        <xdr:cNvSpPr txBox="1"/>
      </xdr:nvSpPr>
      <xdr:spPr>
        <a:xfrm>
          <a:off x="9327095" y="18112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97823</xdr:rowOff>
    </xdr:from>
    <xdr:ext cx="599010" cy="259045"/>
    <xdr:sp macro="" textlink="">
      <xdr:nvSpPr>
        <xdr:cNvPr id="483" name="n_2aveValue【港湾・漁港】&#10;一人当たり有形固定資産（償却資産）額">
          <a:extLst>
            <a:ext uri="{FF2B5EF4-FFF2-40B4-BE49-F238E27FC236}">
              <a16:creationId xmlns:a16="http://schemas.microsoft.com/office/drawing/2014/main" id="{76F782A3-F935-4369-ACA5-FF072979A7F4}"/>
            </a:ext>
          </a:extLst>
        </xdr:cNvPr>
        <xdr:cNvSpPr txBox="1"/>
      </xdr:nvSpPr>
      <xdr:spPr>
        <a:xfrm>
          <a:off x="8450795" y="18442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124550</xdr:rowOff>
    </xdr:from>
    <xdr:ext cx="599010" cy="259045"/>
    <xdr:sp macro="" textlink="">
      <xdr:nvSpPr>
        <xdr:cNvPr id="484" name="n_3aveValue【港湾・漁港】&#10;一人当たり有形固定資産（償却資産）額">
          <a:extLst>
            <a:ext uri="{FF2B5EF4-FFF2-40B4-BE49-F238E27FC236}">
              <a16:creationId xmlns:a16="http://schemas.microsoft.com/office/drawing/2014/main" id="{F5C66C99-46B1-48F2-8DD9-5A86FA5FDE1F}"/>
            </a:ext>
          </a:extLst>
        </xdr:cNvPr>
        <xdr:cNvSpPr txBox="1"/>
      </xdr:nvSpPr>
      <xdr:spPr>
        <a:xfrm>
          <a:off x="7561795" y="181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136563</xdr:rowOff>
    </xdr:from>
    <xdr:ext cx="599010" cy="259045"/>
    <xdr:sp macro="" textlink="">
      <xdr:nvSpPr>
        <xdr:cNvPr id="485" name="n_4aveValue【港湾・漁港】&#10;一人当たり有形固定資産（償却資産）額">
          <a:extLst>
            <a:ext uri="{FF2B5EF4-FFF2-40B4-BE49-F238E27FC236}">
              <a16:creationId xmlns:a16="http://schemas.microsoft.com/office/drawing/2014/main" id="{C70D8A9A-198E-44EF-81D7-5E2F3666DCC7}"/>
            </a:ext>
          </a:extLst>
        </xdr:cNvPr>
        <xdr:cNvSpPr txBox="1"/>
      </xdr:nvSpPr>
      <xdr:spPr>
        <a:xfrm>
          <a:off x="6672795" y="1848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92510</xdr:rowOff>
    </xdr:from>
    <xdr:ext cx="599010" cy="259045"/>
    <xdr:sp macro="" textlink="">
      <xdr:nvSpPr>
        <xdr:cNvPr id="486" name="n_1mainValue【港湾・漁港】&#10;一人当たり有形固定資産（償却資産）額">
          <a:extLst>
            <a:ext uri="{FF2B5EF4-FFF2-40B4-BE49-F238E27FC236}">
              <a16:creationId xmlns:a16="http://schemas.microsoft.com/office/drawing/2014/main" id="{4D3F8B7A-3A8B-4C99-A32D-6188586C9CA5}"/>
            </a:ext>
          </a:extLst>
        </xdr:cNvPr>
        <xdr:cNvSpPr txBox="1"/>
      </xdr:nvSpPr>
      <xdr:spPr>
        <a:xfrm>
          <a:off x="9327095" y="18437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122313</xdr:rowOff>
    </xdr:from>
    <xdr:ext cx="599010" cy="259045"/>
    <xdr:sp macro="" textlink="">
      <xdr:nvSpPr>
        <xdr:cNvPr id="487" name="n_2mainValue【港湾・漁港】&#10;一人当たり有形固定資産（償却資産）額">
          <a:extLst>
            <a:ext uri="{FF2B5EF4-FFF2-40B4-BE49-F238E27FC236}">
              <a16:creationId xmlns:a16="http://schemas.microsoft.com/office/drawing/2014/main" id="{C4DF1462-D391-4A64-8016-FB2C015E45D1}"/>
            </a:ext>
          </a:extLst>
        </xdr:cNvPr>
        <xdr:cNvSpPr txBox="1"/>
      </xdr:nvSpPr>
      <xdr:spPr>
        <a:xfrm>
          <a:off x="8450795" y="18124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100759</xdr:rowOff>
    </xdr:from>
    <xdr:ext cx="599010" cy="259045"/>
    <xdr:sp macro="" textlink="">
      <xdr:nvSpPr>
        <xdr:cNvPr id="488" name="n_3mainValue【港湾・漁港】&#10;一人当たり有形固定資産（償却資産）額">
          <a:extLst>
            <a:ext uri="{FF2B5EF4-FFF2-40B4-BE49-F238E27FC236}">
              <a16:creationId xmlns:a16="http://schemas.microsoft.com/office/drawing/2014/main" id="{686650D5-E422-494E-88FA-69EAEF3E9F54}"/>
            </a:ext>
          </a:extLst>
        </xdr:cNvPr>
        <xdr:cNvSpPr txBox="1"/>
      </xdr:nvSpPr>
      <xdr:spPr>
        <a:xfrm>
          <a:off x="7561795" y="1844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130030</xdr:rowOff>
    </xdr:from>
    <xdr:ext cx="599010" cy="259045"/>
    <xdr:sp macro="" textlink="">
      <xdr:nvSpPr>
        <xdr:cNvPr id="489" name="n_4mainValue【港湾・漁港】&#10;一人当たり有形固定資産（償却資産）額">
          <a:extLst>
            <a:ext uri="{FF2B5EF4-FFF2-40B4-BE49-F238E27FC236}">
              <a16:creationId xmlns:a16="http://schemas.microsoft.com/office/drawing/2014/main" id="{2944519F-C403-499E-8596-8ABB2408D923}"/>
            </a:ext>
          </a:extLst>
        </xdr:cNvPr>
        <xdr:cNvSpPr txBox="1"/>
      </xdr:nvSpPr>
      <xdr:spPr>
        <a:xfrm>
          <a:off x="6672795" y="18132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9D9269D2-36EA-419D-BF2D-629D06D8119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3CE72CA5-661E-43C4-B3AC-EC8E2763965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075428C7-D42E-4E09-A11A-C01DEEA934C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6FFD998F-CC67-432D-940B-E4202DB3D21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DBFE3993-33A5-4A81-8B6C-587C3AF5129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AAC20155-BEE4-471B-8E80-E8633466BD4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D4FFD417-AA78-423B-AC26-A6CA82FB5BF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AE2FFBF5-0CE1-4A4C-850C-0EDF0625755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CE986A46-9E46-43FE-9FD2-A6857D951F7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ACCA0E10-AD41-4930-B10D-DAA887E7F19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F9F50445-0AB6-41E3-BCE3-EA0BA4C1E30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a:extLst>
            <a:ext uri="{FF2B5EF4-FFF2-40B4-BE49-F238E27FC236}">
              <a16:creationId xmlns:a16="http://schemas.microsoft.com/office/drawing/2014/main" id="{82EAF152-C8BB-4A92-9E17-2C6EAABEFC69}"/>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a:extLst>
            <a:ext uri="{FF2B5EF4-FFF2-40B4-BE49-F238E27FC236}">
              <a16:creationId xmlns:a16="http://schemas.microsoft.com/office/drawing/2014/main" id="{FB33EE98-0125-4DB6-BA14-CB469B5C60BE}"/>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a:extLst>
            <a:ext uri="{FF2B5EF4-FFF2-40B4-BE49-F238E27FC236}">
              <a16:creationId xmlns:a16="http://schemas.microsoft.com/office/drawing/2014/main" id="{49A9FDF2-93FB-43B9-ACA9-2C1B0E997316}"/>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a:extLst>
            <a:ext uri="{FF2B5EF4-FFF2-40B4-BE49-F238E27FC236}">
              <a16:creationId xmlns:a16="http://schemas.microsoft.com/office/drawing/2014/main" id="{0A523395-97B4-499A-B15C-A2066F5CE1A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a:extLst>
            <a:ext uri="{FF2B5EF4-FFF2-40B4-BE49-F238E27FC236}">
              <a16:creationId xmlns:a16="http://schemas.microsoft.com/office/drawing/2014/main" id="{C9F552F6-BC5A-4200-BFB6-2B7A23E27042}"/>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a:extLst>
            <a:ext uri="{FF2B5EF4-FFF2-40B4-BE49-F238E27FC236}">
              <a16:creationId xmlns:a16="http://schemas.microsoft.com/office/drawing/2014/main" id="{CA74DD8F-566F-4449-8109-D3E6F1D6D78A}"/>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a:extLst>
            <a:ext uri="{FF2B5EF4-FFF2-40B4-BE49-F238E27FC236}">
              <a16:creationId xmlns:a16="http://schemas.microsoft.com/office/drawing/2014/main" id="{35FA80F8-6E2B-4915-90FB-75FA4E528BCF}"/>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a:extLst>
            <a:ext uri="{FF2B5EF4-FFF2-40B4-BE49-F238E27FC236}">
              <a16:creationId xmlns:a16="http://schemas.microsoft.com/office/drawing/2014/main" id="{A476938E-D1E3-4F31-A195-841C984AE605}"/>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a:extLst>
            <a:ext uri="{FF2B5EF4-FFF2-40B4-BE49-F238E27FC236}">
              <a16:creationId xmlns:a16="http://schemas.microsoft.com/office/drawing/2014/main" id="{7EA5DDC9-B8C0-4667-A496-E30E84817751}"/>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a:extLst>
            <a:ext uri="{FF2B5EF4-FFF2-40B4-BE49-F238E27FC236}">
              <a16:creationId xmlns:a16="http://schemas.microsoft.com/office/drawing/2014/main" id="{15682562-EA89-4294-B8E6-143791F38FAE}"/>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a:extLst>
            <a:ext uri="{FF2B5EF4-FFF2-40B4-BE49-F238E27FC236}">
              <a16:creationId xmlns:a16="http://schemas.microsoft.com/office/drawing/2014/main" id="{42EF946E-68C1-4976-A4C5-7469ABA2720C}"/>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a:extLst>
            <a:ext uri="{FF2B5EF4-FFF2-40B4-BE49-F238E27FC236}">
              <a16:creationId xmlns:a16="http://schemas.microsoft.com/office/drawing/2014/main" id="{33BEA180-D0D2-49FB-B60A-2BC2D88692F5}"/>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D3398951-2ECB-4588-AE21-74AF025A265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認定こども園・幼稚園・保育所】&#10;有形固定資産減価償却率グラフ枠">
          <a:extLst>
            <a:ext uri="{FF2B5EF4-FFF2-40B4-BE49-F238E27FC236}">
              <a16:creationId xmlns:a16="http://schemas.microsoft.com/office/drawing/2014/main" id="{7CFE6469-B7AF-4B87-89D8-778DC03A918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42</xdr:row>
      <xdr:rowOff>92528</xdr:rowOff>
    </xdr:to>
    <xdr:cxnSp macro="">
      <xdr:nvCxnSpPr>
        <xdr:cNvPr id="515" name="直線コネクタ 514">
          <a:extLst>
            <a:ext uri="{FF2B5EF4-FFF2-40B4-BE49-F238E27FC236}">
              <a16:creationId xmlns:a16="http://schemas.microsoft.com/office/drawing/2014/main" id="{ABFD6FD6-E16A-44B2-B207-7FD3FA89641D}"/>
            </a:ext>
          </a:extLst>
        </xdr:cNvPr>
        <xdr:cNvCxnSpPr/>
      </xdr:nvCxnSpPr>
      <xdr:spPr>
        <a:xfrm flipV="1">
          <a:off x="16318864" y="581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6" name="【認定こども園・幼稚園・保育所】&#10;有形固定資産減価償却率最小値テキスト">
          <a:extLst>
            <a:ext uri="{FF2B5EF4-FFF2-40B4-BE49-F238E27FC236}">
              <a16:creationId xmlns:a16="http://schemas.microsoft.com/office/drawing/2014/main" id="{450EA46C-47FB-46C7-A4AD-A8B23C37C146}"/>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7" name="直線コネクタ 516">
          <a:extLst>
            <a:ext uri="{FF2B5EF4-FFF2-40B4-BE49-F238E27FC236}">
              <a16:creationId xmlns:a16="http://schemas.microsoft.com/office/drawing/2014/main" id="{FB91E519-5141-451F-BEBA-9293433E248A}"/>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18" name="【認定こども園・幼稚園・保育所】&#10;有形固定資産減価償却率最大値テキスト">
          <a:extLst>
            <a:ext uri="{FF2B5EF4-FFF2-40B4-BE49-F238E27FC236}">
              <a16:creationId xmlns:a16="http://schemas.microsoft.com/office/drawing/2014/main" id="{6AA670F4-89FE-4F16-812C-F86EB71618C3}"/>
            </a:ext>
          </a:extLst>
        </xdr:cNvPr>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19" name="直線コネクタ 518">
          <a:extLst>
            <a:ext uri="{FF2B5EF4-FFF2-40B4-BE49-F238E27FC236}">
              <a16:creationId xmlns:a16="http://schemas.microsoft.com/office/drawing/2014/main" id="{533DACA3-0822-48FA-AD4F-39E24D0CC41B}"/>
            </a:ext>
          </a:extLst>
        </xdr:cNvPr>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66238</xdr:rowOff>
    </xdr:from>
    <xdr:ext cx="405111" cy="259045"/>
    <xdr:sp macro="" textlink="">
      <xdr:nvSpPr>
        <xdr:cNvPr id="520" name="【認定こども園・幼稚園・保育所】&#10;有形固定資産減価償却率平均値テキスト">
          <a:extLst>
            <a:ext uri="{FF2B5EF4-FFF2-40B4-BE49-F238E27FC236}">
              <a16:creationId xmlns:a16="http://schemas.microsoft.com/office/drawing/2014/main" id="{39E17A67-B755-49FF-B946-7F52348DD00A}"/>
            </a:ext>
          </a:extLst>
        </xdr:cNvPr>
        <xdr:cNvSpPr txBox="1"/>
      </xdr:nvSpPr>
      <xdr:spPr>
        <a:xfrm>
          <a:off x="16357600" y="64098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43362</xdr:rowOff>
    </xdr:from>
    <xdr:to>
      <xdr:col>85</xdr:col>
      <xdr:colOff>177800</xdr:colOff>
      <xdr:row>38</xdr:row>
      <xdr:rowOff>144962</xdr:rowOff>
    </xdr:to>
    <xdr:sp macro="" textlink="">
      <xdr:nvSpPr>
        <xdr:cNvPr id="521" name="フローチャート: 判断 520">
          <a:extLst>
            <a:ext uri="{FF2B5EF4-FFF2-40B4-BE49-F238E27FC236}">
              <a16:creationId xmlns:a16="http://schemas.microsoft.com/office/drawing/2014/main" id="{A5BA8E26-EF55-4CE7-A056-5E9901E2C8F1}"/>
            </a:ext>
          </a:extLst>
        </xdr:cNvPr>
        <xdr:cNvSpPr/>
      </xdr:nvSpPr>
      <xdr:spPr>
        <a:xfrm>
          <a:off x="162687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522" name="フローチャート: 判断 521">
          <a:extLst>
            <a:ext uri="{FF2B5EF4-FFF2-40B4-BE49-F238E27FC236}">
              <a16:creationId xmlns:a16="http://schemas.microsoft.com/office/drawing/2014/main" id="{682CEC65-1AEA-4519-8089-4CE56FBEA66E}"/>
            </a:ext>
          </a:extLst>
        </xdr:cNvPr>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23767</xdr:rowOff>
    </xdr:from>
    <xdr:to>
      <xdr:col>76</xdr:col>
      <xdr:colOff>165100</xdr:colOff>
      <xdr:row>38</xdr:row>
      <xdr:rowOff>125367</xdr:rowOff>
    </xdr:to>
    <xdr:sp macro="" textlink="">
      <xdr:nvSpPr>
        <xdr:cNvPr id="523" name="フローチャート: 判断 522">
          <a:extLst>
            <a:ext uri="{FF2B5EF4-FFF2-40B4-BE49-F238E27FC236}">
              <a16:creationId xmlns:a16="http://schemas.microsoft.com/office/drawing/2014/main" id="{F838C3FE-FE83-44B2-AB90-B07A1DA90548}"/>
            </a:ext>
          </a:extLst>
        </xdr:cNvPr>
        <xdr:cNvSpPr/>
      </xdr:nvSpPr>
      <xdr:spPr>
        <a:xfrm>
          <a:off x="14541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524" name="フローチャート: 判断 523">
          <a:extLst>
            <a:ext uri="{FF2B5EF4-FFF2-40B4-BE49-F238E27FC236}">
              <a16:creationId xmlns:a16="http://schemas.microsoft.com/office/drawing/2014/main" id="{EACEFFBD-7DFF-40D7-B832-78BFE8609271}"/>
            </a:ext>
          </a:extLst>
        </xdr:cNvPr>
        <xdr:cNvSpPr/>
      </xdr:nvSpPr>
      <xdr:spPr>
        <a:xfrm>
          <a:off x="13652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49893</xdr:rowOff>
    </xdr:from>
    <xdr:to>
      <xdr:col>67</xdr:col>
      <xdr:colOff>101600</xdr:colOff>
      <xdr:row>38</xdr:row>
      <xdr:rowOff>151493</xdr:rowOff>
    </xdr:to>
    <xdr:sp macro="" textlink="">
      <xdr:nvSpPr>
        <xdr:cNvPr id="525" name="フローチャート: 判断 524">
          <a:extLst>
            <a:ext uri="{FF2B5EF4-FFF2-40B4-BE49-F238E27FC236}">
              <a16:creationId xmlns:a16="http://schemas.microsoft.com/office/drawing/2014/main" id="{F91B565A-6E8A-455A-802A-7A3D20B242B6}"/>
            </a:ext>
          </a:extLst>
        </xdr:cNvPr>
        <xdr:cNvSpPr/>
      </xdr:nvSpPr>
      <xdr:spPr>
        <a:xfrm>
          <a:off x="12763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800434E-AE5E-4D3F-BDE3-8C982ABA08F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7762D0BE-583F-4379-8B9F-BE02FE182E2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B2A7253D-CCA2-4841-8412-329FC2F1D93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F0950E87-0EC6-4E38-B389-6283FD6644A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F490FE4A-2E6F-4467-8BAB-1544BA1FAA9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15603</xdr:rowOff>
    </xdr:from>
    <xdr:to>
      <xdr:col>85</xdr:col>
      <xdr:colOff>177800</xdr:colOff>
      <xdr:row>41</xdr:row>
      <xdr:rowOff>117203</xdr:rowOff>
    </xdr:to>
    <xdr:sp macro="" textlink="">
      <xdr:nvSpPr>
        <xdr:cNvPr id="531" name="楕円 530">
          <a:extLst>
            <a:ext uri="{FF2B5EF4-FFF2-40B4-BE49-F238E27FC236}">
              <a16:creationId xmlns:a16="http://schemas.microsoft.com/office/drawing/2014/main" id="{E620BA9C-510B-4309-A3C4-0502748869BE}"/>
            </a:ext>
          </a:extLst>
        </xdr:cNvPr>
        <xdr:cNvSpPr/>
      </xdr:nvSpPr>
      <xdr:spPr>
        <a:xfrm>
          <a:off x="16268700" y="704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165480</xdr:rowOff>
    </xdr:from>
    <xdr:ext cx="405111" cy="259045"/>
    <xdr:sp macro="" textlink="">
      <xdr:nvSpPr>
        <xdr:cNvPr id="532" name="【認定こども園・幼稚園・保育所】&#10;有形固定資産減価償却率該当値テキスト">
          <a:extLst>
            <a:ext uri="{FF2B5EF4-FFF2-40B4-BE49-F238E27FC236}">
              <a16:creationId xmlns:a16="http://schemas.microsoft.com/office/drawing/2014/main" id="{D3C0A766-4E8A-481A-8401-D3A46B6549C8}"/>
            </a:ext>
          </a:extLst>
        </xdr:cNvPr>
        <xdr:cNvSpPr txBox="1"/>
      </xdr:nvSpPr>
      <xdr:spPr>
        <a:xfrm>
          <a:off x="16357600" y="7023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138067</xdr:rowOff>
    </xdr:from>
    <xdr:to>
      <xdr:col>81</xdr:col>
      <xdr:colOff>101600</xdr:colOff>
      <xdr:row>41</xdr:row>
      <xdr:rowOff>68217</xdr:rowOff>
    </xdr:to>
    <xdr:sp macro="" textlink="">
      <xdr:nvSpPr>
        <xdr:cNvPr id="533" name="楕円 532">
          <a:extLst>
            <a:ext uri="{FF2B5EF4-FFF2-40B4-BE49-F238E27FC236}">
              <a16:creationId xmlns:a16="http://schemas.microsoft.com/office/drawing/2014/main" id="{A93798AA-4644-4262-AFE8-C7A2CFEA6A97}"/>
            </a:ext>
          </a:extLst>
        </xdr:cNvPr>
        <xdr:cNvSpPr/>
      </xdr:nvSpPr>
      <xdr:spPr>
        <a:xfrm>
          <a:off x="15430500" y="699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17417</xdr:rowOff>
    </xdr:from>
    <xdr:to>
      <xdr:col>85</xdr:col>
      <xdr:colOff>127000</xdr:colOff>
      <xdr:row>41</xdr:row>
      <xdr:rowOff>66403</xdr:rowOff>
    </xdr:to>
    <xdr:cxnSp macro="">
      <xdr:nvCxnSpPr>
        <xdr:cNvPr id="534" name="直線コネクタ 533">
          <a:extLst>
            <a:ext uri="{FF2B5EF4-FFF2-40B4-BE49-F238E27FC236}">
              <a16:creationId xmlns:a16="http://schemas.microsoft.com/office/drawing/2014/main" id="{00BB7DBF-3225-4E1B-8028-7488D81848F2}"/>
            </a:ext>
          </a:extLst>
        </xdr:cNvPr>
        <xdr:cNvCxnSpPr/>
      </xdr:nvCxnSpPr>
      <xdr:spPr>
        <a:xfrm>
          <a:off x="15481300" y="704686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111941</xdr:rowOff>
    </xdr:from>
    <xdr:to>
      <xdr:col>76</xdr:col>
      <xdr:colOff>165100</xdr:colOff>
      <xdr:row>41</xdr:row>
      <xdr:rowOff>42091</xdr:rowOff>
    </xdr:to>
    <xdr:sp macro="" textlink="">
      <xdr:nvSpPr>
        <xdr:cNvPr id="535" name="楕円 534">
          <a:extLst>
            <a:ext uri="{FF2B5EF4-FFF2-40B4-BE49-F238E27FC236}">
              <a16:creationId xmlns:a16="http://schemas.microsoft.com/office/drawing/2014/main" id="{8D14C568-29C0-4109-B678-A52D5E20A667}"/>
            </a:ext>
          </a:extLst>
        </xdr:cNvPr>
        <xdr:cNvSpPr/>
      </xdr:nvSpPr>
      <xdr:spPr>
        <a:xfrm>
          <a:off x="14541500" y="696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162741</xdr:rowOff>
    </xdr:from>
    <xdr:to>
      <xdr:col>81</xdr:col>
      <xdr:colOff>50800</xdr:colOff>
      <xdr:row>41</xdr:row>
      <xdr:rowOff>17417</xdr:rowOff>
    </xdr:to>
    <xdr:cxnSp macro="">
      <xdr:nvCxnSpPr>
        <xdr:cNvPr id="536" name="直線コネクタ 535">
          <a:extLst>
            <a:ext uri="{FF2B5EF4-FFF2-40B4-BE49-F238E27FC236}">
              <a16:creationId xmlns:a16="http://schemas.microsoft.com/office/drawing/2014/main" id="{01683090-4E05-4608-B493-50A7AFEDFD75}"/>
            </a:ext>
          </a:extLst>
        </xdr:cNvPr>
        <xdr:cNvCxnSpPr/>
      </xdr:nvCxnSpPr>
      <xdr:spPr>
        <a:xfrm>
          <a:off x="14592300" y="702074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85816</xdr:rowOff>
    </xdr:from>
    <xdr:to>
      <xdr:col>72</xdr:col>
      <xdr:colOff>38100</xdr:colOff>
      <xdr:row>41</xdr:row>
      <xdr:rowOff>15966</xdr:rowOff>
    </xdr:to>
    <xdr:sp macro="" textlink="">
      <xdr:nvSpPr>
        <xdr:cNvPr id="537" name="楕円 536">
          <a:extLst>
            <a:ext uri="{FF2B5EF4-FFF2-40B4-BE49-F238E27FC236}">
              <a16:creationId xmlns:a16="http://schemas.microsoft.com/office/drawing/2014/main" id="{49C72091-5DA9-4601-859F-B34A27FDF6E8}"/>
            </a:ext>
          </a:extLst>
        </xdr:cNvPr>
        <xdr:cNvSpPr/>
      </xdr:nvSpPr>
      <xdr:spPr>
        <a:xfrm>
          <a:off x="13652500" y="694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136616</xdr:rowOff>
    </xdr:from>
    <xdr:to>
      <xdr:col>76</xdr:col>
      <xdr:colOff>114300</xdr:colOff>
      <xdr:row>40</xdr:row>
      <xdr:rowOff>162741</xdr:rowOff>
    </xdr:to>
    <xdr:cxnSp macro="">
      <xdr:nvCxnSpPr>
        <xdr:cNvPr id="538" name="直線コネクタ 537">
          <a:extLst>
            <a:ext uri="{FF2B5EF4-FFF2-40B4-BE49-F238E27FC236}">
              <a16:creationId xmlns:a16="http://schemas.microsoft.com/office/drawing/2014/main" id="{53215FA0-455C-4F71-B789-2C372F014260}"/>
            </a:ext>
          </a:extLst>
        </xdr:cNvPr>
        <xdr:cNvCxnSpPr/>
      </xdr:nvCxnSpPr>
      <xdr:spPr>
        <a:xfrm>
          <a:off x="13703300" y="699461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59690</xdr:rowOff>
    </xdr:from>
    <xdr:to>
      <xdr:col>67</xdr:col>
      <xdr:colOff>101600</xdr:colOff>
      <xdr:row>40</xdr:row>
      <xdr:rowOff>161290</xdr:rowOff>
    </xdr:to>
    <xdr:sp macro="" textlink="">
      <xdr:nvSpPr>
        <xdr:cNvPr id="539" name="楕円 538">
          <a:extLst>
            <a:ext uri="{FF2B5EF4-FFF2-40B4-BE49-F238E27FC236}">
              <a16:creationId xmlns:a16="http://schemas.microsoft.com/office/drawing/2014/main" id="{EEB98971-2654-4D15-BD67-038B2D0776DE}"/>
            </a:ext>
          </a:extLst>
        </xdr:cNvPr>
        <xdr:cNvSpPr/>
      </xdr:nvSpPr>
      <xdr:spPr>
        <a:xfrm>
          <a:off x="12763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110490</xdr:rowOff>
    </xdr:from>
    <xdr:to>
      <xdr:col>71</xdr:col>
      <xdr:colOff>177800</xdr:colOff>
      <xdr:row>40</xdr:row>
      <xdr:rowOff>136616</xdr:rowOff>
    </xdr:to>
    <xdr:cxnSp macro="">
      <xdr:nvCxnSpPr>
        <xdr:cNvPr id="540" name="直線コネクタ 539">
          <a:extLst>
            <a:ext uri="{FF2B5EF4-FFF2-40B4-BE49-F238E27FC236}">
              <a16:creationId xmlns:a16="http://schemas.microsoft.com/office/drawing/2014/main" id="{34118D95-3D72-4A3B-9B83-263EF5AEFE13}"/>
            </a:ext>
          </a:extLst>
        </xdr:cNvPr>
        <xdr:cNvCxnSpPr/>
      </xdr:nvCxnSpPr>
      <xdr:spPr>
        <a:xfrm>
          <a:off x="12814300" y="696849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168020</xdr:rowOff>
    </xdr:from>
    <xdr:ext cx="405111" cy="259045"/>
    <xdr:sp macro="" textlink="">
      <xdr:nvSpPr>
        <xdr:cNvPr id="541" name="n_1aveValue【認定こども園・幼稚園・保育所】&#10;有形固定資産減価償却率">
          <a:extLst>
            <a:ext uri="{FF2B5EF4-FFF2-40B4-BE49-F238E27FC236}">
              <a16:creationId xmlns:a16="http://schemas.microsoft.com/office/drawing/2014/main" id="{8F415AA2-6607-496A-86D0-F0BBC091ECA7}"/>
            </a:ext>
          </a:extLst>
        </xdr:cNvPr>
        <xdr:cNvSpPr txBox="1"/>
      </xdr:nvSpPr>
      <xdr:spPr>
        <a:xfrm>
          <a:off x="152660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141894</xdr:rowOff>
    </xdr:from>
    <xdr:ext cx="405111" cy="259045"/>
    <xdr:sp macro="" textlink="">
      <xdr:nvSpPr>
        <xdr:cNvPr id="542" name="n_2aveValue【認定こども園・幼稚園・保育所】&#10;有形固定資産減価償却率">
          <a:extLst>
            <a:ext uri="{FF2B5EF4-FFF2-40B4-BE49-F238E27FC236}">
              <a16:creationId xmlns:a16="http://schemas.microsoft.com/office/drawing/2014/main" id="{D3A6F946-63E9-497F-ADAA-A20C5238B7E3}"/>
            </a:ext>
          </a:extLst>
        </xdr:cNvPr>
        <xdr:cNvSpPr txBox="1"/>
      </xdr:nvSpPr>
      <xdr:spPr>
        <a:xfrm>
          <a:off x="14389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123933</xdr:rowOff>
    </xdr:from>
    <xdr:ext cx="405111" cy="259045"/>
    <xdr:sp macro="" textlink="">
      <xdr:nvSpPr>
        <xdr:cNvPr id="543" name="n_3aveValue【認定こども園・幼稚園・保育所】&#10;有形固定資産減価償却率">
          <a:extLst>
            <a:ext uri="{FF2B5EF4-FFF2-40B4-BE49-F238E27FC236}">
              <a16:creationId xmlns:a16="http://schemas.microsoft.com/office/drawing/2014/main" id="{65816632-FAFD-459E-9478-2D0026A8BF40}"/>
            </a:ext>
          </a:extLst>
        </xdr:cNvPr>
        <xdr:cNvSpPr txBox="1"/>
      </xdr:nvSpPr>
      <xdr:spPr>
        <a:xfrm>
          <a:off x="13500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168020</xdr:rowOff>
    </xdr:from>
    <xdr:ext cx="405111" cy="259045"/>
    <xdr:sp macro="" textlink="">
      <xdr:nvSpPr>
        <xdr:cNvPr id="544" name="n_4aveValue【認定こども園・幼稚園・保育所】&#10;有形固定資産減価償却率">
          <a:extLst>
            <a:ext uri="{FF2B5EF4-FFF2-40B4-BE49-F238E27FC236}">
              <a16:creationId xmlns:a16="http://schemas.microsoft.com/office/drawing/2014/main" id="{53A984C6-09A3-49A9-B238-38CD21F3E5EF}"/>
            </a:ext>
          </a:extLst>
        </xdr:cNvPr>
        <xdr:cNvSpPr txBox="1"/>
      </xdr:nvSpPr>
      <xdr:spPr>
        <a:xfrm>
          <a:off x="12611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59344</xdr:rowOff>
    </xdr:from>
    <xdr:ext cx="405111" cy="259045"/>
    <xdr:sp macro="" textlink="">
      <xdr:nvSpPr>
        <xdr:cNvPr id="545" name="n_1mainValue【認定こども園・幼稚園・保育所】&#10;有形固定資産減価償却率">
          <a:extLst>
            <a:ext uri="{FF2B5EF4-FFF2-40B4-BE49-F238E27FC236}">
              <a16:creationId xmlns:a16="http://schemas.microsoft.com/office/drawing/2014/main" id="{E0D49D65-21A0-41ED-A1E6-B763D1C8D1C6}"/>
            </a:ext>
          </a:extLst>
        </xdr:cNvPr>
        <xdr:cNvSpPr txBox="1"/>
      </xdr:nvSpPr>
      <xdr:spPr>
        <a:xfrm>
          <a:off x="15266044" y="7088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33218</xdr:rowOff>
    </xdr:from>
    <xdr:ext cx="405111" cy="259045"/>
    <xdr:sp macro="" textlink="">
      <xdr:nvSpPr>
        <xdr:cNvPr id="546" name="n_2mainValue【認定こども園・幼稚園・保育所】&#10;有形固定資産減価償却率">
          <a:extLst>
            <a:ext uri="{FF2B5EF4-FFF2-40B4-BE49-F238E27FC236}">
              <a16:creationId xmlns:a16="http://schemas.microsoft.com/office/drawing/2014/main" id="{D45A7AFF-C377-4B85-B027-DCA5150919C7}"/>
            </a:ext>
          </a:extLst>
        </xdr:cNvPr>
        <xdr:cNvSpPr txBox="1"/>
      </xdr:nvSpPr>
      <xdr:spPr>
        <a:xfrm>
          <a:off x="14389744" y="706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7093</xdr:rowOff>
    </xdr:from>
    <xdr:ext cx="405111" cy="259045"/>
    <xdr:sp macro="" textlink="">
      <xdr:nvSpPr>
        <xdr:cNvPr id="547" name="n_3mainValue【認定こども園・幼稚園・保育所】&#10;有形固定資産減価償却率">
          <a:extLst>
            <a:ext uri="{FF2B5EF4-FFF2-40B4-BE49-F238E27FC236}">
              <a16:creationId xmlns:a16="http://schemas.microsoft.com/office/drawing/2014/main" id="{58199D4E-37EB-4C7E-A11F-D96551D381D7}"/>
            </a:ext>
          </a:extLst>
        </xdr:cNvPr>
        <xdr:cNvSpPr txBox="1"/>
      </xdr:nvSpPr>
      <xdr:spPr>
        <a:xfrm>
          <a:off x="13500744" y="703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152417</xdr:rowOff>
    </xdr:from>
    <xdr:ext cx="405111" cy="259045"/>
    <xdr:sp macro="" textlink="">
      <xdr:nvSpPr>
        <xdr:cNvPr id="548" name="n_4mainValue【認定こども園・幼稚園・保育所】&#10;有形固定資産減価償却率">
          <a:extLst>
            <a:ext uri="{FF2B5EF4-FFF2-40B4-BE49-F238E27FC236}">
              <a16:creationId xmlns:a16="http://schemas.microsoft.com/office/drawing/2014/main" id="{EDBD40B8-CF70-4E45-B3DB-72E4D45CA2F2}"/>
            </a:ext>
          </a:extLst>
        </xdr:cNvPr>
        <xdr:cNvSpPr txBox="1"/>
      </xdr:nvSpPr>
      <xdr:spPr>
        <a:xfrm>
          <a:off x="12611744" y="701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8DFA7DB6-7A6A-40D4-B968-6B4DDCDD32C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BEF26640-8898-44F0-8797-245E26E1638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D35C38FD-D4CA-43BA-A973-8B41A7C770C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77FAB026-EA13-4B94-B49E-6961235693C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5D7E620C-E769-4EE1-B2A7-90ADFE8AE7E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433DFA04-D053-419E-877A-BD129127AB8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2237212A-7E66-4E65-8D24-420A957079D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BCE44448-CB54-47E7-88DE-2BB676BD07B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B7704710-6F1B-4B77-A99A-A265C4BF115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03D1D6CF-27DC-428E-81EB-E4F627FF87A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9" name="直線コネクタ 558">
          <a:extLst>
            <a:ext uri="{FF2B5EF4-FFF2-40B4-BE49-F238E27FC236}">
              <a16:creationId xmlns:a16="http://schemas.microsoft.com/office/drawing/2014/main" id="{DE5C9806-294F-4206-90C4-8EED93B83D57}"/>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0" name="テキスト ボックス 559">
          <a:extLst>
            <a:ext uri="{FF2B5EF4-FFF2-40B4-BE49-F238E27FC236}">
              <a16:creationId xmlns:a16="http://schemas.microsoft.com/office/drawing/2014/main" id="{A7220309-C943-48FA-93DC-B618D7734968}"/>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1" name="直線コネクタ 560">
          <a:extLst>
            <a:ext uri="{FF2B5EF4-FFF2-40B4-BE49-F238E27FC236}">
              <a16:creationId xmlns:a16="http://schemas.microsoft.com/office/drawing/2014/main" id="{887E7C52-491E-4315-A1E1-B4F6D4756373}"/>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2" name="テキスト ボックス 561">
          <a:extLst>
            <a:ext uri="{FF2B5EF4-FFF2-40B4-BE49-F238E27FC236}">
              <a16:creationId xmlns:a16="http://schemas.microsoft.com/office/drawing/2014/main" id="{B7727AF3-C6C1-4DE5-B497-C8BD083E4764}"/>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3" name="直線コネクタ 562">
          <a:extLst>
            <a:ext uri="{FF2B5EF4-FFF2-40B4-BE49-F238E27FC236}">
              <a16:creationId xmlns:a16="http://schemas.microsoft.com/office/drawing/2014/main" id="{40125238-DBE7-4239-A1D8-1443F7C7B0E1}"/>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4" name="テキスト ボックス 563">
          <a:extLst>
            <a:ext uri="{FF2B5EF4-FFF2-40B4-BE49-F238E27FC236}">
              <a16:creationId xmlns:a16="http://schemas.microsoft.com/office/drawing/2014/main" id="{81BE9189-A183-4F06-B356-F43F1443671E}"/>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5" name="直線コネクタ 564">
          <a:extLst>
            <a:ext uri="{FF2B5EF4-FFF2-40B4-BE49-F238E27FC236}">
              <a16:creationId xmlns:a16="http://schemas.microsoft.com/office/drawing/2014/main" id="{93DEA615-5D78-401B-9578-B1D1E582F37F}"/>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6" name="テキスト ボックス 565">
          <a:extLst>
            <a:ext uri="{FF2B5EF4-FFF2-40B4-BE49-F238E27FC236}">
              <a16:creationId xmlns:a16="http://schemas.microsoft.com/office/drawing/2014/main" id="{682B7232-06F2-42FA-BF39-313B63145788}"/>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a:extLst>
            <a:ext uri="{FF2B5EF4-FFF2-40B4-BE49-F238E27FC236}">
              <a16:creationId xmlns:a16="http://schemas.microsoft.com/office/drawing/2014/main" id="{A81A5987-DE8D-45BC-B1BB-6BF5F9D0009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8" name="テキスト ボックス 567">
          <a:extLst>
            <a:ext uri="{FF2B5EF4-FFF2-40B4-BE49-F238E27FC236}">
              <a16:creationId xmlns:a16="http://schemas.microsoft.com/office/drawing/2014/main" id="{02BD9FF8-2CF2-4B59-B2D0-66BC52BBD1F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認定こども園・幼稚園・保育所】&#10;一人当たり面積グラフ枠">
          <a:extLst>
            <a:ext uri="{FF2B5EF4-FFF2-40B4-BE49-F238E27FC236}">
              <a16:creationId xmlns:a16="http://schemas.microsoft.com/office/drawing/2014/main" id="{1CA238EA-0EFD-4E6B-8F09-A17F2380D6E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69342</xdr:rowOff>
    </xdr:from>
    <xdr:to>
      <xdr:col>116</xdr:col>
      <xdr:colOff>62864</xdr:colOff>
      <xdr:row>41</xdr:row>
      <xdr:rowOff>117348</xdr:rowOff>
    </xdr:to>
    <xdr:cxnSp macro="">
      <xdr:nvCxnSpPr>
        <xdr:cNvPr id="570" name="直線コネクタ 569">
          <a:extLst>
            <a:ext uri="{FF2B5EF4-FFF2-40B4-BE49-F238E27FC236}">
              <a16:creationId xmlns:a16="http://schemas.microsoft.com/office/drawing/2014/main" id="{1BD4906B-563C-4F0C-9A7E-F7F409834DEB}"/>
            </a:ext>
          </a:extLst>
        </xdr:cNvPr>
        <xdr:cNvCxnSpPr/>
      </xdr:nvCxnSpPr>
      <xdr:spPr>
        <a:xfrm flipV="1">
          <a:off x="22160864" y="5727192"/>
          <a:ext cx="0" cy="1419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1" name="【認定こども園・幼稚園・保育所】&#10;一人当たり面積最小値テキスト">
          <a:extLst>
            <a:ext uri="{FF2B5EF4-FFF2-40B4-BE49-F238E27FC236}">
              <a16:creationId xmlns:a16="http://schemas.microsoft.com/office/drawing/2014/main" id="{0D8349BB-8A7F-4815-9089-981DC6C296C3}"/>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2" name="直線コネクタ 571">
          <a:extLst>
            <a:ext uri="{FF2B5EF4-FFF2-40B4-BE49-F238E27FC236}">
              <a16:creationId xmlns:a16="http://schemas.microsoft.com/office/drawing/2014/main" id="{A61EA4FB-4C03-4087-8591-1490FBE86963}"/>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16019</xdr:rowOff>
    </xdr:from>
    <xdr:ext cx="469744" cy="259045"/>
    <xdr:sp macro="" textlink="">
      <xdr:nvSpPr>
        <xdr:cNvPr id="573" name="【認定こども園・幼稚園・保育所】&#10;一人当たり面積最大値テキスト">
          <a:extLst>
            <a:ext uri="{FF2B5EF4-FFF2-40B4-BE49-F238E27FC236}">
              <a16:creationId xmlns:a16="http://schemas.microsoft.com/office/drawing/2014/main" id="{CCD9703B-F006-4E7A-8FB0-EBF7C4E2D0F1}"/>
            </a:ext>
          </a:extLst>
        </xdr:cNvPr>
        <xdr:cNvSpPr txBox="1"/>
      </xdr:nvSpPr>
      <xdr:spPr>
        <a:xfrm>
          <a:off x="22199600" y="550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69342</xdr:rowOff>
    </xdr:from>
    <xdr:to>
      <xdr:col>116</xdr:col>
      <xdr:colOff>152400</xdr:colOff>
      <xdr:row>33</xdr:row>
      <xdr:rowOff>69342</xdr:rowOff>
    </xdr:to>
    <xdr:cxnSp macro="">
      <xdr:nvCxnSpPr>
        <xdr:cNvPr id="574" name="直線コネクタ 573">
          <a:extLst>
            <a:ext uri="{FF2B5EF4-FFF2-40B4-BE49-F238E27FC236}">
              <a16:creationId xmlns:a16="http://schemas.microsoft.com/office/drawing/2014/main" id="{BFEE1587-9175-4A5B-BDA9-9D609FCB8588}"/>
            </a:ext>
          </a:extLst>
        </xdr:cNvPr>
        <xdr:cNvCxnSpPr/>
      </xdr:nvCxnSpPr>
      <xdr:spPr>
        <a:xfrm>
          <a:off x="22072600" y="572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124985</xdr:rowOff>
    </xdr:from>
    <xdr:ext cx="469744" cy="259045"/>
    <xdr:sp macro="" textlink="">
      <xdr:nvSpPr>
        <xdr:cNvPr id="575" name="【認定こども園・幼稚園・保育所】&#10;一人当たり面積平均値テキスト">
          <a:extLst>
            <a:ext uri="{FF2B5EF4-FFF2-40B4-BE49-F238E27FC236}">
              <a16:creationId xmlns:a16="http://schemas.microsoft.com/office/drawing/2014/main" id="{AF498998-228F-49B8-A95E-BEF1F0128C07}"/>
            </a:ext>
          </a:extLst>
        </xdr:cNvPr>
        <xdr:cNvSpPr txBox="1"/>
      </xdr:nvSpPr>
      <xdr:spPr>
        <a:xfrm>
          <a:off x="22199600" y="6640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146558</xdr:rowOff>
    </xdr:from>
    <xdr:to>
      <xdr:col>116</xdr:col>
      <xdr:colOff>114300</xdr:colOff>
      <xdr:row>39</xdr:row>
      <xdr:rowOff>76708</xdr:rowOff>
    </xdr:to>
    <xdr:sp macro="" textlink="">
      <xdr:nvSpPr>
        <xdr:cNvPr id="576" name="フローチャート: 判断 575">
          <a:extLst>
            <a:ext uri="{FF2B5EF4-FFF2-40B4-BE49-F238E27FC236}">
              <a16:creationId xmlns:a16="http://schemas.microsoft.com/office/drawing/2014/main" id="{F13EE891-EA2A-4D61-B956-1FBC18DD8232}"/>
            </a:ext>
          </a:extLst>
        </xdr:cNvPr>
        <xdr:cNvSpPr/>
      </xdr:nvSpPr>
      <xdr:spPr>
        <a:xfrm>
          <a:off x="221107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148844</xdr:rowOff>
    </xdr:from>
    <xdr:to>
      <xdr:col>112</xdr:col>
      <xdr:colOff>38100</xdr:colOff>
      <xdr:row>39</xdr:row>
      <xdr:rowOff>78994</xdr:rowOff>
    </xdr:to>
    <xdr:sp macro="" textlink="">
      <xdr:nvSpPr>
        <xdr:cNvPr id="577" name="フローチャート: 判断 576">
          <a:extLst>
            <a:ext uri="{FF2B5EF4-FFF2-40B4-BE49-F238E27FC236}">
              <a16:creationId xmlns:a16="http://schemas.microsoft.com/office/drawing/2014/main" id="{59A086A9-9255-49B7-BB65-3D3AA65EEE82}"/>
            </a:ext>
          </a:extLst>
        </xdr:cNvPr>
        <xdr:cNvSpPr/>
      </xdr:nvSpPr>
      <xdr:spPr>
        <a:xfrm>
          <a:off x="21272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160274</xdr:rowOff>
    </xdr:from>
    <xdr:to>
      <xdr:col>107</xdr:col>
      <xdr:colOff>101600</xdr:colOff>
      <xdr:row>39</xdr:row>
      <xdr:rowOff>90424</xdr:rowOff>
    </xdr:to>
    <xdr:sp macro="" textlink="">
      <xdr:nvSpPr>
        <xdr:cNvPr id="578" name="フローチャート: 判断 577">
          <a:extLst>
            <a:ext uri="{FF2B5EF4-FFF2-40B4-BE49-F238E27FC236}">
              <a16:creationId xmlns:a16="http://schemas.microsoft.com/office/drawing/2014/main" id="{5E44B296-9C40-4B37-8933-466FFF71EED5}"/>
            </a:ext>
          </a:extLst>
        </xdr:cNvPr>
        <xdr:cNvSpPr/>
      </xdr:nvSpPr>
      <xdr:spPr>
        <a:xfrm>
          <a:off x="20383500" y="667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155702</xdr:rowOff>
    </xdr:from>
    <xdr:to>
      <xdr:col>102</xdr:col>
      <xdr:colOff>165100</xdr:colOff>
      <xdr:row>39</xdr:row>
      <xdr:rowOff>85852</xdr:rowOff>
    </xdr:to>
    <xdr:sp macro="" textlink="">
      <xdr:nvSpPr>
        <xdr:cNvPr id="579" name="フローチャート: 判断 578">
          <a:extLst>
            <a:ext uri="{FF2B5EF4-FFF2-40B4-BE49-F238E27FC236}">
              <a16:creationId xmlns:a16="http://schemas.microsoft.com/office/drawing/2014/main" id="{79BF0BF0-4D48-44CC-8DDE-FE86E616EE80}"/>
            </a:ext>
          </a:extLst>
        </xdr:cNvPr>
        <xdr:cNvSpPr/>
      </xdr:nvSpPr>
      <xdr:spPr>
        <a:xfrm>
          <a:off x="194945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169418</xdr:rowOff>
    </xdr:from>
    <xdr:to>
      <xdr:col>98</xdr:col>
      <xdr:colOff>38100</xdr:colOff>
      <xdr:row>39</xdr:row>
      <xdr:rowOff>99568</xdr:rowOff>
    </xdr:to>
    <xdr:sp macro="" textlink="">
      <xdr:nvSpPr>
        <xdr:cNvPr id="580" name="フローチャート: 判断 579">
          <a:extLst>
            <a:ext uri="{FF2B5EF4-FFF2-40B4-BE49-F238E27FC236}">
              <a16:creationId xmlns:a16="http://schemas.microsoft.com/office/drawing/2014/main" id="{1800BB89-2C15-4092-B1BA-E551B5A4A61F}"/>
            </a:ext>
          </a:extLst>
        </xdr:cNvPr>
        <xdr:cNvSpPr/>
      </xdr:nvSpPr>
      <xdr:spPr>
        <a:xfrm>
          <a:off x="18605500" y="668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44B58DC8-A557-421A-9A9E-034DA788336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DCDB6F48-44F7-4B2C-A5B9-E3F027197EF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6F879B49-D4AC-4CC1-B47D-DA2A1018117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439AD47D-E9A0-4AAC-BBDE-7F6DB9DA6D5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D8D88958-921F-4341-A399-A5B1ED9953D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82550</xdr:rowOff>
    </xdr:from>
    <xdr:to>
      <xdr:col>116</xdr:col>
      <xdr:colOff>114300</xdr:colOff>
      <xdr:row>39</xdr:row>
      <xdr:rowOff>12700</xdr:rowOff>
    </xdr:to>
    <xdr:sp macro="" textlink="">
      <xdr:nvSpPr>
        <xdr:cNvPr id="586" name="楕円 585">
          <a:extLst>
            <a:ext uri="{FF2B5EF4-FFF2-40B4-BE49-F238E27FC236}">
              <a16:creationId xmlns:a16="http://schemas.microsoft.com/office/drawing/2014/main" id="{6969F922-45CD-4DE3-8931-68D98C4B9882}"/>
            </a:ext>
          </a:extLst>
        </xdr:cNvPr>
        <xdr:cNvSpPr/>
      </xdr:nvSpPr>
      <xdr:spPr>
        <a:xfrm>
          <a:off x="221107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105427</xdr:rowOff>
    </xdr:from>
    <xdr:ext cx="469744" cy="259045"/>
    <xdr:sp macro="" textlink="">
      <xdr:nvSpPr>
        <xdr:cNvPr id="587" name="【認定こども園・幼稚園・保育所】&#10;一人当たり面積該当値テキスト">
          <a:extLst>
            <a:ext uri="{FF2B5EF4-FFF2-40B4-BE49-F238E27FC236}">
              <a16:creationId xmlns:a16="http://schemas.microsoft.com/office/drawing/2014/main" id="{8BF15817-B4D4-49C4-B45B-BD45E6FDDF32}"/>
            </a:ext>
          </a:extLst>
        </xdr:cNvPr>
        <xdr:cNvSpPr txBox="1"/>
      </xdr:nvSpPr>
      <xdr:spPr>
        <a:xfrm>
          <a:off x="22199600" y="644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96266</xdr:rowOff>
    </xdr:from>
    <xdr:to>
      <xdr:col>112</xdr:col>
      <xdr:colOff>38100</xdr:colOff>
      <xdr:row>39</xdr:row>
      <xdr:rowOff>26416</xdr:rowOff>
    </xdr:to>
    <xdr:sp macro="" textlink="">
      <xdr:nvSpPr>
        <xdr:cNvPr id="588" name="楕円 587">
          <a:extLst>
            <a:ext uri="{FF2B5EF4-FFF2-40B4-BE49-F238E27FC236}">
              <a16:creationId xmlns:a16="http://schemas.microsoft.com/office/drawing/2014/main" id="{711B3EC7-F257-4424-AEF3-63F45AB1E83F}"/>
            </a:ext>
          </a:extLst>
        </xdr:cNvPr>
        <xdr:cNvSpPr/>
      </xdr:nvSpPr>
      <xdr:spPr>
        <a:xfrm>
          <a:off x="21272500" y="661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133350</xdr:rowOff>
    </xdr:from>
    <xdr:to>
      <xdr:col>116</xdr:col>
      <xdr:colOff>63500</xdr:colOff>
      <xdr:row>38</xdr:row>
      <xdr:rowOff>147066</xdr:rowOff>
    </xdr:to>
    <xdr:cxnSp macro="">
      <xdr:nvCxnSpPr>
        <xdr:cNvPr id="589" name="直線コネクタ 588">
          <a:extLst>
            <a:ext uri="{FF2B5EF4-FFF2-40B4-BE49-F238E27FC236}">
              <a16:creationId xmlns:a16="http://schemas.microsoft.com/office/drawing/2014/main" id="{5CF21C82-2C19-4C38-85F2-4E0EC1E0F514}"/>
            </a:ext>
          </a:extLst>
        </xdr:cNvPr>
        <xdr:cNvCxnSpPr/>
      </xdr:nvCxnSpPr>
      <xdr:spPr>
        <a:xfrm flipV="1">
          <a:off x="21323300" y="664845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107696</xdr:rowOff>
    </xdr:from>
    <xdr:to>
      <xdr:col>107</xdr:col>
      <xdr:colOff>101600</xdr:colOff>
      <xdr:row>39</xdr:row>
      <xdr:rowOff>37846</xdr:rowOff>
    </xdr:to>
    <xdr:sp macro="" textlink="">
      <xdr:nvSpPr>
        <xdr:cNvPr id="590" name="楕円 589">
          <a:extLst>
            <a:ext uri="{FF2B5EF4-FFF2-40B4-BE49-F238E27FC236}">
              <a16:creationId xmlns:a16="http://schemas.microsoft.com/office/drawing/2014/main" id="{A034D242-380F-4B6B-BDB1-34FFCD7C81E8}"/>
            </a:ext>
          </a:extLst>
        </xdr:cNvPr>
        <xdr:cNvSpPr/>
      </xdr:nvSpPr>
      <xdr:spPr>
        <a:xfrm>
          <a:off x="20383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147066</xdr:rowOff>
    </xdr:from>
    <xdr:to>
      <xdr:col>111</xdr:col>
      <xdr:colOff>177800</xdr:colOff>
      <xdr:row>38</xdr:row>
      <xdr:rowOff>158496</xdr:rowOff>
    </xdr:to>
    <xdr:cxnSp macro="">
      <xdr:nvCxnSpPr>
        <xdr:cNvPr id="591" name="直線コネクタ 590">
          <a:extLst>
            <a:ext uri="{FF2B5EF4-FFF2-40B4-BE49-F238E27FC236}">
              <a16:creationId xmlns:a16="http://schemas.microsoft.com/office/drawing/2014/main" id="{852D2C8F-65D9-454E-8D08-762E00799914}"/>
            </a:ext>
          </a:extLst>
        </xdr:cNvPr>
        <xdr:cNvCxnSpPr/>
      </xdr:nvCxnSpPr>
      <xdr:spPr>
        <a:xfrm flipV="1">
          <a:off x="20434300" y="666216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116840</xdr:rowOff>
    </xdr:from>
    <xdr:to>
      <xdr:col>102</xdr:col>
      <xdr:colOff>165100</xdr:colOff>
      <xdr:row>39</xdr:row>
      <xdr:rowOff>46990</xdr:rowOff>
    </xdr:to>
    <xdr:sp macro="" textlink="">
      <xdr:nvSpPr>
        <xdr:cNvPr id="592" name="楕円 591">
          <a:extLst>
            <a:ext uri="{FF2B5EF4-FFF2-40B4-BE49-F238E27FC236}">
              <a16:creationId xmlns:a16="http://schemas.microsoft.com/office/drawing/2014/main" id="{96E78D8F-9A0B-4A00-86BC-02755AE9CC80}"/>
            </a:ext>
          </a:extLst>
        </xdr:cNvPr>
        <xdr:cNvSpPr/>
      </xdr:nvSpPr>
      <xdr:spPr>
        <a:xfrm>
          <a:off x="19494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158496</xdr:rowOff>
    </xdr:from>
    <xdr:to>
      <xdr:col>107</xdr:col>
      <xdr:colOff>50800</xdr:colOff>
      <xdr:row>38</xdr:row>
      <xdr:rowOff>167640</xdr:rowOff>
    </xdr:to>
    <xdr:cxnSp macro="">
      <xdr:nvCxnSpPr>
        <xdr:cNvPr id="593" name="直線コネクタ 592">
          <a:extLst>
            <a:ext uri="{FF2B5EF4-FFF2-40B4-BE49-F238E27FC236}">
              <a16:creationId xmlns:a16="http://schemas.microsoft.com/office/drawing/2014/main" id="{6240FAC9-5D1C-4734-8345-526055AB0278}"/>
            </a:ext>
          </a:extLst>
        </xdr:cNvPr>
        <xdr:cNvCxnSpPr/>
      </xdr:nvCxnSpPr>
      <xdr:spPr>
        <a:xfrm flipV="1">
          <a:off x="19545300" y="66735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125984</xdr:rowOff>
    </xdr:from>
    <xdr:to>
      <xdr:col>98</xdr:col>
      <xdr:colOff>38100</xdr:colOff>
      <xdr:row>39</xdr:row>
      <xdr:rowOff>56134</xdr:rowOff>
    </xdr:to>
    <xdr:sp macro="" textlink="">
      <xdr:nvSpPr>
        <xdr:cNvPr id="594" name="楕円 593">
          <a:extLst>
            <a:ext uri="{FF2B5EF4-FFF2-40B4-BE49-F238E27FC236}">
              <a16:creationId xmlns:a16="http://schemas.microsoft.com/office/drawing/2014/main" id="{97A1528B-86E4-4158-AE26-ACD78AEF7D5A}"/>
            </a:ext>
          </a:extLst>
        </xdr:cNvPr>
        <xdr:cNvSpPr/>
      </xdr:nvSpPr>
      <xdr:spPr>
        <a:xfrm>
          <a:off x="18605500" y="66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167640</xdr:rowOff>
    </xdr:from>
    <xdr:to>
      <xdr:col>102</xdr:col>
      <xdr:colOff>114300</xdr:colOff>
      <xdr:row>39</xdr:row>
      <xdr:rowOff>5334</xdr:rowOff>
    </xdr:to>
    <xdr:cxnSp macro="">
      <xdr:nvCxnSpPr>
        <xdr:cNvPr id="595" name="直線コネクタ 594">
          <a:extLst>
            <a:ext uri="{FF2B5EF4-FFF2-40B4-BE49-F238E27FC236}">
              <a16:creationId xmlns:a16="http://schemas.microsoft.com/office/drawing/2014/main" id="{9EAE6DDC-8D2F-46B7-8985-2B116E9EB2E5}"/>
            </a:ext>
          </a:extLst>
        </xdr:cNvPr>
        <xdr:cNvCxnSpPr/>
      </xdr:nvCxnSpPr>
      <xdr:spPr>
        <a:xfrm flipV="1">
          <a:off x="18656300" y="66827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70121</xdr:rowOff>
    </xdr:from>
    <xdr:ext cx="469744" cy="259045"/>
    <xdr:sp macro="" textlink="">
      <xdr:nvSpPr>
        <xdr:cNvPr id="596" name="n_1aveValue【認定こども園・幼稚園・保育所】&#10;一人当たり面積">
          <a:extLst>
            <a:ext uri="{FF2B5EF4-FFF2-40B4-BE49-F238E27FC236}">
              <a16:creationId xmlns:a16="http://schemas.microsoft.com/office/drawing/2014/main" id="{4A360C2E-3576-4A41-BAFD-21F7A72F2A14}"/>
            </a:ext>
          </a:extLst>
        </xdr:cNvPr>
        <xdr:cNvSpPr txBox="1"/>
      </xdr:nvSpPr>
      <xdr:spPr>
        <a:xfrm>
          <a:off x="21075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81551</xdr:rowOff>
    </xdr:from>
    <xdr:ext cx="469744" cy="259045"/>
    <xdr:sp macro="" textlink="">
      <xdr:nvSpPr>
        <xdr:cNvPr id="597" name="n_2aveValue【認定こども園・幼稚園・保育所】&#10;一人当たり面積">
          <a:extLst>
            <a:ext uri="{FF2B5EF4-FFF2-40B4-BE49-F238E27FC236}">
              <a16:creationId xmlns:a16="http://schemas.microsoft.com/office/drawing/2014/main" id="{D05C6B71-FAE7-476F-9735-C7606460D983}"/>
            </a:ext>
          </a:extLst>
        </xdr:cNvPr>
        <xdr:cNvSpPr txBox="1"/>
      </xdr:nvSpPr>
      <xdr:spPr>
        <a:xfrm>
          <a:off x="201994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76979</xdr:rowOff>
    </xdr:from>
    <xdr:ext cx="469744" cy="259045"/>
    <xdr:sp macro="" textlink="">
      <xdr:nvSpPr>
        <xdr:cNvPr id="598" name="n_3aveValue【認定こども園・幼稚園・保育所】&#10;一人当たり面積">
          <a:extLst>
            <a:ext uri="{FF2B5EF4-FFF2-40B4-BE49-F238E27FC236}">
              <a16:creationId xmlns:a16="http://schemas.microsoft.com/office/drawing/2014/main" id="{F39D01D7-4A8B-4CDA-8CF7-5DCD388F4B5D}"/>
            </a:ext>
          </a:extLst>
        </xdr:cNvPr>
        <xdr:cNvSpPr txBox="1"/>
      </xdr:nvSpPr>
      <xdr:spPr>
        <a:xfrm>
          <a:off x="19310427" y="676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90695</xdr:rowOff>
    </xdr:from>
    <xdr:ext cx="469744" cy="259045"/>
    <xdr:sp macro="" textlink="">
      <xdr:nvSpPr>
        <xdr:cNvPr id="599" name="n_4aveValue【認定こども園・幼稚園・保育所】&#10;一人当たり面積">
          <a:extLst>
            <a:ext uri="{FF2B5EF4-FFF2-40B4-BE49-F238E27FC236}">
              <a16:creationId xmlns:a16="http://schemas.microsoft.com/office/drawing/2014/main" id="{5C0FE5FE-2D6F-4F87-B27A-B242A1030EE8}"/>
            </a:ext>
          </a:extLst>
        </xdr:cNvPr>
        <xdr:cNvSpPr txBox="1"/>
      </xdr:nvSpPr>
      <xdr:spPr>
        <a:xfrm>
          <a:off x="18421427" y="677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42943</xdr:rowOff>
    </xdr:from>
    <xdr:ext cx="469744" cy="259045"/>
    <xdr:sp macro="" textlink="">
      <xdr:nvSpPr>
        <xdr:cNvPr id="600" name="n_1mainValue【認定こども園・幼稚園・保育所】&#10;一人当たり面積">
          <a:extLst>
            <a:ext uri="{FF2B5EF4-FFF2-40B4-BE49-F238E27FC236}">
              <a16:creationId xmlns:a16="http://schemas.microsoft.com/office/drawing/2014/main" id="{04108118-3F70-44FD-8E77-C50EBCC71CE1}"/>
            </a:ext>
          </a:extLst>
        </xdr:cNvPr>
        <xdr:cNvSpPr txBox="1"/>
      </xdr:nvSpPr>
      <xdr:spPr>
        <a:xfrm>
          <a:off x="21075727" y="638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54373</xdr:rowOff>
    </xdr:from>
    <xdr:ext cx="469744" cy="259045"/>
    <xdr:sp macro="" textlink="">
      <xdr:nvSpPr>
        <xdr:cNvPr id="601" name="n_2mainValue【認定こども園・幼稚園・保育所】&#10;一人当たり面積">
          <a:extLst>
            <a:ext uri="{FF2B5EF4-FFF2-40B4-BE49-F238E27FC236}">
              <a16:creationId xmlns:a16="http://schemas.microsoft.com/office/drawing/2014/main" id="{81470206-FAFB-47F9-B56A-3AE753DC42C0}"/>
            </a:ext>
          </a:extLst>
        </xdr:cNvPr>
        <xdr:cNvSpPr txBox="1"/>
      </xdr:nvSpPr>
      <xdr:spPr>
        <a:xfrm>
          <a:off x="20199427" y="639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63517</xdr:rowOff>
    </xdr:from>
    <xdr:ext cx="469744" cy="259045"/>
    <xdr:sp macro="" textlink="">
      <xdr:nvSpPr>
        <xdr:cNvPr id="602" name="n_3mainValue【認定こども園・幼稚園・保育所】&#10;一人当たり面積">
          <a:extLst>
            <a:ext uri="{FF2B5EF4-FFF2-40B4-BE49-F238E27FC236}">
              <a16:creationId xmlns:a16="http://schemas.microsoft.com/office/drawing/2014/main" id="{2B32667B-0D82-4CF0-92DC-35C1A4B6359E}"/>
            </a:ext>
          </a:extLst>
        </xdr:cNvPr>
        <xdr:cNvSpPr txBox="1"/>
      </xdr:nvSpPr>
      <xdr:spPr>
        <a:xfrm>
          <a:off x="193104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72661</xdr:rowOff>
    </xdr:from>
    <xdr:ext cx="469744" cy="259045"/>
    <xdr:sp macro="" textlink="">
      <xdr:nvSpPr>
        <xdr:cNvPr id="603" name="n_4mainValue【認定こども園・幼稚園・保育所】&#10;一人当たり面積">
          <a:extLst>
            <a:ext uri="{FF2B5EF4-FFF2-40B4-BE49-F238E27FC236}">
              <a16:creationId xmlns:a16="http://schemas.microsoft.com/office/drawing/2014/main" id="{8AB000CB-35AA-47A7-945B-B074AB07C29B}"/>
            </a:ext>
          </a:extLst>
        </xdr:cNvPr>
        <xdr:cNvSpPr txBox="1"/>
      </xdr:nvSpPr>
      <xdr:spPr>
        <a:xfrm>
          <a:off x="1842142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a:extLst>
            <a:ext uri="{FF2B5EF4-FFF2-40B4-BE49-F238E27FC236}">
              <a16:creationId xmlns:a16="http://schemas.microsoft.com/office/drawing/2014/main" id="{3394CA06-7559-4FDE-9B70-428F5C86117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a:extLst>
            <a:ext uri="{FF2B5EF4-FFF2-40B4-BE49-F238E27FC236}">
              <a16:creationId xmlns:a16="http://schemas.microsoft.com/office/drawing/2014/main" id="{9111E95F-89A2-48CE-B704-C1007728C8C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a:extLst>
            <a:ext uri="{FF2B5EF4-FFF2-40B4-BE49-F238E27FC236}">
              <a16:creationId xmlns:a16="http://schemas.microsoft.com/office/drawing/2014/main" id="{F97EC3AB-EB71-44EF-9583-F8587F69F1E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a:extLst>
            <a:ext uri="{FF2B5EF4-FFF2-40B4-BE49-F238E27FC236}">
              <a16:creationId xmlns:a16="http://schemas.microsoft.com/office/drawing/2014/main" id="{F955BFED-BA5E-45E4-B674-3D620BD45D8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a:extLst>
            <a:ext uri="{FF2B5EF4-FFF2-40B4-BE49-F238E27FC236}">
              <a16:creationId xmlns:a16="http://schemas.microsoft.com/office/drawing/2014/main" id="{3632F237-148C-4680-88C5-4E6D4E3C4AA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a:extLst>
            <a:ext uri="{FF2B5EF4-FFF2-40B4-BE49-F238E27FC236}">
              <a16:creationId xmlns:a16="http://schemas.microsoft.com/office/drawing/2014/main" id="{1E8A3047-8734-4CC9-9CE9-C7C07865D9C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a:extLst>
            <a:ext uri="{FF2B5EF4-FFF2-40B4-BE49-F238E27FC236}">
              <a16:creationId xmlns:a16="http://schemas.microsoft.com/office/drawing/2014/main" id="{0704DE9A-B850-45D7-8D06-20886DCC482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a:extLst>
            <a:ext uri="{FF2B5EF4-FFF2-40B4-BE49-F238E27FC236}">
              <a16:creationId xmlns:a16="http://schemas.microsoft.com/office/drawing/2014/main" id="{EEA2D659-8F30-4438-8A8A-55D3C1897DE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a:extLst>
            <a:ext uri="{FF2B5EF4-FFF2-40B4-BE49-F238E27FC236}">
              <a16:creationId xmlns:a16="http://schemas.microsoft.com/office/drawing/2014/main" id="{67AB8211-7B39-4484-B084-CD7F9B3AA2A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a:extLst>
            <a:ext uri="{FF2B5EF4-FFF2-40B4-BE49-F238E27FC236}">
              <a16:creationId xmlns:a16="http://schemas.microsoft.com/office/drawing/2014/main" id="{E70B15C3-EFD7-4BE9-95B0-F79219307E6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a:extLst>
            <a:ext uri="{FF2B5EF4-FFF2-40B4-BE49-F238E27FC236}">
              <a16:creationId xmlns:a16="http://schemas.microsoft.com/office/drawing/2014/main" id="{A52C51F5-F7DA-432B-ACB1-AA39885AE90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5" name="直線コネクタ 614">
          <a:extLst>
            <a:ext uri="{FF2B5EF4-FFF2-40B4-BE49-F238E27FC236}">
              <a16:creationId xmlns:a16="http://schemas.microsoft.com/office/drawing/2014/main" id="{402D2376-B264-4CC7-9FEC-7D6DFFACBFED}"/>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6" name="テキスト ボックス 615">
          <a:extLst>
            <a:ext uri="{FF2B5EF4-FFF2-40B4-BE49-F238E27FC236}">
              <a16:creationId xmlns:a16="http://schemas.microsoft.com/office/drawing/2014/main" id="{0F9583F5-78BF-454F-A1E0-726423A40A41}"/>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7" name="直線コネクタ 616">
          <a:extLst>
            <a:ext uri="{FF2B5EF4-FFF2-40B4-BE49-F238E27FC236}">
              <a16:creationId xmlns:a16="http://schemas.microsoft.com/office/drawing/2014/main" id="{502C49F5-0EF0-42B2-A426-27B28D78375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8" name="テキスト ボックス 617">
          <a:extLst>
            <a:ext uri="{FF2B5EF4-FFF2-40B4-BE49-F238E27FC236}">
              <a16:creationId xmlns:a16="http://schemas.microsoft.com/office/drawing/2014/main" id="{26614ED9-BC52-459D-B01D-5290A50D990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9" name="直線コネクタ 618">
          <a:extLst>
            <a:ext uri="{FF2B5EF4-FFF2-40B4-BE49-F238E27FC236}">
              <a16:creationId xmlns:a16="http://schemas.microsoft.com/office/drawing/2014/main" id="{04EDB6BF-F463-474D-B207-2E821414AED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0" name="テキスト ボックス 619">
          <a:extLst>
            <a:ext uri="{FF2B5EF4-FFF2-40B4-BE49-F238E27FC236}">
              <a16:creationId xmlns:a16="http://schemas.microsoft.com/office/drawing/2014/main" id="{FE3C8A36-69E5-4628-8832-23836F63C44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1" name="直線コネクタ 620">
          <a:extLst>
            <a:ext uri="{FF2B5EF4-FFF2-40B4-BE49-F238E27FC236}">
              <a16:creationId xmlns:a16="http://schemas.microsoft.com/office/drawing/2014/main" id="{686D00B9-1DAF-4872-9407-CAE0E51B8F9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2" name="テキスト ボックス 621">
          <a:extLst>
            <a:ext uri="{FF2B5EF4-FFF2-40B4-BE49-F238E27FC236}">
              <a16:creationId xmlns:a16="http://schemas.microsoft.com/office/drawing/2014/main" id="{C1C20D99-1107-4900-AB33-5A403990097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3" name="直線コネクタ 622">
          <a:extLst>
            <a:ext uri="{FF2B5EF4-FFF2-40B4-BE49-F238E27FC236}">
              <a16:creationId xmlns:a16="http://schemas.microsoft.com/office/drawing/2014/main" id="{D8D2E2CF-DEB0-4FE3-9CB6-2457B91EF00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4" name="テキスト ボックス 623">
          <a:extLst>
            <a:ext uri="{FF2B5EF4-FFF2-40B4-BE49-F238E27FC236}">
              <a16:creationId xmlns:a16="http://schemas.microsoft.com/office/drawing/2014/main" id="{0A3B2B5D-11C0-4A60-AEBC-135065C6086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5" name="直線コネクタ 624">
          <a:extLst>
            <a:ext uri="{FF2B5EF4-FFF2-40B4-BE49-F238E27FC236}">
              <a16:creationId xmlns:a16="http://schemas.microsoft.com/office/drawing/2014/main" id="{8DC16A11-6616-4466-B9F1-30E2BEF1A08C}"/>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6" name="テキスト ボックス 625">
          <a:extLst>
            <a:ext uri="{FF2B5EF4-FFF2-40B4-BE49-F238E27FC236}">
              <a16:creationId xmlns:a16="http://schemas.microsoft.com/office/drawing/2014/main" id="{25491109-FF96-45CD-BB84-E468CABABC05}"/>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25B8ED87-D228-4294-ACAB-8E12C0D1B84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8" name="テキスト ボックス 627">
          <a:extLst>
            <a:ext uri="{FF2B5EF4-FFF2-40B4-BE49-F238E27FC236}">
              <a16:creationId xmlns:a16="http://schemas.microsoft.com/office/drawing/2014/main" id="{6AEC2CCF-6767-4AFF-97F8-9941FD1FC73A}"/>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学校施設】&#10;有形固定資産減価償却率グラフ枠">
          <a:extLst>
            <a:ext uri="{FF2B5EF4-FFF2-40B4-BE49-F238E27FC236}">
              <a16:creationId xmlns:a16="http://schemas.microsoft.com/office/drawing/2014/main" id="{B833C54D-9152-466F-A5FE-E0AA6F51F1F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73478</xdr:rowOff>
    </xdr:from>
    <xdr:to>
      <xdr:col>85</xdr:col>
      <xdr:colOff>126364</xdr:colOff>
      <xdr:row>64</xdr:row>
      <xdr:rowOff>48985</xdr:rowOff>
    </xdr:to>
    <xdr:cxnSp macro="">
      <xdr:nvCxnSpPr>
        <xdr:cNvPr id="630" name="直線コネクタ 629">
          <a:extLst>
            <a:ext uri="{FF2B5EF4-FFF2-40B4-BE49-F238E27FC236}">
              <a16:creationId xmlns:a16="http://schemas.microsoft.com/office/drawing/2014/main" id="{530B991A-DE2D-45EF-8F79-CA90C36244E6}"/>
            </a:ext>
          </a:extLst>
        </xdr:cNvPr>
        <xdr:cNvCxnSpPr/>
      </xdr:nvCxnSpPr>
      <xdr:spPr>
        <a:xfrm flipV="1">
          <a:off x="16318864" y="9503228"/>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52812</xdr:rowOff>
    </xdr:from>
    <xdr:ext cx="405111" cy="259045"/>
    <xdr:sp macro="" textlink="">
      <xdr:nvSpPr>
        <xdr:cNvPr id="631" name="【学校施設】&#10;有形固定資産減価償却率最小値テキスト">
          <a:extLst>
            <a:ext uri="{FF2B5EF4-FFF2-40B4-BE49-F238E27FC236}">
              <a16:creationId xmlns:a16="http://schemas.microsoft.com/office/drawing/2014/main" id="{4664AB95-A893-422C-8208-C70411CDEFD6}"/>
            </a:ext>
          </a:extLst>
        </xdr:cNvPr>
        <xdr:cNvSpPr txBox="1"/>
      </xdr:nvSpPr>
      <xdr:spPr>
        <a:xfrm>
          <a:off x="16357600" y="1102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48985</xdr:rowOff>
    </xdr:from>
    <xdr:to>
      <xdr:col>86</xdr:col>
      <xdr:colOff>25400</xdr:colOff>
      <xdr:row>64</xdr:row>
      <xdr:rowOff>48985</xdr:rowOff>
    </xdr:to>
    <xdr:cxnSp macro="">
      <xdr:nvCxnSpPr>
        <xdr:cNvPr id="632" name="直線コネクタ 631">
          <a:extLst>
            <a:ext uri="{FF2B5EF4-FFF2-40B4-BE49-F238E27FC236}">
              <a16:creationId xmlns:a16="http://schemas.microsoft.com/office/drawing/2014/main" id="{D1B55688-BFD0-4925-9E48-676405730E9F}"/>
            </a:ext>
          </a:extLst>
        </xdr:cNvPr>
        <xdr:cNvCxnSpPr/>
      </xdr:nvCxnSpPr>
      <xdr:spPr>
        <a:xfrm>
          <a:off x="16230600" y="1102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20155</xdr:rowOff>
    </xdr:from>
    <xdr:ext cx="405111" cy="259045"/>
    <xdr:sp macro="" textlink="">
      <xdr:nvSpPr>
        <xdr:cNvPr id="633" name="【学校施設】&#10;有形固定資産減価償却率最大値テキスト">
          <a:extLst>
            <a:ext uri="{FF2B5EF4-FFF2-40B4-BE49-F238E27FC236}">
              <a16:creationId xmlns:a16="http://schemas.microsoft.com/office/drawing/2014/main" id="{9239B779-1B46-43DF-AE85-749C388D2127}"/>
            </a:ext>
          </a:extLst>
        </xdr:cNvPr>
        <xdr:cNvSpPr txBox="1"/>
      </xdr:nvSpPr>
      <xdr:spPr>
        <a:xfrm>
          <a:off x="16357600" y="9278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73478</xdr:rowOff>
    </xdr:from>
    <xdr:to>
      <xdr:col>86</xdr:col>
      <xdr:colOff>25400</xdr:colOff>
      <xdr:row>55</xdr:row>
      <xdr:rowOff>73478</xdr:rowOff>
    </xdr:to>
    <xdr:cxnSp macro="">
      <xdr:nvCxnSpPr>
        <xdr:cNvPr id="634" name="直線コネクタ 633">
          <a:extLst>
            <a:ext uri="{FF2B5EF4-FFF2-40B4-BE49-F238E27FC236}">
              <a16:creationId xmlns:a16="http://schemas.microsoft.com/office/drawing/2014/main" id="{FFDDB449-0D38-4B51-9C0C-42910CD27CF1}"/>
            </a:ext>
          </a:extLst>
        </xdr:cNvPr>
        <xdr:cNvCxnSpPr/>
      </xdr:nvCxnSpPr>
      <xdr:spPr>
        <a:xfrm>
          <a:off x="16230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635" name="【学校施設】&#10;有形固定資産減価償却率平均値テキスト">
          <a:extLst>
            <a:ext uri="{FF2B5EF4-FFF2-40B4-BE49-F238E27FC236}">
              <a16:creationId xmlns:a16="http://schemas.microsoft.com/office/drawing/2014/main" id="{412707C3-2E50-43C9-9BE8-309A6CD05153}"/>
            </a:ext>
          </a:extLst>
        </xdr:cNvPr>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36" name="フローチャート: 判断 635">
          <a:extLst>
            <a:ext uri="{FF2B5EF4-FFF2-40B4-BE49-F238E27FC236}">
              <a16:creationId xmlns:a16="http://schemas.microsoft.com/office/drawing/2014/main" id="{DA52A4C4-0463-4FF9-8645-883D01AE1662}"/>
            </a:ext>
          </a:extLst>
        </xdr:cNvPr>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637" name="フローチャート: 判断 636">
          <a:extLst>
            <a:ext uri="{FF2B5EF4-FFF2-40B4-BE49-F238E27FC236}">
              <a16:creationId xmlns:a16="http://schemas.microsoft.com/office/drawing/2014/main" id="{00B67FDE-5BE4-4BAE-A895-D0C4739A24A0}"/>
            </a:ext>
          </a:extLst>
        </xdr:cNvPr>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58601</xdr:rowOff>
    </xdr:from>
    <xdr:to>
      <xdr:col>76</xdr:col>
      <xdr:colOff>165100</xdr:colOff>
      <xdr:row>59</xdr:row>
      <xdr:rowOff>160201</xdr:rowOff>
    </xdr:to>
    <xdr:sp macro="" textlink="">
      <xdr:nvSpPr>
        <xdr:cNvPr id="638" name="フローチャート: 判断 637">
          <a:extLst>
            <a:ext uri="{FF2B5EF4-FFF2-40B4-BE49-F238E27FC236}">
              <a16:creationId xmlns:a16="http://schemas.microsoft.com/office/drawing/2014/main" id="{FCA2872E-5355-47FC-931A-7A91B073526B}"/>
            </a:ext>
          </a:extLst>
        </xdr:cNvPr>
        <xdr:cNvSpPr/>
      </xdr:nvSpPr>
      <xdr:spPr>
        <a:xfrm>
          <a:off x="14541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22678</xdr:rowOff>
    </xdr:from>
    <xdr:to>
      <xdr:col>72</xdr:col>
      <xdr:colOff>38100</xdr:colOff>
      <xdr:row>59</xdr:row>
      <xdr:rowOff>124278</xdr:rowOff>
    </xdr:to>
    <xdr:sp macro="" textlink="">
      <xdr:nvSpPr>
        <xdr:cNvPr id="639" name="フローチャート: 判断 638">
          <a:extLst>
            <a:ext uri="{FF2B5EF4-FFF2-40B4-BE49-F238E27FC236}">
              <a16:creationId xmlns:a16="http://schemas.microsoft.com/office/drawing/2014/main" id="{C34D623D-0059-47B5-813A-B457F0741C8B}"/>
            </a:ext>
          </a:extLst>
        </xdr:cNvPr>
        <xdr:cNvSpPr/>
      </xdr:nvSpPr>
      <xdr:spPr>
        <a:xfrm>
          <a:off x="13652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640" name="フローチャート: 判断 639">
          <a:extLst>
            <a:ext uri="{FF2B5EF4-FFF2-40B4-BE49-F238E27FC236}">
              <a16:creationId xmlns:a16="http://schemas.microsoft.com/office/drawing/2014/main" id="{4701D4A7-AF5C-4DED-AB69-A07961ABAA0D}"/>
            </a:ext>
          </a:extLst>
        </xdr:cNvPr>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147409C2-6C61-4C77-AAC4-71222979EEF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9C3F0DA8-8089-4075-9F81-98F7A2C6E1B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569BAB69-A17C-4D2B-A255-475EB39E6D9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4D0CE75-C89C-4BAE-A8DB-776E893886F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B50C00D-4F4B-435B-AC62-609022C37BA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105954</xdr:rowOff>
    </xdr:from>
    <xdr:to>
      <xdr:col>85</xdr:col>
      <xdr:colOff>177800</xdr:colOff>
      <xdr:row>61</xdr:row>
      <xdr:rowOff>36104</xdr:rowOff>
    </xdr:to>
    <xdr:sp macro="" textlink="">
      <xdr:nvSpPr>
        <xdr:cNvPr id="646" name="楕円 645">
          <a:extLst>
            <a:ext uri="{FF2B5EF4-FFF2-40B4-BE49-F238E27FC236}">
              <a16:creationId xmlns:a16="http://schemas.microsoft.com/office/drawing/2014/main" id="{C9E2AF22-56D3-4D98-84F5-3E81F85E90B7}"/>
            </a:ext>
          </a:extLst>
        </xdr:cNvPr>
        <xdr:cNvSpPr/>
      </xdr:nvSpPr>
      <xdr:spPr>
        <a:xfrm>
          <a:off x="162687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84381</xdr:rowOff>
    </xdr:from>
    <xdr:ext cx="405111" cy="259045"/>
    <xdr:sp macro="" textlink="">
      <xdr:nvSpPr>
        <xdr:cNvPr id="647" name="【学校施設】&#10;有形固定資産減価償却率該当値テキスト">
          <a:extLst>
            <a:ext uri="{FF2B5EF4-FFF2-40B4-BE49-F238E27FC236}">
              <a16:creationId xmlns:a16="http://schemas.microsoft.com/office/drawing/2014/main" id="{6096EE75-8646-4B5C-AA0E-F273613DDF39}"/>
            </a:ext>
          </a:extLst>
        </xdr:cNvPr>
        <xdr:cNvSpPr txBox="1"/>
      </xdr:nvSpPr>
      <xdr:spPr>
        <a:xfrm>
          <a:off x="16357600" y="1037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150041</xdr:rowOff>
    </xdr:from>
    <xdr:to>
      <xdr:col>81</xdr:col>
      <xdr:colOff>101600</xdr:colOff>
      <xdr:row>60</xdr:row>
      <xdr:rowOff>80191</xdr:rowOff>
    </xdr:to>
    <xdr:sp macro="" textlink="">
      <xdr:nvSpPr>
        <xdr:cNvPr id="648" name="楕円 647">
          <a:extLst>
            <a:ext uri="{FF2B5EF4-FFF2-40B4-BE49-F238E27FC236}">
              <a16:creationId xmlns:a16="http://schemas.microsoft.com/office/drawing/2014/main" id="{8479B414-4CB8-434A-AE80-D83A737C972E}"/>
            </a:ext>
          </a:extLst>
        </xdr:cNvPr>
        <xdr:cNvSpPr/>
      </xdr:nvSpPr>
      <xdr:spPr>
        <a:xfrm>
          <a:off x="15430500" y="10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29391</xdr:rowOff>
    </xdr:from>
    <xdr:to>
      <xdr:col>85</xdr:col>
      <xdr:colOff>127000</xdr:colOff>
      <xdr:row>60</xdr:row>
      <xdr:rowOff>156754</xdr:rowOff>
    </xdr:to>
    <xdr:cxnSp macro="">
      <xdr:nvCxnSpPr>
        <xdr:cNvPr id="649" name="直線コネクタ 648">
          <a:extLst>
            <a:ext uri="{FF2B5EF4-FFF2-40B4-BE49-F238E27FC236}">
              <a16:creationId xmlns:a16="http://schemas.microsoft.com/office/drawing/2014/main" id="{F18DD2F9-253E-468E-B181-4F13F38332D7}"/>
            </a:ext>
          </a:extLst>
        </xdr:cNvPr>
        <xdr:cNvCxnSpPr/>
      </xdr:nvCxnSpPr>
      <xdr:spPr>
        <a:xfrm>
          <a:off x="15481300" y="10316391"/>
          <a:ext cx="8382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87993</xdr:rowOff>
    </xdr:from>
    <xdr:to>
      <xdr:col>76</xdr:col>
      <xdr:colOff>165100</xdr:colOff>
      <xdr:row>60</xdr:row>
      <xdr:rowOff>18143</xdr:rowOff>
    </xdr:to>
    <xdr:sp macro="" textlink="">
      <xdr:nvSpPr>
        <xdr:cNvPr id="650" name="楕円 649">
          <a:extLst>
            <a:ext uri="{FF2B5EF4-FFF2-40B4-BE49-F238E27FC236}">
              <a16:creationId xmlns:a16="http://schemas.microsoft.com/office/drawing/2014/main" id="{AC0A47FE-ED8C-4BC6-B67C-08C076E5F948}"/>
            </a:ext>
          </a:extLst>
        </xdr:cNvPr>
        <xdr:cNvSpPr/>
      </xdr:nvSpPr>
      <xdr:spPr>
        <a:xfrm>
          <a:off x="14541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138793</xdr:rowOff>
    </xdr:from>
    <xdr:to>
      <xdr:col>81</xdr:col>
      <xdr:colOff>50800</xdr:colOff>
      <xdr:row>60</xdr:row>
      <xdr:rowOff>29391</xdr:rowOff>
    </xdr:to>
    <xdr:cxnSp macro="">
      <xdr:nvCxnSpPr>
        <xdr:cNvPr id="651" name="直線コネクタ 650">
          <a:extLst>
            <a:ext uri="{FF2B5EF4-FFF2-40B4-BE49-F238E27FC236}">
              <a16:creationId xmlns:a16="http://schemas.microsoft.com/office/drawing/2014/main" id="{DE14484C-B8F0-4FC6-9D72-32C9C0A6DAF8}"/>
            </a:ext>
          </a:extLst>
        </xdr:cNvPr>
        <xdr:cNvCxnSpPr/>
      </xdr:nvCxnSpPr>
      <xdr:spPr>
        <a:xfrm>
          <a:off x="14592300" y="10254343"/>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22678</xdr:rowOff>
    </xdr:from>
    <xdr:to>
      <xdr:col>72</xdr:col>
      <xdr:colOff>38100</xdr:colOff>
      <xdr:row>59</xdr:row>
      <xdr:rowOff>124278</xdr:rowOff>
    </xdr:to>
    <xdr:sp macro="" textlink="">
      <xdr:nvSpPr>
        <xdr:cNvPr id="652" name="楕円 651">
          <a:extLst>
            <a:ext uri="{FF2B5EF4-FFF2-40B4-BE49-F238E27FC236}">
              <a16:creationId xmlns:a16="http://schemas.microsoft.com/office/drawing/2014/main" id="{827B6C7B-BC90-47D7-B676-7B3AE2ABAA10}"/>
            </a:ext>
          </a:extLst>
        </xdr:cNvPr>
        <xdr:cNvSpPr/>
      </xdr:nvSpPr>
      <xdr:spPr>
        <a:xfrm>
          <a:off x="13652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73478</xdr:rowOff>
    </xdr:from>
    <xdr:to>
      <xdr:col>76</xdr:col>
      <xdr:colOff>114300</xdr:colOff>
      <xdr:row>59</xdr:row>
      <xdr:rowOff>138793</xdr:rowOff>
    </xdr:to>
    <xdr:cxnSp macro="">
      <xdr:nvCxnSpPr>
        <xdr:cNvPr id="653" name="直線コネクタ 652">
          <a:extLst>
            <a:ext uri="{FF2B5EF4-FFF2-40B4-BE49-F238E27FC236}">
              <a16:creationId xmlns:a16="http://schemas.microsoft.com/office/drawing/2014/main" id="{AF1EFB58-A82A-4549-AD0A-228C07CC2391}"/>
            </a:ext>
          </a:extLst>
        </xdr:cNvPr>
        <xdr:cNvCxnSpPr/>
      </xdr:nvCxnSpPr>
      <xdr:spPr>
        <a:xfrm>
          <a:off x="13703300" y="101890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125549</xdr:rowOff>
    </xdr:from>
    <xdr:to>
      <xdr:col>67</xdr:col>
      <xdr:colOff>101600</xdr:colOff>
      <xdr:row>59</xdr:row>
      <xdr:rowOff>55699</xdr:rowOff>
    </xdr:to>
    <xdr:sp macro="" textlink="">
      <xdr:nvSpPr>
        <xdr:cNvPr id="654" name="楕円 653">
          <a:extLst>
            <a:ext uri="{FF2B5EF4-FFF2-40B4-BE49-F238E27FC236}">
              <a16:creationId xmlns:a16="http://schemas.microsoft.com/office/drawing/2014/main" id="{9BE878B6-090D-4557-9F07-2AAF63C695CC}"/>
            </a:ext>
          </a:extLst>
        </xdr:cNvPr>
        <xdr:cNvSpPr/>
      </xdr:nvSpPr>
      <xdr:spPr>
        <a:xfrm>
          <a:off x="12763500" y="1006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4899</xdr:rowOff>
    </xdr:from>
    <xdr:to>
      <xdr:col>71</xdr:col>
      <xdr:colOff>177800</xdr:colOff>
      <xdr:row>59</xdr:row>
      <xdr:rowOff>73478</xdr:rowOff>
    </xdr:to>
    <xdr:cxnSp macro="">
      <xdr:nvCxnSpPr>
        <xdr:cNvPr id="655" name="直線コネクタ 654">
          <a:extLst>
            <a:ext uri="{FF2B5EF4-FFF2-40B4-BE49-F238E27FC236}">
              <a16:creationId xmlns:a16="http://schemas.microsoft.com/office/drawing/2014/main" id="{8B968FA7-0308-4454-89E0-8F8BA680797C}"/>
            </a:ext>
          </a:extLst>
        </xdr:cNvPr>
        <xdr:cNvCxnSpPr/>
      </xdr:nvCxnSpPr>
      <xdr:spPr>
        <a:xfrm>
          <a:off x="12814300" y="1012044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28139</xdr:rowOff>
    </xdr:from>
    <xdr:ext cx="405111" cy="259045"/>
    <xdr:sp macro="" textlink="">
      <xdr:nvSpPr>
        <xdr:cNvPr id="656" name="n_1aveValue【学校施設】&#10;有形固定資産減価償却率">
          <a:extLst>
            <a:ext uri="{FF2B5EF4-FFF2-40B4-BE49-F238E27FC236}">
              <a16:creationId xmlns:a16="http://schemas.microsoft.com/office/drawing/2014/main" id="{38296A1C-85FA-4F21-B11F-2200A67CBE02}"/>
            </a:ext>
          </a:extLst>
        </xdr:cNvPr>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5278</xdr:rowOff>
    </xdr:from>
    <xdr:ext cx="405111" cy="259045"/>
    <xdr:sp macro="" textlink="">
      <xdr:nvSpPr>
        <xdr:cNvPr id="657" name="n_2aveValue【学校施設】&#10;有形固定資産減価償却率">
          <a:extLst>
            <a:ext uri="{FF2B5EF4-FFF2-40B4-BE49-F238E27FC236}">
              <a16:creationId xmlns:a16="http://schemas.microsoft.com/office/drawing/2014/main" id="{8476DD00-0883-4C12-8447-E769B8644DF9}"/>
            </a:ext>
          </a:extLst>
        </xdr:cNvPr>
        <xdr:cNvSpPr txBox="1"/>
      </xdr:nvSpPr>
      <xdr:spPr>
        <a:xfrm>
          <a:off x="14389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115405</xdr:rowOff>
    </xdr:from>
    <xdr:ext cx="405111" cy="259045"/>
    <xdr:sp macro="" textlink="">
      <xdr:nvSpPr>
        <xdr:cNvPr id="658" name="n_3aveValue【学校施設】&#10;有形固定資産減価償却率">
          <a:extLst>
            <a:ext uri="{FF2B5EF4-FFF2-40B4-BE49-F238E27FC236}">
              <a16:creationId xmlns:a16="http://schemas.microsoft.com/office/drawing/2014/main" id="{2A7D1517-E75B-40A3-A101-E3C290259E55}"/>
            </a:ext>
          </a:extLst>
        </xdr:cNvPr>
        <xdr:cNvSpPr txBox="1"/>
      </xdr:nvSpPr>
      <xdr:spPr>
        <a:xfrm>
          <a:off x="13500744"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118671</xdr:rowOff>
    </xdr:from>
    <xdr:ext cx="405111" cy="259045"/>
    <xdr:sp macro="" textlink="">
      <xdr:nvSpPr>
        <xdr:cNvPr id="659" name="n_4aveValue【学校施設】&#10;有形固定資産減価償却率">
          <a:extLst>
            <a:ext uri="{FF2B5EF4-FFF2-40B4-BE49-F238E27FC236}">
              <a16:creationId xmlns:a16="http://schemas.microsoft.com/office/drawing/2014/main" id="{90440FA9-FF5E-4DF0-8C8F-0C8B20EB7A74}"/>
            </a:ext>
          </a:extLst>
        </xdr:cNvPr>
        <xdr:cNvSpPr txBox="1"/>
      </xdr:nvSpPr>
      <xdr:spPr>
        <a:xfrm>
          <a:off x="126117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71318</xdr:rowOff>
    </xdr:from>
    <xdr:ext cx="405111" cy="259045"/>
    <xdr:sp macro="" textlink="">
      <xdr:nvSpPr>
        <xdr:cNvPr id="660" name="n_1mainValue【学校施設】&#10;有形固定資産減価償却率">
          <a:extLst>
            <a:ext uri="{FF2B5EF4-FFF2-40B4-BE49-F238E27FC236}">
              <a16:creationId xmlns:a16="http://schemas.microsoft.com/office/drawing/2014/main" id="{771E86CB-179C-4858-B530-C39EBC08B723}"/>
            </a:ext>
          </a:extLst>
        </xdr:cNvPr>
        <xdr:cNvSpPr txBox="1"/>
      </xdr:nvSpPr>
      <xdr:spPr>
        <a:xfrm>
          <a:off x="15266044" y="10358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9270</xdr:rowOff>
    </xdr:from>
    <xdr:ext cx="405111" cy="259045"/>
    <xdr:sp macro="" textlink="">
      <xdr:nvSpPr>
        <xdr:cNvPr id="661" name="n_2mainValue【学校施設】&#10;有形固定資産減価償却率">
          <a:extLst>
            <a:ext uri="{FF2B5EF4-FFF2-40B4-BE49-F238E27FC236}">
              <a16:creationId xmlns:a16="http://schemas.microsoft.com/office/drawing/2014/main" id="{A1B89B24-607C-4095-AB14-B758E219236D}"/>
            </a:ext>
          </a:extLst>
        </xdr:cNvPr>
        <xdr:cNvSpPr txBox="1"/>
      </xdr:nvSpPr>
      <xdr:spPr>
        <a:xfrm>
          <a:off x="14389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140805</xdr:rowOff>
    </xdr:from>
    <xdr:ext cx="405111" cy="259045"/>
    <xdr:sp macro="" textlink="">
      <xdr:nvSpPr>
        <xdr:cNvPr id="662" name="n_3mainValue【学校施設】&#10;有形固定資産減価償却率">
          <a:extLst>
            <a:ext uri="{FF2B5EF4-FFF2-40B4-BE49-F238E27FC236}">
              <a16:creationId xmlns:a16="http://schemas.microsoft.com/office/drawing/2014/main" id="{DB3108DC-EB7A-44B9-AC34-F32B6DBDB36B}"/>
            </a:ext>
          </a:extLst>
        </xdr:cNvPr>
        <xdr:cNvSpPr txBox="1"/>
      </xdr:nvSpPr>
      <xdr:spPr>
        <a:xfrm>
          <a:off x="13500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72226</xdr:rowOff>
    </xdr:from>
    <xdr:ext cx="405111" cy="259045"/>
    <xdr:sp macro="" textlink="">
      <xdr:nvSpPr>
        <xdr:cNvPr id="663" name="n_4mainValue【学校施設】&#10;有形固定資産減価償却率">
          <a:extLst>
            <a:ext uri="{FF2B5EF4-FFF2-40B4-BE49-F238E27FC236}">
              <a16:creationId xmlns:a16="http://schemas.microsoft.com/office/drawing/2014/main" id="{4BFF1065-4E07-4AC4-85F2-1BA19A024D81}"/>
            </a:ext>
          </a:extLst>
        </xdr:cNvPr>
        <xdr:cNvSpPr txBox="1"/>
      </xdr:nvSpPr>
      <xdr:spPr>
        <a:xfrm>
          <a:off x="12611744" y="9844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a:extLst>
            <a:ext uri="{FF2B5EF4-FFF2-40B4-BE49-F238E27FC236}">
              <a16:creationId xmlns:a16="http://schemas.microsoft.com/office/drawing/2014/main" id="{0A1E2C0F-13E3-4347-A5B4-0EE2E616EA9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a:extLst>
            <a:ext uri="{FF2B5EF4-FFF2-40B4-BE49-F238E27FC236}">
              <a16:creationId xmlns:a16="http://schemas.microsoft.com/office/drawing/2014/main" id="{349A2A7A-4172-4AE3-BBE8-E64292DD468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a:extLst>
            <a:ext uri="{FF2B5EF4-FFF2-40B4-BE49-F238E27FC236}">
              <a16:creationId xmlns:a16="http://schemas.microsoft.com/office/drawing/2014/main" id="{C5903DD6-44B3-43FB-963B-93F8BAB2FA0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a:extLst>
            <a:ext uri="{FF2B5EF4-FFF2-40B4-BE49-F238E27FC236}">
              <a16:creationId xmlns:a16="http://schemas.microsoft.com/office/drawing/2014/main" id="{161928BA-5006-408E-8100-E734D831E28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a:extLst>
            <a:ext uri="{FF2B5EF4-FFF2-40B4-BE49-F238E27FC236}">
              <a16:creationId xmlns:a16="http://schemas.microsoft.com/office/drawing/2014/main" id="{8D313699-00B4-404E-B17D-2BD04183754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a:extLst>
            <a:ext uri="{FF2B5EF4-FFF2-40B4-BE49-F238E27FC236}">
              <a16:creationId xmlns:a16="http://schemas.microsoft.com/office/drawing/2014/main" id="{340165FB-ECD4-4DB4-8E79-4A6C9CF6BEB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a:extLst>
            <a:ext uri="{FF2B5EF4-FFF2-40B4-BE49-F238E27FC236}">
              <a16:creationId xmlns:a16="http://schemas.microsoft.com/office/drawing/2014/main" id="{E22D6BC9-D5E0-4667-A190-D974190A264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a:extLst>
            <a:ext uri="{FF2B5EF4-FFF2-40B4-BE49-F238E27FC236}">
              <a16:creationId xmlns:a16="http://schemas.microsoft.com/office/drawing/2014/main" id="{88D02330-E4BE-46BF-8992-29F88CCE610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a:extLst>
            <a:ext uri="{FF2B5EF4-FFF2-40B4-BE49-F238E27FC236}">
              <a16:creationId xmlns:a16="http://schemas.microsoft.com/office/drawing/2014/main" id="{E97C673E-23E5-461F-9A79-FD9EF88D84D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a:extLst>
            <a:ext uri="{FF2B5EF4-FFF2-40B4-BE49-F238E27FC236}">
              <a16:creationId xmlns:a16="http://schemas.microsoft.com/office/drawing/2014/main" id="{54F786E2-0A46-418C-8BF6-7A5B257BD12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a:extLst>
            <a:ext uri="{FF2B5EF4-FFF2-40B4-BE49-F238E27FC236}">
              <a16:creationId xmlns:a16="http://schemas.microsoft.com/office/drawing/2014/main" id="{A4BB58E0-B731-4E4E-817C-AF1420745E51}"/>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a:extLst>
            <a:ext uri="{FF2B5EF4-FFF2-40B4-BE49-F238E27FC236}">
              <a16:creationId xmlns:a16="http://schemas.microsoft.com/office/drawing/2014/main" id="{94E6A908-950E-414E-A918-8212091F4C9E}"/>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a:extLst>
            <a:ext uri="{FF2B5EF4-FFF2-40B4-BE49-F238E27FC236}">
              <a16:creationId xmlns:a16="http://schemas.microsoft.com/office/drawing/2014/main" id="{24E00D51-F3DE-4150-8935-2BDE68B3168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a:extLst>
            <a:ext uri="{FF2B5EF4-FFF2-40B4-BE49-F238E27FC236}">
              <a16:creationId xmlns:a16="http://schemas.microsoft.com/office/drawing/2014/main" id="{FACD6F7F-AF3B-4B6F-9D61-69D42AC6922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a:extLst>
            <a:ext uri="{FF2B5EF4-FFF2-40B4-BE49-F238E27FC236}">
              <a16:creationId xmlns:a16="http://schemas.microsoft.com/office/drawing/2014/main" id="{6EF5F764-3A44-41DC-9B63-31B8D8249B92}"/>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a:extLst>
            <a:ext uri="{FF2B5EF4-FFF2-40B4-BE49-F238E27FC236}">
              <a16:creationId xmlns:a16="http://schemas.microsoft.com/office/drawing/2014/main" id="{360D4B7E-66E9-4DB1-91D5-BA6F7D871D1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a:extLst>
            <a:ext uri="{FF2B5EF4-FFF2-40B4-BE49-F238E27FC236}">
              <a16:creationId xmlns:a16="http://schemas.microsoft.com/office/drawing/2014/main" id="{A45CB517-D151-4C31-B6E6-C0F574E2D91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a:extLst>
            <a:ext uri="{FF2B5EF4-FFF2-40B4-BE49-F238E27FC236}">
              <a16:creationId xmlns:a16="http://schemas.microsoft.com/office/drawing/2014/main" id="{4E0196C2-FD79-45D4-A992-1C3648EF3E01}"/>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a:extLst>
            <a:ext uri="{FF2B5EF4-FFF2-40B4-BE49-F238E27FC236}">
              <a16:creationId xmlns:a16="http://schemas.microsoft.com/office/drawing/2014/main" id="{B9533C49-C801-4A64-B7AF-7E213DF6DA0A}"/>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a:extLst>
            <a:ext uri="{FF2B5EF4-FFF2-40B4-BE49-F238E27FC236}">
              <a16:creationId xmlns:a16="http://schemas.microsoft.com/office/drawing/2014/main" id="{E615D2D9-7824-44D7-B52D-76E50085226F}"/>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a:extLst>
            <a:ext uri="{FF2B5EF4-FFF2-40B4-BE49-F238E27FC236}">
              <a16:creationId xmlns:a16="http://schemas.microsoft.com/office/drawing/2014/main" id="{B1B8527F-DA8B-4046-AD37-AFE62D3DB68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5" name="テキスト ボックス 684">
          <a:extLst>
            <a:ext uri="{FF2B5EF4-FFF2-40B4-BE49-F238E27FC236}">
              <a16:creationId xmlns:a16="http://schemas.microsoft.com/office/drawing/2014/main" id="{41ACFC2C-636B-457A-B91A-1B6DA7BD4EA8}"/>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学校施設】&#10;一人当たり面積グラフ枠">
          <a:extLst>
            <a:ext uri="{FF2B5EF4-FFF2-40B4-BE49-F238E27FC236}">
              <a16:creationId xmlns:a16="http://schemas.microsoft.com/office/drawing/2014/main" id="{447ED577-8DBE-46F8-9A1F-B32F5222F65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114109</xdr:rowOff>
    </xdr:from>
    <xdr:to>
      <xdr:col>116</xdr:col>
      <xdr:colOff>62864</xdr:colOff>
      <xdr:row>63</xdr:row>
      <xdr:rowOff>10858</xdr:rowOff>
    </xdr:to>
    <xdr:cxnSp macro="">
      <xdr:nvCxnSpPr>
        <xdr:cNvPr id="687" name="直線コネクタ 686">
          <a:extLst>
            <a:ext uri="{FF2B5EF4-FFF2-40B4-BE49-F238E27FC236}">
              <a16:creationId xmlns:a16="http://schemas.microsoft.com/office/drawing/2014/main" id="{CB644883-E2FF-4EAB-A188-15F439E3E511}"/>
            </a:ext>
          </a:extLst>
        </xdr:cNvPr>
        <xdr:cNvCxnSpPr/>
      </xdr:nvCxnSpPr>
      <xdr:spPr>
        <a:xfrm flipV="1">
          <a:off x="22160864" y="9543859"/>
          <a:ext cx="0"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14685</xdr:rowOff>
    </xdr:from>
    <xdr:ext cx="469744" cy="259045"/>
    <xdr:sp macro="" textlink="">
      <xdr:nvSpPr>
        <xdr:cNvPr id="688" name="【学校施設】&#10;一人当たり面積最小値テキスト">
          <a:extLst>
            <a:ext uri="{FF2B5EF4-FFF2-40B4-BE49-F238E27FC236}">
              <a16:creationId xmlns:a16="http://schemas.microsoft.com/office/drawing/2014/main" id="{C5F26827-3281-4623-82F7-6FABAA7FA35E}"/>
            </a:ext>
          </a:extLst>
        </xdr:cNvPr>
        <xdr:cNvSpPr txBox="1"/>
      </xdr:nvSpPr>
      <xdr:spPr>
        <a:xfrm>
          <a:off x="22199600" y="1081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10858</xdr:rowOff>
    </xdr:from>
    <xdr:to>
      <xdr:col>116</xdr:col>
      <xdr:colOff>152400</xdr:colOff>
      <xdr:row>63</xdr:row>
      <xdr:rowOff>10858</xdr:rowOff>
    </xdr:to>
    <xdr:cxnSp macro="">
      <xdr:nvCxnSpPr>
        <xdr:cNvPr id="689" name="直線コネクタ 688">
          <a:extLst>
            <a:ext uri="{FF2B5EF4-FFF2-40B4-BE49-F238E27FC236}">
              <a16:creationId xmlns:a16="http://schemas.microsoft.com/office/drawing/2014/main" id="{4732EA59-FAE8-414D-A4F3-976EA1DF07E2}"/>
            </a:ext>
          </a:extLst>
        </xdr:cNvPr>
        <xdr:cNvCxnSpPr/>
      </xdr:nvCxnSpPr>
      <xdr:spPr>
        <a:xfrm>
          <a:off x="22072600" y="1081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60786</xdr:rowOff>
    </xdr:from>
    <xdr:ext cx="469744" cy="259045"/>
    <xdr:sp macro="" textlink="">
      <xdr:nvSpPr>
        <xdr:cNvPr id="690" name="【学校施設】&#10;一人当たり面積最大値テキスト">
          <a:extLst>
            <a:ext uri="{FF2B5EF4-FFF2-40B4-BE49-F238E27FC236}">
              <a16:creationId xmlns:a16="http://schemas.microsoft.com/office/drawing/2014/main" id="{6866B789-BF76-4B4F-9583-D140859D5A73}"/>
            </a:ext>
          </a:extLst>
        </xdr:cNvPr>
        <xdr:cNvSpPr txBox="1"/>
      </xdr:nvSpPr>
      <xdr:spPr>
        <a:xfrm>
          <a:off x="22199600" y="931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114109</xdr:rowOff>
    </xdr:from>
    <xdr:to>
      <xdr:col>116</xdr:col>
      <xdr:colOff>152400</xdr:colOff>
      <xdr:row>55</xdr:row>
      <xdr:rowOff>114109</xdr:rowOff>
    </xdr:to>
    <xdr:cxnSp macro="">
      <xdr:nvCxnSpPr>
        <xdr:cNvPr id="691" name="直線コネクタ 690">
          <a:extLst>
            <a:ext uri="{FF2B5EF4-FFF2-40B4-BE49-F238E27FC236}">
              <a16:creationId xmlns:a16="http://schemas.microsoft.com/office/drawing/2014/main" id="{9B069115-3334-4C46-9AAF-FAA1D7A910C7}"/>
            </a:ext>
          </a:extLst>
        </xdr:cNvPr>
        <xdr:cNvCxnSpPr/>
      </xdr:nvCxnSpPr>
      <xdr:spPr>
        <a:xfrm>
          <a:off x="22072600" y="954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64978</xdr:rowOff>
    </xdr:from>
    <xdr:ext cx="469744" cy="259045"/>
    <xdr:sp macro="" textlink="">
      <xdr:nvSpPr>
        <xdr:cNvPr id="692" name="【学校施設】&#10;一人当たり面積平均値テキスト">
          <a:extLst>
            <a:ext uri="{FF2B5EF4-FFF2-40B4-BE49-F238E27FC236}">
              <a16:creationId xmlns:a16="http://schemas.microsoft.com/office/drawing/2014/main" id="{3DC45F5E-8FFE-4131-9028-94260F811804}"/>
            </a:ext>
          </a:extLst>
        </xdr:cNvPr>
        <xdr:cNvSpPr txBox="1"/>
      </xdr:nvSpPr>
      <xdr:spPr>
        <a:xfrm>
          <a:off x="22199600" y="10523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86551</xdr:rowOff>
    </xdr:from>
    <xdr:to>
      <xdr:col>116</xdr:col>
      <xdr:colOff>114300</xdr:colOff>
      <xdr:row>62</xdr:row>
      <xdr:rowOff>16701</xdr:rowOff>
    </xdr:to>
    <xdr:sp macro="" textlink="">
      <xdr:nvSpPr>
        <xdr:cNvPr id="693" name="フローチャート: 判断 692">
          <a:extLst>
            <a:ext uri="{FF2B5EF4-FFF2-40B4-BE49-F238E27FC236}">
              <a16:creationId xmlns:a16="http://schemas.microsoft.com/office/drawing/2014/main" id="{AE1D9F29-3E78-4A1B-91DE-38CFFF03D8E2}"/>
            </a:ext>
          </a:extLst>
        </xdr:cNvPr>
        <xdr:cNvSpPr/>
      </xdr:nvSpPr>
      <xdr:spPr>
        <a:xfrm>
          <a:off x="22110700" y="1054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694" name="フローチャート: 判断 693">
          <a:extLst>
            <a:ext uri="{FF2B5EF4-FFF2-40B4-BE49-F238E27FC236}">
              <a16:creationId xmlns:a16="http://schemas.microsoft.com/office/drawing/2014/main" id="{3DBE46E0-7EA5-4014-90B6-26FAD1746903}"/>
            </a:ext>
          </a:extLst>
        </xdr:cNvPr>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695" name="フローチャート: 判断 694">
          <a:extLst>
            <a:ext uri="{FF2B5EF4-FFF2-40B4-BE49-F238E27FC236}">
              <a16:creationId xmlns:a16="http://schemas.microsoft.com/office/drawing/2014/main" id="{9D20613F-9A64-42EA-9D7E-88BC1512125F}"/>
            </a:ext>
          </a:extLst>
        </xdr:cNvPr>
        <xdr:cNvSpPr/>
      </xdr:nvSpPr>
      <xdr:spPr>
        <a:xfrm>
          <a:off x="20383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99695</xdr:rowOff>
    </xdr:from>
    <xdr:to>
      <xdr:col>102</xdr:col>
      <xdr:colOff>165100</xdr:colOff>
      <xdr:row>62</xdr:row>
      <xdr:rowOff>29845</xdr:rowOff>
    </xdr:to>
    <xdr:sp macro="" textlink="">
      <xdr:nvSpPr>
        <xdr:cNvPr id="696" name="フローチャート: 判断 695">
          <a:extLst>
            <a:ext uri="{FF2B5EF4-FFF2-40B4-BE49-F238E27FC236}">
              <a16:creationId xmlns:a16="http://schemas.microsoft.com/office/drawing/2014/main" id="{73E3B846-001B-442F-A505-7848C401D31C}"/>
            </a:ext>
          </a:extLst>
        </xdr:cNvPr>
        <xdr:cNvSpPr/>
      </xdr:nvSpPr>
      <xdr:spPr>
        <a:xfrm>
          <a:off x="19494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99314</xdr:rowOff>
    </xdr:from>
    <xdr:to>
      <xdr:col>98</xdr:col>
      <xdr:colOff>38100</xdr:colOff>
      <xdr:row>62</xdr:row>
      <xdr:rowOff>29464</xdr:rowOff>
    </xdr:to>
    <xdr:sp macro="" textlink="">
      <xdr:nvSpPr>
        <xdr:cNvPr id="697" name="フローチャート: 判断 696">
          <a:extLst>
            <a:ext uri="{FF2B5EF4-FFF2-40B4-BE49-F238E27FC236}">
              <a16:creationId xmlns:a16="http://schemas.microsoft.com/office/drawing/2014/main" id="{B10A1343-C98A-4A4A-A36D-9CB194D030F3}"/>
            </a:ext>
          </a:extLst>
        </xdr:cNvPr>
        <xdr:cNvSpPr/>
      </xdr:nvSpPr>
      <xdr:spPr>
        <a:xfrm>
          <a:off x="18605500" y="1055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A0FE474F-DA72-4FB9-B3D1-E96B84C827D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4778142C-1BAA-4A65-B1ED-13D6BEE0D19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E9E97DF9-75C6-4FEB-B6A3-C7FAC4B8826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7C0D8505-1A5A-4119-A673-C406CFF7F17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98250FE0-D117-4899-B070-01DC71C42EB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23495</xdr:rowOff>
    </xdr:from>
    <xdr:to>
      <xdr:col>116</xdr:col>
      <xdr:colOff>114300</xdr:colOff>
      <xdr:row>60</xdr:row>
      <xdr:rowOff>125095</xdr:rowOff>
    </xdr:to>
    <xdr:sp macro="" textlink="">
      <xdr:nvSpPr>
        <xdr:cNvPr id="703" name="楕円 702">
          <a:extLst>
            <a:ext uri="{FF2B5EF4-FFF2-40B4-BE49-F238E27FC236}">
              <a16:creationId xmlns:a16="http://schemas.microsoft.com/office/drawing/2014/main" id="{20D759A5-A9E6-4A9B-8BC8-A935D46803A8}"/>
            </a:ext>
          </a:extLst>
        </xdr:cNvPr>
        <xdr:cNvSpPr/>
      </xdr:nvSpPr>
      <xdr:spPr>
        <a:xfrm>
          <a:off x="221107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46372</xdr:rowOff>
    </xdr:from>
    <xdr:ext cx="469744" cy="259045"/>
    <xdr:sp macro="" textlink="">
      <xdr:nvSpPr>
        <xdr:cNvPr id="704" name="【学校施設】&#10;一人当たり面積該当値テキスト">
          <a:extLst>
            <a:ext uri="{FF2B5EF4-FFF2-40B4-BE49-F238E27FC236}">
              <a16:creationId xmlns:a16="http://schemas.microsoft.com/office/drawing/2014/main" id="{C8A0537B-213E-4277-8BA9-E80E4469434F}"/>
            </a:ext>
          </a:extLst>
        </xdr:cNvPr>
        <xdr:cNvSpPr txBox="1"/>
      </xdr:nvSpPr>
      <xdr:spPr>
        <a:xfrm>
          <a:off x="22199600" y="1016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40640</xdr:rowOff>
    </xdr:from>
    <xdr:to>
      <xdr:col>112</xdr:col>
      <xdr:colOff>38100</xdr:colOff>
      <xdr:row>60</xdr:row>
      <xdr:rowOff>142240</xdr:rowOff>
    </xdr:to>
    <xdr:sp macro="" textlink="">
      <xdr:nvSpPr>
        <xdr:cNvPr id="705" name="楕円 704">
          <a:extLst>
            <a:ext uri="{FF2B5EF4-FFF2-40B4-BE49-F238E27FC236}">
              <a16:creationId xmlns:a16="http://schemas.microsoft.com/office/drawing/2014/main" id="{DB71285A-4B96-40A0-92B3-F9B4709C7D3E}"/>
            </a:ext>
          </a:extLst>
        </xdr:cNvPr>
        <xdr:cNvSpPr/>
      </xdr:nvSpPr>
      <xdr:spPr>
        <a:xfrm>
          <a:off x="21272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74295</xdr:rowOff>
    </xdr:from>
    <xdr:to>
      <xdr:col>116</xdr:col>
      <xdr:colOff>63500</xdr:colOff>
      <xdr:row>60</xdr:row>
      <xdr:rowOff>91440</xdr:rowOff>
    </xdr:to>
    <xdr:cxnSp macro="">
      <xdr:nvCxnSpPr>
        <xdr:cNvPr id="706" name="直線コネクタ 705">
          <a:extLst>
            <a:ext uri="{FF2B5EF4-FFF2-40B4-BE49-F238E27FC236}">
              <a16:creationId xmlns:a16="http://schemas.microsoft.com/office/drawing/2014/main" id="{A4D4AB9F-1E4B-4041-B950-2F2FEDA476A3}"/>
            </a:ext>
          </a:extLst>
        </xdr:cNvPr>
        <xdr:cNvCxnSpPr/>
      </xdr:nvCxnSpPr>
      <xdr:spPr>
        <a:xfrm flipV="1">
          <a:off x="21323300" y="1036129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55499</xdr:rowOff>
    </xdr:from>
    <xdr:to>
      <xdr:col>107</xdr:col>
      <xdr:colOff>101600</xdr:colOff>
      <xdr:row>60</xdr:row>
      <xdr:rowOff>157099</xdr:rowOff>
    </xdr:to>
    <xdr:sp macro="" textlink="">
      <xdr:nvSpPr>
        <xdr:cNvPr id="707" name="楕円 706">
          <a:extLst>
            <a:ext uri="{FF2B5EF4-FFF2-40B4-BE49-F238E27FC236}">
              <a16:creationId xmlns:a16="http://schemas.microsoft.com/office/drawing/2014/main" id="{BAA8E5A3-71A6-455D-A0E1-15365DB056F6}"/>
            </a:ext>
          </a:extLst>
        </xdr:cNvPr>
        <xdr:cNvSpPr/>
      </xdr:nvSpPr>
      <xdr:spPr>
        <a:xfrm>
          <a:off x="20383500" y="1034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91440</xdr:rowOff>
    </xdr:from>
    <xdr:to>
      <xdr:col>111</xdr:col>
      <xdr:colOff>177800</xdr:colOff>
      <xdr:row>60</xdr:row>
      <xdr:rowOff>106299</xdr:rowOff>
    </xdr:to>
    <xdr:cxnSp macro="">
      <xdr:nvCxnSpPr>
        <xdr:cNvPr id="708" name="直線コネクタ 707">
          <a:extLst>
            <a:ext uri="{FF2B5EF4-FFF2-40B4-BE49-F238E27FC236}">
              <a16:creationId xmlns:a16="http://schemas.microsoft.com/office/drawing/2014/main" id="{8A2EF077-2E2C-431C-BC61-71A8C8B3E892}"/>
            </a:ext>
          </a:extLst>
        </xdr:cNvPr>
        <xdr:cNvCxnSpPr/>
      </xdr:nvCxnSpPr>
      <xdr:spPr>
        <a:xfrm flipV="1">
          <a:off x="20434300" y="10378440"/>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68644</xdr:rowOff>
    </xdr:from>
    <xdr:to>
      <xdr:col>102</xdr:col>
      <xdr:colOff>165100</xdr:colOff>
      <xdr:row>60</xdr:row>
      <xdr:rowOff>170244</xdr:rowOff>
    </xdr:to>
    <xdr:sp macro="" textlink="">
      <xdr:nvSpPr>
        <xdr:cNvPr id="709" name="楕円 708">
          <a:extLst>
            <a:ext uri="{FF2B5EF4-FFF2-40B4-BE49-F238E27FC236}">
              <a16:creationId xmlns:a16="http://schemas.microsoft.com/office/drawing/2014/main" id="{81D81339-A5D3-449F-9C26-9B90E5594AF6}"/>
            </a:ext>
          </a:extLst>
        </xdr:cNvPr>
        <xdr:cNvSpPr/>
      </xdr:nvSpPr>
      <xdr:spPr>
        <a:xfrm>
          <a:off x="19494500" y="1035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106299</xdr:rowOff>
    </xdr:from>
    <xdr:to>
      <xdr:col>107</xdr:col>
      <xdr:colOff>50800</xdr:colOff>
      <xdr:row>60</xdr:row>
      <xdr:rowOff>119444</xdr:rowOff>
    </xdr:to>
    <xdr:cxnSp macro="">
      <xdr:nvCxnSpPr>
        <xdr:cNvPr id="710" name="直線コネクタ 709">
          <a:extLst>
            <a:ext uri="{FF2B5EF4-FFF2-40B4-BE49-F238E27FC236}">
              <a16:creationId xmlns:a16="http://schemas.microsoft.com/office/drawing/2014/main" id="{F4F5986A-5225-444E-A2A3-37A1E12E7FA8}"/>
            </a:ext>
          </a:extLst>
        </xdr:cNvPr>
        <xdr:cNvCxnSpPr/>
      </xdr:nvCxnSpPr>
      <xdr:spPr>
        <a:xfrm flipV="1">
          <a:off x="19545300" y="10393299"/>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81788</xdr:rowOff>
    </xdr:from>
    <xdr:to>
      <xdr:col>98</xdr:col>
      <xdr:colOff>38100</xdr:colOff>
      <xdr:row>61</xdr:row>
      <xdr:rowOff>11938</xdr:rowOff>
    </xdr:to>
    <xdr:sp macro="" textlink="">
      <xdr:nvSpPr>
        <xdr:cNvPr id="711" name="楕円 710">
          <a:extLst>
            <a:ext uri="{FF2B5EF4-FFF2-40B4-BE49-F238E27FC236}">
              <a16:creationId xmlns:a16="http://schemas.microsoft.com/office/drawing/2014/main" id="{1BEE2C08-0483-4D2D-9E36-019C12985449}"/>
            </a:ext>
          </a:extLst>
        </xdr:cNvPr>
        <xdr:cNvSpPr/>
      </xdr:nvSpPr>
      <xdr:spPr>
        <a:xfrm>
          <a:off x="18605500" y="1036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119444</xdr:rowOff>
    </xdr:from>
    <xdr:to>
      <xdr:col>102</xdr:col>
      <xdr:colOff>114300</xdr:colOff>
      <xdr:row>60</xdr:row>
      <xdr:rowOff>132588</xdr:rowOff>
    </xdr:to>
    <xdr:cxnSp macro="">
      <xdr:nvCxnSpPr>
        <xdr:cNvPr id="712" name="直線コネクタ 711">
          <a:extLst>
            <a:ext uri="{FF2B5EF4-FFF2-40B4-BE49-F238E27FC236}">
              <a16:creationId xmlns:a16="http://schemas.microsoft.com/office/drawing/2014/main" id="{90668E05-6F87-4ECF-BB51-A8DB6D56F7F2}"/>
            </a:ext>
          </a:extLst>
        </xdr:cNvPr>
        <xdr:cNvCxnSpPr/>
      </xdr:nvCxnSpPr>
      <xdr:spPr>
        <a:xfrm flipV="1">
          <a:off x="18656300" y="10406444"/>
          <a:ext cx="889000" cy="1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12971</xdr:rowOff>
    </xdr:from>
    <xdr:ext cx="469744" cy="259045"/>
    <xdr:sp macro="" textlink="">
      <xdr:nvSpPr>
        <xdr:cNvPr id="713" name="n_1aveValue【学校施設】&#10;一人当たり面積">
          <a:extLst>
            <a:ext uri="{FF2B5EF4-FFF2-40B4-BE49-F238E27FC236}">
              <a16:creationId xmlns:a16="http://schemas.microsoft.com/office/drawing/2014/main" id="{234DBCEE-E327-457B-8DC3-4009F462B5CF}"/>
            </a:ext>
          </a:extLst>
        </xdr:cNvPr>
        <xdr:cNvSpPr txBox="1"/>
      </xdr:nvSpPr>
      <xdr:spPr>
        <a:xfrm>
          <a:off x="21075727" y="1064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714" name="n_2aveValue【学校施設】&#10;一人当たり面積">
          <a:extLst>
            <a:ext uri="{FF2B5EF4-FFF2-40B4-BE49-F238E27FC236}">
              <a16:creationId xmlns:a16="http://schemas.microsoft.com/office/drawing/2014/main" id="{D844D9F5-524F-4884-9F3E-FC0706701F88}"/>
            </a:ext>
          </a:extLst>
        </xdr:cNvPr>
        <xdr:cNvSpPr txBox="1"/>
      </xdr:nvSpPr>
      <xdr:spPr>
        <a:xfrm>
          <a:off x="20199427" y="106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20972</xdr:rowOff>
    </xdr:from>
    <xdr:ext cx="469744" cy="259045"/>
    <xdr:sp macro="" textlink="">
      <xdr:nvSpPr>
        <xdr:cNvPr id="715" name="n_3aveValue【学校施設】&#10;一人当たり面積">
          <a:extLst>
            <a:ext uri="{FF2B5EF4-FFF2-40B4-BE49-F238E27FC236}">
              <a16:creationId xmlns:a16="http://schemas.microsoft.com/office/drawing/2014/main" id="{30C3EDB8-35D9-4EDA-A777-909DF46C9AE0}"/>
            </a:ext>
          </a:extLst>
        </xdr:cNvPr>
        <xdr:cNvSpPr txBox="1"/>
      </xdr:nvSpPr>
      <xdr:spPr>
        <a:xfrm>
          <a:off x="19310427" y="1065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20591</xdr:rowOff>
    </xdr:from>
    <xdr:ext cx="469744" cy="259045"/>
    <xdr:sp macro="" textlink="">
      <xdr:nvSpPr>
        <xdr:cNvPr id="716" name="n_4aveValue【学校施設】&#10;一人当たり面積">
          <a:extLst>
            <a:ext uri="{FF2B5EF4-FFF2-40B4-BE49-F238E27FC236}">
              <a16:creationId xmlns:a16="http://schemas.microsoft.com/office/drawing/2014/main" id="{5E913864-59A4-4D32-BF79-6FACF3E235F5}"/>
            </a:ext>
          </a:extLst>
        </xdr:cNvPr>
        <xdr:cNvSpPr txBox="1"/>
      </xdr:nvSpPr>
      <xdr:spPr>
        <a:xfrm>
          <a:off x="18421427" y="1065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158767</xdr:rowOff>
    </xdr:from>
    <xdr:ext cx="469744" cy="259045"/>
    <xdr:sp macro="" textlink="">
      <xdr:nvSpPr>
        <xdr:cNvPr id="717" name="n_1mainValue【学校施設】&#10;一人当たり面積">
          <a:extLst>
            <a:ext uri="{FF2B5EF4-FFF2-40B4-BE49-F238E27FC236}">
              <a16:creationId xmlns:a16="http://schemas.microsoft.com/office/drawing/2014/main" id="{F0A3664E-51B0-49A2-839F-972310649C05}"/>
            </a:ext>
          </a:extLst>
        </xdr:cNvPr>
        <xdr:cNvSpPr txBox="1"/>
      </xdr:nvSpPr>
      <xdr:spPr>
        <a:xfrm>
          <a:off x="210757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2176</xdr:rowOff>
    </xdr:from>
    <xdr:ext cx="469744" cy="259045"/>
    <xdr:sp macro="" textlink="">
      <xdr:nvSpPr>
        <xdr:cNvPr id="718" name="n_2mainValue【学校施設】&#10;一人当たり面積">
          <a:extLst>
            <a:ext uri="{FF2B5EF4-FFF2-40B4-BE49-F238E27FC236}">
              <a16:creationId xmlns:a16="http://schemas.microsoft.com/office/drawing/2014/main" id="{1AF5AA64-F8B5-40CB-A28A-CE280D9B0F83}"/>
            </a:ext>
          </a:extLst>
        </xdr:cNvPr>
        <xdr:cNvSpPr txBox="1"/>
      </xdr:nvSpPr>
      <xdr:spPr>
        <a:xfrm>
          <a:off x="20199427" y="1011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15321</xdr:rowOff>
    </xdr:from>
    <xdr:ext cx="469744" cy="259045"/>
    <xdr:sp macro="" textlink="">
      <xdr:nvSpPr>
        <xdr:cNvPr id="719" name="n_3mainValue【学校施設】&#10;一人当たり面積">
          <a:extLst>
            <a:ext uri="{FF2B5EF4-FFF2-40B4-BE49-F238E27FC236}">
              <a16:creationId xmlns:a16="http://schemas.microsoft.com/office/drawing/2014/main" id="{587EE01A-F2DB-4D47-96C4-2CC1EBB47FEE}"/>
            </a:ext>
          </a:extLst>
        </xdr:cNvPr>
        <xdr:cNvSpPr txBox="1"/>
      </xdr:nvSpPr>
      <xdr:spPr>
        <a:xfrm>
          <a:off x="19310427" y="1013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28465</xdr:rowOff>
    </xdr:from>
    <xdr:ext cx="469744" cy="259045"/>
    <xdr:sp macro="" textlink="">
      <xdr:nvSpPr>
        <xdr:cNvPr id="720" name="n_4mainValue【学校施設】&#10;一人当たり面積">
          <a:extLst>
            <a:ext uri="{FF2B5EF4-FFF2-40B4-BE49-F238E27FC236}">
              <a16:creationId xmlns:a16="http://schemas.microsoft.com/office/drawing/2014/main" id="{E1A8F625-BAB8-4047-964D-A30CA4407AC7}"/>
            </a:ext>
          </a:extLst>
        </xdr:cNvPr>
        <xdr:cNvSpPr txBox="1"/>
      </xdr:nvSpPr>
      <xdr:spPr>
        <a:xfrm>
          <a:off x="18421427" y="1014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a:extLst>
            <a:ext uri="{FF2B5EF4-FFF2-40B4-BE49-F238E27FC236}">
              <a16:creationId xmlns:a16="http://schemas.microsoft.com/office/drawing/2014/main" id="{71521E50-55BB-4296-9E04-44A89BCE96E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a:extLst>
            <a:ext uri="{FF2B5EF4-FFF2-40B4-BE49-F238E27FC236}">
              <a16:creationId xmlns:a16="http://schemas.microsoft.com/office/drawing/2014/main" id="{10E055C8-0C8E-4F42-8F50-9920CDD89E8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a:extLst>
            <a:ext uri="{FF2B5EF4-FFF2-40B4-BE49-F238E27FC236}">
              <a16:creationId xmlns:a16="http://schemas.microsoft.com/office/drawing/2014/main" id="{469BC47B-639B-4DF1-B501-9F3C5DBE7B7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a:extLst>
            <a:ext uri="{FF2B5EF4-FFF2-40B4-BE49-F238E27FC236}">
              <a16:creationId xmlns:a16="http://schemas.microsoft.com/office/drawing/2014/main" id="{F27252AF-097D-429A-9BE4-81AE0BA59EB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a:extLst>
            <a:ext uri="{FF2B5EF4-FFF2-40B4-BE49-F238E27FC236}">
              <a16:creationId xmlns:a16="http://schemas.microsoft.com/office/drawing/2014/main" id="{4811D287-7578-49DB-80D2-E04AE11A1A5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a:extLst>
            <a:ext uri="{FF2B5EF4-FFF2-40B4-BE49-F238E27FC236}">
              <a16:creationId xmlns:a16="http://schemas.microsoft.com/office/drawing/2014/main" id="{4D304BBC-8C46-494F-A61F-59469DCBEA2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a:extLst>
            <a:ext uri="{FF2B5EF4-FFF2-40B4-BE49-F238E27FC236}">
              <a16:creationId xmlns:a16="http://schemas.microsoft.com/office/drawing/2014/main" id="{4A4A50AE-33B1-49FF-B7E6-E23B6F74395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2D572E8A-E5CC-4B9C-96BC-B78D3CDDB34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a:extLst>
            <a:ext uri="{FF2B5EF4-FFF2-40B4-BE49-F238E27FC236}">
              <a16:creationId xmlns:a16="http://schemas.microsoft.com/office/drawing/2014/main" id="{BB32E5D9-6F81-4358-B144-B93C9EBEED6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a:extLst>
            <a:ext uri="{FF2B5EF4-FFF2-40B4-BE49-F238E27FC236}">
              <a16:creationId xmlns:a16="http://schemas.microsoft.com/office/drawing/2014/main" id="{F0B693A6-A179-45AE-8005-E100A81C755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a:extLst>
            <a:ext uri="{FF2B5EF4-FFF2-40B4-BE49-F238E27FC236}">
              <a16:creationId xmlns:a16="http://schemas.microsoft.com/office/drawing/2014/main" id="{73EF8F26-97BD-4FB6-8516-7F0E0475E07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a:extLst>
            <a:ext uri="{FF2B5EF4-FFF2-40B4-BE49-F238E27FC236}">
              <a16:creationId xmlns:a16="http://schemas.microsoft.com/office/drawing/2014/main" id="{DE6CB20D-1830-48E5-8251-1CC40FE9392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a:extLst>
            <a:ext uri="{FF2B5EF4-FFF2-40B4-BE49-F238E27FC236}">
              <a16:creationId xmlns:a16="http://schemas.microsoft.com/office/drawing/2014/main" id="{1E4660DD-2F51-4CE2-B03C-F0EE9F0F43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a:extLst>
            <a:ext uri="{FF2B5EF4-FFF2-40B4-BE49-F238E27FC236}">
              <a16:creationId xmlns:a16="http://schemas.microsoft.com/office/drawing/2014/main" id="{BFDCF6F7-8427-481B-BEB5-0F3D21C35E6B}"/>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a:extLst>
            <a:ext uri="{FF2B5EF4-FFF2-40B4-BE49-F238E27FC236}">
              <a16:creationId xmlns:a16="http://schemas.microsoft.com/office/drawing/2014/main" id="{B5457246-963A-4F2F-A694-2D75DAD092FA}"/>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a:extLst>
            <a:ext uri="{FF2B5EF4-FFF2-40B4-BE49-F238E27FC236}">
              <a16:creationId xmlns:a16="http://schemas.microsoft.com/office/drawing/2014/main" id="{292B5686-1403-473A-BA85-CC943CE4C1A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a:extLst>
            <a:ext uri="{FF2B5EF4-FFF2-40B4-BE49-F238E27FC236}">
              <a16:creationId xmlns:a16="http://schemas.microsoft.com/office/drawing/2014/main" id="{DE0086C3-CC7F-42EB-B8E3-F64A15A540F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a:extLst>
            <a:ext uri="{FF2B5EF4-FFF2-40B4-BE49-F238E27FC236}">
              <a16:creationId xmlns:a16="http://schemas.microsoft.com/office/drawing/2014/main" id="{6832B0AD-3F8A-4503-AF63-59757C4F291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a:extLst>
            <a:ext uri="{FF2B5EF4-FFF2-40B4-BE49-F238E27FC236}">
              <a16:creationId xmlns:a16="http://schemas.microsoft.com/office/drawing/2014/main" id="{E0CBA470-BDF4-488E-BE70-B62ED5BF7B2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a:extLst>
            <a:ext uri="{FF2B5EF4-FFF2-40B4-BE49-F238E27FC236}">
              <a16:creationId xmlns:a16="http://schemas.microsoft.com/office/drawing/2014/main" id="{7EA75B07-7EC9-4EB1-AC5B-C3100F3EBF4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41" name="テキスト ボックス 740">
          <a:extLst>
            <a:ext uri="{FF2B5EF4-FFF2-40B4-BE49-F238E27FC236}">
              <a16:creationId xmlns:a16="http://schemas.microsoft.com/office/drawing/2014/main" id="{47913196-CB77-40FA-B0A2-0701328ABF3F}"/>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a:extLst>
            <a:ext uri="{FF2B5EF4-FFF2-40B4-BE49-F238E27FC236}">
              <a16:creationId xmlns:a16="http://schemas.microsoft.com/office/drawing/2014/main" id="{8299B9ED-5166-4897-8D79-6F8A9DBB0B3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3" name="【児童館】&#10;有形固定資産減価償却率グラフ枠">
          <a:extLst>
            <a:ext uri="{FF2B5EF4-FFF2-40B4-BE49-F238E27FC236}">
              <a16:creationId xmlns:a16="http://schemas.microsoft.com/office/drawing/2014/main" id="{A5F1A6A8-E92A-4B54-99C5-381D3503EB4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4" name="直線コネクタ 743">
          <a:extLst>
            <a:ext uri="{FF2B5EF4-FFF2-40B4-BE49-F238E27FC236}">
              <a16:creationId xmlns:a16="http://schemas.microsoft.com/office/drawing/2014/main" id="{35A0B4EF-F612-4E3F-B634-C9DDAF3DBCCA}"/>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5" name="【児童館】&#10;有形固定資産減価償却率最小値テキスト">
          <a:extLst>
            <a:ext uri="{FF2B5EF4-FFF2-40B4-BE49-F238E27FC236}">
              <a16:creationId xmlns:a16="http://schemas.microsoft.com/office/drawing/2014/main" id="{7D64F154-6ECF-4347-9209-C66F1865D932}"/>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46" name="直線コネクタ 745">
          <a:extLst>
            <a:ext uri="{FF2B5EF4-FFF2-40B4-BE49-F238E27FC236}">
              <a16:creationId xmlns:a16="http://schemas.microsoft.com/office/drawing/2014/main" id="{2E85B9C2-527B-4814-B613-3C5F6AAF4752}"/>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47" name="【児童館】&#10;有形固定資産減価償却率最大値テキスト">
          <a:extLst>
            <a:ext uri="{FF2B5EF4-FFF2-40B4-BE49-F238E27FC236}">
              <a16:creationId xmlns:a16="http://schemas.microsoft.com/office/drawing/2014/main" id="{30E153A1-6E5C-4065-8CD4-8A57F7FF424C}"/>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8" name="直線コネクタ 747">
          <a:extLst>
            <a:ext uri="{FF2B5EF4-FFF2-40B4-BE49-F238E27FC236}">
              <a16:creationId xmlns:a16="http://schemas.microsoft.com/office/drawing/2014/main" id="{E1473CD1-3428-499C-B61D-2BA746055FA3}"/>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80027</xdr:rowOff>
    </xdr:from>
    <xdr:ext cx="405111" cy="259045"/>
    <xdr:sp macro="" textlink="">
      <xdr:nvSpPr>
        <xdr:cNvPr id="749" name="【児童館】&#10;有形固定資産減価償却率平均値テキスト">
          <a:extLst>
            <a:ext uri="{FF2B5EF4-FFF2-40B4-BE49-F238E27FC236}">
              <a16:creationId xmlns:a16="http://schemas.microsoft.com/office/drawing/2014/main" id="{3F15D42A-7E0F-4BFD-99A9-14D26DEE9FCB}"/>
            </a:ext>
          </a:extLst>
        </xdr:cNvPr>
        <xdr:cNvSpPr txBox="1"/>
      </xdr:nvSpPr>
      <xdr:spPr>
        <a:xfrm>
          <a:off x="16357600" y="1396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101600</xdr:rowOff>
    </xdr:from>
    <xdr:to>
      <xdr:col>85</xdr:col>
      <xdr:colOff>177800</xdr:colOff>
      <xdr:row>82</xdr:row>
      <xdr:rowOff>31750</xdr:rowOff>
    </xdr:to>
    <xdr:sp macro="" textlink="">
      <xdr:nvSpPr>
        <xdr:cNvPr id="750" name="フローチャート: 判断 749">
          <a:extLst>
            <a:ext uri="{FF2B5EF4-FFF2-40B4-BE49-F238E27FC236}">
              <a16:creationId xmlns:a16="http://schemas.microsoft.com/office/drawing/2014/main" id="{15C674D3-BF5A-45AF-807A-CF3F11682E13}"/>
            </a:ext>
          </a:extLst>
        </xdr:cNvPr>
        <xdr:cNvSpPr/>
      </xdr:nvSpPr>
      <xdr:spPr>
        <a:xfrm>
          <a:off x="16268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149861</xdr:rowOff>
    </xdr:from>
    <xdr:to>
      <xdr:col>81</xdr:col>
      <xdr:colOff>101600</xdr:colOff>
      <xdr:row>82</xdr:row>
      <xdr:rowOff>80011</xdr:rowOff>
    </xdr:to>
    <xdr:sp macro="" textlink="">
      <xdr:nvSpPr>
        <xdr:cNvPr id="751" name="フローチャート: 判断 750">
          <a:extLst>
            <a:ext uri="{FF2B5EF4-FFF2-40B4-BE49-F238E27FC236}">
              <a16:creationId xmlns:a16="http://schemas.microsoft.com/office/drawing/2014/main" id="{FB47EEFA-73A1-429E-BBBA-9BB9D4C349FE}"/>
            </a:ext>
          </a:extLst>
        </xdr:cNvPr>
        <xdr:cNvSpPr/>
      </xdr:nvSpPr>
      <xdr:spPr>
        <a:xfrm>
          <a:off x="15430500" y="1403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152400</xdr:rowOff>
    </xdr:from>
    <xdr:to>
      <xdr:col>76</xdr:col>
      <xdr:colOff>165100</xdr:colOff>
      <xdr:row>82</xdr:row>
      <xdr:rowOff>82550</xdr:rowOff>
    </xdr:to>
    <xdr:sp macro="" textlink="">
      <xdr:nvSpPr>
        <xdr:cNvPr id="752" name="フローチャート: 判断 751">
          <a:extLst>
            <a:ext uri="{FF2B5EF4-FFF2-40B4-BE49-F238E27FC236}">
              <a16:creationId xmlns:a16="http://schemas.microsoft.com/office/drawing/2014/main" id="{6914B733-C2E3-4F01-9654-3D3B1FEC7185}"/>
            </a:ext>
          </a:extLst>
        </xdr:cNvPr>
        <xdr:cNvSpPr/>
      </xdr:nvSpPr>
      <xdr:spPr>
        <a:xfrm>
          <a:off x="14541500" y="1403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144780</xdr:rowOff>
    </xdr:from>
    <xdr:to>
      <xdr:col>72</xdr:col>
      <xdr:colOff>38100</xdr:colOff>
      <xdr:row>82</xdr:row>
      <xdr:rowOff>74930</xdr:rowOff>
    </xdr:to>
    <xdr:sp macro="" textlink="">
      <xdr:nvSpPr>
        <xdr:cNvPr id="753" name="フローチャート: 判断 752">
          <a:extLst>
            <a:ext uri="{FF2B5EF4-FFF2-40B4-BE49-F238E27FC236}">
              <a16:creationId xmlns:a16="http://schemas.microsoft.com/office/drawing/2014/main" id="{9B3A8561-D24B-4BE3-B5B8-25262B6110AC}"/>
            </a:ext>
          </a:extLst>
        </xdr:cNvPr>
        <xdr:cNvSpPr/>
      </xdr:nvSpPr>
      <xdr:spPr>
        <a:xfrm>
          <a:off x="13652500" y="1403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101600</xdr:rowOff>
    </xdr:from>
    <xdr:to>
      <xdr:col>67</xdr:col>
      <xdr:colOff>101600</xdr:colOff>
      <xdr:row>82</xdr:row>
      <xdr:rowOff>31750</xdr:rowOff>
    </xdr:to>
    <xdr:sp macro="" textlink="">
      <xdr:nvSpPr>
        <xdr:cNvPr id="754" name="フローチャート: 判断 753">
          <a:extLst>
            <a:ext uri="{FF2B5EF4-FFF2-40B4-BE49-F238E27FC236}">
              <a16:creationId xmlns:a16="http://schemas.microsoft.com/office/drawing/2014/main" id="{8D357DF9-F9A0-4C64-9606-2D78312346A0}"/>
            </a:ext>
          </a:extLst>
        </xdr:cNvPr>
        <xdr:cNvSpPr/>
      </xdr:nvSpPr>
      <xdr:spPr>
        <a:xfrm>
          <a:off x="12763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A9491754-1148-4D2A-A10C-648F873DE15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7C6E1811-FEE2-4C37-9141-06296F73521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FC0B1DE7-5D69-4484-AC00-E73C50AB4E9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15760E63-6FEA-4204-B26A-7220F4B133A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7FF85ED5-5D56-4052-832A-63E6DB104E8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161289</xdr:rowOff>
    </xdr:from>
    <xdr:to>
      <xdr:col>85</xdr:col>
      <xdr:colOff>177800</xdr:colOff>
      <xdr:row>80</xdr:row>
      <xdr:rowOff>91439</xdr:rowOff>
    </xdr:to>
    <xdr:sp macro="" textlink="">
      <xdr:nvSpPr>
        <xdr:cNvPr id="760" name="楕円 759">
          <a:extLst>
            <a:ext uri="{FF2B5EF4-FFF2-40B4-BE49-F238E27FC236}">
              <a16:creationId xmlns:a16="http://schemas.microsoft.com/office/drawing/2014/main" id="{AA49F7D1-5CCD-4B30-9FF3-7B5DE44B6135}"/>
            </a:ext>
          </a:extLst>
        </xdr:cNvPr>
        <xdr:cNvSpPr/>
      </xdr:nvSpPr>
      <xdr:spPr>
        <a:xfrm>
          <a:off x="16268700" y="1370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12716</xdr:rowOff>
    </xdr:from>
    <xdr:ext cx="405111" cy="259045"/>
    <xdr:sp macro="" textlink="">
      <xdr:nvSpPr>
        <xdr:cNvPr id="761" name="【児童館】&#10;有形固定資産減価償却率該当値テキスト">
          <a:extLst>
            <a:ext uri="{FF2B5EF4-FFF2-40B4-BE49-F238E27FC236}">
              <a16:creationId xmlns:a16="http://schemas.microsoft.com/office/drawing/2014/main" id="{063E3FC9-B2E8-4E27-9783-9666781BFFCE}"/>
            </a:ext>
          </a:extLst>
        </xdr:cNvPr>
        <xdr:cNvSpPr txBox="1"/>
      </xdr:nvSpPr>
      <xdr:spPr>
        <a:xfrm>
          <a:off x="16357600" y="13557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104139</xdr:rowOff>
    </xdr:from>
    <xdr:to>
      <xdr:col>81</xdr:col>
      <xdr:colOff>101600</xdr:colOff>
      <xdr:row>80</xdr:row>
      <xdr:rowOff>34289</xdr:rowOff>
    </xdr:to>
    <xdr:sp macro="" textlink="">
      <xdr:nvSpPr>
        <xdr:cNvPr id="762" name="楕円 761">
          <a:extLst>
            <a:ext uri="{FF2B5EF4-FFF2-40B4-BE49-F238E27FC236}">
              <a16:creationId xmlns:a16="http://schemas.microsoft.com/office/drawing/2014/main" id="{0F6A4CE3-4B45-41E7-83D1-584EA0439226}"/>
            </a:ext>
          </a:extLst>
        </xdr:cNvPr>
        <xdr:cNvSpPr/>
      </xdr:nvSpPr>
      <xdr:spPr>
        <a:xfrm>
          <a:off x="15430500" y="136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154939</xdr:rowOff>
    </xdr:from>
    <xdr:to>
      <xdr:col>85</xdr:col>
      <xdr:colOff>127000</xdr:colOff>
      <xdr:row>80</xdr:row>
      <xdr:rowOff>40639</xdr:rowOff>
    </xdr:to>
    <xdr:cxnSp macro="">
      <xdr:nvCxnSpPr>
        <xdr:cNvPr id="763" name="直線コネクタ 762">
          <a:extLst>
            <a:ext uri="{FF2B5EF4-FFF2-40B4-BE49-F238E27FC236}">
              <a16:creationId xmlns:a16="http://schemas.microsoft.com/office/drawing/2014/main" id="{E63F583E-A8C7-4BA5-80FC-3F0D9DE47AE6}"/>
            </a:ext>
          </a:extLst>
        </xdr:cNvPr>
        <xdr:cNvCxnSpPr/>
      </xdr:nvCxnSpPr>
      <xdr:spPr>
        <a:xfrm>
          <a:off x="15481300" y="13699489"/>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76200</xdr:rowOff>
    </xdr:from>
    <xdr:to>
      <xdr:col>76</xdr:col>
      <xdr:colOff>165100</xdr:colOff>
      <xdr:row>80</xdr:row>
      <xdr:rowOff>6350</xdr:rowOff>
    </xdr:to>
    <xdr:sp macro="" textlink="">
      <xdr:nvSpPr>
        <xdr:cNvPr id="764" name="楕円 763">
          <a:extLst>
            <a:ext uri="{FF2B5EF4-FFF2-40B4-BE49-F238E27FC236}">
              <a16:creationId xmlns:a16="http://schemas.microsoft.com/office/drawing/2014/main" id="{7C327E24-7423-483C-8866-38FBC9B73A87}"/>
            </a:ext>
          </a:extLst>
        </xdr:cNvPr>
        <xdr:cNvSpPr/>
      </xdr:nvSpPr>
      <xdr:spPr>
        <a:xfrm>
          <a:off x="14541500" y="1362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127000</xdr:rowOff>
    </xdr:from>
    <xdr:to>
      <xdr:col>81</xdr:col>
      <xdr:colOff>50800</xdr:colOff>
      <xdr:row>79</xdr:row>
      <xdr:rowOff>154939</xdr:rowOff>
    </xdr:to>
    <xdr:cxnSp macro="">
      <xdr:nvCxnSpPr>
        <xdr:cNvPr id="765" name="直線コネクタ 764">
          <a:extLst>
            <a:ext uri="{FF2B5EF4-FFF2-40B4-BE49-F238E27FC236}">
              <a16:creationId xmlns:a16="http://schemas.microsoft.com/office/drawing/2014/main" id="{9CB03096-5847-4750-A682-A9E59165F6ED}"/>
            </a:ext>
          </a:extLst>
        </xdr:cNvPr>
        <xdr:cNvCxnSpPr/>
      </xdr:nvCxnSpPr>
      <xdr:spPr>
        <a:xfrm>
          <a:off x="14592300" y="13671550"/>
          <a:ext cx="889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48261</xdr:rowOff>
    </xdr:from>
    <xdr:to>
      <xdr:col>72</xdr:col>
      <xdr:colOff>38100</xdr:colOff>
      <xdr:row>79</xdr:row>
      <xdr:rowOff>149861</xdr:rowOff>
    </xdr:to>
    <xdr:sp macro="" textlink="">
      <xdr:nvSpPr>
        <xdr:cNvPr id="766" name="楕円 765">
          <a:extLst>
            <a:ext uri="{FF2B5EF4-FFF2-40B4-BE49-F238E27FC236}">
              <a16:creationId xmlns:a16="http://schemas.microsoft.com/office/drawing/2014/main" id="{93B4E53F-72BD-46BE-AF24-AA2400D37042}"/>
            </a:ext>
          </a:extLst>
        </xdr:cNvPr>
        <xdr:cNvSpPr/>
      </xdr:nvSpPr>
      <xdr:spPr>
        <a:xfrm>
          <a:off x="13652500" y="1359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99061</xdr:rowOff>
    </xdr:from>
    <xdr:to>
      <xdr:col>76</xdr:col>
      <xdr:colOff>114300</xdr:colOff>
      <xdr:row>79</xdr:row>
      <xdr:rowOff>127000</xdr:rowOff>
    </xdr:to>
    <xdr:cxnSp macro="">
      <xdr:nvCxnSpPr>
        <xdr:cNvPr id="767" name="直線コネクタ 766">
          <a:extLst>
            <a:ext uri="{FF2B5EF4-FFF2-40B4-BE49-F238E27FC236}">
              <a16:creationId xmlns:a16="http://schemas.microsoft.com/office/drawing/2014/main" id="{0E1C3071-439D-40C2-B54A-DA1F0C4D898F}"/>
            </a:ext>
          </a:extLst>
        </xdr:cNvPr>
        <xdr:cNvCxnSpPr/>
      </xdr:nvCxnSpPr>
      <xdr:spPr>
        <a:xfrm>
          <a:off x="13703300" y="13643611"/>
          <a:ext cx="889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20320</xdr:rowOff>
    </xdr:from>
    <xdr:to>
      <xdr:col>67</xdr:col>
      <xdr:colOff>101600</xdr:colOff>
      <xdr:row>79</xdr:row>
      <xdr:rowOff>121920</xdr:rowOff>
    </xdr:to>
    <xdr:sp macro="" textlink="">
      <xdr:nvSpPr>
        <xdr:cNvPr id="768" name="楕円 767">
          <a:extLst>
            <a:ext uri="{FF2B5EF4-FFF2-40B4-BE49-F238E27FC236}">
              <a16:creationId xmlns:a16="http://schemas.microsoft.com/office/drawing/2014/main" id="{13A1D1DB-43D9-4CC0-80F5-716BE2C613CE}"/>
            </a:ext>
          </a:extLst>
        </xdr:cNvPr>
        <xdr:cNvSpPr/>
      </xdr:nvSpPr>
      <xdr:spPr>
        <a:xfrm>
          <a:off x="12763500" y="1356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71120</xdr:rowOff>
    </xdr:from>
    <xdr:to>
      <xdr:col>71</xdr:col>
      <xdr:colOff>177800</xdr:colOff>
      <xdr:row>79</xdr:row>
      <xdr:rowOff>99061</xdr:rowOff>
    </xdr:to>
    <xdr:cxnSp macro="">
      <xdr:nvCxnSpPr>
        <xdr:cNvPr id="769" name="直線コネクタ 768">
          <a:extLst>
            <a:ext uri="{FF2B5EF4-FFF2-40B4-BE49-F238E27FC236}">
              <a16:creationId xmlns:a16="http://schemas.microsoft.com/office/drawing/2014/main" id="{1B28BFAE-1B65-4A5C-B77E-53A9A949DF6B}"/>
            </a:ext>
          </a:extLst>
        </xdr:cNvPr>
        <xdr:cNvCxnSpPr/>
      </xdr:nvCxnSpPr>
      <xdr:spPr>
        <a:xfrm>
          <a:off x="12814300" y="13615670"/>
          <a:ext cx="8890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71138</xdr:rowOff>
    </xdr:from>
    <xdr:ext cx="405111" cy="259045"/>
    <xdr:sp macro="" textlink="">
      <xdr:nvSpPr>
        <xdr:cNvPr id="770" name="n_1aveValue【児童館】&#10;有形固定資産減価償却率">
          <a:extLst>
            <a:ext uri="{FF2B5EF4-FFF2-40B4-BE49-F238E27FC236}">
              <a16:creationId xmlns:a16="http://schemas.microsoft.com/office/drawing/2014/main" id="{E0BA79DF-625B-418E-9057-AAFBE4A020CC}"/>
            </a:ext>
          </a:extLst>
        </xdr:cNvPr>
        <xdr:cNvSpPr txBox="1"/>
      </xdr:nvSpPr>
      <xdr:spPr>
        <a:xfrm>
          <a:off x="15266044" y="14130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73677</xdr:rowOff>
    </xdr:from>
    <xdr:ext cx="405111" cy="259045"/>
    <xdr:sp macro="" textlink="">
      <xdr:nvSpPr>
        <xdr:cNvPr id="771" name="n_2aveValue【児童館】&#10;有形固定資産減価償却率">
          <a:extLst>
            <a:ext uri="{FF2B5EF4-FFF2-40B4-BE49-F238E27FC236}">
              <a16:creationId xmlns:a16="http://schemas.microsoft.com/office/drawing/2014/main" id="{087C83B6-A41D-482D-BAB6-5C5FAB55DA76}"/>
            </a:ext>
          </a:extLst>
        </xdr:cNvPr>
        <xdr:cNvSpPr txBox="1"/>
      </xdr:nvSpPr>
      <xdr:spPr>
        <a:xfrm>
          <a:off x="14389744" y="14132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66057</xdr:rowOff>
    </xdr:from>
    <xdr:ext cx="405111" cy="259045"/>
    <xdr:sp macro="" textlink="">
      <xdr:nvSpPr>
        <xdr:cNvPr id="772" name="n_3aveValue【児童館】&#10;有形固定資産減価償却率">
          <a:extLst>
            <a:ext uri="{FF2B5EF4-FFF2-40B4-BE49-F238E27FC236}">
              <a16:creationId xmlns:a16="http://schemas.microsoft.com/office/drawing/2014/main" id="{143D403A-04B5-4402-8AFA-A5A211EB7A10}"/>
            </a:ext>
          </a:extLst>
        </xdr:cNvPr>
        <xdr:cNvSpPr txBox="1"/>
      </xdr:nvSpPr>
      <xdr:spPr>
        <a:xfrm>
          <a:off x="13500744" y="1412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22877</xdr:rowOff>
    </xdr:from>
    <xdr:ext cx="405111" cy="259045"/>
    <xdr:sp macro="" textlink="">
      <xdr:nvSpPr>
        <xdr:cNvPr id="773" name="n_4aveValue【児童館】&#10;有形固定資産減価償却率">
          <a:extLst>
            <a:ext uri="{FF2B5EF4-FFF2-40B4-BE49-F238E27FC236}">
              <a16:creationId xmlns:a16="http://schemas.microsoft.com/office/drawing/2014/main" id="{BF2270E0-8FDD-4AC6-9DF6-DE7D6158A961}"/>
            </a:ext>
          </a:extLst>
        </xdr:cNvPr>
        <xdr:cNvSpPr txBox="1"/>
      </xdr:nvSpPr>
      <xdr:spPr>
        <a:xfrm>
          <a:off x="12611744" y="1408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50816</xdr:rowOff>
    </xdr:from>
    <xdr:ext cx="405111" cy="259045"/>
    <xdr:sp macro="" textlink="">
      <xdr:nvSpPr>
        <xdr:cNvPr id="774" name="n_1mainValue【児童館】&#10;有形固定資産減価償却率">
          <a:extLst>
            <a:ext uri="{FF2B5EF4-FFF2-40B4-BE49-F238E27FC236}">
              <a16:creationId xmlns:a16="http://schemas.microsoft.com/office/drawing/2014/main" id="{7276394B-AB0D-4B45-862A-4452D0A2207E}"/>
            </a:ext>
          </a:extLst>
        </xdr:cNvPr>
        <xdr:cNvSpPr txBox="1"/>
      </xdr:nvSpPr>
      <xdr:spPr>
        <a:xfrm>
          <a:off x="15266044" y="1342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22877</xdr:rowOff>
    </xdr:from>
    <xdr:ext cx="405111" cy="259045"/>
    <xdr:sp macro="" textlink="">
      <xdr:nvSpPr>
        <xdr:cNvPr id="775" name="n_2mainValue【児童館】&#10;有形固定資産減価償却率">
          <a:extLst>
            <a:ext uri="{FF2B5EF4-FFF2-40B4-BE49-F238E27FC236}">
              <a16:creationId xmlns:a16="http://schemas.microsoft.com/office/drawing/2014/main" id="{5E637A3D-9C93-4ECB-95D6-0B4A6E5031CA}"/>
            </a:ext>
          </a:extLst>
        </xdr:cNvPr>
        <xdr:cNvSpPr txBox="1"/>
      </xdr:nvSpPr>
      <xdr:spPr>
        <a:xfrm>
          <a:off x="14389744" y="1339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166388</xdr:rowOff>
    </xdr:from>
    <xdr:ext cx="405111" cy="259045"/>
    <xdr:sp macro="" textlink="">
      <xdr:nvSpPr>
        <xdr:cNvPr id="776" name="n_3mainValue【児童館】&#10;有形固定資産減価償却率">
          <a:extLst>
            <a:ext uri="{FF2B5EF4-FFF2-40B4-BE49-F238E27FC236}">
              <a16:creationId xmlns:a16="http://schemas.microsoft.com/office/drawing/2014/main" id="{FBDFDD24-3EEB-4AF5-BB3B-5FB919E52660}"/>
            </a:ext>
          </a:extLst>
        </xdr:cNvPr>
        <xdr:cNvSpPr txBox="1"/>
      </xdr:nvSpPr>
      <xdr:spPr>
        <a:xfrm>
          <a:off x="13500744" y="1336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138447</xdr:rowOff>
    </xdr:from>
    <xdr:ext cx="405111" cy="259045"/>
    <xdr:sp macro="" textlink="">
      <xdr:nvSpPr>
        <xdr:cNvPr id="777" name="n_4mainValue【児童館】&#10;有形固定資産減価償却率">
          <a:extLst>
            <a:ext uri="{FF2B5EF4-FFF2-40B4-BE49-F238E27FC236}">
              <a16:creationId xmlns:a16="http://schemas.microsoft.com/office/drawing/2014/main" id="{2EA89C54-AEE5-4648-B690-EAC51CE5034E}"/>
            </a:ext>
          </a:extLst>
        </xdr:cNvPr>
        <xdr:cNvSpPr txBox="1"/>
      </xdr:nvSpPr>
      <xdr:spPr>
        <a:xfrm>
          <a:off x="12611744" y="13340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a:extLst>
            <a:ext uri="{FF2B5EF4-FFF2-40B4-BE49-F238E27FC236}">
              <a16:creationId xmlns:a16="http://schemas.microsoft.com/office/drawing/2014/main" id="{6AB59549-58F2-4D86-8AB0-446DEC556FA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a:extLst>
            <a:ext uri="{FF2B5EF4-FFF2-40B4-BE49-F238E27FC236}">
              <a16:creationId xmlns:a16="http://schemas.microsoft.com/office/drawing/2014/main" id="{75E9ED31-310A-4152-9DFA-4B76F76DAA3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a:extLst>
            <a:ext uri="{FF2B5EF4-FFF2-40B4-BE49-F238E27FC236}">
              <a16:creationId xmlns:a16="http://schemas.microsoft.com/office/drawing/2014/main" id="{D3228D39-0992-4C3D-B81A-294F6D8729E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a:extLst>
            <a:ext uri="{FF2B5EF4-FFF2-40B4-BE49-F238E27FC236}">
              <a16:creationId xmlns:a16="http://schemas.microsoft.com/office/drawing/2014/main" id="{7701354D-6882-43B5-BBA4-07ADEF02A44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a:extLst>
            <a:ext uri="{FF2B5EF4-FFF2-40B4-BE49-F238E27FC236}">
              <a16:creationId xmlns:a16="http://schemas.microsoft.com/office/drawing/2014/main" id="{0BCA942E-18AC-4BD6-B5EC-04901E49C05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a:extLst>
            <a:ext uri="{FF2B5EF4-FFF2-40B4-BE49-F238E27FC236}">
              <a16:creationId xmlns:a16="http://schemas.microsoft.com/office/drawing/2014/main" id="{3005D557-395F-4F6D-80CD-59DF506AB3B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a:extLst>
            <a:ext uri="{FF2B5EF4-FFF2-40B4-BE49-F238E27FC236}">
              <a16:creationId xmlns:a16="http://schemas.microsoft.com/office/drawing/2014/main" id="{92E4EFE2-7E69-427D-9A9D-39BCE4D1E66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a:extLst>
            <a:ext uri="{FF2B5EF4-FFF2-40B4-BE49-F238E27FC236}">
              <a16:creationId xmlns:a16="http://schemas.microsoft.com/office/drawing/2014/main" id="{0184474C-D0AE-4AD8-9545-4C98C2D412A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a:extLst>
            <a:ext uri="{FF2B5EF4-FFF2-40B4-BE49-F238E27FC236}">
              <a16:creationId xmlns:a16="http://schemas.microsoft.com/office/drawing/2014/main" id="{48B19F4F-C2BB-4FD6-90AA-E3308EA1C95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a:extLst>
            <a:ext uri="{FF2B5EF4-FFF2-40B4-BE49-F238E27FC236}">
              <a16:creationId xmlns:a16="http://schemas.microsoft.com/office/drawing/2014/main" id="{70BDD4A3-079D-4F5E-B9B1-402859BE6A5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8" name="直線コネクタ 787">
          <a:extLst>
            <a:ext uri="{FF2B5EF4-FFF2-40B4-BE49-F238E27FC236}">
              <a16:creationId xmlns:a16="http://schemas.microsoft.com/office/drawing/2014/main" id="{B87B283F-A675-40FB-8AE0-E3F1F3276A47}"/>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9" name="テキスト ボックス 788">
          <a:extLst>
            <a:ext uri="{FF2B5EF4-FFF2-40B4-BE49-F238E27FC236}">
              <a16:creationId xmlns:a16="http://schemas.microsoft.com/office/drawing/2014/main" id="{F26036B5-CFDE-4192-8995-7828CAB6A5CE}"/>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0" name="直線コネクタ 789">
          <a:extLst>
            <a:ext uri="{FF2B5EF4-FFF2-40B4-BE49-F238E27FC236}">
              <a16:creationId xmlns:a16="http://schemas.microsoft.com/office/drawing/2014/main" id="{BE7BD59B-7748-450C-AD11-52BE3C4E49B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1" name="テキスト ボックス 790">
          <a:extLst>
            <a:ext uri="{FF2B5EF4-FFF2-40B4-BE49-F238E27FC236}">
              <a16:creationId xmlns:a16="http://schemas.microsoft.com/office/drawing/2014/main" id="{13EBDD74-F134-4AA5-A332-1F825C68205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2" name="直線コネクタ 791">
          <a:extLst>
            <a:ext uri="{FF2B5EF4-FFF2-40B4-BE49-F238E27FC236}">
              <a16:creationId xmlns:a16="http://schemas.microsoft.com/office/drawing/2014/main" id="{8C9AA7AB-D5EB-4631-A1A2-CD9823861725}"/>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3" name="テキスト ボックス 792">
          <a:extLst>
            <a:ext uri="{FF2B5EF4-FFF2-40B4-BE49-F238E27FC236}">
              <a16:creationId xmlns:a16="http://schemas.microsoft.com/office/drawing/2014/main" id="{69E494BD-EEDC-4CAB-B80D-57C187862F4B}"/>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4" name="直線コネクタ 793">
          <a:extLst>
            <a:ext uri="{FF2B5EF4-FFF2-40B4-BE49-F238E27FC236}">
              <a16:creationId xmlns:a16="http://schemas.microsoft.com/office/drawing/2014/main" id="{0771D4DE-E92E-4787-B569-7D840A9A51AE}"/>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5" name="テキスト ボックス 794">
          <a:extLst>
            <a:ext uri="{FF2B5EF4-FFF2-40B4-BE49-F238E27FC236}">
              <a16:creationId xmlns:a16="http://schemas.microsoft.com/office/drawing/2014/main" id="{68553359-53F6-421A-BD6D-BA4CB679991C}"/>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6" name="直線コネクタ 795">
          <a:extLst>
            <a:ext uri="{FF2B5EF4-FFF2-40B4-BE49-F238E27FC236}">
              <a16:creationId xmlns:a16="http://schemas.microsoft.com/office/drawing/2014/main" id="{1BD7EEB5-4750-4C03-97D1-24F4FC7E320D}"/>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7" name="テキスト ボックス 796">
          <a:extLst>
            <a:ext uri="{FF2B5EF4-FFF2-40B4-BE49-F238E27FC236}">
              <a16:creationId xmlns:a16="http://schemas.microsoft.com/office/drawing/2014/main" id="{239B6CB0-2FBC-4F25-B21D-7514625B3DBD}"/>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8" name="直線コネクタ 797">
          <a:extLst>
            <a:ext uri="{FF2B5EF4-FFF2-40B4-BE49-F238E27FC236}">
              <a16:creationId xmlns:a16="http://schemas.microsoft.com/office/drawing/2014/main" id="{DC575A1E-1BE7-4083-A087-510C65CE6457}"/>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9" name="テキスト ボックス 798">
          <a:extLst>
            <a:ext uri="{FF2B5EF4-FFF2-40B4-BE49-F238E27FC236}">
              <a16:creationId xmlns:a16="http://schemas.microsoft.com/office/drawing/2014/main" id="{1570217F-9072-40EE-9A3B-D4B821CA012F}"/>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a:extLst>
            <a:ext uri="{FF2B5EF4-FFF2-40B4-BE49-F238E27FC236}">
              <a16:creationId xmlns:a16="http://schemas.microsoft.com/office/drawing/2014/main" id="{733ECEDE-8B4E-48DE-A4D6-D447869CC80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a:extLst>
            <a:ext uri="{FF2B5EF4-FFF2-40B4-BE49-F238E27FC236}">
              <a16:creationId xmlns:a16="http://schemas.microsoft.com/office/drawing/2014/main" id="{9FF20AD1-AAEA-4C10-95FB-8027B3CF2F9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児童館】&#10;一人当たり面積グラフ枠">
          <a:extLst>
            <a:ext uri="{FF2B5EF4-FFF2-40B4-BE49-F238E27FC236}">
              <a16:creationId xmlns:a16="http://schemas.microsoft.com/office/drawing/2014/main" id="{69A61FCC-AF0E-4BBC-8240-7EDB220FE01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16329</xdr:rowOff>
    </xdr:from>
    <xdr:to>
      <xdr:col>116</xdr:col>
      <xdr:colOff>62864</xdr:colOff>
      <xdr:row>86</xdr:row>
      <xdr:rowOff>146957</xdr:rowOff>
    </xdr:to>
    <xdr:cxnSp macro="">
      <xdr:nvCxnSpPr>
        <xdr:cNvPr id="803" name="直線コネクタ 802">
          <a:extLst>
            <a:ext uri="{FF2B5EF4-FFF2-40B4-BE49-F238E27FC236}">
              <a16:creationId xmlns:a16="http://schemas.microsoft.com/office/drawing/2014/main" id="{6041F74D-AB7A-4B3C-B04D-2D32248D95EF}"/>
            </a:ext>
          </a:extLst>
        </xdr:cNvPr>
        <xdr:cNvCxnSpPr/>
      </xdr:nvCxnSpPr>
      <xdr:spPr>
        <a:xfrm flipV="1">
          <a:off x="22160864" y="13389429"/>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804" name="【児童館】&#10;一人当たり面積最小値テキスト">
          <a:extLst>
            <a:ext uri="{FF2B5EF4-FFF2-40B4-BE49-F238E27FC236}">
              <a16:creationId xmlns:a16="http://schemas.microsoft.com/office/drawing/2014/main" id="{6290F279-741A-4CB7-8373-83FDAFF4B468}"/>
            </a:ext>
          </a:extLst>
        </xdr:cNvPr>
        <xdr:cNvSpPr txBox="1"/>
      </xdr:nvSpPr>
      <xdr:spPr>
        <a:xfrm>
          <a:off x="221996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805" name="直線コネクタ 804">
          <a:extLst>
            <a:ext uri="{FF2B5EF4-FFF2-40B4-BE49-F238E27FC236}">
              <a16:creationId xmlns:a16="http://schemas.microsoft.com/office/drawing/2014/main" id="{E8164FC3-F38D-4219-9FC6-AD42022D9748}"/>
            </a:ext>
          </a:extLst>
        </xdr:cNvPr>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134456</xdr:rowOff>
    </xdr:from>
    <xdr:ext cx="469744" cy="259045"/>
    <xdr:sp macro="" textlink="">
      <xdr:nvSpPr>
        <xdr:cNvPr id="806" name="【児童館】&#10;一人当たり面積最大値テキスト">
          <a:extLst>
            <a:ext uri="{FF2B5EF4-FFF2-40B4-BE49-F238E27FC236}">
              <a16:creationId xmlns:a16="http://schemas.microsoft.com/office/drawing/2014/main" id="{2713DF9D-14CA-4502-B035-7AB736476012}"/>
            </a:ext>
          </a:extLst>
        </xdr:cNvPr>
        <xdr:cNvSpPr txBox="1"/>
      </xdr:nvSpPr>
      <xdr:spPr>
        <a:xfrm>
          <a:off x="22199600" y="1316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macro="">
      <xdr:nvCxnSpPr>
        <xdr:cNvPr id="807" name="直線コネクタ 806">
          <a:extLst>
            <a:ext uri="{FF2B5EF4-FFF2-40B4-BE49-F238E27FC236}">
              <a16:creationId xmlns:a16="http://schemas.microsoft.com/office/drawing/2014/main" id="{B0046CCF-F06B-4A83-9BA1-8829E687A457}"/>
            </a:ext>
          </a:extLst>
        </xdr:cNvPr>
        <xdr:cNvCxnSpPr/>
      </xdr:nvCxnSpPr>
      <xdr:spPr>
        <a:xfrm>
          <a:off x="22072600" y="133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146248</xdr:rowOff>
    </xdr:from>
    <xdr:ext cx="469744" cy="259045"/>
    <xdr:sp macro="" textlink="">
      <xdr:nvSpPr>
        <xdr:cNvPr id="808" name="【児童館】&#10;一人当たり面積平均値テキスト">
          <a:extLst>
            <a:ext uri="{FF2B5EF4-FFF2-40B4-BE49-F238E27FC236}">
              <a16:creationId xmlns:a16="http://schemas.microsoft.com/office/drawing/2014/main" id="{40736E4B-177C-45F1-93F2-B3E0D1A4C410}"/>
            </a:ext>
          </a:extLst>
        </xdr:cNvPr>
        <xdr:cNvSpPr txBox="1"/>
      </xdr:nvSpPr>
      <xdr:spPr>
        <a:xfrm>
          <a:off x="22199600" y="1437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123371</xdr:rowOff>
    </xdr:from>
    <xdr:to>
      <xdr:col>116</xdr:col>
      <xdr:colOff>114300</xdr:colOff>
      <xdr:row>85</xdr:row>
      <xdr:rowOff>53521</xdr:rowOff>
    </xdr:to>
    <xdr:sp macro="" textlink="">
      <xdr:nvSpPr>
        <xdr:cNvPr id="809" name="フローチャート: 判断 808">
          <a:extLst>
            <a:ext uri="{FF2B5EF4-FFF2-40B4-BE49-F238E27FC236}">
              <a16:creationId xmlns:a16="http://schemas.microsoft.com/office/drawing/2014/main" id="{315B158C-DC7F-496C-88D5-183E06DD6A98}"/>
            </a:ext>
          </a:extLst>
        </xdr:cNvPr>
        <xdr:cNvSpPr/>
      </xdr:nvSpPr>
      <xdr:spPr>
        <a:xfrm>
          <a:off x="221107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101600</xdr:rowOff>
    </xdr:from>
    <xdr:to>
      <xdr:col>112</xdr:col>
      <xdr:colOff>38100</xdr:colOff>
      <xdr:row>85</xdr:row>
      <xdr:rowOff>31750</xdr:rowOff>
    </xdr:to>
    <xdr:sp macro="" textlink="">
      <xdr:nvSpPr>
        <xdr:cNvPr id="810" name="フローチャート: 判断 809">
          <a:extLst>
            <a:ext uri="{FF2B5EF4-FFF2-40B4-BE49-F238E27FC236}">
              <a16:creationId xmlns:a16="http://schemas.microsoft.com/office/drawing/2014/main" id="{FD82967B-9D7B-45B1-B083-49A69F14EBB0}"/>
            </a:ext>
          </a:extLst>
        </xdr:cNvPr>
        <xdr:cNvSpPr/>
      </xdr:nvSpPr>
      <xdr:spPr>
        <a:xfrm>
          <a:off x="21272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134257</xdr:rowOff>
    </xdr:from>
    <xdr:to>
      <xdr:col>107</xdr:col>
      <xdr:colOff>101600</xdr:colOff>
      <xdr:row>85</xdr:row>
      <xdr:rowOff>64407</xdr:rowOff>
    </xdr:to>
    <xdr:sp macro="" textlink="">
      <xdr:nvSpPr>
        <xdr:cNvPr id="811" name="フローチャート: 判断 810">
          <a:extLst>
            <a:ext uri="{FF2B5EF4-FFF2-40B4-BE49-F238E27FC236}">
              <a16:creationId xmlns:a16="http://schemas.microsoft.com/office/drawing/2014/main" id="{635DE0F8-E68A-4B7B-A340-E26D833D5D32}"/>
            </a:ext>
          </a:extLst>
        </xdr:cNvPr>
        <xdr:cNvSpPr/>
      </xdr:nvSpPr>
      <xdr:spPr>
        <a:xfrm>
          <a:off x="20383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145143</xdr:rowOff>
    </xdr:from>
    <xdr:to>
      <xdr:col>102</xdr:col>
      <xdr:colOff>165100</xdr:colOff>
      <xdr:row>85</xdr:row>
      <xdr:rowOff>75293</xdr:rowOff>
    </xdr:to>
    <xdr:sp macro="" textlink="">
      <xdr:nvSpPr>
        <xdr:cNvPr id="812" name="フローチャート: 判断 811">
          <a:extLst>
            <a:ext uri="{FF2B5EF4-FFF2-40B4-BE49-F238E27FC236}">
              <a16:creationId xmlns:a16="http://schemas.microsoft.com/office/drawing/2014/main" id="{BD463C27-C48B-45F9-AA50-484A3BB02400}"/>
            </a:ext>
          </a:extLst>
        </xdr:cNvPr>
        <xdr:cNvSpPr/>
      </xdr:nvSpPr>
      <xdr:spPr>
        <a:xfrm>
          <a:off x="19494500" y="1454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123371</xdr:rowOff>
    </xdr:from>
    <xdr:to>
      <xdr:col>98</xdr:col>
      <xdr:colOff>38100</xdr:colOff>
      <xdr:row>85</xdr:row>
      <xdr:rowOff>53521</xdr:rowOff>
    </xdr:to>
    <xdr:sp macro="" textlink="">
      <xdr:nvSpPr>
        <xdr:cNvPr id="813" name="フローチャート: 判断 812">
          <a:extLst>
            <a:ext uri="{FF2B5EF4-FFF2-40B4-BE49-F238E27FC236}">
              <a16:creationId xmlns:a16="http://schemas.microsoft.com/office/drawing/2014/main" id="{58C8AC9C-C692-4F24-9814-02BB853EA491}"/>
            </a:ext>
          </a:extLst>
        </xdr:cNvPr>
        <xdr:cNvSpPr/>
      </xdr:nvSpPr>
      <xdr:spPr>
        <a:xfrm>
          <a:off x="186055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4ACC6A55-1C46-4675-96E0-A045E72E69C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46D7CADB-6B35-4122-85E1-501AB817224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17221C80-F88D-41C5-A655-810EF10DD8F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3F8B3473-5A24-43BD-A751-2F327B99CD7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71959945-A1DD-401E-9E62-583BF5FD07A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49893</xdr:rowOff>
    </xdr:from>
    <xdr:to>
      <xdr:col>116</xdr:col>
      <xdr:colOff>114300</xdr:colOff>
      <xdr:row>85</xdr:row>
      <xdr:rowOff>151493</xdr:rowOff>
    </xdr:to>
    <xdr:sp macro="" textlink="">
      <xdr:nvSpPr>
        <xdr:cNvPr id="819" name="楕円 818">
          <a:extLst>
            <a:ext uri="{FF2B5EF4-FFF2-40B4-BE49-F238E27FC236}">
              <a16:creationId xmlns:a16="http://schemas.microsoft.com/office/drawing/2014/main" id="{0EB0E0BD-9D75-4289-804F-93769D9EE2A4}"/>
            </a:ext>
          </a:extLst>
        </xdr:cNvPr>
        <xdr:cNvSpPr/>
      </xdr:nvSpPr>
      <xdr:spPr>
        <a:xfrm>
          <a:off x="221107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28320</xdr:rowOff>
    </xdr:from>
    <xdr:ext cx="469744" cy="259045"/>
    <xdr:sp macro="" textlink="">
      <xdr:nvSpPr>
        <xdr:cNvPr id="820" name="【児童館】&#10;一人当たり面積該当値テキスト">
          <a:extLst>
            <a:ext uri="{FF2B5EF4-FFF2-40B4-BE49-F238E27FC236}">
              <a16:creationId xmlns:a16="http://schemas.microsoft.com/office/drawing/2014/main" id="{00B8B05C-64E2-4DF6-9C6C-703D6813A5B3}"/>
            </a:ext>
          </a:extLst>
        </xdr:cNvPr>
        <xdr:cNvSpPr txBox="1"/>
      </xdr:nvSpPr>
      <xdr:spPr>
        <a:xfrm>
          <a:off x="22199600" y="1460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49893</xdr:rowOff>
    </xdr:from>
    <xdr:to>
      <xdr:col>112</xdr:col>
      <xdr:colOff>38100</xdr:colOff>
      <xdr:row>85</xdr:row>
      <xdr:rowOff>151493</xdr:rowOff>
    </xdr:to>
    <xdr:sp macro="" textlink="">
      <xdr:nvSpPr>
        <xdr:cNvPr id="821" name="楕円 820">
          <a:extLst>
            <a:ext uri="{FF2B5EF4-FFF2-40B4-BE49-F238E27FC236}">
              <a16:creationId xmlns:a16="http://schemas.microsoft.com/office/drawing/2014/main" id="{9FCE573D-1A3B-4894-946C-AA9BD5DE9777}"/>
            </a:ext>
          </a:extLst>
        </xdr:cNvPr>
        <xdr:cNvSpPr/>
      </xdr:nvSpPr>
      <xdr:spPr>
        <a:xfrm>
          <a:off x="21272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100693</xdr:rowOff>
    </xdr:from>
    <xdr:to>
      <xdr:col>116</xdr:col>
      <xdr:colOff>63500</xdr:colOff>
      <xdr:row>85</xdr:row>
      <xdr:rowOff>100693</xdr:rowOff>
    </xdr:to>
    <xdr:cxnSp macro="">
      <xdr:nvCxnSpPr>
        <xdr:cNvPr id="822" name="直線コネクタ 821">
          <a:extLst>
            <a:ext uri="{FF2B5EF4-FFF2-40B4-BE49-F238E27FC236}">
              <a16:creationId xmlns:a16="http://schemas.microsoft.com/office/drawing/2014/main" id="{B2D06EAD-ADAE-4DBE-9248-6734C2DE2CCE}"/>
            </a:ext>
          </a:extLst>
        </xdr:cNvPr>
        <xdr:cNvCxnSpPr/>
      </xdr:nvCxnSpPr>
      <xdr:spPr>
        <a:xfrm>
          <a:off x="21323300" y="1467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60779</xdr:rowOff>
    </xdr:from>
    <xdr:to>
      <xdr:col>107</xdr:col>
      <xdr:colOff>101600</xdr:colOff>
      <xdr:row>85</xdr:row>
      <xdr:rowOff>162379</xdr:rowOff>
    </xdr:to>
    <xdr:sp macro="" textlink="">
      <xdr:nvSpPr>
        <xdr:cNvPr id="823" name="楕円 822">
          <a:extLst>
            <a:ext uri="{FF2B5EF4-FFF2-40B4-BE49-F238E27FC236}">
              <a16:creationId xmlns:a16="http://schemas.microsoft.com/office/drawing/2014/main" id="{E7C5339D-0CC6-46A5-9D81-136CB1146DC4}"/>
            </a:ext>
          </a:extLst>
        </xdr:cNvPr>
        <xdr:cNvSpPr/>
      </xdr:nvSpPr>
      <xdr:spPr>
        <a:xfrm>
          <a:off x="20383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100693</xdr:rowOff>
    </xdr:from>
    <xdr:to>
      <xdr:col>111</xdr:col>
      <xdr:colOff>177800</xdr:colOff>
      <xdr:row>85</xdr:row>
      <xdr:rowOff>111579</xdr:rowOff>
    </xdr:to>
    <xdr:cxnSp macro="">
      <xdr:nvCxnSpPr>
        <xdr:cNvPr id="824" name="直線コネクタ 823">
          <a:extLst>
            <a:ext uri="{FF2B5EF4-FFF2-40B4-BE49-F238E27FC236}">
              <a16:creationId xmlns:a16="http://schemas.microsoft.com/office/drawing/2014/main" id="{DB103B65-7089-46DF-A52E-1C856D150449}"/>
            </a:ext>
          </a:extLst>
        </xdr:cNvPr>
        <xdr:cNvCxnSpPr/>
      </xdr:nvCxnSpPr>
      <xdr:spPr>
        <a:xfrm flipV="1">
          <a:off x="20434300" y="146739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60779</xdr:rowOff>
    </xdr:from>
    <xdr:to>
      <xdr:col>102</xdr:col>
      <xdr:colOff>165100</xdr:colOff>
      <xdr:row>85</xdr:row>
      <xdr:rowOff>162379</xdr:rowOff>
    </xdr:to>
    <xdr:sp macro="" textlink="">
      <xdr:nvSpPr>
        <xdr:cNvPr id="825" name="楕円 824">
          <a:extLst>
            <a:ext uri="{FF2B5EF4-FFF2-40B4-BE49-F238E27FC236}">
              <a16:creationId xmlns:a16="http://schemas.microsoft.com/office/drawing/2014/main" id="{88C7BA5F-D83A-4F58-A629-947DBA04916A}"/>
            </a:ext>
          </a:extLst>
        </xdr:cNvPr>
        <xdr:cNvSpPr/>
      </xdr:nvSpPr>
      <xdr:spPr>
        <a:xfrm>
          <a:off x="19494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111579</xdr:rowOff>
    </xdr:from>
    <xdr:to>
      <xdr:col>107</xdr:col>
      <xdr:colOff>50800</xdr:colOff>
      <xdr:row>85</xdr:row>
      <xdr:rowOff>111579</xdr:rowOff>
    </xdr:to>
    <xdr:cxnSp macro="">
      <xdr:nvCxnSpPr>
        <xdr:cNvPr id="826" name="直線コネクタ 825">
          <a:extLst>
            <a:ext uri="{FF2B5EF4-FFF2-40B4-BE49-F238E27FC236}">
              <a16:creationId xmlns:a16="http://schemas.microsoft.com/office/drawing/2014/main" id="{46E55E91-0032-41AC-A1BA-AC3006A5D976}"/>
            </a:ext>
          </a:extLst>
        </xdr:cNvPr>
        <xdr:cNvCxnSpPr/>
      </xdr:nvCxnSpPr>
      <xdr:spPr>
        <a:xfrm>
          <a:off x="19545300" y="14684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71664</xdr:rowOff>
    </xdr:from>
    <xdr:to>
      <xdr:col>98</xdr:col>
      <xdr:colOff>38100</xdr:colOff>
      <xdr:row>86</xdr:row>
      <xdr:rowOff>1814</xdr:rowOff>
    </xdr:to>
    <xdr:sp macro="" textlink="">
      <xdr:nvSpPr>
        <xdr:cNvPr id="827" name="楕円 826">
          <a:extLst>
            <a:ext uri="{FF2B5EF4-FFF2-40B4-BE49-F238E27FC236}">
              <a16:creationId xmlns:a16="http://schemas.microsoft.com/office/drawing/2014/main" id="{F50B2478-E1DA-4888-9B0F-67C0CB319D30}"/>
            </a:ext>
          </a:extLst>
        </xdr:cNvPr>
        <xdr:cNvSpPr/>
      </xdr:nvSpPr>
      <xdr:spPr>
        <a:xfrm>
          <a:off x="18605500" y="1464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111579</xdr:rowOff>
    </xdr:from>
    <xdr:to>
      <xdr:col>102</xdr:col>
      <xdr:colOff>114300</xdr:colOff>
      <xdr:row>85</xdr:row>
      <xdr:rowOff>122464</xdr:rowOff>
    </xdr:to>
    <xdr:cxnSp macro="">
      <xdr:nvCxnSpPr>
        <xdr:cNvPr id="828" name="直線コネクタ 827">
          <a:extLst>
            <a:ext uri="{FF2B5EF4-FFF2-40B4-BE49-F238E27FC236}">
              <a16:creationId xmlns:a16="http://schemas.microsoft.com/office/drawing/2014/main" id="{B0CB495C-C892-4D99-901A-16BD32AF7739}"/>
            </a:ext>
          </a:extLst>
        </xdr:cNvPr>
        <xdr:cNvCxnSpPr/>
      </xdr:nvCxnSpPr>
      <xdr:spPr>
        <a:xfrm flipV="1">
          <a:off x="18656300" y="146848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48277</xdr:rowOff>
    </xdr:from>
    <xdr:ext cx="469744" cy="259045"/>
    <xdr:sp macro="" textlink="">
      <xdr:nvSpPr>
        <xdr:cNvPr id="829" name="n_1aveValue【児童館】&#10;一人当たり面積">
          <a:extLst>
            <a:ext uri="{FF2B5EF4-FFF2-40B4-BE49-F238E27FC236}">
              <a16:creationId xmlns:a16="http://schemas.microsoft.com/office/drawing/2014/main" id="{CB8834CB-6EB3-45AC-83EC-B45A65AF04B9}"/>
            </a:ext>
          </a:extLst>
        </xdr:cNvPr>
        <xdr:cNvSpPr txBox="1"/>
      </xdr:nvSpPr>
      <xdr:spPr>
        <a:xfrm>
          <a:off x="210757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80934</xdr:rowOff>
    </xdr:from>
    <xdr:ext cx="469744" cy="259045"/>
    <xdr:sp macro="" textlink="">
      <xdr:nvSpPr>
        <xdr:cNvPr id="830" name="n_2aveValue【児童館】&#10;一人当たり面積">
          <a:extLst>
            <a:ext uri="{FF2B5EF4-FFF2-40B4-BE49-F238E27FC236}">
              <a16:creationId xmlns:a16="http://schemas.microsoft.com/office/drawing/2014/main" id="{9592156F-2AC0-43FF-A374-3968A5F30C93}"/>
            </a:ext>
          </a:extLst>
        </xdr:cNvPr>
        <xdr:cNvSpPr txBox="1"/>
      </xdr:nvSpPr>
      <xdr:spPr>
        <a:xfrm>
          <a:off x="20199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91820</xdr:rowOff>
    </xdr:from>
    <xdr:ext cx="469744" cy="259045"/>
    <xdr:sp macro="" textlink="">
      <xdr:nvSpPr>
        <xdr:cNvPr id="831" name="n_3aveValue【児童館】&#10;一人当たり面積">
          <a:extLst>
            <a:ext uri="{FF2B5EF4-FFF2-40B4-BE49-F238E27FC236}">
              <a16:creationId xmlns:a16="http://schemas.microsoft.com/office/drawing/2014/main" id="{8D793774-05E8-4A07-8ED4-B71D6BEF5C92}"/>
            </a:ext>
          </a:extLst>
        </xdr:cNvPr>
        <xdr:cNvSpPr txBox="1"/>
      </xdr:nvSpPr>
      <xdr:spPr>
        <a:xfrm>
          <a:off x="19310427" y="14322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70048</xdr:rowOff>
    </xdr:from>
    <xdr:ext cx="469744" cy="259045"/>
    <xdr:sp macro="" textlink="">
      <xdr:nvSpPr>
        <xdr:cNvPr id="832" name="n_4aveValue【児童館】&#10;一人当たり面積">
          <a:extLst>
            <a:ext uri="{FF2B5EF4-FFF2-40B4-BE49-F238E27FC236}">
              <a16:creationId xmlns:a16="http://schemas.microsoft.com/office/drawing/2014/main" id="{F5786750-36AD-4447-B50D-8FE5574B2A29}"/>
            </a:ext>
          </a:extLst>
        </xdr:cNvPr>
        <xdr:cNvSpPr txBox="1"/>
      </xdr:nvSpPr>
      <xdr:spPr>
        <a:xfrm>
          <a:off x="18421427" y="1430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142620</xdr:rowOff>
    </xdr:from>
    <xdr:ext cx="469744" cy="259045"/>
    <xdr:sp macro="" textlink="">
      <xdr:nvSpPr>
        <xdr:cNvPr id="833" name="n_1mainValue【児童館】&#10;一人当たり面積">
          <a:extLst>
            <a:ext uri="{FF2B5EF4-FFF2-40B4-BE49-F238E27FC236}">
              <a16:creationId xmlns:a16="http://schemas.microsoft.com/office/drawing/2014/main" id="{84593F37-F014-4C1C-AAAD-502864988A69}"/>
            </a:ext>
          </a:extLst>
        </xdr:cNvPr>
        <xdr:cNvSpPr txBox="1"/>
      </xdr:nvSpPr>
      <xdr:spPr>
        <a:xfrm>
          <a:off x="210757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153506</xdr:rowOff>
    </xdr:from>
    <xdr:ext cx="469744" cy="259045"/>
    <xdr:sp macro="" textlink="">
      <xdr:nvSpPr>
        <xdr:cNvPr id="834" name="n_2mainValue【児童館】&#10;一人当たり面積">
          <a:extLst>
            <a:ext uri="{FF2B5EF4-FFF2-40B4-BE49-F238E27FC236}">
              <a16:creationId xmlns:a16="http://schemas.microsoft.com/office/drawing/2014/main" id="{D9C27C6D-4898-4AA4-BCF4-D011A261F586}"/>
            </a:ext>
          </a:extLst>
        </xdr:cNvPr>
        <xdr:cNvSpPr txBox="1"/>
      </xdr:nvSpPr>
      <xdr:spPr>
        <a:xfrm>
          <a:off x="20199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153506</xdr:rowOff>
    </xdr:from>
    <xdr:ext cx="469744" cy="259045"/>
    <xdr:sp macro="" textlink="">
      <xdr:nvSpPr>
        <xdr:cNvPr id="835" name="n_3mainValue【児童館】&#10;一人当たり面積">
          <a:extLst>
            <a:ext uri="{FF2B5EF4-FFF2-40B4-BE49-F238E27FC236}">
              <a16:creationId xmlns:a16="http://schemas.microsoft.com/office/drawing/2014/main" id="{44688771-572D-4F5E-B54E-494BC752F861}"/>
            </a:ext>
          </a:extLst>
        </xdr:cNvPr>
        <xdr:cNvSpPr txBox="1"/>
      </xdr:nvSpPr>
      <xdr:spPr>
        <a:xfrm>
          <a:off x="19310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164391</xdr:rowOff>
    </xdr:from>
    <xdr:ext cx="469744" cy="259045"/>
    <xdr:sp macro="" textlink="">
      <xdr:nvSpPr>
        <xdr:cNvPr id="836" name="n_4mainValue【児童館】&#10;一人当たり面積">
          <a:extLst>
            <a:ext uri="{FF2B5EF4-FFF2-40B4-BE49-F238E27FC236}">
              <a16:creationId xmlns:a16="http://schemas.microsoft.com/office/drawing/2014/main" id="{3287C8EF-04CA-4B79-B1E5-F045AFA6A995}"/>
            </a:ext>
          </a:extLst>
        </xdr:cNvPr>
        <xdr:cNvSpPr txBox="1"/>
      </xdr:nvSpPr>
      <xdr:spPr>
        <a:xfrm>
          <a:off x="18421427" y="147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E595AB74-0A1B-4A18-B976-5F495D723BB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2C7B475B-7110-40C8-BCC2-E9E61C15AE3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F12B87FD-B88C-45DB-8DB1-73E8C473227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E893D20C-AB4A-485D-B6C2-70E56E6F226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0FA3424D-B348-4006-8340-57203EA9B9B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8AD1BCFB-A9B6-4059-92FF-AAA64BA1031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3B5EFD59-19FA-4D79-A1F4-2F6216C16E3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B5AFD3DD-CC6C-427A-9603-D57C8E71F59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E36A4D28-0507-4EE3-970A-8EB4F4AAF5B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9031EC02-57B8-4145-B9E9-EAB9980C336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946CC50F-D511-46CC-BD65-93BCEE7E7E4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8" name="直線コネクタ 847">
          <a:extLst>
            <a:ext uri="{FF2B5EF4-FFF2-40B4-BE49-F238E27FC236}">
              <a16:creationId xmlns:a16="http://schemas.microsoft.com/office/drawing/2014/main" id="{40896490-9914-4DD0-B369-F644693B38D9}"/>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9" name="テキスト ボックス 848">
          <a:extLst>
            <a:ext uri="{FF2B5EF4-FFF2-40B4-BE49-F238E27FC236}">
              <a16:creationId xmlns:a16="http://schemas.microsoft.com/office/drawing/2014/main" id="{4C9A49D1-4C92-42E0-9D5C-AF6709CAA501}"/>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0" name="直線コネクタ 849">
          <a:extLst>
            <a:ext uri="{FF2B5EF4-FFF2-40B4-BE49-F238E27FC236}">
              <a16:creationId xmlns:a16="http://schemas.microsoft.com/office/drawing/2014/main" id="{142F6A5A-1A43-427D-8039-B5706346678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1" name="テキスト ボックス 850">
          <a:extLst>
            <a:ext uri="{FF2B5EF4-FFF2-40B4-BE49-F238E27FC236}">
              <a16:creationId xmlns:a16="http://schemas.microsoft.com/office/drawing/2014/main" id="{12D0EBFF-A7EC-4308-BC03-B91DFB2F2F6B}"/>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2" name="直線コネクタ 851">
          <a:extLst>
            <a:ext uri="{FF2B5EF4-FFF2-40B4-BE49-F238E27FC236}">
              <a16:creationId xmlns:a16="http://schemas.microsoft.com/office/drawing/2014/main" id="{86462806-6CC9-49D2-89EE-A370F5F621DD}"/>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3" name="テキスト ボックス 852">
          <a:extLst>
            <a:ext uri="{FF2B5EF4-FFF2-40B4-BE49-F238E27FC236}">
              <a16:creationId xmlns:a16="http://schemas.microsoft.com/office/drawing/2014/main" id="{8B32F50E-53B4-4121-AEA3-6428BA310FAA}"/>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4" name="直線コネクタ 853">
          <a:extLst>
            <a:ext uri="{FF2B5EF4-FFF2-40B4-BE49-F238E27FC236}">
              <a16:creationId xmlns:a16="http://schemas.microsoft.com/office/drawing/2014/main" id="{4318C916-A6DA-4194-A6A7-EA692D72706D}"/>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5" name="テキスト ボックス 854">
          <a:extLst>
            <a:ext uri="{FF2B5EF4-FFF2-40B4-BE49-F238E27FC236}">
              <a16:creationId xmlns:a16="http://schemas.microsoft.com/office/drawing/2014/main" id="{6446FAB4-95FA-4308-BA6E-77CA515E4DC2}"/>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6" name="直線コネクタ 855">
          <a:extLst>
            <a:ext uri="{FF2B5EF4-FFF2-40B4-BE49-F238E27FC236}">
              <a16:creationId xmlns:a16="http://schemas.microsoft.com/office/drawing/2014/main" id="{EDAD144F-4B2F-47ED-B35B-5F3B78431BC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7" name="テキスト ボックス 856">
          <a:extLst>
            <a:ext uri="{FF2B5EF4-FFF2-40B4-BE49-F238E27FC236}">
              <a16:creationId xmlns:a16="http://schemas.microsoft.com/office/drawing/2014/main" id="{D4831BF3-AE1B-441D-AF6C-8DC5F7367A55}"/>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a:extLst>
            <a:ext uri="{FF2B5EF4-FFF2-40B4-BE49-F238E27FC236}">
              <a16:creationId xmlns:a16="http://schemas.microsoft.com/office/drawing/2014/main" id="{8132AE88-0F8E-47F3-ADC0-C7410971493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9" name="テキスト ボックス 858">
          <a:extLst>
            <a:ext uri="{FF2B5EF4-FFF2-40B4-BE49-F238E27FC236}">
              <a16:creationId xmlns:a16="http://schemas.microsoft.com/office/drawing/2014/main" id="{DAC89701-A016-4920-BAFC-7B64666B6509}"/>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0" name="【公民館】&#10;有形固定資産減価償却率グラフ枠">
          <a:extLst>
            <a:ext uri="{FF2B5EF4-FFF2-40B4-BE49-F238E27FC236}">
              <a16:creationId xmlns:a16="http://schemas.microsoft.com/office/drawing/2014/main" id="{65553EE8-6A1C-4DA2-A041-73C45FB8B9E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104775</xdr:rowOff>
    </xdr:from>
    <xdr:to>
      <xdr:col>85</xdr:col>
      <xdr:colOff>126364</xdr:colOff>
      <xdr:row>108</xdr:row>
      <xdr:rowOff>152400</xdr:rowOff>
    </xdr:to>
    <xdr:cxnSp macro="">
      <xdr:nvCxnSpPr>
        <xdr:cNvPr id="861" name="直線コネクタ 860">
          <a:extLst>
            <a:ext uri="{FF2B5EF4-FFF2-40B4-BE49-F238E27FC236}">
              <a16:creationId xmlns:a16="http://schemas.microsoft.com/office/drawing/2014/main" id="{60E2253C-6C24-419C-8361-60E1B84631F5}"/>
            </a:ext>
          </a:extLst>
        </xdr:cNvPr>
        <xdr:cNvCxnSpPr/>
      </xdr:nvCxnSpPr>
      <xdr:spPr>
        <a:xfrm flipV="1">
          <a:off x="16318864" y="17078325"/>
          <a:ext cx="0" cy="1590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2" name="【公民館】&#10;有形固定資産減価償却率最小値テキスト">
          <a:extLst>
            <a:ext uri="{FF2B5EF4-FFF2-40B4-BE49-F238E27FC236}">
              <a16:creationId xmlns:a16="http://schemas.microsoft.com/office/drawing/2014/main" id="{817569B2-13FD-4DE8-A381-D39BB435CE6A}"/>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3" name="直線コネクタ 862">
          <a:extLst>
            <a:ext uri="{FF2B5EF4-FFF2-40B4-BE49-F238E27FC236}">
              <a16:creationId xmlns:a16="http://schemas.microsoft.com/office/drawing/2014/main" id="{7E35D358-0F32-4CEA-8384-8C27D5D270C2}"/>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51452</xdr:rowOff>
    </xdr:from>
    <xdr:ext cx="405111" cy="259045"/>
    <xdr:sp macro="" textlink="">
      <xdr:nvSpPr>
        <xdr:cNvPr id="864" name="【公民館】&#10;有形固定資産減価償却率最大値テキスト">
          <a:extLst>
            <a:ext uri="{FF2B5EF4-FFF2-40B4-BE49-F238E27FC236}">
              <a16:creationId xmlns:a16="http://schemas.microsoft.com/office/drawing/2014/main" id="{C7C5EB0B-A756-491E-B87E-8BA1C0BF0A29}"/>
            </a:ext>
          </a:extLst>
        </xdr:cNvPr>
        <xdr:cNvSpPr txBox="1"/>
      </xdr:nvSpPr>
      <xdr:spPr>
        <a:xfrm>
          <a:off x="16357600" y="1685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104775</xdr:rowOff>
    </xdr:from>
    <xdr:to>
      <xdr:col>86</xdr:col>
      <xdr:colOff>25400</xdr:colOff>
      <xdr:row>99</xdr:row>
      <xdr:rowOff>104775</xdr:rowOff>
    </xdr:to>
    <xdr:cxnSp macro="">
      <xdr:nvCxnSpPr>
        <xdr:cNvPr id="865" name="直線コネクタ 864">
          <a:extLst>
            <a:ext uri="{FF2B5EF4-FFF2-40B4-BE49-F238E27FC236}">
              <a16:creationId xmlns:a16="http://schemas.microsoft.com/office/drawing/2014/main" id="{A0E9181F-DDE5-4729-BC5B-7C23D6C2EFD9}"/>
            </a:ext>
          </a:extLst>
        </xdr:cNvPr>
        <xdr:cNvCxnSpPr/>
      </xdr:nvCxnSpPr>
      <xdr:spPr>
        <a:xfrm>
          <a:off x="16230600" y="1707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139716</xdr:rowOff>
    </xdr:from>
    <xdr:ext cx="405111" cy="259045"/>
    <xdr:sp macro="" textlink="">
      <xdr:nvSpPr>
        <xdr:cNvPr id="866" name="【公民館】&#10;有形固定資産減価償却率平均値テキスト">
          <a:extLst>
            <a:ext uri="{FF2B5EF4-FFF2-40B4-BE49-F238E27FC236}">
              <a16:creationId xmlns:a16="http://schemas.microsoft.com/office/drawing/2014/main" id="{085151AC-CEE8-498B-AC44-5AA459D3BE3A}"/>
            </a:ext>
          </a:extLst>
        </xdr:cNvPr>
        <xdr:cNvSpPr txBox="1"/>
      </xdr:nvSpPr>
      <xdr:spPr>
        <a:xfrm>
          <a:off x="16357600" y="17799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867" name="フローチャート: 判断 866">
          <a:extLst>
            <a:ext uri="{FF2B5EF4-FFF2-40B4-BE49-F238E27FC236}">
              <a16:creationId xmlns:a16="http://schemas.microsoft.com/office/drawing/2014/main" id="{6B548043-F6BA-4507-B159-0877871B11C8}"/>
            </a:ext>
          </a:extLst>
        </xdr:cNvPr>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126364</xdr:rowOff>
    </xdr:from>
    <xdr:to>
      <xdr:col>81</xdr:col>
      <xdr:colOff>101600</xdr:colOff>
      <xdr:row>105</xdr:row>
      <xdr:rowOff>56514</xdr:rowOff>
    </xdr:to>
    <xdr:sp macro="" textlink="">
      <xdr:nvSpPr>
        <xdr:cNvPr id="868" name="フローチャート: 判断 867">
          <a:extLst>
            <a:ext uri="{FF2B5EF4-FFF2-40B4-BE49-F238E27FC236}">
              <a16:creationId xmlns:a16="http://schemas.microsoft.com/office/drawing/2014/main" id="{35E09164-5FAC-4A7A-94FF-390640A66EF6}"/>
            </a:ext>
          </a:extLst>
        </xdr:cNvPr>
        <xdr:cNvSpPr/>
      </xdr:nvSpPr>
      <xdr:spPr>
        <a:xfrm>
          <a:off x="15430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109220</xdr:rowOff>
    </xdr:from>
    <xdr:to>
      <xdr:col>76</xdr:col>
      <xdr:colOff>165100</xdr:colOff>
      <xdr:row>105</xdr:row>
      <xdr:rowOff>39370</xdr:rowOff>
    </xdr:to>
    <xdr:sp macro="" textlink="">
      <xdr:nvSpPr>
        <xdr:cNvPr id="869" name="フローチャート: 判断 868">
          <a:extLst>
            <a:ext uri="{FF2B5EF4-FFF2-40B4-BE49-F238E27FC236}">
              <a16:creationId xmlns:a16="http://schemas.microsoft.com/office/drawing/2014/main" id="{793F7CBE-8C5F-46C8-BBFE-AEC0DE40E893}"/>
            </a:ext>
          </a:extLst>
        </xdr:cNvPr>
        <xdr:cNvSpPr/>
      </xdr:nvSpPr>
      <xdr:spPr>
        <a:xfrm>
          <a:off x="14541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90170</xdr:rowOff>
    </xdr:from>
    <xdr:to>
      <xdr:col>72</xdr:col>
      <xdr:colOff>38100</xdr:colOff>
      <xdr:row>105</xdr:row>
      <xdr:rowOff>20320</xdr:rowOff>
    </xdr:to>
    <xdr:sp macro="" textlink="">
      <xdr:nvSpPr>
        <xdr:cNvPr id="870" name="フローチャート: 判断 869">
          <a:extLst>
            <a:ext uri="{FF2B5EF4-FFF2-40B4-BE49-F238E27FC236}">
              <a16:creationId xmlns:a16="http://schemas.microsoft.com/office/drawing/2014/main" id="{2433275B-2E2F-43A1-ADDD-212C50ED61D0}"/>
            </a:ext>
          </a:extLst>
        </xdr:cNvPr>
        <xdr:cNvSpPr/>
      </xdr:nvSpPr>
      <xdr:spPr>
        <a:xfrm>
          <a:off x="13652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871" name="フローチャート: 判断 870">
          <a:extLst>
            <a:ext uri="{FF2B5EF4-FFF2-40B4-BE49-F238E27FC236}">
              <a16:creationId xmlns:a16="http://schemas.microsoft.com/office/drawing/2014/main" id="{5279141F-D701-4093-8DBD-4A7D1A4FDDB0}"/>
            </a:ext>
          </a:extLst>
        </xdr:cNvPr>
        <xdr:cNvSpPr/>
      </xdr:nvSpPr>
      <xdr:spPr>
        <a:xfrm>
          <a:off x="12763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37A80537-72AA-4F1E-BD03-1DBF3C1CDA8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00FE1818-11AA-4011-9B60-15A4FDEDA715}"/>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7B377B94-7589-466C-B864-CC3B1F2E5E2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E7B999B0-BDE0-45C5-A67F-C38F9285434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ECE73577-3151-4E43-9733-BB0E5963809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74930</xdr:rowOff>
    </xdr:from>
    <xdr:to>
      <xdr:col>85</xdr:col>
      <xdr:colOff>177800</xdr:colOff>
      <xdr:row>106</xdr:row>
      <xdr:rowOff>5080</xdr:rowOff>
    </xdr:to>
    <xdr:sp macro="" textlink="">
      <xdr:nvSpPr>
        <xdr:cNvPr id="877" name="楕円 876">
          <a:extLst>
            <a:ext uri="{FF2B5EF4-FFF2-40B4-BE49-F238E27FC236}">
              <a16:creationId xmlns:a16="http://schemas.microsoft.com/office/drawing/2014/main" id="{9E6216BD-2AA3-4556-B14A-2D2D3B9678FF}"/>
            </a:ext>
          </a:extLst>
        </xdr:cNvPr>
        <xdr:cNvSpPr/>
      </xdr:nvSpPr>
      <xdr:spPr>
        <a:xfrm>
          <a:off x="162687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53357</xdr:rowOff>
    </xdr:from>
    <xdr:ext cx="405111" cy="259045"/>
    <xdr:sp macro="" textlink="">
      <xdr:nvSpPr>
        <xdr:cNvPr id="878" name="【公民館】&#10;有形固定資産減価償却率該当値テキスト">
          <a:extLst>
            <a:ext uri="{FF2B5EF4-FFF2-40B4-BE49-F238E27FC236}">
              <a16:creationId xmlns:a16="http://schemas.microsoft.com/office/drawing/2014/main" id="{805C8435-CC1F-4230-A5D9-85F7114FA910}"/>
            </a:ext>
          </a:extLst>
        </xdr:cNvPr>
        <xdr:cNvSpPr txBox="1"/>
      </xdr:nvSpPr>
      <xdr:spPr>
        <a:xfrm>
          <a:off x="16357600"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6350</xdr:rowOff>
    </xdr:from>
    <xdr:to>
      <xdr:col>81</xdr:col>
      <xdr:colOff>101600</xdr:colOff>
      <xdr:row>105</xdr:row>
      <xdr:rowOff>107950</xdr:rowOff>
    </xdr:to>
    <xdr:sp macro="" textlink="">
      <xdr:nvSpPr>
        <xdr:cNvPr id="879" name="楕円 878">
          <a:extLst>
            <a:ext uri="{FF2B5EF4-FFF2-40B4-BE49-F238E27FC236}">
              <a16:creationId xmlns:a16="http://schemas.microsoft.com/office/drawing/2014/main" id="{DF5B1FDB-1B80-46F7-867E-EA15832CABA1}"/>
            </a:ext>
          </a:extLst>
        </xdr:cNvPr>
        <xdr:cNvSpPr/>
      </xdr:nvSpPr>
      <xdr:spPr>
        <a:xfrm>
          <a:off x="15430500" y="1800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57150</xdr:rowOff>
    </xdr:from>
    <xdr:to>
      <xdr:col>85</xdr:col>
      <xdr:colOff>127000</xdr:colOff>
      <xdr:row>105</xdr:row>
      <xdr:rowOff>125730</xdr:rowOff>
    </xdr:to>
    <xdr:cxnSp macro="">
      <xdr:nvCxnSpPr>
        <xdr:cNvPr id="880" name="直線コネクタ 879">
          <a:extLst>
            <a:ext uri="{FF2B5EF4-FFF2-40B4-BE49-F238E27FC236}">
              <a16:creationId xmlns:a16="http://schemas.microsoft.com/office/drawing/2014/main" id="{2144EA14-59BE-4B0F-ABE7-71CCDB76F38B}"/>
            </a:ext>
          </a:extLst>
        </xdr:cNvPr>
        <xdr:cNvCxnSpPr/>
      </xdr:nvCxnSpPr>
      <xdr:spPr>
        <a:xfrm>
          <a:off x="15481300" y="180594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141605</xdr:rowOff>
    </xdr:from>
    <xdr:to>
      <xdr:col>76</xdr:col>
      <xdr:colOff>165100</xdr:colOff>
      <xdr:row>105</xdr:row>
      <xdr:rowOff>71755</xdr:rowOff>
    </xdr:to>
    <xdr:sp macro="" textlink="">
      <xdr:nvSpPr>
        <xdr:cNvPr id="881" name="楕円 880">
          <a:extLst>
            <a:ext uri="{FF2B5EF4-FFF2-40B4-BE49-F238E27FC236}">
              <a16:creationId xmlns:a16="http://schemas.microsoft.com/office/drawing/2014/main" id="{6F5F4CA1-22C8-4AFC-BED1-E9A73DFF9C61}"/>
            </a:ext>
          </a:extLst>
        </xdr:cNvPr>
        <xdr:cNvSpPr/>
      </xdr:nvSpPr>
      <xdr:spPr>
        <a:xfrm>
          <a:off x="14541500" y="179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20955</xdr:rowOff>
    </xdr:from>
    <xdr:to>
      <xdr:col>81</xdr:col>
      <xdr:colOff>50800</xdr:colOff>
      <xdr:row>105</xdr:row>
      <xdr:rowOff>57150</xdr:rowOff>
    </xdr:to>
    <xdr:cxnSp macro="">
      <xdr:nvCxnSpPr>
        <xdr:cNvPr id="882" name="直線コネクタ 881">
          <a:extLst>
            <a:ext uri="{FF2B5EF4-FFF2-40B4-BE49-F238E27FC236}">
              <a16:creationId xmlns:a16="http://schemas.microsoft.com/office/drawing/2014/main" id="{B47EAEB6-D4D3-465D-8B8C-E7EAD87C213E}"/>
            </a:ext>
          </a:extLst>
        </xdr:cNvPr>
        <xdr:cNvCxnSpPr/>
      </xdr:nvCxnSpPr>
      <xdr:spPr>
        <a:xfrm>
          <a:off x="14592300" y="180232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105411</xdr:rowOff>
    </xdr:from>
    <xdr:to>
      <xdr:col>72</xdr:col>
      <xdr:colOff>38100</xdr:colOff>
      <xdr:row>105</xdr:row>
      <xdr:rowOff>35561</xdr:rowOff>
    </xdr:to>
    <xdr:sp macro="" textlink="">
      <xdr:nvSpPr>
        <xdr:cNvPr id="883" name="楕円 882">
          <a:extLst>
            <a:ext uri="{FF2B5EF4-FFF2-40B4-BE49-F238E27FC236}">
              <a16:creationId xmlns:a16="http://schemas.microsoft.com/office/drawing/2014/main" id="{52A4AD37-A9B7-4C5A-85F7-90E4775FDEFF}"/>
            </a:ext>
          </a:extLst>
        </xdr:cNvPr>
        <xdr:cNvSpPr/>
      </xdr:nvSpPr>
      <xdr:spPr>
        <a:xfrm>
          <a:off x="13652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156211</xdr:rowOff>
    </xdr:from>
    <xdr:to>
      <xdr:col>76</xdr:col>
      <xdr:colOff>114300</xdr:colOff>
      <xdr:row>105</xdr:row>
      <xdr:rowOff>20955</xdr:rowOff>
    </xdr:to>
    <xdr:cxnSp macro="">
      <xdr:nvCxnSpPr>
        <xdr:cNvPr id="884" name="直線コネクタ 883">
          <a:extLst>
            <a:ext uri="{FF2B5EF4-FFF2-40B4-BE49-F238E27FC236}">
              <a16:creationId xmlns:a16="http://schemas.microsoft.com/office/drawing/2014/main" id="{6215F5E4-2F95-4534-98C8-311CE13ECDF1}"/>
            </a:ext>
          </a:extLst>
        </xdr:cNvPr>
        <xdr:cNvCxnSpPr/>
      </xdr:nvCxnSpPr>
      <xdr:spPr>
        <a:xfrm>
          <a:off x="13703300" y="1798701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78739</xdr:rowOff>
    </xdr:from>
    <xdr:to>
      <xdr:col>67</xdr:col>
      <xdr:colOff>101600</xdr:colOff>
      <xdr:row>105</xdr:row>
      <xdr:rowOff>8889</xdr:rowOff>
    </xdr:to>
    <xdr:sp macro="" textlink="">
      <xdr:nvSpPr>
        <xdr:cNvPr id="885" name="楕円 884">
          <a:extLst>
            <a:ext uri="{FF2B5EF4-FFF2-40B4-BE49-F238E27FC236}">
              <a16:creationId xmlns:a16="http://schemas.microsoft.com/office/drawing/2014/main" id="{0F161A43-E77F-4F98-B067-A1FC61901C6B}"/>
            </a:ext>
          </a:extLst>
        </xdr:cNvPr>
        <xdr:cNvSpPr/>
      </xdr:nvSpPr>
      <xdr:spPr>
        <a:xfrm>
          <a:off x="12763500" y="1790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129539</xdr:rowOff>
    </xdr:from>
    <xdr:to>
      <xdr:col>71</xdr:col>
      <xdr:colOff>177800</xdr:colOff>
      <xdr:row>104</xdr:row>
      <xdr:rowOff>156211</xdr:rowOff>
    </xdr:to>
    <xdr:cxnSp macro="">
      <xdr:nvCxnSpPr>
        <xdr:cNvPr id="886" name="直線コネクタ 885">
          <a:extLst>
            <a:ext uri="{FF2B5EF4-FFF2-40B4-BE49-F238E27FC236}">
              <a16:creationId xmlns:a16="http://schemas.microsoft.com/office/drawing/2014/main" id="{723DA2B2-8803-49B5-8DBD-8AD4A12FE543}"/>
            </a:ext>
          </a:extLst>
        </xdr:cNvPr>
        <xdr:cNvCxnSpPr/>
      </xdr:nvCxnSpPr>
      <xdr:spPr>
        <a:xfrm>
          <a:off x="12814300" y="179603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73041</xdr:rowOff>
    </xdr:from>
    <xdr:ext cx="405111" cy="259045"/>
    <xdr:sp macro="" textlink="">
      <xdr:nvSpPr>
        <xdr:cNvPr id="887" name="n_1aveValue【公民館】&#10;有形固定資産減価償却率">
          <a:extLst>
            <a:ext uri="{FF2B5EF4-FFF2-40B4-BE49-F238E27FC236}">
              <a16:creationId xmlns:a16="http://schemas.microsoft.com/office/drawing/2014/main" id="{2D84D91A-4233-4782-946A-730F79A03FDA}"/>
            </a:ext>
          </a:extLst>
        </xdr:cNvPr>
        <xdr:cNvSpPr txBox="1"/>
      </xdr:nvSpPr>
      <xdr:spPr>
        <a:xfrm>
          <a:off x="152660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55897</xdr:rowOff>
    </xdr:from>
    <xdr:ext cx="405111" cy="259045"/>
    <xdr:sp macro="" textlink="">
      <xdr:nvSpPr>
        <xdr:cNvPr id="888" name="n_2aveValue【公民館】&#10;有形固定資産減価償却率">
          <a:extLst>
            <a:ext uri="{FF2B5EF4-FFF2-40B4-BE49-F238E27FC236}">
              <a16:creationId xmlns:a16="http://schemas.microsoft.com/office/drawing/2014/main" id="{CFA08F9B-B32A-49E4-8D67-7BEBE084CC68}"/>
            </a:ext>
          </a:extLst>
        </xdr:cNvPr>
        <xdr:cNvSpPr txBox="1"/>
      </xdr:nvSpPr>
      <xdr:spPr>
        <a:xfrm>
          <a:off x="14389744"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36847</xdr:rowOff>
    </xdr:from>
    <xdr:ext cx="405111" cy="259045"/>
    <xdr:sp macro="" textlink="">
      <xdr:nvSpPr>
        <xdr:cNvPr id="889" name="n_3aveValue【公民館】&#10;有形固定資産減価償却率">
          <a:extLst>
            <a:ext uri="{FF2B5EF4-FFF2-40B4-BE49-F238E27FC236}">
              <a16:creationId xmlns:a16="http://schemas.microsoft.com/office/drawing/2014/main" id="{BADAEC06-B51A-435A-B5F9-5FF1E3D09DBF}"/>
            </a:ext>
          </a:extLst>
        </xdr:cNvPr>
        <xdr:cNvSpPr txBox="1"/>
      </xdr:nvSpPr>
      <xdr:spPr>
        <a:xfrm>
          <a:off x="13500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41927</xdr:rowOff>
    </xdr:from>
    <xdr:ext cx="405111" cy="259045"/>
    <xdr:sp macro="" textlink="">
      <xdr:nvSpPr>
        <xdr:cNvPr id="890" name="n_4aveValue【公民館】&#10;有形固定資産減価償却率">
          <a:extLst>
            <a:ext uri="{FF2B5EF4-FFF2-40B4-BE49-F238E27FC236}">
              <a16:creationId xmlns:a16="http://schemas.microsoft.com/office/drawing/2014/main" id="{E3B74272-E992-4A16-A89A-D5B66ED1029E}"/>
            </a:ext>
          </a:extLst>
        </xdr:cNvPr>
        <xdr:cNvSpPr txBox="1"/>
      </xdr:nvSpPr>
      <xdr:spPr>
        <a:xfrm>
          <a:off x="126117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99077</xdr:rowOff>
    </xdr:from>
    <xdr:ext cx="405111" cy="259045"/>
    <xdr:sp macro="" textlink="">
      <xdr:nvSpPr>
        <xdr:cNvPr id="891" name="n_1mainValue【公民館】&#10;有形固定資産減価償却率">
          <a:extLst>
            <a:ext uri="{FF2B5EF4-FFF2-40B4-BE49-F238E27FC236}">
              <a16:creationId xmlns:a16="http://schemas.microsoft.com/office/drawing/2014/main" id="{B71AF6D8-78FA-4DF0-8713-B6D3CECF4F87}"/>
            </a:ext>
          </a:extLst>
        </xdr:cNvPr>
        <xdr:cNvSpPr txBox="1"/>
      </xdr:nvSpPr>
      <xdr:spPr>
        <a:xfrm>
          <a:off x="15266044" y="1810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62882</xdr:rowOff>
    </xdr:from>
    <xdr:ext cx="405111" cy="259045"/>
    <xdr:sp macro="" textlink="">
      <xdr:nvSpPr>
        <xdr:cNvPr id="892" name="n_2mainValue【公民館】&#10;有形固定資産減価償却率">
          <a:extLst>
            <a:ext uri="{FF2B5EF4-FFF2-40B4-BE49-F238E27FC236}">
              <a16:creationId xmlns:a16="http://schemas.microsoft.com/office/drawing/2014/main" id="{81E66451-54F0-4078-85F6-D48FA8B0AFC3}"/>
            </a:ext>
          </a:extLst>
        </xdr:cNvPr>
        <xdr:cNvSpPr txBox="1"/>
      </xdr:nvSpPr>
      <xdr:spPr>
        <a:xfrm>
          <a:off x="14389744"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26688</xdr:rowOff>
    </xdr:from>
    <xdr:ext cx="405111" cy="259045"/>
    <xdr:sp macro="" textlink="">
      <xdr:nvSpPr>
        <xdr:cNvPr id="893" name="n_3mainValue【公民館】&#10;有形固定資産減価償却率">
          <a:extLst>
            <a:ext uri="{FF2B5EF4-FFF2-40B4-BE49-F238E27FC236}">
              <a16:creationId xmlns:a16="http://schemas.microsoft.com/office/drawing/2014/main" id="{421EC937-A678-4D4E-BBFD-2E17A1604A27}"/>
            </a:ext>
          </a:extLst>
        </xdr:cNvPr>
        <xdr:cNvSpPr txBox="1"/>
      </xdr:nvSpPr>
      <xdr:spPr>
        <a:xfrm>
          <a:off x="13500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25416</xdr:rowOff>
    </xdr:from>
    <xdr:ext cx="405111" cy="259045"/>
    <xdr:sp macro="" textlink="">
      <xdr:nvSpPr>
        <xdr:cNvPr id="894" name="n_4mainValue【公民館】&#10;有形固定資産減価償却率">
          <a:extLst>
            <a:ext uri="{FF2B5EF4-FFF2-40B4-BE49-F238E27FC236}">
              <a16:creationId xmlns:a16="http://schemas.microsoft.com/office/drawing/2014/main" id="{9379E2D7-F09C-4A24-A3D9-4FEF1E6096DE}"/>
            </a:ext>
          </a:extLst>
        </xdr:cNvPr>
        <xdr:cNvSpPr txBox="1"/>
      </xdr:nvSpPr>
      <xdr:spPr>
        <a:xfrm>
          <a:off x="12611744" y="1768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32C55EC7-34D6-46D7-97DA-A82220054AE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BB22FC85-FCD9-44EF-B0EC-8FED5D531BD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C9EF6275-2F72-4F10-8676-48E62F2B3CB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385B3A8A-B7B5-4BF0-AC08-124F8ED1083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58E2F980-FFE4-4153-BC8E-8860B6ED0D1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D53106B4-A304-46CE-BBD1-FB761288DE9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CE13A88E-C748-4FE1-B3EC-388CA70E9B2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0E717777-85DF-4F3C-A0CE-C432A8FF147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240C6EBB-7D02-444B-98CC-09E4C848FAE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0874C018-01DA-4389-96EF-B4A45D97297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a:extLst>
            <a:ext uri="{FF2B5EF4-FFF2-40B4-BE49-F238E27FC236}">
              <a16:creationId xmlns:a16="http://schemas.microsoft.com/office/drawing/2014/main" id="{291A02EA-CC89-419C-A37D-AAD134F47FD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a:extLst>
            <a:ext uri="{FF2B5EF4-FFF2-40B4-BE49-F238E27FC236}">
              <a16:creationId xmlns:a16="http://schemas.microsoft.com/office/drawing/2014/main" id="{3522FC45-AC5C-48E7-B13A-7FDB319CF0F8}"/>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a:extLst>
            <a:ext uri="{FF2B5EF4-FFF2-40B4-BE49-F238E27FC236}">
              <a16:creationId xmlns:a16="http://schemas.microsoft.com/office/drawing/2014/main" id="{BCE41AED-049F-4EA8-8FD0-114A13B8D0E8}"/>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a:extLst>
            <a:ext uri="{FF2B5EF4-FFF2-40B4-BE49-F238E27FC236}">
              <a16:creationId xmlns:a16="http://schemas.microsoft.com/office/drawing/2014/main" id="{36376848-519D-48FC-9404-EE17F3146D42}"/>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a:extLst>
            <a:ext uri="{FF2B5EF4-FFF2-40B4-BE49-F238E27FC236}">
              <a16:creationId xmlns:a16="http://schemas.microsoft.com/office/drawing/2014/main" id="{379B0997-8215-4DC6-9413-2470D42750C9}"/>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a:extLst>
            <a:ext uri="{FF2B5EF4-FFF2-40B4-BE49-F238E27FC236}">
              <a16:creationId xmlns:a16="http://schemas.microsoft.com/office/drawing/2014/main" id="{F1F411A6-2171-420D-AD7A-301D548979EC}"/>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a:extLst>
            <a:ext uri="{FF2B5EF4-FFF2-40B4-BE49-F238E27FC236}">
              <a16:creationId xmlns:a16="http://schemas.microsoft.com/office/drawing/2014/main" id="{E6B6C7B0-42E7-4CEC-ABBA-CAFCFFE2FC5B}"/>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a:extLst>
            <a:ext uri="{FF2B5EF4-FFF2-40B4-BE49-F238E27FC236}">
              <a16:creationId xmlns:a16="http://schemas.microsoft.com/office/drawing/2014/main" id="{0743C4FC-CA9E-453D-A3D2-AAF60C537D41}"/>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a:extLst>
            <a:ext uri="{FF2B5EF4-FFF2-40B4-BE49-F238E27FC236}">
              <a16:creationId xmlns:a16="http://schemas.microsoft.com/office/drawing/2014/main" id="{CA5DF21B-254A-4A44-8141-BE08AB9114EE}"/>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a:extLst>
            <a:ext uri="{FF2B5EF4-FFF2-40B4-BE49-F238E27FC236}">
              <a16:creationId xmlns:a16="http://schemas.microsoft.com/office/drawing/2014/main" id="{A81AB504-9C2D-4750-8169-CBFD206FAB41}"/>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a:extLst>
            <a:ext uri="{FF2B5EF4-FFF2-40B4-BE49-F238E27FC236}">
              <a16:creationId xmlns:a16="http://schemas.microsoft.com/office/drawing/2014/main" id="{5C83D997-BC2C-442F-804A-E90890BEE152}"/>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a:extLst>
            <a:ext uri="{FF2B5EF4-FFF2-40B4-BE49-F238E27FC236}">
              <a16:creationId xmlns:a16="http://schemas.microsoft.com/office/drawing/2014/main" id="{FFFEBD3A-EA66-4FFB-AEC3-05112A6F92DE}"/>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ED788C17-6D85-4C79-8263-98490201841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6BEF0E7F-4F5E-4327-A1E1-1423FA0FCA5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公民館】&#10;一人当たり面積グラフ枠">
          <a:extLst>
            <a:ext uri="{FF2B5EF4-FFF2-40B4-BE49-F238E27FC236}">
              <a16:creationId xmlns:a16="http://schemas.microsoft.com/office/drawing/2014/main" id="{58F68563-2C1A-4DE5-935D-413BCD9D354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109</xdr:row>
      <xdr:rowOff>19050</xdr:rowOff>
    </xdr:to>
    <xdr:cxnSp macro="">
      <xdr:nvCxnSpPr>
        <xdr:cNvPr id="920" name="直線コネクタ 919">
          <a:extLst>
            <a:ext uri="{FF2B5EF4-FFF2-40B4-BE49-F238E27FC236}">
              <a16:creationId xmlns:a16="http://schemas.microsoft.com/office/drawing/2014/main" id="{5BA07D10-7169-46A7-B697-90ED7067CF6F}"/>
            </a:ext>
          </a:extLst>
        </xdr:cNvPr>
        <xdr:cNvCxnSpPr/>
      </xdr:nvCxnSpPr>
      <xdr:spPr>
        <a:xfrm flipV="1">
          <a:off x="22160864" y="17252224"/>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921" name="【公民館】&#10;一人当たり面積最小値テキスト">
          <a:extLst>
            <a:ext uri="{FF2B5EF4-FFF2-40B4-BE49-F238E27FC236}">
              <a16:creationId xmlns:a16="http://schemas.microsoft.com/office/drawing/2014/main" id="{B149BDE6-3DCF-487E-AD46-16A223795CA1}"/>
            </a:ext>
          </a:extLst>
        </xdr:cNvPr>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922" name="直線コネクタ 921">
          <a:extLst>
            <a:ext uri="{FF2B5EF4-FFF2-40B4-BE49-F238E27FC236}">
              <a16:creationId xmlns:a16="http://schemas.microsoft.com/office/drawing/2014/main" id="{04578781-01F9-45DA-AC83-50F90C84DAFE}"/>
            </a:ext>
          </a:extLst>
        </xdr:cNvPr>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923" name="【公民館】&#10;一人当たり面積最大値テキスト">
          <a:extLst>
            <a:ext uri="{FF2B5EF4-FFF2-40B4-BE49-F238E27FC236}">
              <a16:creationId xmlns:a16="http://schemas.microsoft.com/office/drawing/2014/main" id="{CB7EF8B8-80DD-4863-909C-81D7BCCA52D0}"/>
            </a:ext>
          </a:extLst>
        </xdr:cNvPr>
        <xdr:cNvSpPr txBox="1"/>
      </xdr:nvSpPr>
      <xdr:spPr>
        <a:xfrm>
          <a:off x="22199600" y="1702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924" name="直線コネクタ 923">
          <a:extLst>
            <a:ext uri="{FF2B5EF4-FFF2-40B4-BE49-F238E27FC236}">
              <a16:creationId xmlns:a16="http://schemas.microsoft.com/office/drawing/2014/main" id="{6FA8046B-1990-4E33-AE51-AE1832EF5C89}"/>
            </a:ext>
          </a:extLst>
        </xdr:cNvPr>
        <xdr:cNvCxnSpPr/>
      </xdr:nvCxnSpPr>
      <xdr:spPr>
        <a:xfrm>
          <a:off x="22072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127925</xdr:rowOff>
    </xdr:from>
    <xdr:ext cx="469744" cy="259045"/>
    <xdr:sp macro="" textlink="">
      <xdr:nvSpPr>
        <xdr:cNvPr id="925" name="【公民館】&#10;一人当たり面積平均値テキスト">
          <a:extLst>
            <a:ext uri="{FF2B5EF4-FFF2-40B4-BE49-F238E27FC236}">
              <a16:creationId xmlns:a16="http://schemas.microsoft.com/office/drawing/2014/main" id="{9DE7A5C6-4C12-4E61-966E-C5FA0B9FBEDC}"/>
            </a:ext>
          </a:extLst>
        </xdr:cNvPr>
        <xdr:cNvSpPr txBox="1"/>
      </xdr:nvSpPr>
      <xdr:spPr>
        <a:xfrm>
          <a:off x="22199600" y="18301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149498</xdr:rowOff>
    </xdr:from>
    <xdr:to>
      <xdr:col>116</xdr:col>
      <xdr:colOff>114300</xdr:colOff>
      <xdr:row>107</xdr:row>
      <xdr:rowOff>79648</xdr:rowOff>
    </xdr:to>
    <xdr:sp macro="" textlink="">
      <xdr:nvSpPr>
        <xdr:cNvPr id="926" name="フローチャート: 判断 925">
          <a:extLst>
            <a:ext uri="{FF2B5EF4-FFF2-40B4-BE49-F238E27FC236}">
              <a16:creationId xmlns:a16="http://schemas.microsoft.com/office/drawing/2014/main" id="{B017438F-232D-4452-BB08-497778CE9797}"/>
            </a:ext>
          </a:extLst>
        </xdr:cNvPr>
        <xdr:cNvSpPr/>
      </xdr:nvSpPr>
      <xdr:spPr>
        <a:xfrm>
          <a:off x="221107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156029</xdr:rowOff>
    </xdr:from>
    <xdr:to>
      <xdr:col>112</xdr:col>
      <xdr:colOff>38100</xdr:colOff>
      <xdr:row>107</xdr:row>
      <xdr:rowOff>86179</xdr:rowOff>
    </xdr:to>
    <xdr:sp macro="" textlink="">
      <xdr:nvSpPr>
        <xdr:cNvPr id="927" name="フローチャート: 判断 926">
          <a:extLst>
            <a:ext uri="{FF2B5EF4-FFF2-40B4-BE49-F238E27FC236}">
              <a16:creationId xmlns:a16="http://schemas.microsoft.com/office/drawing/2014/main" id="{5CFBCB15-DAF3-4E94-B0F9-FE4C9A1943EA}"/>
            </a:ext>
          </a:extLst>
        </xdr:cNvPr>
        <xdr:cNvSpPr/>
      </xdr:nvSpPr>
      <xdr:spPr>
        <a:xfrm>
          <a:off x="21272500" y="183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160927</xdr:rowOff>
    </xdr:from>
    <xdr:to>
      <xdr:col>107</xdr:col>
      <xdr:colOff>101600</xdr:colOff>
      <xdr:row>107</xdr:row>
      <xdr:rowOff>91077</xdr:rowOff>
    </xdr:to>
    <xdr:sp macro="" textlink="">
      <xdr:nvSpPr>
        <xdr:cNvPr id="928" name="フローチャート: 判断 927">
          <a:extLst>
            <a:ext uri="{FF2B5EF4-FFF2-40B4-BE49-F238E27FC236}">
              <a16:creationId xmlns:a16="http://schemas.microsoft.com/office/drawing/2014/main" id="{AD2B416E-D4F0-4814-9BC7-4FF5A6A43F75}"/>
            </a:ext>
          </a:extLst>
        </xdr:cNvPr>
        <xdr:cNvSpPr/>
      </xdr:nvSpPr>
      <xdr:spPr>
        <a:xfrm>
          <a:off x="20383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29" name="フローチャート: 判断 928">
          <a:extLst>
            <a:ext uri="{FF2B5EF4-FFF2-40B4-BE49-F238E27FC236}">
              <a16:creationId xmlns:a16="http://schemas.microsoft.com/office/drawing/2014/main" id="{97CB9E4E-9449-43A8-9C0F-A0C5FC73B91B}"/>
            </a:ext>
          </a:extLst>
        </xdr:cNvPr>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149498</xdr:rowOff>
    </xdr:from>
    <xdr:to>
      <xdr:col>98</xdr:col>
      <xdr:colOff>38100</xdr:colOff>
      <xdr:row>107</xdr:row>
      <xdr:rowOff>79648</xdr:rowOff>
    </xdr:to>
    <xdr:sp macro="" textlink="">
      <xdr:nvSpPr>
        <xdr:cNvPr id="930" name="フローチャート: 判断 929">
          <a:extLst>
            <a:ext uri="{FF2B5EF4-FFF2-40B4-BE49-F238E27FC236}">
              <a16:creationId xmlns:a16="http://schemas.microsoft.com/office/drawing/2014/main" id="{8EDB4C1B-F615-4BBC-91E1-3908417F74FA}"/>
            </a:ext>
          </a:extLst>
        </xdr:cNvPr>
        <xdr:cNvSpPr/>
      </xdr:nvSpPr>
      <xdr:spPr>
        <a:xfrm>
          <a:off x="18605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E1E4DFAF-72BA-4CC1-84FA-1E62991931D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7648B661-DDE8-4FDD-8674-593C456AA0F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8BE76ED-A830-47ED-976C-41D529A994A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51A50411-4BF7-4EB0-BB8A-8F8D7709F77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50D38799-9507-472C-8935-B49854CBC6E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46627</xdr:rowOff>
    </xdr:from>
    <xdr:to>
      <xdr:col>116</xdr:col>
      <xdr:colOff>114300</xdr:colOff>
      <xdr:row>104</xdr:row>
      <xdr:rowOff>148227</xdr:rowOff>
    </xdr:to>
    <xdr:sp macro="" textlink="">
      <xdr:nvSpPr>
        <xdr:cNvPr id="936" name="楕円 935">
          <a:extLst>
            <a:ext uri="{FF2B5EF4-FFF2-40B4-BE49-F238E27FC236}">
              <a16:creationId xmlns:a16="http://schemas.microsoft.com/office/drawing/2014/main" id="{B5F4C1C5-9759-4785-84B9-61261BE52213}"/>
            </a:ext>
          </a:extLst>
        </xdr:cNvPr>
        <xdr:cNvSpPr/>
      </xdr:nvSpPr>
      <xdr:spPr>
        <a:xfrm>
          <a:off x="22110700" y="1787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69504</xdr:rowOff>
    </xdr:from>
    <xdr:ext cx="469744" cy="259045"/>
    <xdr:sp macro="" textlink="">
      <xdr:nvSpPr>
        <xdr:cNvPr id="937" name="【公民館】&#10;一人当たり面積該当値テキスト">
          <a:extLst>
            <a:ext uri="{FF2B5EF4-FFF2-40B4-BE49-F238E27FC236}">
              <a16:creationId xmlns:a16="http://schemas.microsoft.com/office/drawing/2014/main" id="{17902A6D-F166-43CB-91AE-F6920658AF5D}"/>
            </a:ext>
          </a:extLst>
        </xdr:cNvPr>
        <xdr:cNvSpPr txBox="1"/>
      </xdr:nvSpPr>
      <xdr:spPr>
        <a:xfrm>
          <a:off x="22199600" y="1772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66221</xdr:rowOff>
    </xdr:from>
    <xdr:to>
      <xdr:col>112</xdr:col>
      <xdr:colOff>38100</xdr:colOff>
      <xdr:row>104</xdr:row>
      <xdr:rowOff>167821</xdr:rowOff>
    </xdr:to>
    <xdr:sp macro="" textlink="">
      <xdr:nvSpPr>
        <xdr:cNvPr id="938" name="楕円 937">
          <a:extLst>
            <a:ext uri="{FF2B5EF4-FFF2-40B4-BE49-F238E27FC236}">
              <a16:creationId xmlns:a16="http://schemas.microsoft.com/office/drawing/2014/main" id="{5D27BD68-19C6-4C2B-B4C4-85C05741AEFD}"/>
            </a:ext>
          </a:extLst>
        </xdr:cNvPr>
        <xdr:cNvSpPr/>
      </xdr:nvSpPr>
      <xdr:spPr>
        <a:xfrm>
          <a:off x="21272500" y="1789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97427</xdr:rowOff>
    </xdr:from>
    <xdr:to>
      <xdr:col>116</xdr:col>
      <xdr:colOff>63500</xdr:colOff>
      <xdr:row>104</xdr:row>
      <xdr:rowOff>117021</xdr:rowOff>
    </xdr:to>
    <xdr:cxnSp macro="">
      <xdr:nvCxnSpPr>
        <xdr:cNvPr id="939" name="直線コネクタ 938">
          <a:extLst>
            <a:ext uri="{FF2B5EF4-FFF2-40B4-BE49-F238E27FC236}">
              <a16:creationId xmlns:a16="http://schemas.microsoft.com/office/drawing/2014/main" id="{F7651A97-DB41-4DB5-95A8-D23823ECAD33}"/>
            </a:ext>
          </a:extLst>
        </xdr:cNvPr>
        <xdr:cNvCxnSpPr/>
      </xdr:nvCxnSpPr>
      <xdr:spPr>
        <a:xfrm flipV="1">
          <a:off x="21323300" y="17928227"/>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84182</xdr:rowOff>
    </xdr:from>
    <xdr:to>
      <xdr:col>107</xdr:col>
      <xdr:colOff>101600</xdr:colOff>
      <xdr:row>105</xdr:row>
      <xdr:rowOff>14332</xdr:rowOff>
    </xdr:to>
    <xdr:sp macro="" textlink="">
      <xdr:nvSpPr>
        <xdr:cNvPr id="940" name="楕円 939">
          <a:extLst>
            <a:ext uri="{FF2B5EF4-FFF2-40B4-BE49-F238E27FC236}">
              <a16:creationId xmlns:a16="http://schemas.microsoft.com/office/drawing/2014/main" id="{8131DCBF-29F2-4129-9BF9-FBF9778097F3}"/>
            </a:ext>
          </a:extLst>
        </xdr:cNvPr>
        <xdr:cNvSpPr/>
      </xdr:nvSpPr>
      <xdr:spPr>
        <a:xfrm>
          <a:off x="20383500" y="1791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117021</xdr:rowOff>
    </xdr:from>
    <xdr:to>
      <xdr:col>111</xdr:col>
      <xdr:colOff>177800</xdr:colOff>
      <xdr:row>104</xdr:row>
      <xdr:rowOff>134982</xdr:rowOff>
    </xdr:to>
    <xdr:cxnSp macro="">
      <xdr:nvCxnSpPr>
        <xdr:cNvPr id="941" name="直線コネクタ 940">
          <a:extLst>
            <a:ext uri="{FF2B5EF4-FFF2-40B4-BE49-F238E27FC236}">
              <a16:creationId xmlns:a16="http://schemas.microsoft.com/office/drawing/2014/main" id="{F2B1BB48-77BB-47C5-BCF7-55822188E2F4}"/>
            </a:ext>
          </a:extLst>
        </xdr:cNvPr>
        <xdr:cNvCxnSpPr/>
      </xdr:nvCxnSpPr>
      <xdr:spPr>
        <a:xfrm flipV="1">
          <a:off x="20434300" y="17947821"/>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98879</xdr:rowOff>
    </xdr:from>
    <xdr:to>
      <xdr:col>102</xdr:col>
      <xdr:colOff>165100</xdr:colOff>
      <xdr:row>105</xdr:row>
      <xdr:rowOff>29029</xdr:rowOff>
    </xdr:to>
    <xdr:sp macro="" textlink="">
      <xdr:nvSpPr>
        <xdr:cNvPr id="942" name="楕円 941">
          <a:extLst>
            <a:ext uri="{FF2B5EF4-FFF2-40B4-BE49-F238E27FC236}">
              <a16:creationId xmlns:a16="http://schemas.microsoft.com/office/drawing/2014/main" id="{B713022A-5E66-443F-942F-BDFD1D4953FE}"/>
            </a:ext>
          </a:extLst>
        </xdr:cNvPr>
        <xdr:cNvSpPr/>
      </xdr:nvSpPr>
      <xdr:spPr>
        <a:xfrm>
          <a:off x="19494500" y="1792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134982</xdr:rowOff>
    </xdr:from>
    <xdr:to>
      <xdr:col>107</xdr:col>
      <xdr:colOff>50800</xdr:colOff>
      <xdr:row>104</xdr:row>
      <xdr:rowOff>149679</xdr:rowOff>
    </xdr:to>
    <xdr:cxnSp macro="">
      <xdr:nvCxnSpPr>
        <xdr:cNvPr id="943" name="直線コネクタ 942">
          <a:extLst>
            <a:ext uri="{FF2B5EF4-FFF2-40B4-BE49-F238E27FC236}">
              <a16:creationId xmlns:a16="http://schemas.microsoft.com/office/drawing/2014/main" id="{F55E6E01-C01A-414F-9D59-4D860BF24BEE}"/>
            </a:ext>
          </a:extLst>
        </xdr:cNvPr>
        <xdr:cNvCxnSpPr/>
      </xdr:nvCxnSpPr>
      <xdr:spPr>
        <a:xfrm flipV="1">
          <a:off x="19545300" y="17965782"/>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92348</xdr:rowOff>
    </xdr:from>
    <xdr:to>
      <xdr:col>98</xdr:col>
      <xdr:colOff>38100</xdr:colOff>
      <xdr:row>105</xdr:row>
      <xdr:rowOff>22498</xdr:rowOff>
    </xdr:to>
    <xdr:sp macro="" textlink="">
      <xdr:nvSpPr>
        <xdr:cNvPr id="944" name="楕円 943">
          <a:extLst>
            <a:ext uri="{FF2B5EF4-FFF2-40B4-BE49-F238E27FC236}">
              <a16:creationId xmlns:a16="http://schemas.microsoft.com/office/drawing/2014/main" id="{9E05E741-E571-45CC-8800-745371D5C16E}"/>
            </a:ext>
          </a:extLst>
        </xdr:cNvPr>
        <xdr:cNvSpPr/>
      </xdr:nvSpPr>
      <xdr:spPr>
        <a:xfrm>
          <a:off x="18605500" y="1792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143148</xdr:rowOff>
    </xdr:from>
    <xdr:to>
      <xdr:col>102</xdr:col>
      <xdr:colOff>114300</xdr:colOff>
      <xdr:row>104</xdr:row>
      <xdr:rowOff>149679</xdr:rowOff>
    </xdr:to>
    <xdr:cxnSp macro="">
      <xdr:nvCxnSpPr>
        <xdr:cNvPr id="945" name="直線コネクタ 944">
          <a:extLst>
            <a:ext uri="{FF2B5EF4-FFF2-40B4-BE49-F238E27FC236}">
              <a16:creationId xmlns:a16="http://schemas.microsoft.com/office/drawing/2014/main" id="{741F347F-2F9D-4380-9161-6A51D5561E20}"/>
            </a:ext>
          </a:extLst>
        </xdr:cNvPr>
        <xdr:cNvCxnSpPr/>
      </xdr:nvCxnSpPr>
      <xdr:spPr>
        <a:xfrm>
          <a:off x="18656300" y="1797394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77306</xdr:rowOff>
    </xdr:from>
    <xdr:ext cx="469744" cy="259045"/>
    <xdr:sp macro="" textlink="">
      <xdr:nvSpPr>
        <xdr:cNvPr id="946" name="n_1aveValue【公民館】&#10;一人当たり面積">
          <a:extLst>
            <a:ext uri="{FF2B5EF4-FFF2-40B4-BE49-F238E27FC236}">
              <a16:creationId xmlns:a16="http://schemas.microsoft.com/office/drawing/2014/main" id="{D17D7A4C-ABA9-4653-B801-45059E25AA8C}"/>
            </a:ext>
          </a:extLst>
        </xdr:cNvPr>
        <xdr:cNvSpPr txBox="1"/>
      </xdr:nvSpPr>
      <xdr:spPr>
        <a:xfrm>
          <a:off x="21075727" y="1842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82204</xdr:rowOff>
    </xdr:from>
    <xdr:ext cx="469744" cy="259045"/>
    <xdr:sp macro="" textlink="">
      <xdr:nvSpPr>
        <xdr:cNvPr id="947" name="n_2aveValue【公民館】&#10;一人当たり面積">
          <a:extLst>
            <a:ext uri="{FF2B5EF4-FFF2-40B4-BE49-F238E27FC236}">
              <a16:creationId xmlns:a16="http://schemas.microsoft.com/office/drawing/2014/main" id="{67558F66-2D1D-4193-B837-9B015BB199D2}"/>
            </a:ext>
          </a:extLst>
        </xdr:cNvPr>
        <xdr:cNvSpPr txBox="1"/>
      </xdr:nvSpPr>
      <xdr:spPr>
        <a:xfrm>
          <a:off x="20199427" y="18427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948" name="n_3aveValue【公民館】&#10;一人当たり面積">
          <a:extLst>
            <a:ext uri="{FF2B5EF4-FFF2-40B4-BE49-F238E27FC236}">
              <a16:creationId xmlns:a16="http://schemas.microsoft.com/office/drawing/2014/main" id="{413A2AAD-3FC5-4BDD-A057-0E068FD23308}"/>
            </a:ext>
          </a:extLst>
        </xdr:cNvPr>
        <xdr:cNvSpPr txBox="1"/>
      </xdr:nvSpPr>
      <xdr:spPr>
        <a:xfrm>
          <a:off x="19310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70775</xdr:rowOff>
    </xdr:from>
    <xdr:ext cx="469744" cy="259045"/>
    <xdr:sp macro="" textlink="">
      <xdr:nvSpPr>
        <xdr:cNvPr id="949" name="n_4aveValue【公民館】&#10;一人当たり面積">
          <a:extLst>
            <a:ext uri="{FF2B5EF4-FFF2-40B4-BE49-F238E27FC236}">
              <a16:creationId xmlns:a16="http://schemas.microsoft.com/office/drawing/2014/main" id="{31FD1512-F95B-4F90-871B-38A55326796B}"/>
            </a:ext>
          </a:extLst>
        </xdr:cNvPr>
        <xdr:cNvSpPr txBox="1"/>
      </xdr:nvSpPr>
      <xdr:spPr>
        <a:xfrm>
          <a:off x="18421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12898</xdr:rowOff>
    </xdr:from>
    <xdr:ext cx="469744" cy="259045"/>
    <xdr:sp macro="" textlink="">
      <xdr:nvSpPr>
        <xdr:cNvPr id="950" name="n_1mainValue【公民館】&#10;一人当たり面積">
          <a:extLst>
            <a:ext uri="{FF2B5EF4-FFF2-40B4-BE49-F238E27FC236}">
              <a16:creationId xmlns:a16="http://schemas.microsoft.com/office/drawing/2014/main" id="{5D0B891D-C659-47FE-8EA7-3B3605A0A9FA}"/>
            </a:ext>
          </a:extLst>
        </xdr:cNvPr>
        <xdr:cNvSpPr txBox="1"/>
      </xdr:nvSpPr>
      <xdr:spPr>
        <a:xfrm>
          <a:off x="21075727" y="17672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30859</xdr:rowOff>
    </xdr:from>
    <xdr:ext cx="469744" cy="259045"/>
    <xdr:sp macro="" textlink="">
      <xdr:nvSpPr>
        <xdr:cNvPr id="951" name="n_2mainValue【公民館】&#10;一人当たり面積">
          <a:extLst>
            <a:ext uri="{FF2B5EF4-FFF2-40B4-BE49-F238E27FC236}">
              <a16:creationId xmlns:a16="http://schemas.microsoft.com/office/drawing/2014/main" id="{7646D6DC-1EAA-446F-8064-65D629D5D40F}"/>
            </a:ext>
          </a:extLst>
        </xdr:cNvPr>
        <xdr:cNvSpPr txBox="1"/>
      </xdr:nvSpPr>
      <xdr:spPr>
        <a:xfrm>
          <a:off x="20199427" y="1769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45556</xdr:rowOff>
    </xdr:from>
    <xdr:ext cx="469744" cy="259045"/>
    <xdr:sp macro="" textlink="">
      <xdr:nvSpPr>
        <xdr:cNvPr id="952" name="n_3mainValue【公民館】&#10;一人当たり面積">
          <a:extLst>
            <a:ext uri="{FF2B5EF4-FFF2-40B4-BE49-F238E27FC236}">
              <a16:creationId xmlns:a16="http://schemas.microsoft.com/office/drawing/2014/main" id="{36A8E931-91BA-44DC-A16E-76CF6AC874B1}"/>
            </a:ext>
          </a:extLst>
        </xdr:cNvPr>
        <xdr:cNvSpPr txBox="1"/>
      </xdr:nvSpPr>
      <xdr:spPr>
        <a:xfrm>
          <a:off x="19310427" y="1770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39025</xdr:rowOff>
    </xdr:from>
    <xdr:ext cx="469744" cy="259045"/>
    <xdr:sp macro="" textlink="">
      <xdr:nvSpPr>
        <xdr:cNvPr id="953" name="n_4mainValue【公民館】&#10;一人当たり面積">
          <a:extLst>
            <a:ext uri="{FF2B5EF4-FFF2-40B4-BE49-F238E27FC236}">
              <a16:creationId xmlns:a16="http://schemas.microsoft.com/office/drawing/2014/main" id="{8CEF35EC-C2B3-4043-8027-F813FE7DEFCA}"/>
            </a:ext>
          </a:extLst>
        </xdr:cNvPr>
        <xdr:cNvSpPr txBox="1"/>
      </xdr:nvSpPr>
      <xdr:spPr>
        <a:xfrm>
          <a:off x="18421427" y="1769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7AF6E127-B718-4045-AC43-E39917B1A81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407A182F-1174-4ED7-A904-343D9237FC8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B88C3118-2289-4A07-8DFD-D0CBB41E1E1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児童館以外の施設において、全国平均を上回っており、全体的に老朽化が進んでいることが分かる。特に有形固定資産減価償却率が高くなっている施設は、認定こども園・幼稚園・保育所である。要因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1970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1980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代に建設された建物が多く、耐用年数を経過しつつあることや、少子化による出生数の減少に伴い休園となる保育所が年々増えてきているためであると考えられる。公共施設等総合管理計画に基づいて施設総量の適正化を行い、長寿命化をすべき施設の効率化、計画的な予防保全を行っていく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B63BD6F-FEE6-4070-A614-448F5BEDDCA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A79A320-70F0-4D3C-9029-99E996F6B0A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6A388BB-F52C-4906-AF5B-22B3CE34944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806EA82-5F1E-4EFA-9DB8-3E767783563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E0307A5-A1C4-42BA-96F7-78112D7571E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CF0D312-67F3-4C3F-8BEA-33CDE65DE9F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16F6B92-7EBD-4809-923D-29404B8DFBC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4B68450-F207-4162-8C8E-4D0583893A5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6A7A014-4FDF-4787-AD2B-1ACD16BA9DB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602F705-D7FF-4964-A4B5-C8EDDC4969B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41,637
41,156
698.31
32,044,105
31,312,596
515,928
17,540,272
21,953,988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A41E0B8-1225-4EAC-8499-D98A16B19CF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3B828C5-3F23-4573-A175-E279F45A724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D002EE5-9038-44ED-9088-CC096FC66E4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18A9849-89A6-4A47-BB36-5CA9D1D1FFB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B58B150-C32E-41DB-A0A1-EA8B951791C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264E162-A4D0-49A3-953C-922145D2AA6E}"/>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61569DF-09E0-4582-B773-E8EBF524AE7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593E084-B129-4E1C-B7B5-297A790F463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DC326B5-7B4D-4278-9CAF-542F30D991A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84F93C0-E383-4EB5-9CBE-5B4FD5C4B2F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0690F72-ADE3-48B8-A2DE-40A90CE9CC2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6CBDF1B-018B-4466-A804-0B1ED85766C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FBBF911-D40E-4869-98F0-AB09569DE37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CEEAD6E-8B21-4BC4-9094-3E6C709C3FD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D184357-2689-4C24-8B65-5DA76DCE55B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B3F4FDC-8E99-44C6-BBEA-1E685435375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503AA7C-48BB-4E60-9167-B4D9C407D80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FE599EE-4C11-4C3D-84E6-A5C6463610F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75411F1-5C9A-46A6-8F47-66F8973734B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BC40C4A-A0BB-45B3-8F53-F1C056859BC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7352CCA-2B1F-4A30-BB45-9BB27F6B85A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ED2D86D-9A82-43A4-8E39-EA9F3EB4D5F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6AAD50B-492C-4AD8-BBEC-A2EF12A8644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145A3DC-07FC-4AB6-BAFA-93E0592071E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7281DB7-BA2D-4E22-B00B-ABDE1D550B2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83FC9B1-5DBD-47A5-83A3-1534FFE71E5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18577CD-243A-42FB-930D-10FFEB27BA3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C444719-7753-40B2-BBBC-9A7EBFB91D7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57DA80C-451F-481E-BABC-F9EAD339241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F5210CF-87E1-4E58-80AD-2B44F416873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9F75483-975B-4BF9-B9DA-A852D07CE6E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C8CA4AF-599B-49AF-9B1C-1A358A92FF1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F33EFC5-E254-4ADC-A46E-B6FD42D22883}"/>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160F752-8846-4E28-AF61-F56B113B18E2}"/>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A3367B4-A5B7-4BA3-9ABE-4302B5E9BBD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BE022DF-2E02-4C15-90B2-9AC6CBABFB24}"/>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8E90896-F883-423D-8595-E37E3AAD2995}"/>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1A98CD8-A94D-4502-90FE-19914BFDACE3}"/>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C2DDD53-3EC7-4D29-9CBD-DE204E454DEC}"/>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EEFFEB3-3743-4A5A-B6D9-86F224BE7C69}"/>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40C940A-EAA4-45B8-8EA9-91ECDA6F77E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6CFE8E08-E791-45F5-96ED-675B55A0363E}"/>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E50899F-94B8-409D-9D97-A1117B5C542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DC03F418-CA25-4E5F-867D-FBA08B42F68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6B1607DB-076C-4F68-9FF4-781402F80A5E}"/>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F1DA4D23-AB39-4C7D-B4B2-CC51D6262D6D}"/>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462AC584-C3AE-4D26-AC2E-AC404D4472F5}"/>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B1096802-363F-4ECB-B7CC-8AF33F4BB529}"/>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A44FB28B-5622-4A19-A02C-22CA1FE01BCD}"/>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45737</xdr:rowOff>
    </xdr:from>
    <xdr:ext cx="405111" cy="259045"/>
    <xdr:sp macro="" textlink="">
      <xdr:nvSpPr>
        <xdr:cNvPr id="61" name="【図書館】&#10;有形固定資産減価償却率平均値テキスト">
          <a:extLst>
            <a:ext uri="{FF2B5EF4-FFF2-40B4-BE49-F238E27FC236}">
              <a16:creationId xmlns:a16="http://schemas.microsoft.com/office/drawing/2014/main" id="{F40140CE-E522-442D-8C89-78B116612470}"/>
            </a:ext>
          </a:extLst>
        </xdr:cNvPr>
        <xdr:cNvSpPr txBox="1"/>
      </xdr:nvSpPr>
      <xdr:spPr>
        <a:xfrm>
          <a:off x="4673600" y="6217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62" name="フローチャート: 判断 61">
          <a:extLst>
            <a:ext uri="{FF2B5EF4-FFF2-40B4-BE49-F238E27FC236}">
              <a16:creationId xmlns:a16="http://schemas.microsoft.com/office/drawing/2014/main" id="{E947EE30-BD0A-4576-9D10-779FF4ABDE43}"/>
            </a:ext>
          </a:extLst>
        </xdr:cNvPr>
        <xdr:cNvSpPr/>
      </xdr:nvSpPr>
      <xdr:spPr>
        <a:xfrm>
          <a:off x="45847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78740</xdr:rowOff>
    </xdr:from>
    <xdr:to>
      <xdr:col>20</xdr:col>
      <xdr:colOff>38100</xdr:colOff>
      <xdr:row>37</xdr:row>
      <xdr:rowOff>8890</xdr:rowOff>
    </xdr:to>
    <xdr:sp macro="" textlink="">
      <xdr:nvSpPr>
        <xdr:cNvPr id="63" name="フローチャート: 判断 62">
          <a:extLst>
            <a:ext uri="{FF2B5EF4-FFF2-40B4-BE49-F238E27FC236}">
              <a16:creationId xmlns:a16="http://schemas.microsoft.com/office/drawing/2014/main" id="{D0466008-82E7-4D07-8616-5A9F6DC0D0C8}"/>
            </a:ext>
          </a:extLst>
        </xdr:cNvPr>
        <xdr:cNvSpPr/>
      </xdr:nvSpPr>
      <xdr:spPr>
        <a:xfrm>
          <a:off x="374650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59690</xdr:rowOff>
    </xdr:from>
    <xdr:to>
      <xdr:col>15</xdr:col>
      <xdr:colOff>101600</xdr:colOff>
      <xdr:row>36</xdr:row>
      <xdr:rowOff>161290</xdr:rowOff>
    </xdr:to>
    <xdr:sp macro="" textlink="">
      <xdr:nvSpPr>
        <xdr:cNvPr id="64" name="フローチャート: 判断 63">
          <a:extLst>
            <a:ext uri="{FF2B5EF4-FFF2-40B4-BE49-F238E27FC236}">
              <a16:creationId xmlns:a16="http://schemas.microsoft.com/office/drawing/2014/main" id="{098F8AF3-2BAE-4ADB-A21D-670984026224}"/>
            </a:ext>
          </a:extLst>
        </xdr:cNvPr>
        <xdr:cNvSpPr/>
      </xdr:nvSpPr>
      <xdr:spPr>
        <a:xfrm>
          <a:off x="2857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60960</xdr:rowOff>
    </xdr:from>
    <xdr:to>
      <xdr:col>10</xdr:col>
      <xdr:colOff>165100</xdr:colOff>
      <xdr:row>36</xdr:row>
      <xdr:rowOff>162560</xdr:rowOff>
    </xdr:to>
    <xdr:sp macro="" textlink="">
      <xdr:nvSpPr>
        <xdr:cNvPr id="65" name="フローチャート: 判断 64">
          <a:extLst>
            <a:ext uri="{FF2B5EF4-FFF2-40B4-BE49-F238E27FC236}">
              <a16:creationId xmlns:a16="http://schemas.microsoft.com/office/drawing/2014/main" id="{065A5093-FE5C-49F8-9AFB-5A47147B52D5}"/>
            </a:ext>
          </a:extLst>
        </xdr:cNvPr>
        <xdr:cNvSpPr/>
      </xdr:nvSpPr>
      <xdr:spPr>
        <a:xfrm>
          <a:off x="19685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41910</xdr:rowOff>
    </xdr:from>
    <xdr:to>
      <xdr:col>6</xdr:col>
      <xdr:colOff>38100</xdr:colOff>
      <xdr:row>36</xdr:row>
      <xdr:rowOff>143510</xdr:rowOff>
    </xdr:to>
    <xdr:sp macro="" textlink="">
      <xdr:nvSpPr>
        <xdr:cNvPr id="66" name="フローチャート: 判断 65">
          <a:extLst>
            <a:ext uri="{FF2B5EF4-FFF2-40B4-BE49-F238E27FC236}">
              <a16:creationId xmlns:a16="http://schemas.microsoft.com/office/drawing/2014/main" id="{79BDD0C6-A94D-4935-97C0-C0E2B75C56F6}"/>
            </a:ext>
          </a:extLst>
        </xdr:cNvPr>
        <xdr:cNvSpPr/>
      </xdr:nvSpPr>
      <xdr:spPr>
        <a:xfrm>
          <a:off x="1079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1D27A6C7-8222-4A66-A1DD-B61EF7F421C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C6BD836-5AA2-4C1B-8B1A-3A9D1CD1FBE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439ABA7-E4EC-4F4D-A772-7353A81DB73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647BA55-59ED-4946-9D66-E1CEBA32A22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0B1762B-9BD4-42CD-AFC4-4F93717AD45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82550</xdr:rowOff>
    </xdr:from>
    <xdr:to>
      <xdr:col>24</xdr:col>
      <xdr:colOff>114300</xdr:colOff>
      <xdr:row>36</xdr:row>
      <xdr:rowOff>12700</xdr:rowOff>
    </xdr:to>
    <xdr:sp macro="" textlink="">
      <xdr:nvSpPr>
        <xdr:cNvPr id="72" name="楕円 71">
          <a:extLst>
            <a:ext uri="{FF2B5EF4-FFF2-40B4-BE49-F238E27FC236}">
              <a16:creationId xmlns:a16="http://schemas.microsoft.com/office/drawing/2014/main" id="{31E852B1-3953-46D2-B676-2B35365608E7}"/>
            </a:ext>
          </a:extLst>
        </xdr:cNvPr>
        <xdr:cNvSpPr/>
      </xdr:nvSpPr>
      <xdr:spPr>
        <a:xfrm>
          <a:off x="45847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105427</xdr:rowOff>
    </xdr:from>
    <xdr:ext cx="405111" cy="259045"/>
    <xdr:sp macro="" textlink="">
      <xdr:nvSpPr>
        <xdr:cNvPr id="73" name="【図書館】&#10;有形固定資産減価償却率該当値テキスト">
          <a:extLst>
            <a:ext uri="{FF2B5EF4-FFF2-40B4-BE49-F238E27FC236}">
              <a16:creationId xmlns:a16="http://schemas.microsoft.com/office/drawing/2014/main" id="{2F68B20C-4597-4C29-92F2-F63A56014D8D}"/>
            </a:ext>
          </a:extLst>
        </xdr:cNvPr>
        <xdr:cNvSpPr txBox="1"/>
      </xdr:nvSpPr>
      <xdr:spPr>
        <a:xfrm>
          <a:off x="4673600"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27940</xdr:rowOff>
    </xdr:from>
    <xdr:to>
      <xdr:col>20</xdr:col>
      <xdr:colOff>38100</xdr:colOff>
      <xdr:row>35</xdr:row>
      <xdr:rowOff>129540</xdr:rowOff>
    </xdr:to>
    <xdr:sp macro="" textlink="">
      <xdr:nvSpPr>
        <xdr:cNvPr id="74" name="楕円 73">
          <a:extLst>
            <a:ext uri="{FF2B5EF4-FFF2-40B4-BE49-F238E27FC236}">
              <a16:creationId xmlns:a16="http://schemas.microsoft.com/office/drawing/2014/main" id="{BF5F2D9C-E79E-45CC-A7FB-8357683FDC11}"/>
            </a:ext>
          </a:extLst>
        </xdr:cNvPr>
        <xdr:cNvSpPr/>
      </xdr:nvSpPr>
      <xdr:spPr>
        <a:xfrm>
          <a:off x="37465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78740</xdr:rowOff>
    </xdr:from>
    <xdr:to>
      <xdr:col>24</xdr:col>
      <xdr:colOff>63500</xdr:colOff>
      <xdr:row>35</xdr:row>
      <xdr:rowOff>133350</xdr:rowOff>
    </xdr:to>
    <xdr:cxnSp macro="">
      <xdr:nvCxnSpPr>
        <xdr:cNvPr id="75" name="直線コネクタ 74">
          <a:extLst>
            <a:ext uri="{FF2B5EF4-FFF2-40B4-BE49-F238E27FC236}">
              <a16:creationId xmlns:a16="http://schemas.microsoft.com/office/drawing/2014/main" id="{2B2A46C7-BDDF-4819-A50E-003AFCDF8C6C}"/>
            </a:ext>
          </a:extLst>
        </xdr:cNvPr>
        <xdr:cNvCxnSpPr/>
      </xdr:nvCxnSpPr>
      <xdr:spPr>
        <a:xfrm>
          <a:off x="3797300" y="6079490"/>
          <a:ext cx="83820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1270</xdr:rowOff>
    </xdr:from>
    <xdr:to>
      <xdr:col>15</xdr:col>
      <xdr:colOff>101600</xdr:colOff>
      <xdr:row>35</xdr:row>
      <xdr:rowOff>102870</xdr:rowOff>
    </xdr:to>
    <xdr:sp macro="" textlink="">
      <xdr:nvSpPr>
        <xdr:cNvPr id="76" name="楕円 75">
          <a:extLst>
            <a:ext uri="{FF2B5EF4-FFF2-40B4-BE49-F238E27FC236}">
              <a16:creationId xmlns:a16="http://schemas.microsoft.com/office/drawing/2014/main" id="{783DC91B-CA21-479C-AD5B-ED9D7FB18ED3}"/>
            </a:ext>
          </a:extLst>
        </xdr:cNvPr>
        <xdr:cNvSpPr/>
      </xdr:nvSpPr>
      <xdr:spPr>
        <a:xfrm>
          <a:off x="2857500" y="600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52070</xdr:rowOff>
    </xdr:from>
    <xdr:to>
      <xdr:col>19</xdr:col>
      <xdr:colOff>177800</xdr:colOff>
      <xdr:row>35</xdr:row>
      <xdr:rowOff>78740</xdr:rowOff>
    </xdr:to>
    <xdr:cxnSp macro="">
      <xdr:nvCxnSpPr>
        <xdr:cNvPr id="77" name="直線コネクタ 76">
          <a:extLst>
            <a:ext uri="{FF2B5EF4-FFF2-40B4-BE49-F238E27FC236}">
              <a16:creationId xmlns:a16="http://schemas.microsoft.com/office/drawing/2014/main" id="{5582770C-4DD1-4442-8897-CFF0AEE413CA}"/>
            </a:ext>
          </a:extLst>
        </xdr:cNvPr>
        <xdr:cNvCxnSpPr/>
      </xdr:nvCxnSpPr>
      <xdr:spPr>
        <a:xfrm>
          <a:off x="2908300" y="60528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144780</xdr:rowOff>
    </xdr:from>
    <xdr:to>
      <xdr:col>10</xdr:col>
      <xdr:colOff>165100</xdr:colOff>
      <xdr:row>35</xdr:row>
      <xdr:rowOff>74930</xdr:rowOff>
    </xdr:to>
    <xdr:sp macro="" textlink="">
      <xdr:nvSpPr>
        <xdr:cNvPr id="78" name="楕円 77">
          <a:extLst>
            <a:ext uri="{FF2B5EF4-FFF2-40B4-BE49-F238E27FC236}">
              <a16:creationId xmlns:a16="http://schemas.microsoft.com/office/drawing/2014/main" id="{D1901A67-EDE4-4017-95A4-AE99F50802BF}"/>
            </a:ext>
          </a:extLst>
        </xdr:cNvPr>
        <xdr:cNvSpPr/>
      </xdr:nvSpPr>
      <xdr:spPr>
        <a:xfrm>
          <a:off x="19685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24130</xdr:rowOff>
    </xdr:from>
    <xdr:to>
      <xdr:col>15</xdr:col>
      <xdr:colOff>50800</xdr:colOff>
      <xdr:row>35</xdr:row>
      <xdr:rowOff>52070</xdr:rowOff>
    </xdr:to>
    <xdr:cxnSp macro="">
      <xdr:nvCxnSpPr>
        <xdr:cNvPr id="79" name="直線コネクタ 78">
          <a:extLst>
            <a:ext uri="{FF2B5EF4-FFF2-40B4-BE49-F238E27FC236}">
              <a16:creationId xmlns:a16="http://schemas.microsoft.com/office/drawing/2014/main" id="{F359DB46-1CE9-4002-AC12-BC7BFF9D7D11}"/>
            </a:ext>
          </a:extLst>
        </xdr:cNvPr>
        <xdr:cNvCxnSpPr/>
      </xdr:nvCxnSpPr>
      <xdr:spPr>
        <a:xfrm>
          <a:off x="2019300" y="602488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118110</xdr:rowOff>
    </xdr:from>
    <xdr:to>
      <xdr:col>6</xdr:col>
      <xdr:colOff>38100</xdr:colOff>
      <xdr:row>35</xdr:row>
      <xdr:rowOff>48260</xdr:rowOff>
    </xdr:to>
    <xdr:sp macro="" textlink="">
      <xdr:nvSpPr>
        <xdr:cNvPr id="80" name="楕円 79">
          <a:extLst>
            <a:ext uri="{FF2B5EF4-FFF2-40B4-BE49-F238E27FC236}">
              <a16:creationId xmlns:a16="http://schemas.microsoft.com/office/drawing/2014/main" id="{8E21C183-C311-47C7-A15A-45ECDFC7551E}"/>
            </a:ext>
          </a:extLst>
        </xdr:cNvPr>
        <xdr:cNvSpPr/>
      </xdr:nvSpPr>
      <xdr:spPr>
        <a:xfrm>
          <a:off x="1079500" y="594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168910</xdr:rowOff>
    </xdr:from>
    <xdr:to>
      <xdr:col>10</xdr:col>
      <xdr:colOff>114300</xdr:colOff>
      <xdr:row>35</xdr:row>
      <xdr:rowOff>24130</xdr:rowOff>
    </xdr:to>
    <xdr:cxnSp macro="">
      <xdr:nvCxnSpPr>
        <xdr:cNvPr id="81" name="直線コネクタ 80">
          <a:extLst>
            <a:ext uri="{FF2B5EF4-FFF2-40B4-BE49-F238E27FC236}">
              <a16:creationId xmlns:a16="http://schemas.microsoft.com/office/drawing/2014/main" id="{C89F86B1-339D-4CEF-8082-101194203CA6}"/>
            </a:ext>
          </a:extLst>
        </xdr:cNvPr>
        <xdr:cNvCxnSpPr/>
      </xdr:nvCxnSpPr>
      <xdr:spPr>
        <a:xfrm>
          <a:off x="1130300" y="59982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17</xdr:rowOff>
    </xdr:from>
    <xdr:ext cx="405111" cy="259045"/>
    <xdr:sp macro="" textlink="">
      <xdr:nvSpPr>
        <xdr:cNvPr id="82" name="n_1aveValue【図書館】&#10;有形固定資産減価償却率">
          <a:extLst>
            <a:ext uri="{FF2B5EF4-FFF2-40B4-BE49-F238E27FC236}">
              <a16:creationId xmlns:a16="http://schemas.microsoft.com/office/drawing/2014/main" id="{AC4AF159-5F36-4C79-AA6B-9F14F427C706}"/>
            </a:ext>
          </a:extLst>
        </xdr:cNvPr>
        <xdr:cNvSpPr txBox="1"/>
      </xdr:nvSpPr>
      <xdr:spPr>
        <a:xfrm>
          <a:off x="3582044"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152417</xdr:rowOff>
    </xdr:from>
    <xdr:ext cx="405111" cy="259045"/>
    <xdr:sp macro="" textlink="">
      <xdr:nvSpPr>
        <xdr:cNvPr id="83" name="n_2aveValue【図書館】&#10;有形固定資産減価償却率">
          <a:extLst>
            <a:ext uri="{FF2B5EF4-FFF2-40B4-BE49-F238E27FC236}">
              <a16:creationId xmlns:a16="http://schemas.microsoft.com/office/drawing/2014/main" id="{F87034CB-2C7E-41CD-9FC0-5D4DF8EE00C7}"/>
            </a:ext>
          </a:extLst>
        </xdr:cNvPr>
        <xdr:cNvSpPr txBox="1"/>
      </xdr:nvSpPr>
      <xdr:spPr>
        <a:xfrm>
          <a:off x="27057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153687</xdr:rowOff>
    </xdr:from>
    <xdr:ext cx="405111" cy="259045"/>
    <xdr:sp macro="" textlink="">
      <xdr:nvSpPr>
        <xdr:cNvPr id="84" name="n_3aveValue【図書館】&#10;有形固定資産減価償却率">
          <a:extLst>
            <a:ext uri="{FF2B5EF4-FFF2-40B4-BE49-F238E27FC236}">
              <a16:creationId xmlns:a16="http://schemas.microsoft.com/office/drawing/2014/main" id="{B1F127C4-E033-4B86-9940-CF63D0BA3DA3}"/>
            </a:ext>
          </a:extLst>
        </xdr:cNvPr>
        <xdr:cNvSpPr txBox="1"/>
      </xdr:nvSpPr>
      <xdr:spPr>
        <a:xfrm>
          <a:off x="1816744" y="6325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134637</xdr:rowOff>
    </xdr:from>
    <xdr:ext cx="405111" cy="259045"/>
    <xdr:sp macro="" textlink="">
      <xdr:nvSpPr>
        <xdr:cNvPr id="85" name="n_4aveValue【図書館】&#10;有形固定資産減価償却率">
          <a:extLst>
            <a:ext uri="{FF2B5EF4-FFF2-40B4-BE49-F238E27FC236}">
              <a16:creationId xmlns:a16="http://schemas.microsoft.com/office/drawing/2014/main" id="{4E02A00F-193D-47F0-8062-239D3DA5E529}"/>
            </a:ext>
          </a:extLst>
        </xdr:cNvPr>
        <xdr:cNvSpPr txBox="1"/>
      </xdr:nvSpPr>
      <xdr:spPr>
        <a:xfrm>
          <a:off x="927744" y="6306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146067</xdr:rowOff>
    </xdr:from>
    <xdr:ext cx="405111" cy="259045"/>
    <xdr:sp macro="" textlink="">
      <xdr:nvSpPr>
        <xdr:cNvPr id="86" name="n_1mainValue【図書館】&#10;有形固定資産減価償却率">
          <a:extLst>
            <a:ext uri="{FF2B5EF4-FFF2-40B4-BE49-F238E27FC236}">
              <a16:creationId xmlns:a16="http://schemas.microsoft.com/office/drawing/2014/main" id="{211EBFC1-7915-48DB-ACA5-01F2B6EAC937}"/>
            </a:ext>
          </a:extLst>
        </xdr:cNvPr>
        <xdr:cNvSpPr txBox="1"/>
      </xdr:nvSpPr>
      <xdr:spPr>
        <a:xfrm>
          <a:off x="3582044" y="5803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119397</xdr:rowOff>
    </xdr:from>
    <xdr:ext cx="405111" cy="259045"/>
    <xdr:sp macro="" textlink="">
      <xdr:nvSpPr>
        <xdr:cNvPr id="87" name="n_2mainValue【図書館】&#10;有形固定資産減価償却率">
          <a:extLst>
            <a:ext uri="{FF2B5EF4-FFF2-40B4-BE49-F238E27FC236}">
              <a16:creationId xmlns:a16="http://schemas.microsoft.com/office/drawing/2014/main" id="{9429E36A-0E5A-4A1C-9D0D-8F3C2BC81B12}"/>
            </a:ext>
          </a:extLst>
        </xdr:cNvPr>
        <xdr:cNvSpPr txBox="1"/>
      </xdr:nvSpPr>
      <xdr:spPr>
        <a:xfrm>
          <a:off x="2705744" y="5777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91457</xdr:rowOff>
    </xdr:from>
    <xdr:ext cx="405111" cy="259045"/>
    <xdr:sp macro="" textlink="">
      <xdr:nvSpPr>
        <xdr:cNvPr id="88" name="n_3mainValue【図書館】&#10;有形固定資産減価償却率">
          <a:extLst>
            <a:ext uri="{FF2B5EF4-FFF2-40B4-BE49-F238E27FC236}">
              <a16:creationId xmlns:a16="http://schemas.microsoft.com/office/drawing/2014/main" id="{2E8C2281-0C6F-4F44-8F49-96ECBAE8C687}"/>
            </a:ext>
          </a:extLst>
        </xdr:cNvPr>
        <xdr:cNvSpPr txBox="1"/>
      </xdr:nvSpPr>
      <xdr:spPr>
        <a:xfrm>
          <a:off x="1816744" y="574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64787</xdr:rowOff>
    </xdr:from>
    <xdr:ext cx="405111" cy="259045"/>
    <xdr:sp macro="" textlink="">
      <xdr:nvSpPr>
        <xdr:cNvPr id="89" name="n_4mainValue【図書館】&#10;有形固定資産減価償却率">
          <a:extLst>
            <a:ext uri="{FF2B5EF4-FFF2-40B4-BE49-F238E27FC236}">
              <a16:creationId xmlns:a16="http://schemas.microsoft.com/office/drawing/2014/main" id="{4520C78C-245C-494A-81E1-91B30B911C1D}"/>
            </a:ext>
          </a:extLst>
        </xdr:cNvPr>
        <xdr:cNvSpPr txBox="1"/>
      </xdr:nvSpPr>
      <xdr:spPr>
        <a:xfrm>
          <a:off x="927744" y="5722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6D56A07F-A0F6-4E18-861A-A0B79D20FF6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698A34F4-569C-4F1F-BB00-1955FA4A5CE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E97C0542-2A1E-413C-966E-C97601D8FB2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D63C0DE4-9828-40AA-9BF2-9994B9E3BBE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99EA5B8F-A51A-48D4-9B5D-7F2D30F37AE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6353BC99-4D6B-4E30-9C7C-53D7B70A768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CD8A5B1C-DE40-439E-AA39-C11C05DD0EC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D52DF926-748B-4BA6-B3E1-BBFC296A2E3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48976EF9-10DA-43C6-9303-33526CB27FD2}"/>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787CDA0B-9D2C-4D46-8F69-E2D0FD1CFA7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E40F50E7-64A2-43B2-BDDC-5B984C50A14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2A0DB9DE-6622-4DFF-B115-DD077278BA0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EF78EA97-511A-45B6-B70C-C7CF156EEFAA}"/>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708760B6-281D-421B-AE92-E904049B4815}"/>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F66261E6-020D-4696-80C0-4199046DF39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1ECA82EF-286A-4927-86BC-A1C89E7641C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336502BD-6B16-4CB8-9FBB-27FDC9979556}"/>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C0F8474C-5A04-49AA-BAED-A8923EB39A9C}"/>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5CAC57C1-6CE6-47E8-8B01-BCE45D9C5FBE}"/>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84CD3A41-0ECE-457D-98F6-33AEE04E85C6}"/>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63FADF6-A540-4DB4-B798-20C8C6D4267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90ECF51C-D91B-4D6E-9838-A78EB5735D9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BA7D5E82-32E7-4E0C-A5EE-1F0C13E2131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xdr:rowOff>
    </xdr:to>
    <xdr:cxnSp macro="">
      <xdr:nvCxnSpPr>
        <xdr:cNvPr id="113" name="直線コネクタ 112">
          <a:extLst>
            <a:ext uri="{FF2B5EF4-FFF2-40B4-BE49-F238E27FC236}">
              <a16:creationId xmlns:a16="http://schemas.microsoft.com/office/drawing/2014/main" id="{B01B85F2-E573-41DC-A08F-67D4ABF617B3}"/>
            </a:ext>
          </a:extLst>
        </xdr:cNvPr>
        <xdr:cNvCxnSpPr/>
      </xdr:nvCxnSpPr>
      <xdr:spPr>
        <a:xfrm flipV="1">
          <a:off x="10476865" y="582930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15257</xdr:rowOff>
    </xdr:from>
    <xdr:ext cx="469744" cy="259045"/>
    <xdr:sp macro="" textlink="">
      <xdr:nvSpPr>
        <xdr:cNvPr id="114" name="【図書館】&#10;一人当たり面積最小値テキスト">
          <a:extLst>
            <a:ext uri="{FF2B5EF4-FFF2-40B4-BE49-F238E27FC236}">
              <a16:creationId xmlns:a16="http://schemas.microsoft.com/office/drawing/2014/main" id="{D2B04E0D-5649-47B3-A7F9-687A4FC28226}"/>
            </a:ext>
          </a:extLst>
        </xdr:cNvPr>
        <xdr:cNvSpPr txBox="1"/>
      </xdr:nvSpPr>
      <xdr:spPr>
        <a:xfrm>
          <a:off x="1051560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xdr:rowOff>
    </xdr:from>
    <xdr:to>
      <xdr:col>55</xdr:col>
      <xdr:colOff>88900</xdr:colOff>
      <xdr:row>42</xdr:row>
      <xdr:rowOff>11430</xdr:rowOff>
    </xdr:to>
    <xdr:cxnSp macro="">
      <xdr:nvCxnSpPr>
        <xdr:cNvPr id="115" name="直線コネクタ 114">
          <a:extLst>
            <a:ext uri="{FF2B5EF4-FFF2-40B4-BE49-F238E27FC236}">
              <a16:creationId xmlns:a16="http://schemas.microsoft.com/office/drawing/2014/main" id="{EF391B2F-1FB1-4D74-BA01-47D83A7CF6FE}"/>
            </a:ext>
          </a:extLst>
        </xdr:cNvPr>
        <xdr:cNvCxnSpPr/>
      </xdr:nvCxnSpPr>
      <xdr:spPr>
        <a:xfrm>
          <a:off x="10388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6" name="【図書館】&#10;一人当たり面積最大値テキスト">
          <a:extLst>
            <a:ext uri="{FF2B5EF4-FFF2-40B4-BE49-F238E27FC236}">
              <a16:creationId xmlns:a16="http://schemas.microsoft.com/office/drawing/2014/main" id="{61078675-0DBC-40B1-BB92-203714CF153E}"/>
            </a:ext>
          </a:extLst>
        </xdr:cNvPr>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7" name="直線コネクタ 116">
          <a:extLst>
            <a:ext uri="{FF2B5EF4-FFF2-40B4-BE49-F238E27FC236}">
              <a16:creationId xmlns:a16="http://schemas.microsoft.com/office/drawing/2014/main" id="{0B45935B-EA2F-4AD2-8605-A2CAEC9EE771}"/>
            </a:ext>
          </a:extLst>
        </xdr:cNvPr>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38117</xdr:rowOff>
    </xdr:from>
    <xdr:ext cx="469744" cy="259045"/>
    <xdr:sp macro="" textlink="">
      <xdr:nvSpPr>
        <xdr:cNvPr id="118" name="【図書館】&#10;一人当たり面積平均値テキスト">
          <a:extLst>
            <a:ext uri="{FF2B5EF4-FFF2-40B4-BE49-F238E27FC236}">
              <a16:creationId xmlns:a16="http://schemas.microsoft.com/office/drawing/2014/main" id="{5E7233D6-2854-4A20-B5B8-A75D34C0DF55}"/>
            </a:ext>
          </a:extLst>
        </xdr:cNvPr>
        <xdr:cNvSpPr txBox="1"/>
      </xdr:nvSpPr>
      <xdr:spPr>
        <a:xfrm>
          <a:off x="10515600" y="6896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a:extLst>
            <a:ext uri="{FF2B5EF4-FFF2-40B4-BE49-F238E27FC236}">
              <a16:creationId xmlns:a16="http://schemas.microsoft.com/office/drawing/2014/main" id="{7784E62D-BEC1-4B03-B1F4-93D0F1AEE2BE}"/>
            </a:ext>
          </a:extLst>
        </xdr:cNvPr>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63500</xdr:rowOff>
    </xdr:from>
    <xdr:to>
      <xdr:col>50</xdr:col>
      <xdr:colOff>165100</xdr:colOff>
      <xdr:row>40</xdr:row>
      <xdr:rowOff>165100</xdr:rowOff>
    </xdr:to>
    <xdr:sp macro="" textlink="">
      <xdr:nvSpPr>
        <xdr:cNvPr id="120" name="フローチャート: 判断 119">
          <a:extLst>
            <a:ext uri="{FF2B5EF4-FFF2-40B4-BE49-F238E27FC236}">
              <a16:creationId xmlns:a16="http://schemas.microsoft.com/office/drawing/2014/main" id="{E9B4632B-823B-4E16-95F8-8D6743E21949}"/>
            </a:ext>
          </a:extLst>
        </xdr:cNvPr>
        <xdr:cNvSpPr/>
      </xdr:nvSpPr>
      <xdr:spPr>
        <a:xfrm>
          <a:off x="9588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1" name="フローチャート: 判断 120">
          <a:extLst>
            <a:ext uri="{FF2B5EF4-FFF2-40B4-BE49-F238E27FC236}">
              <a16:creationId xmlns:a16="http://schemas.microsoft.com/office/drawing/2014/main" id="{907E9967-A92D-49D9-BDF3-E5525B6F120F}"/>
            </a:ext>
          </a:extLst>
        </xdr:cNvPr>
        <xdr:cNvSpPr/>
      </xdr:nvSpPr>
      <xdr:spPr>
        <a:xfrm>
          <a:off x="8699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67310</xdr:rowOff>
    </xdr:from>
    <xdr:to>
      <xdr:col>41</xdr:col>
      <xdr:colOff>101600</xdr:colOff>
      <xdr:row>40</xdr:row>
      <xdr:rowOff>168910</xdr:rowOff>
    </xdr:to>
    <xdr:sp macro="" textlink="">
      <xdr:nvSpPr>
        <xdr:cNvPr id="122" name="フローチャート: 判断 121">
          <a:extLst>
            <a:ext uri="{FF2B5EF4-FFF2-40B4-BE49-F238E27FC236}">
              <a16:creationId xmlns:a16="http://schemas.microsoft.com/office/drawing/2014/main" id="{83DBE944-D893-4B1C-AF4F-F12B38335A8A}"/>
            </a:ext>
          </a:extLst>
        </xdr:cNvPr>
        <xdr:cNvSpPr/>
      </xdr:nvSpPr>
      <xdr:spPr>
        <a:xfrm>
          <a:off x="7810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74930</xdr:rowOff>
    </xdr:from>
    <xdr:to>
      <xdr:col>36</xdr:col>
      <xdr:colOff>165100</xdr:colOff>
      <xdr:row>41</xdr:row>
      <xdr:rowOff>5080</xdr:rowOff>
    </xdr:to>
    <xdr:sp macro="" textlink="">
      <xdr:nvSpPr>
        <xdr:cNvPr id="123" name="フローチャート: 判断 122">
          <a:extLst>
            <a:ext uri="{FF2B5EF4-FFF2-40B4-BE49-F238E27FC236}">
              <a16:creationId xmlns:a16="http://schemas.microsoft.com/office/drawing/2014/main" id="{1B585B0F-2231-49FE-97B0-DA05CEB46FE0}"/>
            </a:ext>
          </a:extLst>
        </xdr:cNvPr>
        <xdr:cNvSpPr/>
      </xdr:nvSpPr>
      <xdr:spPr>
        <a:xfrm>
          <a:off x="6921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7DBAA93-AD2D-41F9-AFAE-F9CD18B6B40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DFAA601-C1C1-4CC3-B224-35574148F9C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11FE51D-0B96-41E7-8F2C-793C55FD643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F8ABA7F-A30D-4417-995C-F10CC01D32E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841B30D-C3F9-4C4C-8CC2-9DB04DAD809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109220</xdr:rowOff>
    </xdr:from>
    <xdr:to>
      <xdr:col>55</xdr:col>
      <xdr:colOff>50800</xdr:colOff>
      <xdr:row>40</xdr:row>
      <xdr:rowOff>39370</xdr:rowOff>
    </xdr:to>
    <xdr:sp macro="" textlink="">
      <xdr:nvSpPr>
        <xdr:cNvPr id="129" name="楕円 128">
          <a:extLst>
            <a:ext uri="{FF2B5EF4-FFF2-40B4-BE49-F238E27FC236}">
              <a16:creationId xmlns:a16="http://schemas.microsoft.com/office/drawing/2014/main" id="{9D900EA9-63C7-497B-BE94-2BAD81B2B639}"/>
            </a:ext>
          </a:extLst>
        </xdr:cNvPr>
        <xdr:cNvSpPr/>
      </xdr:nvSpPr>
      <xdr:spPr>
        <a:xfrm>
          <a:off x="10426700" y="67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132097</xdr:rowOff>
    </xdr:from>
    <xdr:ext cx="469744" cy="259045"/>
    <xdr:sp macro="" textlink="">
      <xdr:nvSpPr>
        <xdr:cNvPr id="130" name="【図書館】&#10;一人当たり面積該当値テキスト">
          <a:extLst>
            <a:ext uri="{FF2B5EF4-FFF2-40B4-BE49-F238E27FC236}">
              <a16:creationId xmlns:a16="http://schemas.microsoft.com/office/drawing/2014/main" id="{70AD37AF-ACF4-41C0-89CE-9704D16AA144}"/>
            </a:ext>
          </a:extLst>
        </xdr:cNvPr>
        <xdr:cNvSpPr txBox="1"/>
      </xdr:nvSpPr>
      <xdr:spPr>
        <a:xfrm>
          <a:off x="10515600" y="664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120650</xdr:rowOff>
    </xdr:from>
    <xdr:to>
      <xdr:col>50</xdr:col>
      <xdr:colOff>165100</xdr:colOff>
      <xdr:row>40</xdr:row>
      <xdr:rowOff>50800</xdr:rowOff>
    </xdr:to>
    <xdr:sp macro="" textlink="">
      <xdr:nvSpPr>
        <xdr:cNvPr id="131" name="楕円 130">
          <a:extLst>
            <a:ext uri="{FF2B5EF4-FFF2-40B4-BE49-F238E27FC236}">
              <a16:creationId xmlns:a16="http://schemas.microsoft.com/office/drawing/2014/main" id="{3E5516F8-20C5-4DB5-B459-F86498178B4E}"/>
            </a:ext>
          </a:extLst>
        </xdr:cNvPr>
        <xdr:cNvSpPr/>
      </xdr:nvSpPr>
      <xdr:spPr>
        <a:xfrm>
          <a:off x="9588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160020</xdr:rowOff>
    </xdr:from>
    <xdr:to>
      <xdr:col>55</xdr:col>
      <xdr:colOff>0</xdr:colOff>
      <xdr:row>40</xdr:row>
      <xdr:rowOff>0</xdr:rowOff>
    </xdr:to>
    <xdr:cxnSp macro="">
      <xdr:nvCxnSpPr>
        <xdr:cNvPr id="132" name="直線コネクタ 131">
          <a:extLst>
            <a:ext uri="{FF2B5EF4-FFF2-40B4-BE49-F238E27FC236}">
              <a16:creationId xmlns:a16="http://schemas.microsoft.com/office/drawing/2014/main" id="{591956A6-44A2-4AEA-9EE9-99D963920852}"/>
            </a:ext>
          </a:extLst>
        </xdr:cNvPr>
        <xdr:cNvCxnSpPr/>
      </xdr:nvCxnSpPr>
      <xdr:spPr>
        <a:xfrm flipV="1">
          <a:off x="9639300" y="68465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128270</xdr:rowOff>
    </xdr:from>
    <xdr:to>
      <xdr:col>46</xdr:col>
      <xdr:colOff>38100</xdr:colOff>
      <xdr:row>40</xdr:row>
      <xdr:rowOff>58420</xdr:rowOff>
    </xdr:to>
    <xdr:sp macro="" textlink="">
      <xdr:nvSpPr>
        <xdr:cNvPr id="133" name="楕円 132">
          <a:extLst>
            <a:ext uri="{FF2B5EF4-FFF2-40B4-BE49-F238E27FC236}">
              <a16:creationId xmlns:a16="http://schemas.microsoft.com/office/drawing/2014/main" id="{1D26DAA8-6FC8-4EFD-B63A-FA2A5AA660CE}"/>
            </a:ext>
          </a:extLst>
        </xdr:cNvPr>
        <xdr:cNvSpPr/>
      </xdr:nvSpPr>
      <xdr:spPr>
        <a:xfrm>
          <a:off x="8699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0</xdr:rowOff>
    </xdr:from>
    <xdr:to>
      <xdr:col>50</xdr:col>
      <xdr:colOff>114300</xdr:colOff>
      <xdr:row>40</xdr:row>
      <xdr:rowOff>7620</xdr:rowOff>
    </xdr:to>
    <xdr:cxnSp macro="">
      <xdr:nvCxnSpPr>
        <xdr:cNvPr id="134" name="直線コネクタ 133">
          <a:extLst>
            <a:ext uri="{FF2B5EF4-FFF2-40B4-BE49-F238E27FC236}">
              <a16:creationId xmlns:a16="http://schemas.microsoft.com/office/drawing/2014/main" id="{8F7D54BC-9949-4EAB-9418-90C45BD13B0C}"/>
            </a:ext>
          </a:extLst>
        </xdr:cNvPr>
        <xdr:cNvCxnSpPr/>
      </xdr:nvCxnSpPr>
      <xdr:spPr>
        <a:xfrm flipV="1">
          <a:off x="8750300" y="6858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135890</xdr:rowOff>
    </xdr:from>
    <xdr:to>
      <xdr:col>41</xdr:col>
      <xdr:colOff>101600</xdr:colOff>
      <xdr:row>40</xdr:row>
      <xdr:rowOff>66040</xdr:rowOff>
    </xdr:to>
    <xdr:sp macro="" textlink="">
      <xdr:nvSpPr>
        <xdr:cNvPr id="135" name="楕円 134">
          <a:extLst>
            <a:ext uri="{FF2B5EF4-FFF2-40B4-BE49-F238E27FC236}">
              <a16:creationId xmlns:a16="http://schemas.microsoft.com/office/drawing/2014/main" id="{08B2EB6E-1499-4D5C-A846-AA4CE66F111C}"/>
            </a:ext>
          </a:extLst>
        </xdr:cNvPr>
        <xdr:cNvSpPr/>
      </xdr:nvSpPr>
      <xdr:spPr>
        <a:xfrm>
          <a:off x="7810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xdr:rowOff>
    </xdr:from>
    <xdr:to>
      <xdr:col>45</xdr:col>
      <xdr:colOff>177800</xdr:colOff>
      <xdr:row>40</xdr:row>
      <xdr:rowOff>15240</xdr:rowOff>
    </xdr:to>
    <xdr:cxnSp macro="">
      <xdr:nvCxnSpPr>
        <xdr:cNvPr id="136" name="直線コネクタ 135">
          <a:extLst>
            <a:ext uri="{FF2B5EF4-FFF2-40B4-BE49-F238E27FC236}">
              <a16:creationId xmlns:a16="http://schemas.microsoft.com/office/drawing/2014/main" id="{CF9D212A-9A3D-427E-B213-9908A6B0E10E}"/>
            </a:ext>
          </a:extLst>
        </xdr:cNvPr>
        <xdr:cNvCxnSpPr/>
      </xdr:nvCxnSpPr>
      <xdr:spPr>
        <a:xfrm flipV="1">
          <a:off x="7861300" y="6865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143510</xdr:rowOff>
    </xdr:from>
    <xdr:to>
      <xdr:col>36</xdr:col>
      <xdr:colOff>165100</xdr:colOff>
      <xdr:row>40</xdr:row>
      <xdr:rowOff>73660</xdr:rowOff>
    </xdr:to>
    <xdr:sp macro="" textlink="">
      <xdr:nvSpPr>
        <xdr:cNvPr id="137" name="楕円 136">
          <a:extLst>
            <a:ext uri="{FF2B5EF4-FFF2-40B4-BE49-F238E27FC236}">
              <a16:creationId xmlns:a16="http://schemas.microsoft.com/office/drawing/2014/main" id="{F7F281E2-8DCB-4CD0-BDF1-62C3A96B0662}"/>
            </a:ext>
          </a:extLst>
        </xdr:cNvPr>
        <xdr:cNvSpPr/>
      </xdr:nvSpPr>
      <xdr:spPr>
        <a:xfrm>
          <a:off x="6921500" y="683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xdr:rowOff>
    </xdr:from>
    <xdr:to>
      <xdr:col>41</xdr:col>
      <xdr:colOff>50800</xdr:colOff>
      <xdr:row>40</xdr:row>
      <xdr:rowOff>22860</xdr:rowOff>
    </xdr:to>
    <xdr:cxnSp macro="">
      <xdr:nvCxnSpPr>
        <xdr:cNvPr id="138" name="直線コネクタ 137">
          <a:extLst>
            <a:ext uri="{FF2B5EF4-FFF2-40B4-BE49-F238E27FC236}">
              <a16:creationId xmlns:a16="http://schemas.microsoft.com/office/drawing/2014/main" id="{CDB018DB-BB16-4E06-96B1-A11A88F061EB}"/>
            </a:ext>
          </a:extLst>
        </xdr:cNvPr>
        <xdr:cNvCxnSpPr/>
      </xdr:nvCxnSpPr>
      <xdr:spPr>
        <a:xfrm flipV="1">
          <a:off x="6972300" y="6873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156227</xdr:rowOff>
    </xdr:from>
    <xdr:ext cx="469744" cy="259045"/>
    <xdr:sp macro="" textlink="">
      <xdr:nvSpPr>
        <xdr:cNvPr id="139" name="n_1aveValue【図書館】&#10;一人当たり面積">
          <a:extLst>
            <a:ext uri="{FF2B5EF4-FFF2-40B4-BE49-F238E27FC236}">
              <a16:creationId xmlns:a16="http://schemas.microsoft.com/office/drawing/2014/main" id="{E7127427-A16B-45A1-B774-F0E810DF9009}"/>
            </a:ext>
          </a:extLst>
        </xdr:cNvPr>
        <xdr:cNvSpPr txBox="1"/>
      </xdr:nvSpPr>
      <xdr:spPr>
        <a:xfrm>
          <a:off x="93917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156227</xdr:rowOff>
    </xdr:from>
    <xdr:ext cx="469744" cy="259045"/>
    <xdr:sp macro="" textlink="">
      <xdr:nvSpPr>
        <xdr:cNvPr id="140" name="n_2aveValue【図書館】&#10;一人当たり面積">
          <a:extLst>
            <a:ext uri="{FF2B5EF4-FFF2-40B4-BE49-F238E27FC236}">
              <a16:creationId xmlns:a16="http://schemas.microsoft.com/office/drawing/2014/main" id="{36125A83-73D3-45C2-8D68-F65E79F520A5}"/>
            </a:ext>
          </a:extLst>
        </xdr:cNvPr>
        <xdr:cNvSpPr txBox="1"/>
      </xdr:nvSpPr>
      <xdr:spPr>
        <a:xfrm>
          <a:off x="8515427"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160037</xdr:rowOff>
    </xdr:from>
    <xdr:ext cx="469744" cy="259045"/>
    <xdr:sp macro="" textlink="">
      <xdr:nvSpPr>
        <xdr:cNvPr id="141" name="n_3aveValue【図書館】&#10;一人当たり面積">
          <a:extLst>
            <a:ext uri="{FF2B5EF4-FFF2-40B4-BE49-F238E27FC236}">
              <a16:creationId xmlns:a16="http://schemas.microsoft.com/office/drawing/2014/main" id="{30C6A162-D6FF-4063-B434-619CB3AC7D26}"/>
            </a:ext>
          </a:extLst>
        </xdr:cNvPr>
        <xdr:cNvSpPr txBox="1"/>
      </xdr:nvSpPr>
      <xdr:spPr>
        <a:xfrm>
          <a:off x="7626427" y="701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167657</xdr:rowOff>
    </xdr:from>
    <xdr:ext cx="469744" cy="259045"/>
    <xdr:sp macro="" textlink="">
      <xdr:nvSpPr>
        <xdr:cNvPr id="142" name="n_4aveValue【図書館】&#10;一人当たり面積">
          <a:extLst>
            <a:ext uri="{FF2B5EF4-FFF2-40B4-BE49-F238E27FC236}">
              <a16:creationId xmlns:a16="http://schemas.microsoft.com/office/drawing/2014/main" id="{AB8F0AE4-B6E5-491C-9097-1DABE52F83F7}"/>
            </a:ext>
          </a:extLst>
        </xdr:cNvPr>
        <xdr:cNvSpPr txBox="1"/>
      </xdr:nvSpPr>
      <xdr:spPr>
        <a:xfrm>
          <a:off x="6737427" y="702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67327</xdr:rowOff>
    </xdr:from>
    <xdr:ext cx="469744" cy="259045"/>
    <xdr:sp macro="" textlink="">
      <xdr:nvSpPr>
        <xdr:cNvPr id="143" name="n_1mainValue【図書館】&#10;一人当たり面積">
          <a:extLst>
            <a:ext uri="{FF2B5EF4-FFF2-40B4-BE49-F238E27FC236}">
              <a16:creationId xmlns:a16="http://schemas.microsoft.com/office/drawing/2014/main" id="{62737F99-243A-45C0-80EC-7F2123A6CFC7}"/>
            </a:ext>
          </a:extLst>
        </xdr:cNvPr>
        <xdr:cNvSpPr txBox="1"/>
      </xdr:nvSpPr>
      <xdr:spPr>
        <a:xfrm>
          <a:off x="939172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74947</xdr:rowOff>
    </xdr:from>
    <xdr:ext cx="469744" cy="259045"/>
    <xdr:sp macro="" textlink="">
      <xdr:nvSpPr>
        <xdr:cNvPr id="144" name="n_2mainValue【図書館】&#10;一人当たり面積">
          <a:extLst>
            <a:ext uri="{FF2B5EF4-FFF2-40B4-BE49-F238E27FC236}">
              <a16:creationId xmlns:a16="http://schemas.microsoft.com/office/drawing/2014/main" id="{6B8E7D70-4633-4A1B-AFE0-4A6029564D4D}"/>
            </a:ext>
          </a:extLst>
        </xdr:cNvPr>
        <xdr:cNvSpPr txBox="1"/>
      </xdr:nvSpPr>
      <xdr:spPr>
        <a:xfrm>
          <a:off x="8515427" y="65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82567</xdr:rowOff>
    </xdr:from>
    <xdr:ext cx="469744" cy="259045"/>
    <xdr:sp macro="" textlink="">
      <xdr:nvSpPr>
        <xdr:cNvPr id="145" name="n_3mainValue【図書館】&#10;一人当たり面積">
          <a:extLst>
            <a:ext uri="{FF2B5EF4-FFF2-40B4-BE49-F238E27FC236}">
              <a16:creationId xmlns:a16="http://schemas.microsoft.com/office/drawing/2014/main" id="{746FF3F6-9F2C-477E-88E2-BE40DFCC75B7}"/>
            </a:ext>
          </a:extLst>
        </xdr:cNvPr>
        <xdr:cNvSpPr txBox="1"/>
      </xdr:nvSpPr>
      <xdr:spPr>
        <a:xfrm>
          <a:off x="76264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90187</xdr:rowOff>
    </xdr:from>
    <xdr:ext cx="469744" cy="259045"/>
    <xdr:sp macro="" textlink="">
      <xdr:nvSpPr>
        <xdr:cNvPr id="146" name="n_4mainValue【図書館】&#10;一人当たり面積">
          <a:extLst>
            <a:ext uri="{FF2B5EF4-FFF2-40B4-BE49-F238E27FC236}">
              <a16:creationId xmlns:a16="http://schemas.microsoft.com/office/drawing/2014/main" id="{3CC36E9F-894A-4295-A7AA-2ECF8710AA3A}"/>
            </a:ext>
          </a:extLst>
        </xdr:cNvPr>
        <xdr:cNvSpPr txBox="1"/>
      </xdr:nvSpPr>
      <xdr:spPr>
        <a:xfrm>
          <a:off x="6737427" y="660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AF0B1933-0993-4ACB-955A-9215A08080D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9E068EC-9F9F-4574-8685-14127B7B142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E86DBEF4-D374-4933-A9E1-DB1356A0555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6CEB9180-5744-417B-BE4D-55F5AF47B58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23021C2E-DA5F-4F7F-A366-8623D389D71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BE1F3613-0CC6-4854-BDD7-92AB15E9A3E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C96C8756-C457-4DCE-9EA7-57D8046B4E19}"/>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67E47C4-DF7D-484D-B4F2-89E5B7EE2A3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39F9D3C4-B833-4EA9-8110-D8F812552B0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121AE5A0-A97B-402B-8E64-5245B546B7F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35EB9CE5-3EB0-486D-8D34-D24743008FA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8070B47B-387F-4657-B35E-F343EC10FAFA}"/>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25577271-5F0E-44B3-8BA4-79A4DDD11A07}"/>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26706D59-BE91-46D7-900A-FF4964B7E48C}"/>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1E2215CE-0CE4-4D3E-83DF-905F03C11885}"/>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C7AFA551-7A63-4802-BC4C-B5C86EB2F56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9F6C2E1C-D73F-45F3-8D9B-B62ADA0C2406}"/>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4872C901-721C-46AD-9ACC-6CD2DB20631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1B7BB002-CCB1-44E8-8AE5-19404EBEF4B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2B01F385-0334-4383-881B-1BBE1A4630B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2860FE10-0AD9-4692-BE46-89485DD787AB}"/>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59EFB86A-F9B0-4A83-BB28-A405047A5C1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9669F20A-DF1F-41FD-8D74-46387000AF2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408617C-ABA8-4BCE-82F4-DB28B3629B0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4F83F61D-F669-4AC8-A1FD-345F522E4D57}"/>
            </a:ext>
          </a:extLst>
        </xdr:cNvPr>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169AD169-B383-4D30-94D7-0F5347B9FB22}"/>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1ED43A99-4FC7-4429-B0EB-FCA4965937B4}"/>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804C9247-3A93-4841-84FF-5246E02A081E}"/>
            </a:ext>
          </a:extLst>
        </xdr:cNvPr>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175" name="直線コネクタ 174">
          <a:extLst>
            <a:ext uri="{FF2B5EF4-FFF2-40B4-BE49-F238E27FC236}">
              <a16:creationId xmlns:a16="http://schemas.microsoft.com/office/drawing/2014/main" id="{BAE73784-01E7-4A76-9660-DA22B856EF36}"/>
            </a:ext>
          </a:extLst>
        </xdr:cNvPr>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C974B6CB-7FEB-4CBC-AF60-CE263C870B52}"/>
            </a:ext>
          </a:extLst>
        </xdr:cNvPr>
        <xdr:cNvSpPr txBox="1"/>
      </xdr:nvSpPr>
      <xdr:spPr>
        <a:xfrm>
          <a:off x="4673600" y="1023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77" name="フローチャート: 判断 176">
          <a:extLst>
            <a:ext uri="{FF2B5EF4-FFF2-40B4-BE49-F238E27FC236}">
              <a16:creationId xmlns:a16="http://schemas.microsoft.com/office/drawing/2014/main" id="{755A2461-986B-4741-B96A-11356B173595}"/>
            </a:ext>
          </a:extLst>
        </xdr:cNvPr>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80645</xdr:rowOff>
    </xdr:from>
    <xdr:to>
      <xdr:col>20</xdr:col>
      <xdr:colOff>38100</xdr:colOff>
      <xdr:row>61</xdr:row>
      <xdr:rowOff>10795</xdr:rowOff>
    </xdr:to>
    <xdr:sp macro="" textlink="">
      <xdr:nvSpPr>
        <xdr:cNvPr id="178" name="フローチャート: 判断 177">
          <a:extLst>
            <a:ext uri="{FF2B5EF4-FFF2-40B4-BE49-F238E27FC236}">
              <a16:creationId xmlns:a16="http://schemas.microsoft.com/office/drawing/2014/main" id="{4EEE413A-88B7-4FCC-903B-E6B41BFA906C}"/>
            </a:ext>
          </a:extLst>
        </xdr:cNvPr>
        <xdr:cNvSpPr/>
      </xdr:nvSpPr>
      <xdr:spPr>
        <a:xfrm>
          <a:off x="3746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61595</xdr:rowOff>
    </xdr:from>
    <xdr:to>
      <xdr:col>15</xdr:col>
      <xdr:colOff>101600</xdr:colOff>
      <xdr:row>60</xdr:row>
      <xdr:rowOff>163195</xdr:rowOff>
    </xdr:to>
    <xdr:sp macro="" textlink="">
      <xdr:nvSpPr>
        <xdr:cNvPr id="179" name="フローチャート: 判断 178">
          <a:extLst>
            <a:ext uri="{FF2B5EF4-FFF2-40B4-BE49-F238E27FC236}">
              <a16:creationId xmlns:a16="http://schemas.microsoft.com/office/drawing/2014/main" id="{2F214895-4FFC-47B7-A218-2FAC7DCB6174}"/>
            </a:ext>
          </a:extLst>
        </xdr:cNvPr>
        <xdr:cNvSpPr/>
      </xdr:nvSpPr>
      <xdr:spPr>
        <a:xfrm>
          <a:off x="2857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80" name="フローチャート: 判断 179">
          <a:extLst>
            <a:ext uri="{FF2B5EF4-FFF2-40B4-BE49-F238E27FC236}">
              <a16:creationId xmlns:a16="http://schemas.microsoft.com/office/drawing/2014/main" id="{E255334B-84BA-4725-87CF-4A3E6E503947}"/>
            </a:ext>
          </a:extLst>
        </xdr:cNvPr>
        <xdr:cNvSpPr/>
      </xdr:nvSpPr>
      <xdr:spPr>
        <a:xfrm>
          <a:off x="1968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8255</xdr:rowOff>
    </xdr:from>
    <xdr:to>
      <xdr:col>6</xdr:col>
      <xdr:colOff>38100</xdr:colOff>
      <xdr:row>60</xdr:row>
      <xdr:rowOff>109855</xdr:rowOff>
    </xdr:to>
    <xdr:sp macro="" textlink="">
      <xdr:nvSpPr>
        <xdr:cNvPr id="181" name="フローチャート: 判断 180">
          <a:extLst>
            <a:ext uri="{FF2B5EF4-FFF2-40B4-BE49-F238E27FC236}">
              <a16:creationId xmlns:a16="http://schemas.microsoft.com/office/drawing/2014/main" id="{AB0C2374-3035-4F19-91CC-2371FFF1A8C7}"/>
            </a:ext>
          </a:extLst>
        </xdr:cNvPr>
        <xdr:cNvSpPr/>
      </xdr:nvSpPr>
      <xdr:spPr>
        <a:xfrm>
          <a:off x="1079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C247623-A09A-406F-BF15-E4E83E924AA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C865E14-262C-4A03-8134-7A591694D7A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8EA6C80-33BF-4E7A-9152-F8F39A4728B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52915F2-68B3-4F5B-9738-3BD99B88216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567EC8F-7235-48C3-A8F1-5DAD8C712C9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154940</xdr:rowOff>
    </xdr:from>
    <xdr:to>
      <xdr:col>24</xdr:col>
      <xdr:colOff>114300</xdr:colOff>
      <xdr:row>64</xdr:row>
      <xdr:rowOff>85090</xdr:rowOff>
    </xdr:to>
    <xdr:sp macro="" textlink="">
      <xdr:nvSpPr>
        <xdr:cNvPr id="187" name="楕円 186">
          <a:extLst>
            <a:ext uri="{FF2B5EF4-FFF2-40B4-BE49-F238E27FC236}">
              <a16:creationId xmlns:a16="http://schemas.microsoft.com/office/drawing/2014/main" id="{6CD3F053-A876-4E69-AA92-897259335BEA}"/>
            </a:ext>
          </a:extLst>
        </xdr:cNvPr>
        <xdr:cNvSpPr/>
      </xdr:nvSpPr>
      <xdr:spPr>
        <a:xfrm>
          <a:off x="4584700" y="1095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69867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5BA189EA-03C2-4D45-BE84-C3A22720FFCB}"/>
            </a:ext>
          </a:extLst>
        </xdr:cNvPr>
        <xdr:cNvSpPr txBox="1"/>
      </xdr:nvSpPr>
      <xdr:spPr>
        <a:xfrm>
          <a:off x="4673600" y="10871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97790</xdr:rowOff>
    </xdr:from>
    <xdr:to>
      <xdr:col>20</xdr:col>
      <xdr:colOff>38100</xdr:colOff>
      <xdr:row>64</xdr:row>
      <xdr:rowOff>27940</xdr:rowOff>
    </xdr:to>
    <xdr:sp macro="" textlink="">
      <xdr:nvSpPr>
        <xdr:cNvPr id="189" name="楕円 188">
          <a:extLst>
            <a:ext uri="{FF2B5EF4-FFF2-40B4-BE49-F238E27FC236}">
              <a16:creationId xmlns:a16="http://schemas.microsoft.com/office/drawing/2014/main" id="{CC04A23F-970A-4EB9-B6F2-C376788342BE}"/>
            </a:ext>
          </a:extLst>
        </xdr:cNvPr>
        <xdr:cNvSpPr/>
      </xdr:nvSpPr>
      <xdr:spPr>
        <a:xfrm>
          <a:off x="3746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148590</xdr:rowOff>
    </xdr:from>
    <xdr:to>
      <xdr:col>24</xdr:col>
      <xdr:colOff>63500</xdr:colOff>
      <xdr:row>64</xdr:row>
      <xdr:rowOff>34290</xdr:rowOff>
    </xdr:to>
    <xdr:cxnSp macro="">
      <xdr:nvCxnSpPr>
        <xdr:cNvPr id="190" name="直線コネクタ 189">
          <a:extLst>
            <a:ext uri="{FF2B5EF4-FFF2-40B4-BE49-F238E27FC236}">
              <a16:creationId xmlns:a16="http://schemas.microsoft.com/office/drawing/2014/main" id="{2226C3A7-8B4D-4117-8CBA-2D5C3D7EAAFD}"/>
            </a:ext>
          </a:extLst>
        </xdr:cNvPr>
        <xdr:cNvCxnSpPr/>
      </xdr:nvCxnSpPr>
      <xdr:spPr>
        <a:xfrm>
          <a:off x="3797300" y="1094994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65405</xdr:rowOff>
    </xdr:from>
    <xdr:to>
      <xdr:col>15</xdr:col>
      <xdr:colOff>101600</xdr:colOff>
      <xdr:row>63</xdr:row>
      <xdr:rowOff>167005</xdr:rowOff>
    </xdr:to>
    <xdr:sp macro="" textlink="">
      <xdr:nvSpPr>
        <xdr:cNvPr id="191" name="楕円 190">
          <a:extLst>
            <a:ext uri="{FF2B5EF4-FFF2-40B4-BE49-F238E27FC236}">
              <a16:creationId xmlns:a16="http://schemas.microsoft.com/office/drawing/2014/main" id="{C6872F13-79DF-484A-81AE-D13421A09D10}"/>
            </a:ext>
          </a:extLst>
        </xdr:cNvPr>
        <xdr:cNvSpPr/>
      </xdr:nvSpPr>
      <xdr:spPr>
        <a:xfrm>
          <a:off x="2857500" y="1086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116205</xdr:rowOff>
    </xdr:from>
    <xdr:to>
      <xdr:col>19</xdr:col>
      <xdr:colOff>177800</xdr:colOff>
      <xdr:row>63</xdr:row>
      <xdr:rowOff>148590</xdr:rowOff>
    </xdr:to>
    <xdr:cxnSp macro="">
      <xdr:nvCxnSpPr>
        <xdr:cNvPr id="192" name="直線コネクタ 191">
          <a:extLst>
            <a:ext uri="{FF2B5EF4-FFF2-40B4-BE49-F238E27FC236}">
              <a16:creationId xmlns:a16="http://schemas.microsoft.com/office/drawing/2014/main" id="{E8091528-8F67-4B13-A272-3475371918BF}"/>
            </a:ext>
          </a:extLst>
        </xdr:cNvPr>
        <xdr:cNvCxnSpPr/>
      </xdr:nvCxnSpPr>
      <xdr:spPr>
        <a:xfrm>
          <a:off x="2908300" y="1091755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33020</xdr:rowOff>
    </xdr:from>
    <xdr:to>
      <xdr:col>10</xdr:col>
      <xdr:colOff>165100</xdr:colOff>
      <xdr:row>63</xdr:row>
      <xdr:rowOff>134620</xdr:rowOff>
    </xdr:to>
    <xdr:sp macro="" textlink="">
      <xdr:nvSpPr>
        <xdr:cNvPr id="193" name="楕円 192">
          <a:extLst>
            <a:ext uri="{FF2B5EF4-FFF2-40B4-BE49-F238E27FC236}">
              <a16:creationId xmlns:a16="http://schemas.microsoft.com/office/drawing/2014/main" id="{214B585D-2ED3-487A-8B6F-9271AF30D63F}"/>
            </a:ext>
          </a:extLst>
        </xdr:cNvPr>
        <xdr:cNvSpPr/>
      </xdr:nvSpPr>
      <xdr:spPr>
        <a:xfrm>
          <a:off x="1968500" y="1083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83820</xdr:rowOff>
    </xdr:from>
    <xdr:to>
      <xdr:col>15</xdr:col>
      <xdr:colOff>50800</xdr:colOff>
      <xdr:row>63</xdr:row>
      <xdr:rowOff>116205</xdr:rowOff>
    </xdr:to>
    <xdr:cxnSp macro="">
      <xdr:nvCxnSpPr>
        <xdr:cNvPr id="194" name="直線コネクタ 193">
          <a:extLst>
            <a:ext uri="{FF2B5EF4-FFF2-40B4-BE49-F238E27FC236}">
              <a16:creationId xmlns:a16="http://schemas.microsoft.com/office/drawing/2014/main" id="{C9FAC3E1-E351-42B4-B44A-6DABDC104F1E}"/>
            </a:ext>
          </a:extLst>
        </xdr:cNvPr>
        <xdr:cNvCxnSpPr/>
      </xdr:nvCxnSpPr>
      <xdr:spPr>
        <a:xfrm>
          <a:off x="2019300" y="108851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166370</xdr:rowOff>
    </xdr:from>
    <xdr:to>
      <xdr:col>6</xdr:col>
      <xdr:colOff>38100</xdr:colOff>
      <xdr:row>63</xdr:row>
      <xdr:rowOff>96520</xdr:rowOff>
    </xdr:to>
    <xdr:sp macro="" textlink="">
      <xdr:nvSpPr>
        <xdr:cNvPr id="195" name="楕円 194">
          <a:extLst>
            <a:ext uri="{FF2B5EF4-FFF2-40B4-BE49-F238E27FC236}">
              <a16:creationId xmlns:a16="http://schemas.microsoft.com/office/drawing/2014/main" id="{BC52DB77-19F6-4467-B79A-0593114B849A}"/>
            </a:ext>
          </a:extLst>
        </xdr:cNvPr>
        <xdr:cNvSpPr/>
      </xdr:nvSpPr>
      <xdr:spPr>
        <a:xfrm>
          <a:off x="10795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45720</xdr:rowOff>
    </xdr:from>
    <xdr:to>
      <xdr:col>10</xdr:col>
      <xdr:colOff>114300</xdr:colOff>
      <xdr:row>63</xdr:row>
      <xdr:rowOff>83820</xdr:rowOff>
    </xdr:to>
    <xdr:cxnSp macro="">
      <xdr:nvCxnSpPr>
        <xdr:cNvPr id="196" name="直線コネクタ 195">
          <a:extLst>
            <a:ext uri="{FF2B5EF4-FFF2-40B4-BE49-F238E27FC236}">
              <a16:creationId xmlns:a16="http://schemas.microsoft.com/office/drawing/2014/main" id="{0530D48F-52A7-4CCB-A069-8BDBE8E58B96}"/>
            </a:ext>
          </a:extLst>
        </xdr:cNvPr>
        <xdr:cNvCxnSpPr/>
      </xdr:nvCxnSpPr>
      <xdr:spPr>
        <a:xfrm>
          <a:off x="1130300" y="108470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27322</xdr:rowOff>
    </xdr:from>
    <xdr:ext cx="405111" cy="259045"/>
    <xdr:sp macro="" textlink="">
      <xdr:nvSpPr>
        <xdr:cNvPr id="197" name="n_1aveValue【体育館・プール】&#10;有形固定資産減価償却率">
          <a:extLst>
            <a:ext uri="{FF2B5EF4-FFF2-40B4-BE49-F238E27FC236}">
              <a16:creationId xmlns:a16="http://schemas.microsoft.com/office/drawing/2014/main" id="{A9895446-D53A-48BB-A105-505279191FB0}"/>
            </a:ext>
          </a:extLst>
        </xdr:cNvPr>
        <xdr:cNvSpPr txBox="1"/>
      </xdr:nvSpPr>
      <xdr:spPr>
        <a:xfrm>
          <a:off x="3582044" y="1014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8272</xdr:rowOff>
    </xdr:from>
    <xdr:ext cx="405111" cy="259045"/>
    <xdr:sp macro="" textlink="">
      <xdr:nvSpPr>
        <xdr:cNvPr id="198" name="n_2aveValue【体育館・プール】&#10;有形固定資産減価償却率">
          <a:extLst>
            <a:ext uri="{FF2B5EF4-FFF2-40B4-BE49-F238E27FC236}">
              <a16:creationId xmlns:a16="http://schemas.microsoft.com/office/drawing/2014/main" id="{80BF897B-2162-44DB-A423-A885FE9EA373}"/>
            </a:ext>
          </a:extLst>
        </xdr:cNvPr>
        <xdr:cNvSpPr txBox="1"/>
      </xdr:nvSpPr>
      <xdr:spPr>
        <a:xfrm>
          <a:off x="27057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130192</xdr:rowOff>
    </xdr:from>
    <xdr:ext cx="405111" cy="259045"/>
    <xdr:sp macro="" textlink="">
      <xdr:nvSpPr>
        <xdr:cNvPr id="199" name="n_3aveValue【体育館・プール】&#10;有形固定資産減価償却率">
          <a:extLst>
            <a:ext uri="{FF2B5EF4-FFF2-40B4-BE49-F238E27FC236}">
              <a16:creationId xmlns:a16="http://schemas.microsoft.com/office/drawing/2014/main" id="{515CE753-E806-4EBA-9448-CC9B67E890E7}"/>
            </a:ext>
          </a:extLst>
        </xdr:cNvPr>
        <xdr:cNvSpPr txBox="1"/>
      </xdr:nvSpPr>
      <xdr:spPr>
        <a:xfrm>
          <a:off x="1816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126382</xdr:rowOff>
    </xdr:from>
    <xdr:ext cx="405111" cy="259045"/>
    <xdr:sp macro="" textlink="">
      <xdr:nvSpPr>
        <xdr:cNvPr id="200" name="n_4aveValue【体育館・プール】&#10;有形固定資産減価償却率">
          <a:extLst>
            <a:ext uri="{FF2B5EF4-FFF2-40B4-BE49-F238E27FC236}">
              <a16:creationId xmlns:a16="http://schemas.microsoft.com/office/drawing/2014/main" id="{8279F0A0-ABA1-4E2B-AFBD-9FB420B10031}"/>
            </a:ext>
          </a:extLst>
        </xdr:cNvPr>
        <xdr:cNvSpPr txBox="1"/>
      </xdr:nvSpPr>
      <xdr:spPr>
        <a:xfrm>
          <a:off x="927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19067</xdr:rowOff>
    </xdr:from>
    <xdr:ext cx="405111" cy="259045"/>
    <xdr:sp macro="" textlink="">
      <xdr:nvSpPr>
        <xdr:cNvPr id="201" name="n_1mainValue【体育館・プール】&#10;有形固定資産減価償却率">
          <a:extLst>
            <a:ext uri="{FF2B5EF4-FFF2-40B4-BE49-F238E27FC236}">
              <a16:creationId xmlns:a16="http://schemas.microsoft.com/office/drawing/2014/main" id="{FDFDEC04-A2C1-4B61-9420-57795F3941D1}"/>
            </a:ext>
          </a:extLst>
        </xdr:cNvPr>
        <xdr:cNvSpPr txBox="1"/>
      </xdr:nvSpPr>
      <xdr:spPr>
        <a:xfrm>
          <a:off x="3582044"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158132</xdr:rowOff>
    </xdr:from>
    <xdr:ext cx="405111" cy="259045"/>
    <xdr:sp macro="" textlink="">
      <xdr:nvSpPr>
        <xdr:cNvPr id="202" name="n_2mainValue【体育館・プール】&#10;有形固定資産減価償却率">
          <a:extLst>
            <a:ext uri="{FF2B5EF4-FFF2-40B4-BE49-F238E27FC236}">
              <a16:creationId xmlns:a16="http://schemas.microsoft.com/office/drawing/2014/main" id="{7B9331E3-F8E4-4927-9074-58D3F934CE87}"/>
            </a:ext>
          </a:extLst>
        </xdr:cNvPr>
        <xdr:cNvSpPr txBox="1"/>
      </xdr:nvSpPr>
      <xdr:spPr>
        <a:xfrm>
          <a:off x="2705744" y="1095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125747</xdr:rowOff>
    </xdr:from>
    <xdr:ext cx="405111" cy="259045"/>
    <xdr:sp macro="" textlink="">
      <xdr:nvSpPr>
        <xdr:cNvPr id="203" name="n_3mainValue【体育館・プール】&#10;有形固定資産減価償却率">
          <a:extLst>
            <a:ext uri="{FF2B5EF4-FFF2-40B4-BE49-F238E27FC236}">
              <a16:creationId xmlns:a16="http://schemas.microsoft.com/office/drawing/2014/main" id="{86C0B522-617C-4F64-AA8E-E8C1F4B838BE}"/>
            </a:ext>
          </a:extLst>
        </xdr:cNvPr>
        <xdr:cNvSpPr txBox="1"/>
      </xdr:nvSpPr>
      <xdr:spPr>
        <a:xfrm>
          <a:off x="1816744" y="1092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87647</xdr:rowOff>
    </xdr:from>
    <xdr:ext cx="405111" cy="259045"/>
    <xdr:sp macro="" textlink="">
      <xdr:nvSpPr>
        <xdr:cNvPr id="204" name="n_4mainValue【体育館・プール】&#10;有形固定資産減価償却率">
          <a:extLst>
            <a:ext uri="{FF2B5EF4-FFF2-40B4-BE49-F238E27FC236}">
              <a16:creationId xmlns:a16="http://schemas.microsoft.com/office/drawing/2014/main" id="{8E44943E-81EF-4A19-B75F-F920AB2B6E46}"/>
            </a:ext>
          </a:extLst>
        </xdr:cNvPr>
        <xdr:cNvSpPr txBox="1"/>
      </xdr:nvSpPr>
      <xdr:spPr>
        <a:xfrm>
          <a:off x="927744"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FC25CE3D-A176-45A0-9BFD-9E90E9D424D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2E3B4846-23CC-4CFF-8E26-08121F4747D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2843873E-7B70-46CD-9F88-E06859CBAA2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9635C49D-1812-464E-8EA5-F47F80DF574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3AA77312-2F31-49DE-9D4B-AE19BFB3240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AA488D1F-07A7-4B60-98BB-147EF7481AC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E9C3757D-4C2D-4CFB-9E70-A3A7B6E46C2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375A0E82-35C6-438C-B15B-0FE67FA6A30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3F5881FB-6CBA-478D-B758-FB928AF17E5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8B78B73B-0AF4-469B-8885-B6A981E1045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17EA6AF7-72D7-4C6A-AF21-360520C9E9A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5FE43984-C852-42DA-99AF-B3CFEF5DB54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EEF60501-1217-4D1A-BFB1-67798C95257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C332BC16-C39E-459C-9045-7F74450F3342}"/>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FCCDA846-BCB1-47AA-8645-E4B5F9F95A0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E34EB555-00F0-42DC-B5EF-A19AC193EC95}"/>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5D0E0D5A-529E-4E26-83A4-2F3817CD62B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6C82FBE1-C209-4BB9-98FD-131BD31D0C8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D70106AC-CDDB-4141-8D55-4EE55545A08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33C31A33-486A-4F18-A7AA-EC811B9B25CB}"/>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8576579A-BEF9-48D8-B7A3-BEBB82CEA1D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D8924304-403D-4F7D-891B-0E835604113A}"/>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573CB96-F5CF-4353-9EC0-37EC730798E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125349</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C79132C3-8BCF-42CB-AB80-7A3D1DE14FD0}"/>
            </a:ext>
          </a:extLst>
        </xdr:cNvPr>
        <xdr:cNvCxnSpPr/>
      </xdr:nvCxnSpPr>
      <xdr:spPr>
        <a:xfrm flipV="1">
          <a:off x="10476865" y="9726549"/>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57D809CF-97DF-4024-9ABB-484CF8A95A46}"/>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C012C4C6-74D7-484A-BE38-A3891F7D1C4F}"/>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72026</xdr:rowOff>
    </xdr:from>
    <xdr:ext cx="469744" cy="259045"/>
    <xdr:sp macro="" textlink="">
      <xdr:nvSpPr>
        <xdr:cNvPr id="231" name="【体育館・プール】&#10;一人当たり面積最大値テキスト">
          <a:extLst>
            <a:ext uri="{FF2B5EF4-FFF2-40B4-BE49-F238E27FC236}">
              <a16:creationId xmlns:a16="http://schemas.microsoft.com/office/drawing/2014/main" id="{E0A3E22E-C649-4A5F-8536-B4500FABFE15}"/>
            </a:ext>
          </a:extLst>
        </xdr:cNvPr>
        <xdr:cNvSpPr txBox="1"/>
      </xdr:nvSpPr>
      <xdr:spPr>
        <a:xfrm>
          <a:off x="10515600" y="950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125349</xdr:rowOff>
    </xdr:from>
    <xdr:to>
      <xdr:col>55</xdr:col>
      <xdr:colOff>88900</xdr:colOff>
      <xdr:row>56</xdr:row>
      <xdr:rowOff>125349</xdr:rowOff>
    </xdr:to>
    <xdr:cxnSp macro="">
      <xdr:nvCxnSpPr>
        <xdr:cNvPr id="232" name="直線コネクタ 231">
          <a:extLst>
            <a:ext uri="{FF2B5EF4-FFF2-40B4-BE49-F238E27FC236}">
              <a16:creationId xmlns:a16="http://schemas.microsoft.com/office/drawing/2014/main" id="{27170DE9-A499-4233-B588-C6EA7318C7AA}"/>
            </a:ext>
          </a:extLst>
        </xdr:cNvPr>
        <xdr:cNvCxnSpPr/>
      </xdr:nvCxnSpPr>
      <xdr:spPr>
        <a:xfrm>
          <a:off x="10388600" y="9726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57040</xdr:rowOff>
    </xdr:from>
    <xdr:ext cx="469744" cy="259045"/>
    <xdr:sp macro="" textlink="">
      <xdr:nvSpPr>
        <xdr:cNvPr id="233" name="【体育館・プール】&#10;一人当たり面積平均値テキスト">
          <a:extLst>
            <a:ext uri="{FF2B5EF4-FFF2-40B4-BE49-F238E27FC236}">
              <a16:creationId xmlns:a16="http://schemas.microsoft.com/office/drawing/2014/main" id="{E6FE6257-B698-4BED-9231-43CF585389E1}"/>
            </a:ext>
          </a:extLst>
        </xdr:cNvPr>
        <xdr:cNvSpPr txBox="1"/>
      </xdr:nvSpPr>
      <xdr:spPr>
        <a:xfrm>
          <a:off x="10515600" y="10686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34163</xdr:rowOff>
    </xdr:from>
    <xdr:to>
      <xdr:col>55</xdr:col>
      <xdr:colOff>50800</xdr:colOff>
      <xdr:row>63</xdr:row>
      <xdr:rowOff>135763</xdr:rowOff>
    </xdr:to>
    <xdr:sp macro="" textlink="">
      <xdr:nvSpPr>
        <xdr:cNvPr id="234" name="フローチャート: 判断 233">
          <a:extLst>
            <a:ext uri="{FF2B5EF4-FFF2-40B4-BE49-F238E27FC236}">
              <a16:creationId xmlns:a16="http://schemas.microsoft.com/office/drawing/2014/main" id="{CD840A1E-C317-4634-ABD0-F78ADA242331}"/>
            </a:ext>
          </a:extLst>
        </xdr:cNvPr>
        <xdr:cNvSpPr/>
      </xdr:nvSpPr>
      <xdr:spPr>
        <a:xfrm>
          <a:off x="10426700" y="108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36449</xdr:rowOff>
    </xdr:from>
    <xdr:to>
      <xdr:col>50</xdr:col>
      <xdr:colOff>165100</xdr:colOff>
      <xdr:row>63</xdr:row>
      <xdr:rowOff>138049</xdr:rowOff>
    </xdr:to>
    <xdr:sp macro="" textlink="">
      <xdr:nvSpPr>
        <xdr:cNvPr id="235" name="フローチャート: 判断 234">
          <a:extLst>
            <a:ext uri="{FF2B5EF4-FFF2-40B4-BE49-F238E27FC236}">
              <a16:creationId xmlns:a16="http://schemas.microsoft.com/office/drawing/2014/main" id="{109E5E18-9190-4313-A6FE-A8A517E11113}"/>
            </a:ext>
          </a:extLst>
        </xdr:cNvPr>
        <xdr:cNvSpPr/>
      </xdr:nvSpPr>
      <xdr:spPr>
        <a:xfrm>
          <a:off x="9588500" y="1083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39116</xdr:rowOff>
    </xdr:from>
    <xdr:to>
      <xdr:col>46</xdr:col>
      <xdr:colOff>38100</xdr:colOff>
      <xdr:row>63</xdr:row>
      <xdr:rowOff>140716</xdr:rowOff>
    </xdr:to>
    <xdr:sp macro="" textlink="">
      <xdr:nvSpPr>
        <xdr:cNvPr id="236" name="フローチャート: 判断 235">
          <a:extLst>
            <a:ext uri="{FF2B5EF4-FFF2-40B4-BE49-F238E27FC236}">
              <a16:creationId xmlns:a16="http://schemas.microsoft.com/office/drawing/2014/main" id="{37ADFE03-750F-4E98-B4A3-97155F8C9ECF}"/>
            </a:ext>
          </a:extLst>
        </xdr:cNvPr>
        <xdr:cNvSpPr/>
      </xdr:nvSpPr>
      <xdr:spPr>
        <a:xfrm>
          <a:off x="8699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44069</xdr:rowOff>
    </xdr:from>
    <xdr:to>
      <xdr:col>41</xdr:col>
      <xdr:colOff>101600</xdr:colOff>
      <xdr:row>63</xdr:row>
      <xdr:rowOff>145669</xdr:rowOff>
    </xdr:to>
    <xdr:sp macro="" textlink="">
      <xdr:nvSpPr>
        <xdr:cNvPr id="237" name="フローチャート: 判断 236">
          <a:extLst>
            <a:ext uri="{FF2B5EF4-FFF2-40B4-BE49-F238E27FC236}">
              <a16:creationId xmlns:a16="http://schemas.microsoft.com/office/drawing/2014/main" id="{03F45ECD-D567-47D0-A652-CC9A358556E8}"/>
            </a:ext>
          </a:extLst>
        </xdr:cNvPr>
        <xdr:cNvSpPr/>
      </xdr:nvSpPr>
      <xdr:spPr>
        <a:xfrm>
          <a:off x="7810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53594</xdr:rowOff>
    </xdr:from>
    <xdr:to>
      <xdr:col>36</xdr:col>
      <xdr:colOff>165100</xdr:colOff>
      <xdr:row>63</xdr:row>
      <xdr:rowOff>155194</xdr:rowOff>
    </xdr:to>
    <xdr:sp macro="" textlink="">
      <xdr:nvSpPr>
        <xdr:cNvPr id="238" name="フローチャート: 判断 237">
          <a:extLst>
            <a:ext uri="{FF2B5EF4-FFF2-40B4-BE49-F238E27FC236}">
              <a16:creationId xmlns:a16="http://schemas.microsoft.com/office/drawing/2014/main" id="{ECF91D1F-566E-43EE-88D9-CE8E2A973EB6}"/>
            </a:ext>
          </a:extLst>
        </xdr:cNvPr>
        <xdr:cNvSpPr/>
      </xdr:nvSpPr>
      <xdr:spPr>
        <a:xfrm>
          <a:off x="6921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07C69CD-49C7-44D2-9835-FB33E2A6AE3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C85B488-4B86-400B-BEE6-486F331D1B1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3BF9FA6-9FD7-412B-911A-7AA1C243687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2712478-DC04-46DD-91B1-D01980EB421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4677404-D204-4EF3-8840-C1F905912A5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44831</xdr:rowOff>
    </xdr:from>
    <xdr:to>
      <xdr:col>55</xdr:col>
      <xdr:colOff>50800</xdr:colOff>
      <xdr:row>63</xdr:row>
      <xdr:rowOff>146431</xdr:rowOff>
    </xdr:to>
    <xdr:sp macro="" textlink="">
      <xdr:nvSpPr>
        <xdr:cNvPr id="244" name="楕円 243">
          <a:extLst>
            <a:ext uri="{FF2B5EF4-FFF2-40B4-BE49-F238E27FC236}">
              <a16:creationId xmlns:a16="http://schemas.microsoft.com/office/drawing/2014/main" id="{B267940D-BA7F-46AF-BB82-AD8D4515945C}"/>
            </a:ext>
          </a:extLst>
        </xdr:cNvPr>
        <xdr:cNvSpPr/>
      </xdr:nvSpPr>
      <xdr:spPr>
        <a:xfrm>
          <a:off x="10426700" y="1084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23258</xdr:rowOff>
    </xdr:from>
    <xdr:ext cx="469744" cy="259045"/>
    <xdr:sp macro="" textlink="">
      <xdr:nvSpPr>
        <xdr:cNvPr id="245" name="【体育館・プール】&#10;一人当たり面積該当値テキスト">
          <a:extLst>
            <a:ext uri="{FF2B5EF4-FFF2-40B4-BE49-F238E27FC236}">
              <a16:creationId xmlns:a16="http://schemas.microsoft.com/office/drawing/2014/main" id="{97A0C93E-7FD9-421F-B07F-712B21BD63DA}"/>
            </a:ext>
          </a:extLst>
        </xdr:cNvPr>
        <xdr:cNvSpPr txBox="1"/>
      </xdr:nvSpPr>
      <xdr:spPr>
        <a:xfrm>
          <a:off x="10515600" y="10824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48641</xdr:rowOff>
    </xdr:from>
    <xdr:to>
      <xdr:col>50</xdr:col>
      <xdr:colOff>165100</xdr:colOff>
      <xdr:row>63</xdr:row>
      <xdr:rowOff>150241</xdr:rowOff>
    </xdr:to>
    <xdr:sp macro="" textlink="">
      <xdr:nvSpPr>
        <xdr:cNvPr id="246" name="楕円 245">
          <a:extLst>
            <a:ext uri="{FF2B5EF4-FFF2-40B4-BE49-F238E27FC236}">
              <a16:creationId xmlns:a16="http://schemas.microsoft.com/office/drawing/2014/main" id="{3B6FB0C0-B571-4BCC-9C4E-9E7458481DFC}"/>
            </a:ext>
          </a:extLst>
        </xdr:cNvPr>
        <xdr:cNvSpPr/>
      </xdr:nvSpPr>
      <xdr:spPr>
        <a:xfrm>
          <a:off x="9588500" y="1084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95631</xdr:rowOff>
    </xdr:from>
    <xdr:to>
      <xdr:col>55</xdr:col>
      <xdr:colOff>0</xdr:colOff>
      <xdr:row>63</xdr:row>
      <xdr:rowOff>99441</xdr:rowOff>
    </xdr:to>
    <xdr:cxnSp macro="">
      <xdr:nvCxnSpPr>
        <xdr:cNvPr id="247" name="直線コネクタ 246">
          <a:extLst>
            <a:ext uri="{FF2B5EF4-FFF2-40B4-BE49-F238E27FC236}">
              <a16:creationId xmlns:a16="http://schemas.microsoft.com/office/drawing/2014/main" id="{5F155712-FA42-467A-A7ED-A0EB59CEB81A}"/>
            </a:ext>
          </a:extLst>
        </xdr:cNvPr>
        <xdr:cNvCxnSpPr/>
      </xdr:nvCxnSpPr>
      <xdr:spPr>
        <a:xfrm flipV="1">
          <a:off x="9639300" y="10896981"/>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52070</xdr:rowOff>
    </xdr:from>
    <xdr:to>
      <xdr:col>46</xdr:col>
      <xdr:colOff>38100</xdr:colOff>
      <xdr:row>63</xdr:row>
      <xdr:rowOff>153670</xdr:rowOff>
    </xdr:to>
    <xdr:sp macro="" textlink="">
      <xdr:nvSpPr>
        <xdr:cNvPr id="248" name="楕円 247">
          <a:extLst>
            <a:ext uri="{FF2B5EF4-FFF2-40B4-BE49-F238E27FC236}">
              <a16:creationId xmlns:a16="http://schemas.microsoft.com/office/drawing/2014/main" id="{3C03E942-BC37-4C61-991D-F59C1F0480AE}"/>
            </a:ext>
          </a:extLst>
        </xdr:cNvPr>
        <xdr:cNvSpPr/>
      </xdr:nvSpPr>
      <xdr:spPr>
        <a:xfrm>
          <a:off x="8699500" y="1085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99441</xdr:rowOff>
    </xdr:from>
    <xdr:to>
      <xdr:col>50</xdr:col>
      <xdr:colOff>114300</xdr:colOff>
      <xdr:row>63</xdr:row>
      <xdr:rowOff>102870</xdr:rowOff>
    </xdr:to>
    <xdr:cxnSp macro="">
      <xdr:nvCxnSpPr>
        <xdr:cNvPr id="249" name="直線コネクタ 248">
          <a:extLst>
            <a:ext uri="{FF2B5EF4-FFF2-40B4-BE49-F238E27FC236}">
              <a16:creationId xmlns:a16="http://schemas.microsoft.com/office/drawing/2014/main" id="{F2C8A938-6183-4C29-87B9-F6E707885342}"/>
            </a:ext>
          </a:extLst>
        </xdr:cNvPr>
        <xdr:cNvCxnSpPr/>
      </xdr:nvCxnSpPr>
      <xdr:spPr>
        <a:xfrm flipV="1">
          <a:off x="8750300" y="1090079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54737</xdr:rowOff>
    </xdr:from>
    <xdr:to>
      <xdr:col>41</xdr:col>
      <xdr:colOff>101600</xdr:colOff>
      <xdr:row>63</xdr:row>
      <xdr:rowOff>156337</xdr:rowOff>
    </xdr:to>
    <xdr:sp macro="" textlink="">
      <xdr:nvSpPr>
        <xdr:cNvPr id="250" name="楕円 249">
          <a:extLst>
            <a:ext uri="{FF2B5EF4-FFF2-40B4-BE49-F238E27FC236}">
              <a16:creationId xmlns:a16="http://schemas.microsoft.com/office/drawing/2014/main" id="{860A2A7E-F05B-48D6-A4EE-30E274675627}"/>
            </a:ext>
          </a:extLst>
        </xdr:cNvPr>
        <xdr:cNvSpPr/>
      </xdr:nvSpPr>
      <xdr:spPr>
        <a:xfrm>
          <a:off x="7810500" y="1085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102870</xdr:rowOff>
    </xdr:from>
    <xdr:to>
      <xdr:col>45</xdr:col>
      <xdr:colOff>177800</xdr:colOff>
      <xdr:row>63</xdr:row>
      <xdr:rowOff>105537</xdr:rowOff>
    </xdr:to>
    <xdr:cxnSp macro="">
      <xdr:nvCxnSpPr>
        <xdr:cNvPr id="251" name="直線コネクタ 250">
          <a:extLst>
            <a:ext uri="{FF2B5EF4-FFF2-40B4-BE49-F238E27FC236}">
              <a16:creationId xmlns:a16="http://schemas.microsoft.com/office/drawing/2014/main" id="{72CF2666-FAD9-40D3-B4D5-A6523A238F61}"/>
            </a:ext>
          </a:extLst>
        </xdr:cNvPr>
        <xdr:cNvCxnSpPr/>
      </xdr:nvCxnSpPr>
      <xdr:spPr>
        <a:xfrm flipV="1">
          <a:off x="7861300" y="10904220"/>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57785</xdr:rowOff>
    </xdr:from>
    <xdr:to>
      <xdr:col>36</xdr:col>
      <xdr:colOff>165100</xdr:colOff>
      <xdr:row>63</xdr:row>
      <xdr:rowOff>159385</xdr:rowOff>
    </xdr:to>
    <xdr:sp macro="" textlink="">
      <xdr:nvSpPr>
        <xdr:cNvPr id="252" name="楕円 251">
          <a:extLst>
            <a:ext uri="{FF2B5EF4-FFF2-40B4-BE49-F238E27FC236}">
              <a16:creationId xmlns:a16="http://schemas.microsoft.com/office/drawing/2014/main" id="{8E5BF681-2E36-4F92-965E-0CD215975004}"/>
            </a:ext>
          </a:extLst>
        </xdr:cNvPr>
        <xdr:cNvSpPr/>
      </xdr:nvSpPr>
      <xdr:spPr>
        <a:xfrm>
          <a:off x="6921500" y="1085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105537</xdr:rowOff>
    </xdr:from>
    <xdr:to>
      <xdr:col>41</xdr:col>
      <xdr:colOff>50800</xdr:colOff>
      <xdr:row>63</xdr:row>
      <xdr:rowOff>108585</xdr:rowOff>
    </xdr:to>
    <xdr:cxnSp macro="">
      <xdr:nvCxnSpPr>
        <xdr:cNvPr id="253" name="直線コネクタ 252">
          <a:extLst>
            <a:ext uri="{FF2B5EF4-FFF2-40B4-BE49-F238E27FC236}">
              <a16:creationId xmlns:a16="http://schemas.microsoft.com/office/drawing/2014/main" id="{CB409ED7-1002-44EE-8513-45C220F199A8}"/>
            </a:ext>
          </a:extLst>
        </xdr:cNvPr>
        <xdr:cNvCxnSpPr/>
      </xdr:nvCxnSpPr>
      <xdr:spPr>
        <a:xfrm flipV="1">
          <a:off x="6972300" y="1090688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154576</xdr:rowOff>
    </xdr:from>
    <xdr:ext cx="469744" cy="259045"/>
    <xdr:sp macro="" textlink="">
      <xdr:nvSpPr>
        <xdr:cNvPr id="254" name="n_1aveValue【体育館・プール】&#10;一人当たり面積">
          <a:extLst>
            <a:ext uri="{FF2B5EF4-FFF2-40B4-BE49-F238E27FC236}">
              <a16:creationId xmlns:a16="http://schemas.microsoft.com/office/drawing/2014/main" id="{C420BA73-5611-4970-BAF1-6D4ED96E0B56}"/>
            </a:ext>
          </a:extLst>
        </xdr:cNvPr>
        <xdr:cNvSpPr txBox="1"/>
      </xdr:nvSpPr>
      <xdr:spPr>
        <a:xfrm>
          <a:off x="9391727" y="1061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157243</xdr:rowOff>
    </xdr:from>
    <xdr:ext cx="469744" cy="259045"/>
    <xdr:sp macro="" textlink="">
      <xdr:nvSpPr>
        <xdr:cNvPr id="255" name="n_2aveValue【体育館・プール】&#10;一人当たり面積">
          <a:extLst>
            <a:ext uri="{FF2B5EF4-FFF2-40B4-BE49-F238E27FC236}">
              <a16:creationId xmlns:a16="http://schemas.microsoft.com/office/drawing/2014/main" id="{78C781DF-7A2D-4F48-ADE2-5BA9A66C00C2}"/>
            </a:ext>
          </a:extLst>
        </xdr:cNvPr>
        <xdr:cNvSpPr txBox="1"/>
      </xdr:nvSpPr>
      <xdr:spPr>
        <a:xfrm>
          <a:off x="8515427" y="1061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162196</xdr:rowOff>
    </xdr:from>
    <xdr:ext cx="469744" cy="259045"/>
    <xdr:sp macro="" textlink="">
      <xdr:nvSpPr>
        <xdr:cNvPr id="256" name="n_3aveValue【体育館・プール】&#10;一人当たり面積">
          <a:extLst>
            <a:ext uri="{FF2B5EF4-FFF2-40B4-BE49-F238E27FC236}">
              <a16:creationId xmlns:a16="http://schemas.microsoft.com/office/drawing/2014/main" id="{ECA978FB-CDA0-41B3-B41B-E510843C54B3}"/>
            </a:ext>
          </a:extLst>
        </xdr:cNvPr>
        <xdr:cNvSpPr txBox="1"/>
      </xdr:nvSpPr>
      <xdr:spPr>
        <a:xfrm>
          <a:off x="7626427" y="1062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271</xdr:rowOff>
    </xdr:from>
    <xdr:ext cx="469744" cy="259045"/>
    <xdr:sp macro="" textlink="">
      <xdr:nvSpPr>
        <xdr:cNvPr id="257" name="n_4aveValue【体育館・プール】&#10;一人当たり面積">
          <a:extLst>
            <a:ext uri="{FF2B5EF4-FFF2-40B4-BE49-F238E27FC236}">
              <a16:creationId xmlns:a16="http://schemas.microsoft.com/office/drawing/2014/main" id="{31C8A792-3501-42CD-9C96-782E23702600}"/>
            </a:ext>
          </a:extLst>
        </xdr:cNvPr>
        <xdr:cNvSpPr txBox="1"/>
      </xdr:nvSpPr>
      <xdr:spPr>
        <a:xfrm>
          <a:off x="6737427" y="1063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141368</xdr:rowOff>
    </xdr:from>
    <xdr:ext cx="469744" cy="259045"/>
    <xdr:sp macro="" textlink="">
      <xdr:nvSpPr>
        <xdr:cNvPr id="258" name="n_1mainValue【体育館・プール】&#10;一人当たり面積">
          <a:extLst>
            <a:ext uri="{FF2B5EF4-FFF2-40B4-BE49-F238E27FC236}">
              <a16:creationId xmlns:a16="http://schemas.microsoft.com/office/drawing/2014/main" id="{6D485342-92FE-4268-ADAD-CF218C1A5DD6}"/>
            </a:ext>
          </a:extLst>
        </xdr:cNvPr>
        <xdr:cNvSpPr txBox="1"/>
      </xdr:nvSpPr>
      <xdr:spPr>
        <a:xfrm>
          <a:off x="9391727" y="10942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144797</xdr:rowOff>
    </xdr:from>
    <xdr:ext cx="469744" cy="259045"/>
    <xdr:sp macro="" textlink="">
      <xdr:nvSpPr>
        <xdr:cNvPr id="259" name="n_2mainValue【体育館・プール】&#10;一人当たり面積">
          <a:extLst>
            <a:ext uri="{FF2B5EF4-FFF2-40B4-BE49-F238E27FC236}">
              <a16:creationId xmlns:a16="http://schemas.microsoft.com/office/drawing/2014/main" id="{05AE43E9-E164-45B7-9D3A-44DEE8EA8662}"/>
            </a:ext>
          </a:extLst>
        </xdr:cNvPr>
        <xdr:cNvSpPr txBox="1"/>
      </xdr:nvSpPr>
      <xdr:spPr>
        <a:xfrm>
          <a:off x="8515427" y="1094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147464</xdr:rowOff>
    </xdr:from>
    <xdr:ext cx="469744" cy="259045"/>
    <xdr:sp macro="" textlink="">
      <xdr:nvSpPr>
        <xdr:cNvPr id="260" name="n_3mainValue【体育館・プール】&#10;一人当たり面積">
          <a:extLst>
            <a:ext uri="{FF2B5EF4-FFF2-40B4-BE49-F238E27FC236}">
              <a16:creationId xmlns:a16="http://schemas.microsoft.com/office/drawing/2014/main" id="{BB340EC3-B0E5-4217-AA93-9FBBDC825BAB}"/>
            </a:ext>
          </a:extLst>
        </xdr:cNvPr>
        <xdr:cNvSpPr txBox="1"/>
      </xdr:nvSpPr>
      <xdr:spPr>
        <a:xfrm>
          <a:off x="7626427" y="10948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150512</xdr:rowOff>
    </xdr:from>
    <xdr:ext cx="469744" cy="259045"/>
    <xdr:sp macro="" textlink="">
      <xdr:nvSpPr>
        <xdr:cNvPr id="261" name="n_4mainValue【体育館・プール】&#10;一人当たり面積">
          <a:extLst>
            <a:ext uri="{FF2B5EF4-FFF2-40B4-BE49-F238E27FC236}">
              <a16:creationId xmlns:a16="http://schemas.microsoft.com/office/drawing/2014/main" id="{E50CEEF2-C735-4D1C-B87C-D09771D7A571}"/>
            </a:ext>
          </a:extLst>
        </xdr:cNvPr>
        <xdr:cNvSpPr txBox="1"/>
      </xdr:nvSpPr>
      <xdr:spPr>
        <a:xfrm>
          <a:off x="6737427" y="10951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B14DD22C-2729-4CE8-8CF7-4E2A4840C70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59EAAF75-9888-42CC-BEE0-C7F12B385C6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B8F6DF42-EAA9-4667-9D09-43081617CDD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8BFCD38B-14F8-44BE-B206-D0C6CDC93DE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F2611D11-A823-4F57-834A-BC346DE8CAA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E43E8575-3096-4E2B-9A26-61AEFDF6E76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43C511EA-5AEE-4896-8A7F-428DA74F942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4E5828FF-8677-47B5-B765-C352369A205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150B6174-686E-402F-9382-BB1B00AFB14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4F5DF242-B6B5-436E-9F1C-C22BBD18F29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E2017D89-BBCE-4BBB-9DEC-8818FD16EE3A}"/>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B923E85C-04DF-46F8-894E-5ACA570E28BB}"/>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2ED41326-A817-48D2-8F4F-00E3374D8803}"/>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FAB2635E-69DB-4302-B756-0BA2AD867DD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FDD93F15-225A-44DA-A568-727DEEDCC0C8}"/>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28150F52-E3F9-461A-A93C-D0CE9BE92D48}"/>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8B57C346-D42B-45E3-A975-27690DDD33ED}"/>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D99F1731-4D08-4643-B1A5-11E51FBE76A2}"/>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544997B1-AADC-4894-AF59-29AF6685F79F}"/>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B451016E-1B57-4DA5-AE01-738462905E76}"/>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61D2A26A-9EE1-4541-A667-F19667179AAC}"/>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ECBAD1A0-0DEB-4A37-857D-DB5D970F65D8}"/>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50E1EF25-1E3F-4174-A250-F2440A594E0F}"/>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44EE7DB-8ADC-4EFE-9E3C-517CB6C4C24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9BEC5BA7-A153-4D48-83CB-52AB8F3ED60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100149</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29797DF6-CD9C-4D2C-B803-B15BA8186045}"/>
            </a:ext>
          </a:extLst>
        </xdr:cNvPr>
        <xdr:cNvCxnSpPr/>
      </xdr:nvCxnSpPr>
      <xdr:spPr>
        <a:xfrm flipV="1">
          <a:off x="4634865" y="13473249"/>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D8A51A6B-F246-476C-82E4-A9070CA3BE3E}"/>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3939983A-D169-4023-BF46-12F4A880FD3F}"/>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46826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C9A3142E-EE74-4D89-BB14-16FE5878D346}"/>
            </a:ext>
          </a:extLst>
        </xdr:cNvPr>
        <xdr:cNvSpPr txBox="1"/>
      </xdr:nvSpPr>
      <xdr:spPr>
        <a:xfrm>
          <a:off x="4673600" y="13248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100149</xdr:rowOff>
    </xdr:from>
    <xdr:to>
      <xdr:col>24</xdr:col>
      <xdr:colOff>152400</xdr:colOff>
      <xdr:row>78</xdr:row>
      <xdr:rowOff>100149</xdr:rowOff>
    </xdr:to>
    <xdr:cxnSp macro="">
      <xdr:nvCxnSpPr>
        <xdr:cNvPr id="291" name="直線コネクタ 290">
          <a:extLst>
            <a:ext uri="{FF2B5EF4-FFF2-40B4-BE49-F238E27FC236}">
              <a16:creationId xmlns:a16="http://schemas.microsoft.com/office/drawing/2014/main" id="{CAAB44C1-65AE-49FD-8172-2111BDCFF8A7}"/>
            </a:ext>
          </a:extLst>
        </xdr:cNvPr>
        <xdr:cNvCxnSpPr/>
      </xdr:nvCxnSpPr>
      <xdr:spPr>
        <a:xfrm>
          <a:off x="4546600" y="1347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137177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FDEBE6B-DE48-4292-BFBE-9F7301C01BB1}"/>
            </a:ext>
          </a:extLst>
        </xdr:cNvPr>
        <xdr:cNvSpPr txBox="1"/>
      </xdr:nvSpPr>
      <xdr:spPr>
        <a:xfrm>
          <a:off x="4673600" y="14196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293" name="フローチャート: 判断 292">
          <a:extLst>
            <a:ext uri="{FF2B5EF4-FFF2-40B4-BE49-F238E27FC236}">
              <a16:creationId xmlns:a16="http://schemas.microsoft.com/office/drawing/2014/main" id="{4702414F-1C6F-44C5-B9A9-367B3E1BAB63}"/>
            </a:ext>
          </a:extLst>
        </xdr:cNvPr>
        <xdr:cNvSpPr/>
      </xdr:nvSpPr>
      <xdr:spPr>
        <a:xfrm>
          <a:off x="4584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148952</xdr:rowOff>
    </xdr:from>
    <xdr:to>
      <xdr:col>20</xdr:col>
      <xdr:colOff>38100</xdr:colOff>
      <xdr:row>83</xdr:row>
      <xdr:rowOff>79102</xdr:rowOff>
    </xdr:to>
    <xdr:sp macro="" textlink="">
      <xdr:nvSpPr>
        <xdr:cNvPr id="294" name="フローチャート: 判断 293">
          <a:extLst>
            <a:ext uri="{FF2B5EF4-FFF2-40B4-BE49-F238E27FC236}">
              <a16:creationId xmlns:a16="http://schemas.microsoft.com/office/drawing/2014/main" id="{77386EC8-E2F9-46C2-9E1D-3AC591BBD38F}"/>
            </a:ext>
          </a:extLst>
        </xdr:cNvPr>
        <xdr:cNvSpPr/>
      </xdr:nvSpPr>
      <xdr:spPr>
        <a:xfrm>
          <a:off x="3746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126093</xdr:rowOff>
    </xdr:from>
    <xdr:to>
      <xdr:col>15</xdr:col>
      <xdr:colOff>101600</xdr:colOff>
      <xdr:row>83</xdr:row>
      <xdr:rowOff>56243</xdr:rowOff>
    </xdr:to>
    <xdr:sp macro="" textlink="">
      <xdr:nvSpPr>
        <xdr:cNvPr id="295" name="フローチャート: 判断 294">
          <a:extLst>
            <a:ext uri="{FF2B5EF4-FFF2-40B4-BE49-F238E27FC236}">
              <a16:creationId xmlns:a16="http://schemas.microsoft.com/office/drawing/2014/main" id="{7E555D1A-9E76-4EA4-A8F4-C4BB976B38A5}"/>
            </a:ext>
          </a:extLst>
        </xdr:cNvPr>
        <xdr:cNvSpPr/>
      </xdr:nvSpPr>
      <xdr:spPr>
        <a:xfrm>
          <a:off x="28575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104866</xdr:rowOff>
    </xdr:from>
    <xdr:to>
      <xdr:col>10</xdr:col>
      <xdr:colOff>165100</xdr:colOff>
      <xdr:row>83</xdr:row>
      <xdr:rowOff>35016</xdr:rowOff>
    </xdr:to>
    <xdr:sp macro="" textlink="">
      <xdr:nvSpPr>
        <xdr:cNvPr id="296" name="フローチャート: 判断 295">
          <a:extLst>
            <a:ext uri="{FF2B5EF4-FFF2-40B4-BE49-F238E27FC236}">
              <a16:creationId xmlns:a16="http://schemas.microsoft.com/office/drawing/2014/main" id="{C61651D4-BAA1-4A92-8D00-FC0FE94E9474}"/>
            </a:ext>
          </a:extLst>
        </xdr:cNvPr>
        <xdr:cNvSpPr/>
      </xdr:nvSpPr>
      <xdr:spPr>
        <a:xfrm>
          <a:off x="19685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72208</xdr:rowOff>
    </xdr:from>
    <xdr:to>
      <xdr:col>6</xdr:col>
      <xdr:colOff>38100</xdr:colOff>
      <xdr:row>83</xdr:row>
      <xdr:rowOff>2358</xdr:rowOff>
    </xdr:to>
    <xdr:sp macro="" textlink="">
      <xdr:nvSpPr>
        <xdr:cNvPr id="297" name="フローチャート: 判断 296">
          <a:extLst>
            <a:ext uri="{FF2B5EF4-FFF2-40B4-BE49-F238E27FC236}">
              <a16:creationId xmlns:a16="http://schemas.microsoft.com/office/drawing/2014/main" id="{6355FF54-65A7-4503-BB9F-882261C99CAA}"/>
            </a:ext>
          </a:extLst>
        </xdr:cNvPr>
        <xdr:cNvSpPr/>
      </xdr:nvSpPr>
      <xdr:spPr>
        <a:xfrm>
          <a:off x="10795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8066996-77DA-4D5B-98C0-D89A643BF47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76EFCBE-DE49-4ECD-9060-FD34C28AED1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A293612-303E-4E0D-9742-D057C5CDC8D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B0C7AF3-B8A0-49C3-A5D6-1647EF96180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EC55B47-7599-4674-9688-F9DD97A8A7E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104866</xdr:rowOff>
    </xdr:from>
    <xdr:to>
      <xdr:col>24</xdr:col>
      <xdr:colOff>114300</xdr:colOff>
      <xdr:row>83</xdr:row>
      <xdr:rowOff>35016</xdr:rowOff>
    </xdr:to>
    <xdr:sp macro="" textlink="">
      <xdr:nvSpPr>
        <xdr:cNvPr id="303" name="楕円 302">
          <a:extLst>
            <a:ext uri="{FF2B5EF4-FFF2-40B4-BE49-F238E27FC236}">
              <a16:creationId xmlns:a16="http://schemas.microsoft.com/office/drawing/2014/main" id="{F13787D2-7FDB-499C-A73B-27B74986ECAE}"/>
            </a:ext>
          </a:extLst>
        </xdr:cNvPr>
        <xdr:cNvSpPr/>
      </xdr:nvSpPr>
      <xdr:spPr>
        <a:xfrm>
          <a:off x="4584700" y="141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127743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F0E65D6D-B9CE-4A7C-9672-C6726F239C3D}"/>
            </a:ext>
          </a:extLst>
        </xdr:cNvPr>
        <xdr:cNvSpPr txBox="1"/>
      </xdr:nvSpPr>
      <xdr:spPr>
        <a:xfrm>
          <a:off x="4673600" y="14015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39551</xdr:rowOff>
    </xdr:from>
    <xdr:to>
      <xdr:col>20</xdr:col>
      <xdr:colOff>38100</xdr:colOff>
      <xdr:row>82</xdr:row>
      <xdr:rowOff>141151</xdr:rowOff>
    </xdr:to>
    <xdr:sp macro="" textlink="">
      <xdr:nvSpPr>
        <xdr:cNvPr id="305" name="楕円 304">
          <a:extLst>
            <a:ext uri="{FF2B5EF4-FFF2-40B4-BE49-F238E27FC236}">
              <a16:creationId xmlns:a16="http://schemas.microsoft.com/office/drawing/2014/main" id="{246BD096-230E-4752-8B3C-4905DD3DACE0}"/>
            </a:ext>
          </a:extLst>
        </xdr:cNvPr>
        <xdr:cNvSpPr/>
      </xdr:nvSpPr>
      <xdr:spPr>
        <a:xfrm>
          <a:off x="37465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90351</xdr:rowOff>
    </xdr:from>
    <xdr:to>
      <xdr:col>24</xdr:col>
      <xdr:colOff>63500</xdr:colOff>
      <xdr:row>82</xdr:row>
      <xdr:rowOff>155666</xdr:rowOff>
    </xdr:to>
    <xdr:cxnSp macro="">
      <xdr:nvCxnSpPr>
        <xdr:cNvPr id="306" name="直線コネクタ 305">
          <a:extLst>
            <a:ext uri="{FF2B5EF4-FFF2-40B4-BE49-F238E27FC236}">
              <a16:creationId xmlns:a16="http://schemas.microsoft.com/office/drawing/2014/main" id="{59B666BB-F798-450E-A92B-805E0DD2CD3D}"/>
            </a:ext>
          </a:extLst>
        </xdr:cNvPr>
        <xdr:cNvCxnSpPr/>
      </xdr:nvCxnSpPr>
      <xdr:spPr>
        <a:xfrm>
          <a:off x="3797300" y="14149251"/>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5262</xdr:rowOff>
    </xdr:from>
    <xdr:to>
      <xdr:col>15</xdr:col>
      <xdr:colOff>101600</xdr:colOff>
      <xdr:row>82</xdr:row>
      <xdr:rowOff>106862</xdr:rowOff>
    </xdr:to>
    <xdr:sp macro="" textlink="">
      <xdr:nvSpPr>
        <xdr:cNvPr id="307" name="楕円 306">
          <a:extLst>
            <a:ext uri="{FF2B5EF4-FFF2-40B4-BE49-F238E27FC236}">
              <a16:creationId xmlns:a16="http://schemas.microsoft.com/office/drawing/2014/main" id="{2D8DA8D0-9AF6-4BFC-BA2F-F89C9570A392}"/>
            </a:ext>
          </a:extLst>
        </xdr:cNvPr>
        <xdr:cNvSpPr/>
      </xdr:nvSpPr>
      <xdr:spPr>
        <a:xfrm>
          <a:off x="2857500" y="1406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56062</xdr:rowOff>
    </xdr:from>
    <xdr:to>
      <xdr:col>19</xdr:col>
      <xdr:colOff>177800</xdr:colOff>
      <xdr:row>82</xdr:row>
      <xdr:rowOff>90351</xdr:rowOff>
    </xdr:to>
    <xdr:cxnSp macro="">
      <xdr:nvCxnSpPr>
        <xdr:cNvPr id="308" name="直線コネクタ 307">
          <a:extLst>
            <a:ext uri="{FF2B5EF4-FFF2-40B4-BE49-F238E27FC236}">
              <a16:creationId xmlns:a16="http://schemas.microsoft.com/office/drawing/2014/main" id="{EED022FF-A413-41FC-8764-6E4E0B7C0C0B}"/>
            </a:ext>
          </a:extLst>
        </xdr:cNvPr>
        <xdr:cNvCxnSpPr/>
      </xdr:nvCxnSpPr>
      <xdr:spPr>
        <a:xfrm>
          <a:off x="2908300" y="1411496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140788</xdr:rowOff>
    </xdr:from>
    <xdr:to>
      <xdr:col>10</xdr:col>
      <xdr:colOff>165100</xdr:colOff>
      <xdr:row>82</xdr:row>
      <xdr:rowOff>70938</xdr:rowOff>
    </xdr:to>
    <xdr:sp macro="" textlink="">
      <xdr:nvSpPr>
        <xdr:cNvPr id="309" name="楕円 308">
          <a:extLst>
            <a:ext uri="{FF2B5EF4-FFF2-40B4-BE49-F238E27FC236}">
              <a16:creationId xmlns:a16="http://schemas.microsoft.com/office/drawing/2014/main" id="{6AE6A36E-4562-4188-BB67-45683E5A3708}"/>
            </a:ext>
          </a:extLst>
        </xdr:cNvPr>
        <xdr:cNvSpPr/>
      </xdr:nvSpPr>
      <xdr:spPr>
        <a:xfrm>
          <a:off x="1968500" y="1402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20138</xdr:rowOff>
    </xdr:from>
    <xdr:to>
      <xdr:col>15</xdr:col>
      <xdr:colOff>50800</xdr:colOff>
      <xdr:row>82</xdr:row>
      <xdr:rowOff>56062</xdr:rowOff>
    </xdr:to>
    <xdr:cxnSp macro="">
      <xdr:nvCxnSpPr>
        <xdr:cNvPr id="310" name="直線コネクタ 309">
          <a:extLst>
            <a:ext uri="{FF2B5EF4-FFF2-40B4-BE49-F238E27FC236}">
              <a16:creationId xmlns:a16="http://schemas.microsoft.com/office/drawing/2014/main" id="{D1F39A30-A277-4C09-973C-73CF5813D731}"/>
            </a:ext>
          </a:extLst>
        </xdr:cNvPr>
        <xdr:cNvCxnSpPr/>
      </xdr:nvCxnSpPr>
      <xdr:spPr>
        <a:xfrm>
          <a:off x="2019300" y="1407903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104866</xdr:rowOff>
    </xdr:from>
    <xdr:to>
      <xdr:col>6</xdr:col>
      <xdr:colOff>38100</xdr:colOff>
      <xdr:row>82</xdr:row>
      <xdr:rowOff>35016</xdr:rowOff>
    </xdr:to>
    <xdr:sp macro="" textlink="">
      <xdr:nvSpPr>
        <xdr:cNvPr id="311" name="楕円 310">
          <a:extLst>
            <a:ext uri="{FF2B5EF4-FFF2-40B4-BE49-F238E27FC236}">
              <a16:creationId xmlns:a16="http://schemas.microsoft.com/office/drawing/2014/main" id="{E52CC221-2B5E-47F8-BE03-E6E1BB9D52D9}"/>
            </a:ext>
          </a:extLst>
        </xdr:cNvPr>
        <xdr:cNvSpPr/>
      </xdr:nvSpPr>
      <xdr:spPr>
        <a:xfrm>
          <a:off x="1079500" y="139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155666</xdr:rowOff>
    </xdr:from>
    <xdr:to>
      <xdr:col>10</xdr:col>
      <xdr:colOff>114300</xdr:colOff>
      <xdr:row>82</xdr:row>
      <xdr:rowOff>20138</xdr:rowOff>
    </xdr:to>
    <xdr:cxnSp macro="">
      <xdr:nvCxnSpPr>
        <xdr:cNvPr id="312" name="直線コネクタ 311">
          <a:extLst>
            <a:ext uri="{FF2B5EF4-FFF2-40B4-BE49-F238E27FC236}">
              <a16:creationId xmlns:a16="http://schemas.microsoft.com/office/drawing/2014/main" id="{C84F55D1-CD39-48C8-8BEF-CF1C10BFBC07}"/>
            </a:ext>
          </a:extLst>
        </xdr:cNvPr>
        <xdr:cNvCxnSpPr/>
      </xdr:nvCxnSpPr>
      <xdr:spPr>
        <a:xfrm>
          <a:off x="1130300" y="1404311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70229</xdr:rowOff>
    </xdr:from>
    <xdr:ext cx="405111" cy="259045"/>
    <xdr:sp macro="" textlink="">
      <xdr:nvSpPr>
        <xdr:cNvPr id="313" name="n_1aveValue【福祉施設】&#10;有形固定資産減価償却率">
          <a:extLst>
            <a:ext uri="{FF2B5EF4-FFF2-40B4-BE49-F238E27FC236}">
              <a16:creationId xmlns:a16="http://schemas.microsoft.com/office/drawing/2014/main" id="{952A6877-4940-411F-B6B5-2496E5B75250}"/>
            </a:ext>
          </a:extLst>
        </xdr:cNvPr>
        <xdr:cNvSpPr txBox="1"/>
      </xdr:nvSpPr>
      <xdr:spPr>
        <a:xfrm>
          <a:off x="3582044" y="1430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47370</xdr:rowOff>
    </xdr:from>
    <xdr:ext cx="405111" cy="259045"/>
    <xdr:sp macro="" textlink="">
      <xdr:nvSpPr>
        <xdr:cNvPr id="314" name="n_2aveValue【福祉施設】&#10;有形固定資産減価償却率">
          <a:extLst>
            <a:ext uri="{FF2B5EF4-FFF2-40B4-BE49-F238E27FC236}">
              <a16:creationId xmlns:a16="http://schemas.microsoft.com/office/drawing/2014/main" id="{D6F8447B-F749-42DA-86DE-7A7B0A416E34}"/>
            </a:ext>
          </a:extLst>
        </xdr:cNvPr>
        <xdr:cNvSpPr txBox="1"/>
      </xdr:nvSpPr>
      <xdr:spPr>
        <a:xfrm>
          <a:off x="2705744" y="1427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26143</xdr:rowOff>
    </xdr:from>
    <xdr:ext cx="405111" cy="259045"/>
    <xdr:sp macro="" textlink="">
      <xdr:nvSpPr>
        <xdr:cNvPr id="315" name="n_3aveValue【福祉施設】&#10;有形固定資産減価償却率">
          <a:extLst>
            <a:ext uri="{FF2B5EF4-FFF2-40B4-BE49-F238E27FC236}">
              <a16:creationId xmlns:a16="http://schemas.microsoft.com/office/drawing/2014/main" id="{596B6C80-3A36-490E-9028-97204BD9BD84}"/>
            </a:ext>
          </a:extLst>
        </xdr:cNvPr>
        <xdr:cNvSpPr txBox="1"/>
      </xdr:nvSpPr>
      <xdr:spPr>
        <a:xfrm>
          <a:off x="1816744" y="1425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164935</xdr:rowOff>
    </xdr:from>
    <xdr:ext cx="405111" cy="259045"/>
    <xdr:sp macro="" textlink="">
      <xdr:nvSpPr>
        <xdr:cNvPr id="316" name="n_4aveValue【福祉施設】&#10;有形固定資産減価償却率">
          <a:extLst>
            <a:ext uri="{FF2B5EF4-FFF2-40B4-BE49-F238E27FC236}">
              <a16:creationId xmlns:a16="http://schemas.microsoft.com/office/drawing/2014/main" id="{4470453C-2839-4A6B-AB53-53926303AE1B}"/>
            </a:ext>
          </a:extLst>
        </xdr:cNvPr>
        <xdr:cNvSpPr txBox="1"/>
      </xdr:nvSpPr>
      <xdr:spPr>
        <a:xfrm>
          <a:off x="927744" y="1422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157678</xdr:rowOff>
    </xdr:from>
    <xdr:ext cx="405111" cy="259045"/>
    <xdr:sp macro="" textlink="">
      <xdr:nvSpPr>
        <xdr:cNvPr id="317" name="n_1mainValue【福祉施設】&#10;有形固定資産減価償却率">
          <a:extLst>
            <a:ext uri="{FF2B5EF4-FFF2-40B4-BE49-F238E27FC236}">
              <a16:creationId xmlns:a16="http://schemas.microsoft.com/office/drawing/2014/main" id="{F1B32CEA-69CD-4BBF-A0F2-16317A6FF1F7}"/>
            </a:ext>
          </a:extLst>
        </xdr:cNvPr>
        <xdr:cNvSpPr txBox="1"/>
      </xdr:nvSpPr>
      <xdr:spPr>
        <a:xfrm>
          <a:off x="35820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123389</xdr:rowOff>
    </xdr:from>
    <xdr:ext cx="405111" cy="259045"/>
    <xdr:sp macro="" textlink="">
      <xdr:nvSpPr>
        <xdr:cNvPr id="318" name="n_2mainValue【福祉施設】&#10;有形固定資産減価償却率">
          <a:extLst>
            <a:ext uri="{FF2B5EF4-FFF2-40B4-BE49-F238E27FC236}">
              <a16:creationId xmlns:a16="http://schemas.microsoft.com/office/drawing/2014/main" id="{68BBF2B6-A089-4F3D-90D1-4871518DC6DB}"/>
            </a:ext>
          </a:extLst>
        </xdr:cNvPr>
        <xdr:cNvSpPr txBox="1"/>
      </xdr:nvSpPr>
      <xdr:spPr>
        <a:xfrm>
          <a:off x="2705744" y="1383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87465</xdr:rowOff>
    </xdr:from>
    <xdr:ext cx="405111" cy="259045"/>
    <xdr:sp macro="" textlink="">
      <xdr:nvSpPr>
        <xdr:cNvPr id="319" name="n_3mainValue【福祉施設】&#10;有形固定資産減価償却率">
          <a:extLst>
            <a:ext uri="{FF2B5EF4-FFF2-40B4-BE49-F238E27FC236}">
              <a16:creationId xmlns:a16="http://schemas.microsoft.com/office/drawing/2014/main" id="{271B612F-A6A1-4D8A-A8CB-16B6BB8F6A09}"/>
            </a:ext>
          </a:extLst>
        </xdr:cNvPr>
        <xdr:cNvSpPr txBox="1"/>
      </xdr:nvSpPr>
      <xdr:spPr>
        <a:xfrm>
          <a:off x="1816744" y="1380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51543</xdr:rowOff>
    </xdr:from>
    <xdr:ext cx="405111" cy="259045"/>
    <xdr:sp macro="" textlink="">
      <xdr:nvSpPr>
        <xdr:cNvPr id="320" name="n_4mainValue【福祉施設】&#10;有形固定資産減価償却率">
          <a:extLst>
            <a:ext uri="{FF2B5EF4-FFF2-40B4-BE49-F238E27FC236}">
              <a16:creationId xmlns:a16="http://schemas.microsoft.com/office/drawing/2014/main" id="{BAB253A5-2B4A-4259-A8DE-DC2DFE7D8A7E}"/>
            </a:ext>
          </a:extLst>
        </xdr:cNvPr>
        <xdr:cNvSpPr txBox="1"/>
      </xdr:nvSpPr>
      <xdr:spPr>
        <a:xfrm>
          <a:off x="927744" y="1376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A4141210-A457-40D9-BD57-3AFAF1894BE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3A75707F-1F34-43FF-8567-E2F20A42FB8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2B6991E8-4D8C-4E33-9796-5CB4D977433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4B4B08E7-11F7-4928-B2D4-9C73EDEF897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6E936C1B-E4DA-4C43-9038-58E7421D3FF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F22D54CC-93E7-488D-8C96-CC5B4936675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632F0794-C3C0-46ED-8F59-936F3F118A3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2C2C3D31-9F4F-4E61-A111-1B0A36F7CEA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8DAA11E4-7CB0-475D-9850-35FB1E07971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5AF3823B-7D45-4CE0-8E4A-650EF5DB0E1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3B0700DC-5B41-4DB1-A592-25215A35395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E9182529-6188-44FA-A873-76D126868D99}"/>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431E2BE6-92FF-4B3E-AAB0-E83129A125D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299E9DDD-AB43-4EC9-94D5-470039591C07}"/>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C702B2C3-6C51-4DE8-909A-E101B0DAD70B}"/>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83BDF576-CF5B-4231-89FD-E53E227848D6}"/>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F7A438D1-D275-4245-AAFB-56E590BF2BB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BE6271BD-30B3-4EEC-A5F2-3205516B1A13}"/>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BE57B59D-AE99-443A-AACC-172600B8963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D187A46E-D147-4483-8B07-4209DF24A0E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a:extLst>
            <a:ext uri="{FF2B5EF4-FFF2-40B4-BE49-F238E27FC236}">
              <a16:creationId xmlns:a16="http://schemas.microsoft.com/office/drawing/2014/main" id="{62F286DB-6189-495B-876D-96C7903C885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26670</xdr:rowOff>
    </xdr:to>
    <xdr:cxnSp macro="">
      <xdr:nvCxnSpPr>
        <xdr:cNvPr id="342" name="直線コネクタ 341">
          <a:extLst>
            <a:ext uri="{FF2B5EF4-FFF2-40B4-BE49-F238E27FC236}">
              <a16:creationId xmlns:a16="http://schemas.microsoft.com/office/drawing/2014/main" id="{6417C7EE-DCF7-4DB5-AC4B-AE8D3189A597}"/>
            </a:ext>
          </a:extLst>
        </xdr:cNvPr>
        <xdr:cNvCxnSpPr/>
      </xdr:nvCxnSpPr>
      <xdr:spPr>
        <a:xfrm flipV="1">
          <a:off x="10476865" y="13274039"/>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a:extLst>
            <a:ext uri="{FF2B5EF4-FFF2-40B4-BE49-F238E27FC236}">
              <a16:creationId xmlns:a16="http://schemas.microsoft.com/office/drawing/2014/main" id="{595A876F-567C-4D24-B59F-35B15115D2DF}"/>
            </a:ext>
          </a:extLst>
        </xdr:cNvPr>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a:extLst>
            <a:ext uri="{FF2B5EF4-FFF2-40B4-BE49-F238E27FC236}">
              <a16:creationId xmlns:a16="http://schemas.microsoft.com/office/drawing/2014/main" id="{FF46A7DB-8609-4ABB-A58D-8BC68C729CE8}"/>
            </a:ext>
          </a:extLst>
        </xdr:cNvPr>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5" name="【福祉施設】&#10;一人当たり面積最大値テキスト">
          <a:extLst>
            <a:ext uri="{FF2B5EF4-FFF2-40B4-BE49-F238E27FC236}">
              <a16:creationId xmlns:a16="http://schemas.microsoft.com/office/drawing/2014/main" id="{60772D50-7C70-48E8-8FB6-7740433D4403}"/>
            </a:ext>
          </a:extLst>
        </xdr:cNvPr>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6" name="直線コネクタ 345">
          <a:extLst>
            <a:ext uri="{FF2B5EF4-FFF2-40B4-BE49-F238E27FC236}">
              <a16:creationId xmlns:a16="http://schemas.microsoft.com/office/drawing/2014/main" id="{B49FF791-21FF-4AB7-B2FB-9ED3BEF2BD3E}"/>
            </a:ext>
          </a:extLst>
        </xdr:cNvPr>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130319</xdr:rowOff>
    </xdr:from>
    <xdr:ext cx="469744" cy="259045"/>
    <xdr:sp macro="" textlink="">
      <xdr:nvSpPr>
        <xdr:cNvPr id="347" name="【福祉施設】&#10;一人当たり面積平均値テキスト">
          <a:extLst>
            <a:ext uri="{FF2B5EF4-FFF2-40B4-BE49-F238E27FC236}">
              <a16:creationId xmlns:a16="http://schemas.microsoft.com/office/drawing/2014/main" id="{F62E8D25-A826-42E8-906D-6CEB2B54AA3D}"/>
            </a:ext>
          </a:extLst>
        </xdr:cNvPr>
        <xdr:cNvSpPr txBox="1"/>
      </xdr:nvSpPr>
      <xdr:spPr>
        <a:xfrm>
          <a:off x="10515600" y="14360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151892</xdr:rowOff>
    </xdr:from>
    <xdr:to>
      <xdr:col>55</xdr:col>
      <xdr:colOff>50800</xdr:colOff>
      <xdr:row>84</xdr:row>
      <xdr:rowOff>82042</xdr:rowOff>
    </xdr:to>
    <xdr:sp macro="" textlink="">
      <xdr:nvSpPr>
        <xdr:cNvPr id="348" name="フローチャート: 判断 347">
          <a:extLst>
            <a:ext uri="{FF2B5EF4-FFF2-40B4-BE49-F238E27FC236}">
              <a16:creationId xmlns:a16="http://schemas.microsoft.com/office/drawing/2014/main" id="{7342C8F6-91D0-4F91-9CF8-7BDF5A4B7556}"/>
            </a:ext>
          </a:extLst>
        </xdr:cNvPr>
        <xdr:cNvSpPr/>
      </xdr:nvSpPr>
      <xdr:spPr>
        <a:xfrm>
          <a:off x="104267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49" name="フローチャート: 判断 348">
          <a:extLst>
            <a:ext uri="{FF2B5EF4-FFF2-40B4-BE49-F238E27FC236}">
              <a16:creationId xmlns:a16="http://schemas.microsoft.com/office/drawing/2014/main" id="{FBB693E1-C630-48EF-8CA7-6798CDF374D8}"/>
            </a:ext>
          </a:extLst>
        </xdr:cNvPr>
        <xdr:cNvSpPr/>
      </xdr:nvSpPr>
      <xdr:spPr>
        <a:xfrm>
          <a:off x="9588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50" name="フローチャート: 判断 349">
          <a:extLst>
            <a:ext uri="{FF2B5EF4-FFF2-40B4-BE49-F238E27FC236}">
              <a16:creationId xmlns:a16="http://schemas.microsoft.com/office/drawing/2014/main" id="{20B46F00-A29B-4107-AA66-05E018B2B7AD}"/>
            </a:ext>
          </a:extLst>
        </xdr:cNvPr>
        <xdr:cNvSpPr/>
      </xdr:nvSpPr>
      <xdr:spPr>
        <a:xfrm>
          <a:off x="8699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51" name="フローチャート: 判断 350">
          <a:extLst>
            <a:ext uri="{FF2B5EF4-FFF2-40B4-BE49-F238E27FC236}">
              <a16:creationId xmlns:a16="http://schemas.microsoft.com/office/drawing/2014/main" id="{1AEC7AC8-D1FC-4A2C-A77B-123F809A094B}"/>
            </a:ext>
          </a:extLst>
        </xdr:cNvPr>
        <xdr:cNvSpPr/>
      </xdr:nvSpPr>
      <xdr:spPr>
        <a:xfrm>
          <a:off x="7810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151892</xdr:rowOff>
    </xdr:from>
    <xdr:to>
      <xdr:col>36</xdr:col>
      <xdr:colOff>165100</xdr:colOff>
      <xdr:row>84</xdr:row>
      <xdr:rowOff>82042</xdr:rowOff>
    </xdr:to>
    <xdr:sp macro="" textlink="">
      <xdr:nvSpPr>
        <xdr:cNvPr id="352" name="フローチャート: 判断 351">
          <a:extLst>
            <a:ext uri="{FF2B5EF4-FFF2-40B4-BE49-F238E27FC236}">
              <a16:creationId xmlns:a16="http://schemas.microsoft.com/office/drawing/2014/main" id="{96AD4957-C885-4A7D-B915-BDD05CDBD1EB}"/>
            </a:ext>
          </a:extLst>
        </xdr:cNvPr>
        <xdr:cNvSpPr/>
      </xdr:nvSpPr>
      <xdr:spPr>
        <a:xfrm>
          <a:off x="6921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6CD4EDB-4EED-4DCB-A146-CD675DCC436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4B90FA9-050C-448D-88A2-99AAFB601E8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AF94FE5-CE62-4A52-9EDB-83ED9342801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DC38861-864E-4F78-9DF3-8371C18E767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1FE7EB5-818C-433B-89CD-1A6CCAE9090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161037</xdr:rowOff>
    </xdr:from>
    <xdr:to>
      <xdr:col>55</xdr:col>
      <xdr:colOff>50800</xdr:colOff>
      <xdr:row>80</xdr:row>
      <xdr:rowOff>91187</xdr:rowOff>
    </xdr:to>
    <xdr:sp macro="" textlink="">
      <xdr:nvSpPr>
        <xdr:cNvPr id="358" name="楕円 357">
          <a:extLst>
            <a:ext uri="{FF2B5EF4-FFF2-40B4-BE49-F238E27FC236}">
              <a16:creationId xmlns:a16="http://schemas.microsoft.com/office/drawing/2014/main" id="{4AABBF85-F101-435A-B4FB-DD2F4D0D7843}"/>
            </a:ext>
          </a:extLst>
        </xdr:cNvPr>
        <xdr:cNvSpPr/>
      </xdr:nvSpPr>
      <xdr:spPr>
        <a:xfrm>
          <a:off x="10426700" y="1370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12464</xdr:rowOff>
    </xdr:from>
    <xdr:ext cx="469744" cy="259045"/>
    <xdr:sp macro="" textlink="">
      <xdr:nvSpPr>
        <xdr:cNvPr id="359" name="【福祉施設】&#10;一人当たり面積該当値テキスト">
          <a:extLst>
            <a:ext uri="{FF2B5EF4-FFF2-40B4-BE49-F238E27FC236}">
              <a16:creationId xmlns:a16="http://schemas.microsoft.com/office/drawing/2014/main" id="{92C7D4CA-B158-444C-BC0B-1E1894147ADB}"/>
            </a:ext>
          </a:extLst>
        </xdr:cNvPr>
        <xdr:cNvSpPr txBox="1"/>
      </xdr:nvSpPr>
      <xdr:spPr>
        <a:xfrm>
          <a:off x="10515600" y="13557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14732</xdr:rowOff>
    </xdr:from>
    <xdr:to>
      <xdr:col>50</xdr:col>
      <xdr:colOff>165100</xdr:colOff>
      <xdr:row>80</xdr:row>
      <xdr:rowOff>116332</xdr:rowOff>
    </xdr:to>
    <xdr:sp macro="" textlink="">
      <xdr:nvSpPr>
        <xdr:cNvPr id="360" name="楕円 359">
          <a:extLst>
            <a:ext uri="{FF2B5EF4-FFF2-40B4-BE49-F238E27FC236}">
              <a16:creationId xmlns:a16="http://schemas.microsoft.com/office/drawing/2014/main" id="{C5174E72-847F-480D-BF21-B2CD2B33A898}"/>
            </a:ext>
          </a:extLst>
        </xdr:cNvPr>
        <xdr:cNvSpPr/>
      </xdr:nvSpPr>
      <xdr:spPr>
        <a:xfrm>
          <a:off x="9588500" y="1373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40387</xdr:rowOff>
    </xdr:from>
    <xdr:to>
      <xdr:col>55</xdr:col>
      <xdr:colOff>0</xdr:colOff>
      <xdr:row>80</xdr:row>
      <xdr:rowOff>65532</xdr:rowOff>
    </xdr:to>
    <xdr:cxnSp macro="">
      <xdr:nvCxnSpPr>
        <xdr:cNvPr id="361" name="直線コネクタ 360">
          <a:extLst>
            <a:ext uri="{FF2B5EF4-FFF2-40B4-BE49-F238E27FC236}">
              <a16:creationId xmlns:a16="http://schemas.microsoft.com/office/drawing/2014/main" id="{36F345D3-D0F8-463E-A90D-E85546672494}"/>
            </a:ext>
          </a:extLst>
        </xdr:cNvPr>
        <xdr:cNvCxnSpPr/>
      </xdr:nvCxnSpPr>
      <xdr:spPr>
        <a:xfrm flipV="1">
          <a:off x="9639300" y="13756387"/>
          <a:ext cx="8382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37592</xdr:rowOff>
    </xdr:from>
    <xdr:to>
      <xdr:col>46</xdr:col>
      <xdr:colOff>38100</xdr:colOff>
      <xdr:row>80</xdr:row>
      <xdr:rowOff>139192</xdr:rowOff>
    </xdr:to>
    <xdr:sp macro="" textlink="">
      <xdr:nvSpPr>
        <xdr:cNvPr id="362" name="楕円 361">
          <a:extLst>
            <a:ext uri="{FF2B5EF4-FFF2-40B4-BE49-F238E27FC236}">
              <a16:creationId xmlns:a16="http://schemas.microsoft.com/office/drawing/2014/main" id="{DC79DF60-C40E-4F8A-B6CF-5802383B57F0}"/>
            </a:ext>
          </a:extLst>
        </xdr:cNvPr>
        <xdr:cNvSpPr/>
      </xdr:nvSpPr>
      <xdr:spPr>
        <a:xfrm>
          <a:off x="8699500" y="1375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65532</xdr:rowOff>
    </xdr:from>
    <xdr:to>
      <xdr:col>50</xdr:col>
      <xdr:colOff>114300</xdr:colOff>
      <xdr:row>80</xdr:row>
      <xdr:rowOff>88392</xdr:rowOff>
    </xdr:to>
    <xdr:cxnSp macro="">
      <xdr:nvCxnSpPr>
        <xdr:cNvPr id="363" name="直線コネクタ 362">
          <a:extLst>
            <a:ext uri="{FF2B5EF4-FFF2-40B4-BE49-F238E27FC236}">
              <a16:creationId xmlns:a16="http://schemas.microsoft.com/office/drawing/2014/main" id="{86908C9F-357C-42DD-99DD-022AD589A6C8}"/>
            </a:ext>
          </a:extLst>
        </xdr:cNvPr>
        <xdr:cNvCxnSpPr/>
      </xdr:nvCxnSpPr>
      <xdr:spPr>
        <a:xfrm flipV="1">
          <a:off x="8750300" y="137815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55880</xdr:rowOff>
    </xdr:from>
    <xdr:to>
      <xdr:col>41</xdr:col>
      <xdr:colOff>101600</xdr:colOff>
      <xdr:row>80</xdr:row>
      <xdr:rowOff>157480</xdr:rowOff>
    </xdr:to>
    <xdr:sp macro="" textlink="">
      <xdr:nvSpPr>
        <xdr:cNvPr id="364" name="楕円 363">
          <a:extLst>
            <a:ext uri="{FF2B5EF4-FFF2-40B4-BE49-F238E27FC236}">
              <a16:creationId xmlns:a16="http://schemas.microsoft.com/office/drawing/2014/main" id="{FFF6A779-0E05-4B0B-998C-CF78B57F55B7}"/>
            </a:ext>
          </a:extLst>
        </xdr:cNvPr>
        <xdr:cNvSpPr/>
      </xdr:nvSpPr>
      <xdr:spPr>
        <a:xfrm>
          <a:off x="78105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88392</xdr:rowOff>
    </xdr:from>
    <xdr:to>
      <xdr:col>45</xdr:col>
      <xdr:colOff>177800</xdr:colOff>
      <xdr:row>80</xdr:row>
      <xdr:rowOff>106680</xdr:rowOff>
    </xdr:to>
    <xdr:cxnSp macro="">
      <xdr:nvCxnSpPr>
        <xdr:cNvPr id="365" name="直線コネクタ 364">
          <a:extLst>
            <a:ext uri="{FF2B5EF4-FFF2-40B4-BE49-F238E27FC236}">
              <a16:creationId xmlns:a16="http://schemas.microsoft.com/office/drawing/2014/main" id="{E416C464-42B1-4025-9C71-1775EEA258FB}"/>
            </a:ext>
          </a:extLst>
        </xdr:cNvPr>
        <xdr:cNvCxnSpPr/>
      </xdr:nvCxnSpPr>
      <xdr:spPr>
        <a:xfrm flipV="1">
          <a:off x="7861300" y="138043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76454</xdr:rowOff>
    </xdr:from>
    <xdr:to>
      <xdr:col>36</xdr:col>
      <xdr:colOff>165100</xdr:colOff>
      <xdr:row>81</xdr:row>
      <xdr:rowOff>6604</xdr:rowOff>
    </xdr:to>
    <xdr:sp macro="" textlink="">
      <xdr:nvSpPr>
        <xdr:cNvPr id="366" name="楕円 365">
          <a:extLst>
            <a:ext uri="{FF2B5EF4-FFF2-40B4-BE49-F238E27FC236}">
              <a16:creationId xmlns:a16="http://schemas.microsoft.com/office/drawing/2014/main" id="{544F2A51-C0E9-4183-84DA-EE3F94077580}"/>
            </a:ext>
          </a:extLst>
        </xdr:cNvPr>
        <xdr:cNvSpPr/>
      </xdr:nvSpPr>
      <xdr:spPr>
        <a:xfrm>
          <a:off x="6921500" y="1379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106680</xdr:rowOff>
    </xdr:from>
    <xdr:to>
      <xdr:col>41</xdr:col>
      <xdr:colOff>50800</xdr:colOff>
      <xdr:row>80</xdr:row>
      <xdr:rowOff>127254</xdr:rowOff>
    </xdr:to>
    <xdr:cxnSp macro="">
      <xdr:nvCxnSpPr>
        <xdr:cNvPr id="367" name="直線コネクタ 366">
          <a:extLst>
            <a:ext uri="{FF2B5EF4-FFF2-40B4-BE49-F238E27FC236}">
              <a16:creationId xmlns:a16="http://schemas.microsoft.com/office/drawing/2014/main" id="{6E765716-4686-4BD9-BB04-8919D128867B}"/>
            </a:ext>
          </a:extLst>
        </xdr:cNvPr>
        <xdr:cNvCxnSpPr/>
      </xdr:nvCxnSpPr>
      <xdr:spPr>
        <a:xfrm flipV="1">
          <a:off x="6972300" y="13822680"/>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61740</xdr:rowOff>
    </xdr:from>
    <xdr:ext cx="469744" cy="259045"/>
    <xdr:sp macro="" textlink="">
      <xdr:nvSpPr>
        <xdr:cNvPr id="368" name="n_1aveValue【福祉施設】&#10;一人当たり面積">
          <a:extLst>
            <a:ext uri="{FF2B5EF4-FFF2-40B4-BE49-F238E27FC236}">
              <a16:creationId xmlns:a16="http://schemas.microsoft.com/office/drawing/2014/main" id="{BB6CBAAC-B22B-462B-BCD8-AD4F1715E0E0}"/>
            </a:ext>
          </a:extLst>
        </xdr:cNvPr>
        <xdr:cNvSpPr txBox="1"/>
      </xdr:nvSpPr>
      <xdr:spPr>
        <a:xfrm>
          <a:off x="9391727" y="144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73169</xdr:rowOff>
    </xdr:from>
    <xdr:ext cx="469744" cy="259045"/>
    <xdr:sp macro="" textlink="">
      <xdr:nvSpPr>
        <xdr:cNvPr id="369" name="n_2aveValue【福祉施設】&#10;一人当たり面積">
          <a:extLst>
            <a:ext uri="{FF2B5EF4-FFF2-40B4-BE49-F238E27FC236}">
              <a16:creationId xmlns:a16="http://schemas.microsoft.com/office/drawing/2014/main" id="{B915B4DB-E031-4B89-A0CF-41050541B304}"/>
            </a:ext>
          </a:extLst>
        </xdr:cNvPr>
        <xdr:cNvSpPr txBox="1"/>
      </xdr:nvSpPr>
      <xdr:spPr>
        <a:xfrm>
          <a:off x="85154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91457</xdr:rowOff>
    </xdr:from>
    <xdr:ext cx="469744" cy="259045"/>
    <xdr:sp macro="" textlink="">
      <xdr:nvSpPr>
        <xdr:cNvPr id="370" name="n_3aveValue【福祉施設】&#10;一人当たり面積">
          <a:extLst>
            <a:ext uri="{FF2B5EF4-FFF2-40B4-BE49-F238E27FC236}">
              <a16:creationId xmlns:a16="http://schemas.microsoft.com/office/drawing/2014/main" id="{66FC0313-11DE-43CA-88B9-09B1FE3B7A95}"/>
            </a:ext>
          </a:extLst>
        </xdr:cNvPr>
        <xdr:cNvSpPr txBox="1"/>
      </xdr:nvSpPr>
      <xdr:spPr>
        <a:xfrm>
          <a:off x="7626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73169</xdr:rowOff>
    </xdr:from>
    <xdr:ext cx="469744" cy="259045"/>
    <xdr:sp macro="" textlink="">
      <xdr:nvSpPr>
        <xdr:cNvPr id="371" name="n_4aveValue【福祉施設】&#10;一人当たり面積">
          <a:extLst>
            <a:ext uri="{FF2B5EF4-FFF2-40B4-BE49-F238E27FC236}">
              <a16:creationId xmlns:a16="http://schemas.microsoft.com/office/drawing/2014/main" id="{FA712728-4F49-46CA-931C-CF9EA70C960E}"/>
            </a:ext>
          </a:extLst>
        </xdr:cNvPr>
        <xdr:cNvSpPr txBox="1"/>
      </xdr:nvSpPr>
      <xdr:spPr>
        <a:xfrm>
          <a:off x="67374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132859</xdr:rowOff>
    </xdr:from>
    <xdr:ext cx="469744" cy="259045"/>
    <xdr:sp macro="" textlink="">
      <xdr:nvSpPr>
        <xdr:cNvPr id="372" name="n_1mainValue【福祉施設】&#10;一人当たり面積">
          <a:extLst>
            <a:ext uri="{FF2B5EF4-FFF2-40B4-BE49-F238E27FC236}">
              <a16:creationId xmlns:a16="http://schemas.microsoft.com/office/drawing/2014/main" id="{45113C0B-19D7-4151-952D-4F7B07ACE945}"/>
            </a:ext>
          </a:extLst>
        </xdr:cNvPr>
        <xdr:cNvSpPr txBox="1"/>
      </xdr:nvSpPr>
      <xdr:spPr>
        <a:xfrm>
          <a:off x="9391727" y="1350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155719</xdr:rowOff>
    </xdr:from>
    <xdr:ext cx="469744" cy="259045"/>
    <xdr:sp macro="" textlink="">
      <xdr:nvSpPr>
        <xdr:cNvPr id="373" name="n_2mainValue【福祉施設】&#10;一人当たり面積">
          <a:extLst>
            <a:ext uri="{FF2B5EF4-FFF2-40B4-BE49-F238E27FC236}">
              <a16:creationId xmlns:a16="http://schemas.microsoft.com/office/drawing/2014/main" id="{256C1A13-ECEA-470D-BD56-44075891EEA9}"/>
            </a:ext>
          </a:extLst>
        </xdr:cNvPr>
        <xdr:cNvSpPr txBox="1"/>
      </xdr:nvSpPr>
      <xdr:spPr>
        <a:xfrm>
          <a:off x="8515427" y="1352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2557</xdr:rowOff>
    </xdr:from>
    <xdr:ext cx="469744" cy="259045"/>
    <xdr:sp macro="" textlink="">
      <xdr:nvSpPr>
        <xdr:cNvPr id="374" name="n_3mainValue【福祉施設】&#10;一人当たり面積">
          <a:extLst>
            <a:ext uri="{FF2B5EF4-FFF2-40B4-BE49-F238E27FC236}">
              <a16:creationId xmlns:a16="http://schemas.microsoft.com/office/drawing/2014/main" id="{B0671767-4B2B-4C80-9466-DEAAF6302C7E}"/>
            </a:ext>
          </a:extLst>
        </xdr:cNvPr>
        <xdr:cNvSpPr txBox="1"/>
      </xdr:nvSpPr>
      <xdr:spPr>
        <a:xfrm>
          <a:off x="7626427" y="1354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23131</xdr:rowOff>
    </xdr:from>
    <xdr:ext cx="469744" cy="259045"/>
    <xdr:sp macro="" textlink="">
      <xdr:nvSpPr>
        <xdr:cNvPr id="375" name="n_4mainValue【福祉施設】&#10;一人当たり面積">
          <a:extLst>
            <a:ext uri="{FF2B5EF4-FFF2-40B4-BE49-F238E27FC236}">
              <a16:creationId xmlns:a16="http://schemas.microsoft.com/office/drawing/2014/main" id="{3EC392A1-A442-4047-B249-E7C9650A1297}"/>
            </a:ext>
          </a:extLst>
        </xdr:cNvPr>
        <xdr:cNvSpPr txBox="1"/>
      </xdr:nvSpPr>
      <xdr:spPr>
        <a:xfrm>
          <a:off x="6737427" y="1356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DB899BA3-3A4D-4E2A-B7BC-540B1D833E2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93A48394-B59C-4D7D-AB12-C9F69E80C74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BD17E5F9-6965-460F-9979-569E0DFAB9C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B767B363-DA0B-4E2D-9541-1581FC85793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510CF893-E82B-4301-BD44-855ABA8C1E5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1ACE95E6-61FB-476A-8FF2-3D0F8AAA09A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4A9AFFE4-DDCB-4ACF-A53E-CC05DE03680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3D0FEB80-09E0-47FB-AAA9-DDD4AEBEE5D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3C79E2C3-5357-47D2-80C1-D6321F29B265}"/>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4B04EA50-C380-4550-A275-AF1D732155D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C1A603CE-921A-413E-871D-438F4D08566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45696071-F92D-45C1-A26E-0E370118B20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9B0DF57C-90F4-49DD-9D79-ADFC3CC29F16}"/>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8AABBF85-F94B-4F00-AE88-81AD18C0E52C}"/>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8E97A356-3E5B-4C95-8E4B-8C0D4FFFB04F}"/>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CD850E7E-2D8C-4887-82BE-790893439FE1}"/>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7B9A88B4-7D1E-4351-B07F-EFDFDA8CC5F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C0EEAF9A-A239-4BB2-B078-5B140C23F13A}"/>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1D5B2FF7-0351-497E-B56A-D34D1CABAE34}"/>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BC9423BF-6C8C-4B45-8935-8DA5D29BA31B}"/>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FE0DFF51-AEBC-4A6A-9197-566F2D15625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A5A50C34-836E-40C4-8911-2F3D10C3B80F}"/>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F6C408FB-FD52-4306-BE9B-023687541ABE}"/>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73D330DC-4DD6-4EB2-9E7B-EC2DBD909C6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76735852-9287-460B-8459-26EBB2E423D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1" name="直線コネクタ 400">
          <a:extLst>
            <a:ext uri="{FF2B5EF4-FFF2-40B4-BE49-F238E27FC236}">
              <a16:creationId xmlns:a16="http://schemas.microsoft.com/office/drawing/2014/main" id="{08C0B033-C023-44AC-8099-21DAA1564BC0}"/>
            </a:ext>
          </a:extLst>
        </xdr:cNvPr>
        <xdr:cNvCxnSpPr/>
      </xdr:nvCxnSpPr>
      <xdr:spPr>
        <a:xfrm flipV="1">
          <a:off x="4634865" y="17165682"/>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F3FFF037-3DB9-4CF3-BB09-3001E23BCAE8}"/>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a:extLst>
            <a:ext uri="{FF2B5EF4-FFF2-40B4-BE49-F238E27FC236}">
              <a16:creationId xmlns:a16="http://schemas.microsoft.com/office/drawing/2014/main" id="{AD5AA286-4EEB-4A75-9A2C-600B9717EC8C}"/>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4" name="【市民会館】&#10;有形固定資産減価償却率最大値テキスト">
          <a:extLst>
            <a:ext uri="{FF2B5EF4-FFF2-40B4-BE49-F238E27FC236}">
              <a16:creationId xmlns:a16="http://schemas.microsoft.com/office/drawing/2014/main" id="{1080B9E7-0015-413B-BBF0-49558EA16432}"/>
            </a:ext>
          </a:extLst>
        </xdr:cNvPr>
        <xdr:cNvSpPr txBox="1"/>
      </xdr:nvSpPr>
      <xdr:spPr>
        <a:xfrm>
          <a:off x="4673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5" name="直線コネクタ 404">
          <a:extLst>
            <a:ext uri="{FF2B5EF4-FFF2-40B4-BE49-F238E27FC236}">
              <a16:creationId xmlns:a16="http://schemas.microsoft.com/office/drawing/2014/main" id="{D8F7986F-08BC-4A59-A37D-83F8EFFB02E2}"/>
            </a:ext>
          </a:extLst>
        </xdr:cNvPr>
        <xdr:cNvCxnSpPr/>
      </xdr:nvCxnSpPr>
      <xdr:spPr>
        <a:xfrm>
          <a:off x="4546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103795</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9A8AF509-3BC5-4CBC-B2A7-1CF2136985E2}"/>
            </a:ext>
          </a:extLst>
        </xdr:cNvPr>
        <xdr:cNvSpPr txBox="1"/>
      </xdr:nvSpPr>
      <xdr:spPr>
        <a:xfrm>
          <a:off x="4673600" y="177631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80918</xdr:rowOff>
    </xdr:from>
    <xdr:to>
      <xdr:col>24</xdr:col>
      <xdr:colOff>114300</xdr:colOff>
      <xdr:row>105</xdr:row>
      <xdr:rowOff>11068</xdr:rowOff>
    </xdr:to>
    <xdr:sp macro="" textlink="">
      <xdr:nvSpPr>
        <xdr:cNvPr id="407" name="フローチャート: 判断 406">
          <a:extLst>
            <a:ext uri="{FF2B5EF4-FFF2-40B4-BE49-F238E27FC236}">
              <a16:creationId xmlns:a16="http://schemas.microsoft.com/office/drawing/2014/main" id="{7C22CFCD-6BE2-44A1-9615-F94DF8409957}"/>
            </a:ext>
          </a:extLst>
        </xdr:cNvPr>
        <xdr:cNvSpPr/>
      </xdr:nvSpPr>
      <xdr:spPr>
        <a:xfrm>
          <a:off x="45847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08" name="フローチャート: 判断 407">
          <a:extLst>
            <a:ext uri="{FF2B5EF4-FFF2-40B4-BE49-F238E27FC236}">
              <a16:creationId xmlns:a16="http://schemas.microsoft.com/office/drawing/2014/main" id="{C34CFAC9-50E1-4E44-8D55-6DCBF768114F}"/>
            </a:ext>
          </a:extLst>
        </xdr:cNvPr>
        <xdr:cNvSpPr/>
      </xdr:nvSpPr>
      <xdr:spPr>
        <a:xfrm>
          <a:off x="3746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09" name="フローチャート: 判断 408">
          <a:extLst>
            <a:ext uri="{FF2B5EF4-FFF2-40B4-BE49-F238E27FC236}">
              <a16:creationId xmlns:a16="http://schemas.microsoft.com/office/drawing/2014/main" id="{4FCF0943-68DF-4B80-B7CC-F2F73313E8EA}"/>
            </a:ext>
          </a:extLst>
        </xdr:cNvPr>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0" name="フローチャート: 判断 409">
          <a:extLst>
            <a:ext uri="{FF2B5EF4-FFF2-40B4-BE49-F238E27FC236}">
              <a16:creationId xmlns:a16="http://schemas.microsoft.com/office/drawing/2014/main" id="{425D6C73-3043-4F55-9BB9-FE7B8C444955}"/>
            </a:ext>
          </a:extLst>
        </xdr:cNvPr>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46627</xdr:rowOff>
    </xdr:from>
    <xdr:to>
      <xdr:col>6</xdr:col>
      <xdr:colOff>38100</xdr:colOff>
      <xdr:row>104</xdr:row>
      <xdr:rowOff>148227</xdr:rowOff>
    </xdr:to>
    <xdr:sp macro="" textlink="">
      <xdr:nvSpPr>
        <xdr:cNvPr id="411" name="フローチャート: 判断 410">
          <a:extLst>
            <a:ext uri="{FF2B5EF4-FFF2-40B4-BE49-F238E27FC236}">
              <a16:creationId xmlns:a16="http://schemas.microsoft.com/office/drawing/2014/main" id="{E3A25CD3-7B4C-4C25-A301-12CCF9688E79}"/>
            </a:ext>
          </a:extLst>
        </xdr:cNvPr>
        <xdr:cNvSpPr/>
      </xdr:nvSpPr>
      <xdr:spPr>
        <a:xfrm>
          <a:off x="1079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D141149D-9DD7-4D19-B4F3-3BAC1414B4E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CDE64663-0186-4B5D-A938-5AD4245C91C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19B35856-408D-414E-94CA-8773D7FDE481}"/>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46A4A544-AFA9-4FF7-AFDD-F2C27FB43AD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C6751FFE-CF5E-4C18-B858-5950D9458BA2}"/>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25400</xdr:rowOff>
    </xdr:from>
    <xdr:to>
      <xdr:col>24</xdr:col>
      <xdr:colOff>114300</xdr:colOff>
      <xdr:row>106</xdr:row>
      <xdr:rowOff>127000</xdr:rowOff>
    </xdr:to>
    <xdr:sp macro="" textlink="">
      <xdr:nvSpPr>
        <xdr:cNvPr id="417" name="楕円 416">
          <a:extLst>
            <a:ext uri="{FF2B5EF4-FFF2-40B4-BE49-F238E27FC236}">
              <a16:creationId xmlns:a16="http://schemas.microsoft.com/office/drawing/2014/main" id="{B4FC742E-D2E6-4AEF-9D8A-0F2C3291CB56}"/>
            </a:ext>
          </a:extLst>
        </xdr:cNvPr>
        <xdr:cNvSpPr/>
      </xdr:nvSpPr>
      <xdr:spPr>
        <a:xfrm>
          <a:off x="45847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3827</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57C88572-6C59-4793-AE57-1D0CDD0AA5AF}"/>
            </a:ext>
          </a:extLst>
        </xdr:cNvPr>
        <xdr:cNvSpPr txBox="1"/>
      </xdr:nvSpPr>
      <xdr:spPr>
        <a:xfrm>
          <a:off x="4673600"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136434</xdr:rowOff>
    </xdr:from>
    <xdr:to>
      <xdr:col>20</xdr:col>
      <xdr:colOff>38100</xdr:colOff>
      <xdr:row>106</xdr:row>
      <xdr:rowOff>66584</xdr:rowOff>
    </xdr:to>
    <xdr:sp macro="" textlink="">
      <xdr:nvSpPr>
        <xdr:cNvPr id="419" name="楕円 418">
          <a:extLst>
            <a:ext uri="{FF2B5EF4-FFF2-40B4-BE49-F238E27FC236}">
              <a16:creationId xmlns:a16="http://schemas.microsoft.com/office/drawing/2014/main" id="{BBFCAE6A-85E0-4EB8-8688-379749597F6E}"/>
            </a:ext>
          </a:extLst>
        </xdr:cNvPr>
        <xdr:cNvSpPr/>
      </xdr:nvSpPr>
      <xdr:spPr>
        <a:xfrm>
          <a:off x="3746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15784</xdr:rowOff>
    </xdr:from>
    <xdr:to>
      <xdr:col>24</xdr:col>
      <xdr:colOff>63500</xdr:colOff>
      <xdr:row>106</xdr:row>
      <xdr:rowOff>76200</xdr:rowOff>
    </xdr:to>
    <xdr:cxnSp macro="">
      <xdr:nvCxnSpPr>
        <xdr:cNvPr id="420" name="直線コネクタ 419">
          <a:extLst>
            <a:ext uri="{FF2B5EF4-FFF2-40B4-BE49-F238E27FC236}">
              <a16:creationId xmlns:a16="http://schemas.microsoft.com/office/drawing/2014/main" id="{EBBD8016-8F4B-4862-AF40-BA0575FF067C}"/>
            </a:ext>
          </a:extLst>
        </xdr:cNvPr>
        <xdr:cNvCxnSpPr/>
      </xdr:nvCxnSpPr>
      <xdr:spPr>
        <a:xfrm>
          <a:off x="3797300" y="18189484"/>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103777</xdr:rowOff>
    </xdr:from>
    <xdr:to>
      <xdr:col>15</xdr:col>
      <xdr:colOff>101600</xdr:colOff>
      <xdr:row>106</xdr:row>
      <xdr:rowOff>33927</xdr:rowOff>
    </xdr:to>
    <xdr:sp macro="" textlink="">
      <xdr:nvSpPr>
        <xdr:cNvPr id="421" name="楕円 420">
          <a:extLst>
            <a:ext uri="{FF2B5EF4-FFF2-40B4-BE49-F238E27FC236}">
              <a16:creationId xmlns:a16="http://schemas.microsoft.com/office/drawing/2014/main" id="{8661254C-2003-4235-813F-196AFE2C39C2}"/>
            </a:ext>
          </a:extLst>
        </xdr:cNvPr>
        <xdr:cNvSpPr/>
      </xdr:nvSpPr>
      <xdr:spPr>
        <a:xfrm>
          <a:off x="2857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154577</xdr:rowOff>
    </xdr:from>
    <xdr:to>
      <xdr:col>19</xdr:col>
      <xdr:colOff>177800</xdr:colOff>
      <xdr:row>106</xdr:row>
      <xdr:rowOff>15784</xdr:rowOff>
    </xdr:to>
    <xdr:cxnSp macro="">
      <xdr:nvCxnSpPr>
        <xdr:cNvPr id="422" name="直線コネクタ 421">
          <a:extLst>
            <a:ext uri="{FF2B5EF4-FFF2-40B4-BE49-F238E27FC236}">
              <a16:creationId xmlns:a16="http://schemas.microsoft.com/office/drawing/2014/main" id="{573AF8CD-7DBE-44F4-AAB8-B40EA25BC4B0}"/>
            </a:ext>
          </a:extLst>
        </xdr:cNvPr>
        <xdr:cNvCxnSpPr/>
      </xdr:nvCxnSpPr>
      <xdr:spPr>
        <a:xfrm>
          <a:off x="2908300" y="181568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72752</xdr:rowOff>
    </xdr:from>
    <xdr:to>
      <xdr:col>10</xdr:col>
      <xdr:colOff>165100</xdr:colOff>
      <xdr:row>106</xdr:row>
      <xdr:rowOff>2902</xdr:rowOff>
    </xdr:to>
    <xdr:sp macro="" textlink="">
      <xdr:nvSpPr>
        <xdr:cNvPr id="423" name="楕円 422">
          <a:extLst>
            <a:ext uri="{FF2B5EF4-FFF2-40B4-BE49-F238E27FC236}">
              <a16:creationId xmlns:a16="http://schemas.microsoft.com/office/drawing/2014/main" id="{E3801C0B-1443-4BFC-B0ED-7627B8CD7E79}"/>
            </a:ext>
          </a:extLst>
        </xdr:cNvPr>
        <xdr:cNvSpPr/>
      </xdr:nvSpPr>
      <xdr:spPr>
        <a:xfrm>
          <a:off x="1968500" y="1807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123552</xdr:rowOff>
    </xdr:from>
    <xdr:to>
      <xdr:col>15</xdr:col>
      <xdr:colOff>50800</xdr:colOff>
      <xdr:row>105</xdr:row>
      <xdr:rowOff>154577</xdr:rowOff>
    </xdr:to>
    <xdr:cxnSp macro="">
      <xdr:nvCxnSpPr>
        <xdr:cNvPr id="424" name="直線コネクタ 423">
          <a:extLst>
            <a:ext uri="{FF2B5EF4-FFF2-40B4-BE49-F238E27FC236}">
              <a16:creationId xmlns:a16="http://schemas.microsoft.com/office/drawing/2014/main" id="{BCA11111-285A-411B-AB33-7481BF1C94DE}"/>
            </a:ext>
          </a:extLst>
        </xdr:cNvPr>
        <xdr:cNvCxnSpPr/>
      </xdr:nvCxnSpPr>
      <xdr:spPr>
        <a:xfrm>
          <a:off x="2019300" y="1812580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40095</xdr:rowOff>
    </xdr:from>
    <xdr:to>
      <xdr:col>6</xdr:col>
      <xdr:colOff>38100</xdr:colOff>
      <xdr:row>105</xdr:row>
      <xdr:rowOff>141695</xdr:rowOff>
    </xdr:to>
    <xdr:sp macro="" textlink="">
      <xdr:nvSpPr>
        <xdr:cNvPr id="425" name="楕円 424">
          <a:extLst>
            <a:ext uri="{FF2B5EF4-FFF2-40B4-BE49-F238E27FC236}">
              <a16:creationId xmlns:a16="http://schemas.microsoft.com/office/drawing/2014/main" id="{413F3400-3FA4-4F27-ADCB-5ACCAB0C0622}"/>
            </a:ext>
          </a:extLst>
        </xdr:cNvPr>
        <xdr:cNvSpPr/>
      </xdr:nvSpPr>
      <xdr:spPr>
        <a:xfrm>
          <a:off x="1079500" y="180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90895</xdr:rowOff>
    </xdr:from>
    <xdr:to>
      <xdr:col>10</xdr:col>
      <xdr:colOff>114300</xdr:colOff>
      <xdr:row>105</xdr:row>
      <xdr:rowOff>123552</xdr:rowOff>
    </xdr:to>
    <xdr:cxnSp macro="">
      <xdr:nvCxnSpPr>
        <xdr:cNvPr id="426" name="直線コネクタ 425">
          <a:extLst>
            <a:ext uri="{FF2B5EF4-FFF2-40B4-BE49-F238E27FC236}">
              <a16:creationId xmlns:a16="http://schemas.microsoft.com/office/drawing/2014/main" id="{10070DB5-BEB4-4305-A0C7-75D65DF7A095}"/>
            </a:ext>
          </a:extLst>
        </xdr:cNvPr>
        <xdr:cNvCxnSpPr/>
      </xdr:nvCxnSpPr>
      <xdr:spPr>
        <a:xfrm>
          <a:off x="1130300" y="1809314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37391</xdr:rowOff>
    </xdr:from>
    <xdr:ext cx="405111" cy="259045"/>
    <xdr:sp macro="" textlink="">
      <xdr:nvSpPr>
        <xdr:cNvPr id="427" name="n_1aveValue【市民会館】&#10;有形固定資産減価償却率">
          <a:extLst>
            <a:ext uri="{FF2B5EF4-FFF2-40B4-BE49-F238E27FC236}">
              <a16:creationId xmlns:a16="http://schemas.microsoft.com/office/drawing/2014/main" id="{A58F4E2E-7DBC-4CC1-BD95-57E4E15870A5}"/>
            </a:ext>
          </a:extLst>
        </xdr:cNvPr>
        <xdr:cNvSpPr txBox="1"/>
      </xdr:nvSpPr>
      <xdr:spPr>
        <a:xfrm>
          <a:off x="3582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428" name="n_2aveValue【市民会館】&#10;有形固定資産減価償却率">
          <a:extLst>
            <a:ext uri="{FF2B5EF4-FFF2-40B4-BE49-F238E27FC236}">
              <a16:creationId xmlns:a16="http://schemas.microsoft.com/office/drawing/2014/main" id="{34D68C1F-88B3-49A2-BB00-E8AD404E5DEB}"/>
            </a:ext>
          </a:extLst>
        </xdr:cNvPr>
        <xdr:cNvSpPr txBox="1"/>
      </xdr:nvSpPr>
      <xdr:spPr>
        <a:xfrm>
          <a:off x="27057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429" name="n_3aveValue【市民会館】&#10;有形固定資産減価償却率">
          <a:extLst>
            <a:ext uri="{FF2B5EF4-FFF2-40B4-BE49-F238E27FC236}">
              <a16:creationId xmlns:a16="http://schemas.microsoft.com/office/drawing/2014/main" id="{11024F10-9101-4059-9A90-E8F902D0083E}"/>
            </a:ext>
          </a:extLst>
        </xdr:cNvPr>
        <xdr:cNvSpPr txBox="1"/>
      </xdr:nvSpPr>
      <xdr:spPr>
        <a:xfrm>
          <a:off x="1816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164754</xdr:rowOff>
    </xdr:from>
    <xdr:ext cx="405111" cy="259045"/>
    <xdr:sp macro="" textlink="">
      <xdr:nvSpPr>
        <xdr:cNvPr id="430" name="n_4aveValue【市民会館】&#10;有形固定資産減価償却率">
          <a:extLst>
            <a:ext uri="{FF2B5EF4-FFF2-40B4-BE49-F238E27FC236}">
              <a16:creationId xmlns:a16="http://schemas.microsoft.com/office/drawing/2014/main" id="{4CAA4599-EFCC-42A5-BF22-07402A702CEC}"/>
            </a:ext>
          </a:extLst>
        </xdr:cNvPr>
        <xdr:cNvSpPr txBox="1"/>
      </xdr:nvSpPr>
      <xdr:spPr>
        <a:xfrm>
          <a:off x="927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57711</xdr:rowOff>
    </xdr:from>
    <xdr:ext cx="405111" cy="259045"/>
    <xdr:sp macro="" textlink="">
      <xdr:nvSpPr>
        <xdr:cNvPr id="431" name="n_1mainValue【市民会館】&#10;有形固定資産減価償却率">
          <a:extLst>
            <a:ext uri="{FF2B5EF4-FFF2-40B4-BE49-F238E27FC236}">
              <a16:creationId xmlns:a16="http://schemas.microsoft.com/office/drawing/2014/main" id="{DF0FF67D-5DB9-4F7B-B54A-598FC0677D27}"/>
            </a:ext>
          </a:extLst>
        </xdr:cNvPr>
        <xdr:cNvSpPr txBox="1"/>
      </xdr:nvSpPr>
      <xdr:spPr>
        <a:xfrm>
          <a:off x="35820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25054</xdr:rowOff>
    </xdr:from>
    <xdr:ext cx="405111" cy="259045"/>
    <xdr:sp macro="" textlink="">
      <xdr:nvSpPr>
        <xdr:cNvPr id="432" name="n_2mainValue【市民会館】&#10;有形固定資産減価償却率">
          <a:extLst>
            <a:ext uri="{FF2B5EF4-FFF2-40B4-BE49-F238E27FC236}">
              <a16:creationId xmlns:a16="http://schemas.microsoft.com/office/drawing/2014/main" id="{E090D71A-4366-46E9-83D0-5A5432750A3B}"/>
            </a:ext>
          </a:extLst>
        </xdr:cNvPr>
        <xdr:cNvSpPr txBox="1"/>
      </xdr:nvSpPr>
      <xdr:spPr>
        <a:xfrm>
          <a:off x="2705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165479</xdr:rowOff>
    </xdr:from>
    <xdr:ext cx="405111" cy="259045"/>
    <xdr:sp macro="" textlink="">
      <xdr:nvSpPr>
        <xdr:cNvPr id="433" name="n_3mainValue【市民会館】&#10;有形固定資産減価償却率">
          <a:extLst>
            <a:ext uri="{FF2B5EF4-FFF2-40B4-BE49-F238E27FC236}">
              <a16:creationId xmlns:a16="http://schemas.microsoft.com/office/drawing/2014/main" id="{89CF6E90-E739-4E1E-8031-F75A2F3C1252}"/>
            </a:ext>
          </a:extLst>
        </xdr:cNvPr>
        <xdr:cNvSpPr txBox="1"/>
      </xdr:nvSpPr>
      <xdr:spPr>
        <a:xfrm>
          <a:off x="1816744" y="1816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132822</xdr:rowOff>
    </xdr:from>
    <xdr:ext cx="405111" cy="259045"/>
    <xdr:sp macro="" textlink="">
      <xdr:nvSpPr>
        <xdr:cNvPr id="434" name="n_4mainValue【市民会館】&#10;有形固定資産減価償却率">
          <a:extLst>
            <a:ext uri="{FF2B5EF4-FFF2-40B4-BE49-F238E27FC236}">
              <a16:creationId xmlns:a16="http://schemas.microsoft.com/office/drawing/2014/main" id="{21ACFFA9-4EA2-4602-A3F8-F4D75B91AE71}"/>
            </a:ext>
          </a:extLst>
        </xdr:cNvPr>
        <xdr:cNvSpPr txBox="1"/>
      </xdr:nvSpPr>
      <xdr:spPr>
        <a:xfrm>
          <a:off x="927744" y="1813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9D3C1EF5-DE55-48C0-9543-A06814049C2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6A2333EF-1DC8-421A-98E2-13F463D60DA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2005E26F-DE6E-4C41-8EE9-D0E5FDCCC97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F403F6B8-DE20-45A1-8F38-E8156087D1C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D18082C1-0768-4BA9-B004-993E40E14E9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D98441E7-FE03-46EC-9F9F-E2F370B76D3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5740855A-6BBD-4D9E-8FBE-5D0397EFE1D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98C4DEE5-E05E-44A1-8570-7E2C637E0DD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C1527335-A595-4F32-9409-B87B44786EF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1E9FA230-43FE-40D6-A4D7-3E703DF52DE9}"/>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D53ADA61-C05E-49E5-9C98-600201654352}"/>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0E931819-63C5-47F5-8F7C-D9E91E171498}"/>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949E60D6-F699-468C-A6D9-369A5406DE0F}"/>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D4BD29A2-AA07-42A1-8783-3D5A37DAE981}"/>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D335B64A-1E1A-48EA-8FB5-0C7EA9E3ABAE}"/>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58A0B2F9-572D-434B-B77D-FB039C1A5168}"/>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52304ECC-91C1-4434-A842-3017AB07A91B}"/>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1AB3CE06-A55A-421D-82B2-07BB0F6CEA02}"/>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850F99F3-276F-4E66-95A1-7FD23967D96E}"/>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F3DC7DC7-6ACE-43EF-8F4C-561B506B2E4F}"/>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59711525-09E7-427B-BD01-1419B1DB57FD}"/>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6D8DF61A-5715-4858-893F-BA9BF97FEB7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CFC81E4F-DEA7-4D51-ADB8-64C5A87751E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91439</xdr:rowOff>
    </xdr:from>
    <xdr:to>
      <xdr:col>54</xdr:col>
      <xdr:colOff>189865</xdr:colOff>
      <xdr:row>108</xdr:row>
      <xdr:rowOff>129539</xdr:rowOff>
    </xdr:to>
    <xdr:cxnSp macro="">
      <xdr:nvCxnSpPr>
        <xdr:cNvPr id="458" name="直線コネクタ 457">
          <a:extLst>
            <a:ext uri="{FF2B5EF4-FFF2-40B4-BE49-F238E27FC236}">
              <a16:creationId xmlns:a16="http://schemas.microsoft.com/office/drawing/2014/main" id="{95ECBEDD-3A20-4492-A4AB-C3F8F70048E1}"/>
            </a:ext>
          </a:extLst>
        </xdr:cNvPr>
        <xdr:cNvCxnSpPr/>
      </xdr:nvCxnSpPr>
      <xdr:spPr>
        <a:xfrm flipV="1">
          <a:off x="10476865" y="17064989"/>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9" name="【市民会館】&#10;一人当たり面積最小値テキスト">
          <a:extLst>
            <a:ext uri="{FF2B5EF4-FFF2-40B4-BE49-F238E27FC236}">
              <a16:creationId xmlns:a16="http://schemas.microsoft.com/office/drawing/2014/main" id="{650A80E4-700D-4981-AF8D-71C82B9C5552}"/>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0" name="直線コネクタ 459">
          <a:extLst>
            <a:ext uri="{FF2B5EF4-FFF2-40B4-BE49-F238E27FC236}">
              <a16:creationId xmlns:a16="http://schemas.microsoft.com/office/drawing/2014/main" id="{C1744870-EFC7-4BA9-AAE0-FA60E51F9BC9}"/>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38116</xdr:rowOff>
    </xdr:from>
    <xdr:ext cx="469744" cy="259045"/>
    <xdr:sp macro="" textlink="">
      <xdr:nvSpPr>
        <xdr:cNvPr id="461" name="【市民会館】&#10;一人当たり面積最大値テキスト">
          <a:extLst>
            <a:ext uri="{FF2B5EF4-FFF2-40B4-BE49-F238E27FC236}">
              <a16:creationId xmlns:a16="http://schemas.microsoft.com/office/drawing/2014/main" id="{D05E29E5-E18D-428D-A6E3-45F098C42DFF}"/>
            </a:ext>
          </a:extLst>
        </xdr:cNvPr>
        <xdr:cNvSpPr txBox="1"/>
      </xdr:nvSpPr>
      <xdr:spPr>
        <a:xfrm>
          <a:off x="10515600" y="168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91439</xdr:rowOff>
    </xdr:from>
    <xdr:to>
      <xdr:col>55</xdr:col>
      <xdr:colOff>88900</xdr:colOff>
      <xdr:row>99</xdr:row>
      <xdr:rowOff>91439</xdr:rowOff>
    </xdr:to>
    <xdr:cxnSp macro="">
      <xdr:nvCxnSpPr>
        <xdr:cNvPr id="462" name="直線コネクタ 461">
          <a:extLst>
            <a:ext uri="{FF2B5EF4-FFF2-40B4-BE49-F238E27FC236}">
              <a16:creationId xmlns:a16="http://schemas.microsoft.com/office/drawing/2014/main" id="{206DC930-F55E-46E6-A776-09CDE53BB717}"/>
            </a:ext>
          </a:extLst>
        </xdr:cNvPr>
        <xdr:cNvCxnSpPr/>
      </xdr:nvCxnSpPr>
      <xdr:spPr>
        <a:xfrm>
          <a:off x="10388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82566</xdr:rowOff>
    </xdr:from>
    <xdr:ext cx="469744" cy="259045"/>
    <xdr:sp macro="" textlink="">
      <xdr:nvSpPr>
        <xdr:cNvPr id="463" name="【市民会館】&#10;一人当たり面積平均値テキスト">
          <a:extLst>
            <a:ext uri="{FF2B5EF4-FFF2-40B4-BE49-F238E27FC236}">
              <a16:creationId xmlns:a16="http://schemas.microsoft.com/office/drawing/2014/main" id="{887768A0-83DF-470C-ACB2-33081118FBF3}"/>
            </a:ext>
          </a:extLst>
        </xdr:cNvPr>
        <xdr:cNvSpPr txBox="1"/>
      </xdr:nvSpPr>
      <xdr:spPr>
        <a:xfrm>
          <a:off x="10515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4" name="フローチャート: 判断 463">
          <a:extLst>
            <a:ext uri="{FF2B5EF4-FFF2-40B4-BE49-F238E27FC236}">
              <a16:creationId xmlns:a16="http://schemas.microsoft.com/office/drawing/2014/main" id="{870A227A-4DB0-405E-B423-B9B5905493B7}"/>
            </a:ext>
          </a:extLst>
        </xdr:cNvPr>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63500</xdr:rowOff>
    </xdr:from>
    <xdr:to>
      <xdr:col>50</xdr:col>
      <xdr:colOff>165100</xdr:colOff>
      <xdr:row>106</xdr:row>
      <xdr:rowOff>165100</xdr:rowOff>
    </xdr:to>
    <xdr:sp macro="" textlink="">
      <xdr:nvSpPr>
        <xdr:cNvPr id="465" name="フローチャート: 判断 464">
          <a:extLst>
            <a:ext uri="{FF2B5EF4-FFF2-40B4-BE49-F238E27FC236}">
              <a16:creationId xmlns:a16="http://schemas.microsoft.com/office/drawing/2014/main" id="{27A96C61-D71C-4388-82FA-8BCC6CCFEC21}"/>
            </a:ext>
          </a:extLst>
        </xdr:cNvPr>
        <xdr:cNvSpPr/>
      </xdr:nvSpPr>
      <xdr:spPr>
        <a:xfrm>
          <a:off x="9588500" y="182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6" name="フローチャート: 判断 465">
          <a:extLst>
            <a:ext uri="{FF2B5EF4-FFF2-40B4-BE49-F238E27FC236}">
              <a16:creationId xmlns:a16="http://schemas.microsoft.com/office/drawing/2014/main" id="{F0E13170-76A3-4D51-A4EB-1607DE4DE565}"/>
            </a:ext>
          </a:extLst>
        </xdr:cNvPr>
        <xdr:cNvSpPr/>
      </xdr:nvSpPr>
      <xdr:spPr>
        <a:xfrm>
          <a:off x="8699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73025</xdr:rowOff>
    </xdr:from>
    <xdr:to>
      <xdr:col>41</xdr:col>
      <xdr:colOff>101600</xdr:colOff>
      <xdr:row>107</xdr:row>
      <xdr:rowOff>3175</xdr:rowOff>
    </xdr:to>
    <xdr:sp macro="" textlink="">
      <xdr:nvSpPr>
        <xdr:cNvPr id="467" name="フローチャート: 判断 466">
          <a:extLst>
            <a:ext uri="{FF2B5EF4-FFF2-40B4-BE49-F238E27FC236}">
              <a16:creationId xmlns:a16="http://schemas.microsoft.com/office/drawing/2014/main" id="{7D90AF22-96B6-4611-9152-EC5AB9F8837B}"/>
            </a:ext>
          </a:extLst>
        </xdr:cNvPr>
        <xdr:cNvSpPr/>
      </xdr:nvSpPr>
      <xdr:spPr>
        <a:xfrm>
          <a:off x="78105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90170</xdr:rowOff>
    </xdr:from>
    <xdr:to>
      <xdr:col>36</xdr:col>
      <xdr:colOff>165100</xdr:colOff>
      <xdr:row>107</xdr:row>
      <xdr:rowOff>20320</xdr:rowOff>
    </xdr:to>
    <xdr:sp macro="" textlink="">
      <xdr:nvSpPr>
        <xdr:cNvPr id="468" name="フローチャート: 判断 467">
          <a:extLst>
            <a:ext uri="{FF2B5EF4-FFF2-40B4-BE49-F238E27FC236}">
              <a16:creationId xmlns:a16="http://schemas.microsoft.com/office/drawing/2014/main" id="{B04817C2-4729-43E1-B680-F016C9E31EEA}"/>
            </a:ext>
          </a:extLst>
        </xdr:cNvPr>
        <xdr:cNvSpPr/>
      </xdr:nvSpPr>
      <xdr:spPr>
        <a:xfrm>
          <a:off x="6921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39337A86-4D7E-4DCB-BB88-A3E4F86AC77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F76F2A1-C28D-4257-BFCA-994AD117E54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D27AF1F-1B85-4230-9E2E-0A40EF21BC3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2887E16-E811-4870-A044-65646FF65B6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11D2B5C7-419E-4DAB-9A8F-8291B6E6C3D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149225</xdr:rowOff>
    </xdr:from>
    <xdr:to>
      <xdr:col>55</xdr:col>
      <xdr:colOff>50800</xdr:colOff>
      <xdr:row>107</xdr:row>
      <xdr:rowOff>79375</xdr:rowOff>
    </xdr:to>
    <xdr:sp macro="" textlink="">
      <xdr:nvSpPr>
        <xdr:cNvPr id="474" name="楕円 473">
          <a:extLst>
            <a:ext uri="{FF2B5EF4-FFF2-40B4-BE49-F238E27FC236}">
              <a16:creationId xmlns:a16="http://schemas.microsoft.com/office/drawing/2014/main" id="{211484DB-D186-4B6E-BC01-826C66060318}"/>
            </a:ext>
          </a:extLst>
        </xdr:cNvPr>
        <xdr:cNvSpPr/>
      </xdr:nvSpPr>
      <xdr:spPr>
        <a:xfrm>
          <a:off x="104267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127652</xdr:rowOff>
    </xdr:from>
    <xdr:ext cx="469744" cy="259045"/>
    <xdr:sp macro="" textlink="">
      <xdr:nvSpPr>
        <xdr:cNvPr id="475" name="【市民会館】&#10;一人当たり面積該当値テキスト">
          <a:extLst>
            <a:ext uri="{FF2B5EF4-FFF2-40B4-BE49-F238E27FC236}">
              <a16:creationId xmlns:a16="http://schemas.microsoft.com/office/drawing/2014/main" id="{1F80FE0D-C680-46E4-A9A1-FBFCF0D4D05E}"/>
            </a:ext>
          </a:extLst>
        </xdr:cNvPr>
        <xdr:cNvSpPr txBox="1"/>
      </xdr:nvSpPr>
      <xdr:spPr>
        <a:xfrm>
          <a:off x="10515600" y="1830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154939</xdr:rowOff>
    </xdr:from>
    <xdr:to>
      <xdr:col>50</xdr:col>
      <xdr:colOff>165100</xdr:colOff>
      <xdr:row>107</xdr:row>
      <xdr:rowOff>85089</xdr:rowOff>
    </xdr:to>
    <xdr:sp macro="" textlink="">
      <xdr:nvSpPr>
        <xdr:cNvPr id="476" name="楕円 475">
          <a:extLst>
            <a:ext uri="{FF2B5EF4-FFF2-40B4-BE49-F238E27FC236}">
              <a16:creationId xmlns:a16="http://schemas.microsoft.com/office/drawing/2014/main" id="{05A01F27-33A4-4C0A-BF92-A0DA14EE2305}"/>
            </a:ext>
          </a:extLst>
        </xdr:cNvPr>
        <xdr:cNvSpPr/>
      </xdr:nvSpPr>
      <xdr:spPr>
        <a:xfrm>
          <a:off x="9588500" y="1832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28575</xdr:rowOff>
    </xdr:from>
    <xdr:to>
      <xdr:col>55</xdr:col>
      <xdr:colOff>0</xdr:colOff>
      <xdr:row>107</xdr:row>
      <xdr:rowOff>34289</xdr:rowOff>
    </xdr:to>
    <xdr:cxnSp macro="">
      <xdr:nvCxnSpPr>
        <xdr:cNvPr id="477" name="直線コネクタ 476">
          <a:extLst>
            <a:ext uri="{FF2B5EF4-FFF2-40B4-BE49-F238E27FC236}">
              <a16:creationId xmlns:a16="http://schemas.microsoft.com/office/drawing/2014/main" id="{2D679C53-555A-4AC0-B641-315D3D167CA0}"/>
            </a:ext>
          </a:extLst>
        </xdr:cNvPr>
        <xdr:cNvCxnSpPr/>
      </xdr:nvCxnSpPr>
      <xdr:spPr>
        <a:xfrm flipV="1">
          <a:off x="9639300" y="18373725"/>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162561</xdr:rowOff>
    </xdr:from>
    <xdr:to>
      <xdr:col>46</xdr:col>
      <xdr:colOff>38100</xdr:colOff>
      <xdr:row>107</xdr:row>
      <xdr:rowOff>92711</xdr:rowOff>
    </xdr:to>
    <xdr:sp macro="" textlink="">
      <xdr:nvSpPr>
        <xdr:cNvPr id="478" name="楕円 477">
          <a:extLst>
            <a:ext uri="{FF2B5EF4-FFF2-40B4-BE49-F238E27FC236}">
              <a16:creationId xmlns:a16="http://schemas.microsoft.com/office/drawing/2014/main" id="{170204BC-7FDC-4CF3-B683-25D8A128CBA3}"/>
            </a:ext>
          </a:extLst>
        </xdr:cNvPr>
        <xdr:cNvSpPr/>
      </xdr:nvSpPr>
      <xdr:spPr>
        <a:xfrm>
          <a:off x="8699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34289</xdr:rowOff>
    </xdr:from>
    <xdr:to>
      <xdr:col>50</xdr:col>
      <xdr:colOff>114300</xdr:colOff>
      <xdr:row>107</xdr:row>
      <xdr:rowOff>41911</xdr:rowOff>
    </xdr:to>
    <xdr:cxnSp macro="">
      <xdr:nvCxnSpPr>
        <xdr:cNvPr id="479" name="直線コネクタ 478">
          <a:extLst>
            <a:ext uri="{FF2B5EF4-FFF2-40B4-BE49-F238E27FC236}">
              <a16:creationId xmlns:a16="http://schemas.microsoft.com/office/drawing/2014/main" id="{155052EC-3195-4B6F-842E-D631ABFB4EC5}"/>
            </a:ext>
          </a:extLst>
        </xdr:cNvPr>
        <xdr:cNvCxnSpPr/>
      </xdr:nvCxnSpPr>
      <xdr:spPr>
        <a:xfrm flipV="1">
          <a:off x="8750300" y="183794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168275</xdr:rowOff>
    </xdr:from>
    <xdr:to>
      <xdr:col>41</xdr:col>
      <xdr:colOff>101600</xdr:colOff>
      <xdr:row>107</xdr:row>
      <xdr:rowOff>98425</xdr:rowOff>
    </xdr:to>
    <xdr:sp macro="" textlink="">
      <xdr:nvSpPr>
        <xdr:cNvPr id="480" name="楕円 479">
          <a:extLst>
            <a:ext uri="{FF2B5EF4-FFF2-40B4-BE49-F238E27FC236}">
              <a16:creationId xmlns:a16="http://schemas.microsoft.com/office/drawing/2014/main" id="{A6655B2E-C344-4C35-828B-9A1EB0B6FEC9}"/>
            </a:ext>
          </a:extLst>
        </xdr:cNvPr>
        <xdr:cNvSpPr/>
      </xdr:nvSpPr>
      <xdr:spPr>
        <a:xfrm>
          <a:off x="7810500" y="1834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41911</xdr:rowOff>
    </xdr:from>
    <xdr:to>
      <xdr:col>45</xdr:col>
      <xdr:colOff>177800</xdr:colOff>
      <xdr:row>107</xdr:row>
      <xdr:rowOff>47625</xdr:rowOff>
    </xdr:to>
    <xdr:cxnSp macro="">
      <xdr:nvCxnSpPr>
        <xdr:cNvPr id="481" name="直線コネクタ 480">
          <a:extLst>
            <a:ext uri="{FF2B5EF4-FFF2-40B4-BE49-F238E27FC236}">
              <a16:creationId xmlns:a16="http://schemas.microsoft.com/office/drawing/2014/main" id="{6292A2E2-7482-42EC-BF63-5BC41CAF666F}"/>
            </a:ext>
          </a:extLst>
        </xdr:cNvPr>
        <xdr:cNvCxnSpPr/>
      </xdr:nvCxnSpPr>
      <xdr:spPr>
        <a:xfrm flipV="1">
          <a:off x="7861300" y="1838706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2539</xdr:rowOff>
    </xdr:from>
    <xdr:to>
      <xdr:col>36</xdr:col>
      <xdr:colOff>165100</xdr:colOff>
      <xdr:row>107</xdr:row>
      <xdr:rowOff>104139</xdr:rowOff>
    </xdr:to>
    <xdr:sp macro="" textlink="">
      <xdr:nvSpPr>
        <xdr:cNvPr id="482" name="楕円 481">
          <a:extLst>
            <a:ext uri="{FF2B5EF4-FFF2-40B4-BE49-F238E27FC236}">
              <a16:creationId xmlns:a16="http://schemas.microsoft.com/office/drawing/2014/main" id="{1873DD15-09BA-4E45-97CA-10C57FD1DCB2}"/>
            </a:ext>
          </a:extLst>
        </xdr:cNvPr>
        <xdr:cNvSpPr/>
      </xdr:nvSpPr>
      <xdr:spPr>
        <a:xfrm>
          <a:off x="69215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47625</xdr:rowOff>
    </xdr:from>
    <xdr:to>
      <xdr:col>41</xdr:col>
      <xdr:colOff>50800</xdr:colOff>
      <xdr:row>107</xdr:row>
      <xdr:rowOff>53339</xdr:rowOff>
    </xdr:to>
    <xdr:cxnSp macro="">
      <xdr:nvCxnSpPr>
        <xdr:cNvPr id="483" name="直線コネクタ 482">
          <a:extLst>
            <a:ext uri="{FF2B5EF4-FFF2-40B4-BE49-F238E27FC236}">
              <a16:creationId xmlns:a16="http://schemas.microsoft.com/office/drawing/2014/main" id="{A72D78B1-3870-45D8-9023-855480FD49C6}"/>
            </a:ext>
          </a:extLst>
        </xdr:cNvPr>
        <xdr:cNvCxnSpPr/>
      </xdr:nvCxnSpPr>
      <xdr:spPr>
        <a:xfrm flipV="1">
          <a:off x="6972300" y="18392775"/>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10177</xdr:rowOff>
    </xdr:from>
    <xdr:ext cx="469744" cy="259045"/>
    <xdr:sp macro="" textlink="">
      <xdr:nvSpPr>
        <xdr:cNvPr id="484" name="n_1aveValue【市民会館】&#10;一人当たり面積">
          <a:extLst>
            <a:ext uri="{FF2B5EF4-FFF2-40B4-BE49-F238E27FC236}">
              <a16:creationId xmlns:a16="http://schemas.microsoft.com/office/drawing/2014/main" id="{0710597B-EA6D-4F0A-9281-DEB6B23D0191}"/>
            </a:ext>
          </a:extLst>
        </xdr:cNvPr>
        <xdr:cNvSpPr txBox="1"/>
      </xdr:nvSpPr>
      <xdr:spPr>
        <a:xfrm>
          <a:off x="9391727" y="1801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15891</xdr:rowOff>
    </xdr:from>
    <xdr:ext cx="469744" cy="259045"/>
    <xdr:sp macro="" textlink="">
      <xdr:nvSpPr>
        <xdr:cNvPr id="485" name="n_2aveValue【市民会館】&#10;一人当たり面積">
          <a:extLst>
            <a:ext uri="{FF2B5EF4-FFF2-40B4-BE49-F238E27FC236}">
              <a16:creationId xmlns:a16="http://schemas.microsoft.com/office/drawing/2014/main" id="{F275A21F-D3DE-4764-A170-5E10AD2F5072}"/>
            </a:ext>
          </a:extLst>
        </xdr:cNvPr>
        <xdr:cNvSpPr txBox="1"/>
      </xdr:nvSpPr>
      <xdr:spPr>
        <a:xfrm>
          <a:off x="85154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19702</xdr:rowOff>
    </xdr:from>
    <xdr:ext cx="469744" cy="259045"/>
    <xdr:sp macro="" textlink="">
      <xdr:nvSpPr>
        <xdr:cNvPr id="486" name="n_3aveValue【市民会館】&#10;一人当たり面積">
          <a:extLst>
            <a:ext uri="{FF2B5EF4-FFF2-40B4-BE49-F238E27FC236}">
              <a16:creationId xmlns:a16="http://schemas.microsoft.com/office/drawing/2014/main" id="{84E2C6DA-45CC-44A7-BEC3-971CCFCA473B}"/>
            </a:ext>
          </a:extLst>
        </xdr:cNvPr>
        <xdr:cNvSpPr txBox="1"/>
      </xdr:nvSpPr>
      <xdr:spPr>
        <a:xfrm>
          <a:off x="7626427" y="18021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36847</xdr:rowOff>
    </xdr:from>
    <xdr:ext cx="469744" cy="259045"/>
    <xdr:sp macro="" textlink="">
      <xdr:nvSpPr>
        <xdr:cNvPr id="487" name="n_4aveValue【市民会館】&#10;一人当たり面積">
          <a:extLst>
            <a:ext uri="{FF2B5EF4-FFF2-40B4-BE49-F238E27FC236}">
              <a16:creationId xmlns:a16="http://schemas.microsoft.com/office/drawing/2014/main" id="{87B330F0-3247-48A0-9212-2336ECA7625E}"/>
            </a:ext>
          </a:extLst>
        </xdr:cNvPr>
        <xdr:cNvSpPr txBox="1"/>
      </xdr:nvSpPr>
      <xdr:spPr>
        <a:xfrm>
          <a:off x="6737427"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76216</xdr:rowOff>
    </xdr:from>
    <xdr:ext cx="469744" cy="259045"/>
    <xdr:sp macro="" textlink="">
      <xdr:nvSpPr>
        <xdr:cNvPr id="488" name="n_1mainValue【市民会館】&#10;一人当たり面積">
          <a:extLst>
            <a:ext uri="{FF2B5EF4-FFF2-40B4-BE49-F238E27FC236}">
              <a16:creationId xmlns:a16="http://schemas.microsoft.com/office/drawing/2014/main" id="{02EA2D3B-F3D3-4FCA-9C3D-67A67A470483}"/>
            </a:ext>
          </a:extLst>
        </xdr:cNvPr>
        <xdr:cNvSpPr txBox="1"/>
      </xdr:nvSpPr>
      <xdr:spPr>
        <a:xfrm>
          <a:off x="9391727" y="1842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83838</xdr:rowOff>
    </xdr:from>
    <xdr:ext cx="469744" cy="259045"/>
    <xdr:sp macro="" textlink="">
      <xdr:nvSpPr>
        <xdr:cNvPr id="489" name="n_2mainValue【市民会館】&#10;一人当たり面積">
          <a:extLst>
            <a:ext uri="{FF2B5EF4-FFF2-40B4-BE49-F238E27FC236}">
              <a16:creationId xmlns:a16="http://schemas.microsoft.com/office/drawing/2014/main" id="{1F08F7BD-54C8-4795-8725-F72DA3F1177E}"/>
            </a:ext>
          </a:extLst>
        </xdr:cNvPr>
        <xdr:cNvSpPr txBox="1"/>
      </xdr:nvSpPr>
      <xdr:spPr>
        <a:xfrm>
          <a:off x="85154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89552</xdr:rowOff>
    </xdr:from>
    <xdr:ext cx="469744" cy="259045"/>
    <xdr:sp macro="" textlink="">
      <xdr:nvSpPr>
        <xdr:cNvPr id="490" name="n_3mainValue【市民会館】&#10;一人当たり面積">
          <a:extLst>
            <a:ext uri="{FF2B5EF4-FFF2-40B4-BE49-F238E27FC236}">
              <a16:creationId xmlns:a16="http://schemas.microsoft.com/office/drawing/2014/main" id="{7FA7CF3A-2A60-499E-8C95-F76ECB17AB43}"/>
            </a:ext>
          </a:extLst>
        </xdr:cNvPr>
        <xdr:cNvSpPr txBox="1"/>
      </xdr:nvSpPr>
      <xdr:spPr>
        <a:xfrm>
          <a:off x="7626427" y="184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95266</xdr:rowOff>
    </xdr:from>
    <xdr:ext cx="469744" cy="259045"/>
    <xdr:sp macro="" textlink="">
      <xdr:nvSpPr>
        <xdr:cNvPr id="491" name="n_4mainValue【市民会館】&#10;一人当たり面積">
          <a:extLst>
            <a:ext uri="{FF2B5EF4-FFF2-40B4-BE49-F238E27FC236}">
              <a16:creationId xmlns:a16="http://schemas.microsoft.com/office/drawing/2014/main" id="{5C715695-63F1-4138-A164-A2800EE02936}"/>
            </a:ext>
          </a:extLst>
        </xdr:cNvPr>
        <xdr:cNvSpPr txBox="1"/>
      </xdr:nvSpPr>
      <xdr:spPr>
        <a:xfrm>
          <a:off x="6737427"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F18B4B91-8127-4054-AD0E-9C9FF46678D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7D01259C-1801-4010-90D3-4F0AF6079FA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419CA0F9-A483-4307-B283-0D96D5C4142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9E5FF2B2-021B-44CC-906D-8F4D9D51D7D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2BC4719E-8D56-4203-90BD-BBDF6B542432}"/>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A9F4A9A7-F1C2-494F-A916-A5AFD816BAA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58A9DD92-275C-400D-B8EF-F756C8D75CF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0040547F-C723-455E-AA8B-E76807297D4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82E253D1-133B-4092-AE2D-4CB688781AF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7A01E7C0-628B-4459-9A43-287150A86CD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424EB8FE-0B6C-4C03-A954-15D0CADE669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96E9B70E-DE76-44A2-B7CF-9D954CEF9A4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A34B6E69-748D-4106-8205-6F97D2473CFB}"/>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963D8898-BF75-463D-9F09-8D3699273233}"/>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ED2BBBA7-E3C8-4E41-8B8C-38FB4366951A}"/>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C52450A9-56F0-4A29-82B8-E3E5187E5DC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FCF9F56A-6417-4263-88A4-3F27AB7E8EE9}"/>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E7E54A86-B88F-4970-AACA-57669DF13381}"/>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3F2B0DDF-F002-453A-9B2F-13DF29C3865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4DC3118E-8E3F-4BF1-88F4-870D38A3EF21}"/>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5DCAFC74-A6B8-4A09-B624-4FF6935ECB39}"/>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3F17384F-81C8-4CC2-A1D6-FE5356BF11D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548CB0A1-8433-40B5-AE00-A28C74D97B4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7206A402-B6B3-44C5-A88E-FEEB668DFF7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13335</xdr:rowOff>
    </xdr:to>
    <xdr:cxnSp macro="">
      <xdr:nvCxnSpPr>
        <xdr:cNvPr id="516" name="直線コネクタ 515">
          <a:extLst>
            <a:ext uri="{FF2B5EF4-FFF2-40B4-BE49-F238E27FC236}">
              <a16:creationId xmlns:a16="http://schemas.microsoft.com/office/drawing/2014/main" id="{A78A9EA7-D53E-4A91-8999-ABC6236126C0}"/>
            </a:ext>
          </a:extLst>
        </xdr:cNvPr>
        <xdr:cNvCxnSpPr/>
      </xdr:nvCxnSpPr>
      <xdr:spPr>
        <a:xfrm flipV="1">
          <a:off x="16318864" y="568833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17162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F6F9457D-0C27-41E3-B2E0-AE404BAE2DD3}"/>
            </a:ext>
          </a:extLst>
        </xdr:cNvPr>
        <xdr:cNvSpPr txBox="1"/>
      </xdr:nvSpPr>
      <xdr:spPr>
        <a:xfrm>
          <a:off x="16357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13335</xdr:rowOff>
    </xdr:from>
    <xdr:to>
      <xdr:col>86</xdr:col>
      <xdr:colOff>25400</xdr:colOff>
      <xdr:row>42</xdr:row>
      <xdr:rowOff>13335</xdr:rowOff>
    </xdr:to>
    <xdr:cxnSp macro="">
      <xdr:nvCxnSpPr>
        <xdr:cNvPr id="518" name="直線コネクタ 517">
          <a:extLst>
            <a:ext uri="{FF2B5EF4-FFF2-40B4-BE49-F238E27FC236}">
              <a16:creationId xmlns:a16="http://schemas.microsoft.com/office/drawing/2014/main" id="{CCA34F08-E1DB-443E-8D40-739A3A2FC7C6}"/>
            </a:ext>
          </a:extLst>
        </xdr:cNvPr>
        <xdr:cNvCxnSpPr/>
      </xdr:nvCxnSpPr>
      <xdr:spPr>
        <a:xfrm>
          <a:off x="16230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F6EFD538-285C-4214-B9B5-941DAA945B3F}"/>
            </a:ext>
          </a:extLst>
        </xdr:cNvPr>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520" name="直線コネクタ 519">
          <a:extLst>
            <a:ext uri="{FF2B5EF4-FFF2-40B4-BE49-F238E27FC236}">
              <a16:creationId xmlns:a16="http://schemas.microsoft.com/office/drawing/2014/main" id="{4FFA596B-3597-41CF-AA39-91E4AE1935D9}"/>
            </a:ext>
          </a:extLst>
        </xdr:cNvPr>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118762</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31DEFFBF-DCFD-4614-9F22-8436E9EA8CF8}"/>
            </a:ext>
          </a:extLst>
        </xdr:cNvPr>
        <xdr:cNvSpPr txBox="1"/>
      </xdr:nvSpPr>
      <xdr:spPr>
        <a:xfrm>
          <a:off x="16357600" y="6290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522" name="フローチャート: 判断 521">
          <a:extLst>
            <a:ext uri="{FF2B5EF4-FFF2-40B4-BE49-F238E27FC236}">
              <a16:creationId xmlns:a16="http://schemas.microsoft.com/office/drawing/2014/main" id="{DB7C1EDD-1F9A-438B-836F-443723D4B09F}"/>
            </a:ext>
          </a:extLst>
        </xdr:cNvPr>
        <xdr:cNvSpPr/>
      </xdr:nvSpPr>
      <xdr:spPr>
        <a:xfrm>
          <a:off x="162687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95885</xdr:rowOff>
    </xdr:from>
    <xdr:to>
      <xdr:col>81</xdr:col>
      <xdr:colOff>101600</xdr:colOff>
      <xdr:row>38</xdr:row>
      <xdr:rowOff>26035</xdr:rowOff>
    </xdr:to>
    <xdr:sp macro="" textlink="">
      <xdr:nvSpPr>
        <xdr:cNvPr id="523" name="フローチャート: 判断 522">
          <a:extLst>
            <a:ext uri="{FF2B5EF4-FFF2-40B4-BE49-F238E27FC236}">
              <a16:creationId xmlns:a16="http://schemas.microsoft.com/office/drawing/2014/main" id="{9F1C436C-F880-42F3-AF93-5AEEFBCB462A}"/>
            </a:ext>
          </a:extLst>
        </xdr:cNvPr>
        <xdr:cNvSpPr/>
      </xdr:nvSpPr>
      <xdr:spPr>
        <a:xfrm>
          <a:off x="154305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80645</xdr:rowOff>
    </xdr:from>
    <xdr:to>
      <xdr:col>76</xdr:col>
      <xdr:colOff>165100</xdr:colOff>
      <xdr:row>38</xdr:row>
      <xdr:rowOff>10795</xdr:rowOff>
    </xdr:to>
    <xdr:sp macro="" textlink="">
      <xdr:nvSpPr>
        <xdr:cNvPr id="524" name="フローチャート: 判断 523">
          <a:extLst>
            <a:ext uri="{FF2B5EF4-FFF2-40B4-BE49-F238E27FC236}">
              <a16:creationId xmlns:a16="http://schemas.microsoft.com/office/drawing/2014/main" id="{FD651E41-E0B3-46F4-B918-238F6E672025}"/>
            </a:ext>
          </a:extLst>
        </xdr:cNvPr>
        <xdr:cNvSpPr/>
      </xdr:nvSpPr>
      <xdr:spPr>
        <a:xfrm>
          <a:off x="14541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5" name="フローチャート: 判断 524">
          <a:extLst>
            <a:ext uri="{FF2B5EF4-FFF2-40B4-BE49-F238E27FC236}">
              <a16:creationId xmlns:a16="http://schemas.microsoft.com/office/drawing/2014/main" id="{D99FC871-6461-4447-98F7-3C1CE2D8CDF7}"/>
            </a:ext>
          </a:extLst>
        </xdr:cNvPr>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526" name="フローチャート: 判断 525">
          <a:extLst>
            <a:ext uri="{FF2B5EF4-FFF2-40B4-BE49-F238E27FC236}">
              <a16:creationId xmlns:a16="http://schemas.microsoft.com/office/drawing/2014/main" id="{5A9AA076-A9B2-4A14-9B5F-7F9C7B052A31}"/>
            </a:ext>
          </a:extLst>
        </xdr:cNvPr>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198E62-F01E-4DB0-8CD6-7278934FA53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7C53D83F-DB74-41FD-BE27-442C5A15928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EC4F213-4058-430C-854E-8F23597FBAA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C0E7E4B-CA3C-48B9-B177-5F1D305C20C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896FFAD0-FE1E-4CA0-81F4-B2A39BAFD7C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88265</xdr:rowOff>
    </xdr:from>
    <xdr:to>
      <xdr:col>85</xdr:col>
      <xdr:colOff>177800</xdr:colOff>
      <xdr:row>40</xdr:row>
      <xdr:rowOff>18415</xdr:rowOff>
    </xdr:to>
    <xdr:sp macro="" textlink="">
      <xdr:nvSpPr>
        <xdr:cNvPr id="532" name="楕円 531">
          <a:extLst>
            <a:ext uri="{FF2B5EF4-FFF2-40B4-BE49-F238E27FC236}">
              <a16:creationId xmlns:a16="http://schemas.microsoft.com/office/drawing/2014/main" id="{10E785A3-801F-4C28-9A99-5A9FD0FD0A7B}"/>
            </a:ext>
          </a:extLst>
        </xdr:cNvPr>
        <xdr:cNvSpPr/>
      </xdr:nvSpPr>
      <xdr:spPr>
        <a:xfrm>
          <a:off x="16268700" y="677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66692</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183016DC-58CA-4946-AA83-1B128DEA48AD}"/>
            </a:ext>
          </a:extLst>
        </xdr:cNvPr>
        <xdr:cNvSpPr txBox="1"/>
      </xdr:nvSpPr>
      <xdr:spPr>
        <a:xfrm>
          <a:off x="16357600"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168275</xdr:rowOff>
    </xdr:from>
    <xdr:to>
      <xdr:col>81</xdr:col>
      <xdr:colOff>101600</xdr:colOff>
      <xdr:row>39</xdr:row>
      <xdr:rowOff>98425</xdr:rowOff>
    </xdr:to>
    <xdr:sp macro="" textlink="">
      <xdr:nvSpPr>
        <xdr:cNvPr id="534" name="楕円 533">
          <a:extLst>
            <a:ext uri="{FF2B5EF4-FFF2-40B4-BE49-F238E27FC236}">
              <a16:creationId xmlns:a16="http://schemas.microsoft.com/office/drawing/2014/main" id="{782ED685-17EA-4888-8609-9EEFAE29004F}"/>
            </a:ext>
          </a:extLst>
        </xdr:cNvPr>
        <xdr:cNvSpPr/>
      </xdr:nvSpPr>
      <xdr:spPr>
        <a:xfrm>
          <a:off x="15430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47625</xdr:rowOff>
    </xdr:from>
    <xdr:to>
      <xdr:col>85</xdr:col>
      <xdr:colOff>127000</xdr:colOff>
      <xdr:row>39</xdr:row>
      <xdr:rowOff>139065</xdr:rowOff>
    </xdr:to>
    <xdr:cxnSp macro="">
      <xdr:nvCxnSpPr>
        <xdr:cNvPr id="535" name="直線コネクタ 534">
          <a:extLst>
            <a:ext uri="{FF2B5EF4-FFF2-40B4-BE49-F238E27FC236}">
              <a16:creationId xmlns:a16="http://schemas.microsoft.com/office/drawing/2014/main" id="{38E9B429-D159-4DE3-A7B3-54546ED6D44A}"/>
            </a:ext>
          </a:extLst>
        </xdr:cNvPr>
        <xdr:cNvCxnSpPr/>
      </xdr:nvCxnSpPr>
      <xdr:spPr>
        <a:xfrm>
          <a:off x="15481300" y="6734175"/>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122555</xdr:rowOff>
    </xdr:from>
    <xdr:to>
      <xdr:col>76</xdr:col>
      <xdr:colOff>165100</xdr:colOff>
      <xdr:row>39</xdr:row>
      <xdr:rowOff>52705</xdr:rowOff>
    </xdr:to>
    <xdr:sp macro="" textlink="">
      <xdr:nvSpPr>
        <xdr:cNvPr id="536" name="楕円 535">
          <a:extLst>
            <a:ext uri="{FF2B5EF4-FFF2-40B4-BE49-F238E27FC236}">
              <a16:creationId xmlns:a16="http://schemas.microsoft.com/office/drawing/2014/main" id="{B8A0225C-ABBF-4B6F-8C6A-9D613CFCA9E5}"/>
            </a:ext>
          </a:extLst>
        </xdr:cNvPr>
        <xdr:cNvSpPr/>
      </xdr:nvSpPr>
      <xdr:spPr>
        <a:xfrm>
          <a:off x="14541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1905</xdr:rowOff>
    </xdr:from>
    <xdr:to>
      <xdr:col>81</xdr:col>
      <xdr:colOff>50800</xdr:colOff>
      <xdr:row>39</xdr:row>
      <xdr:rowOff>47625</xdr:rowOff>
    </xdr:to>
    <xdr:cxnSp macro="">
      <xdr:nvCxnSpPr>
        <xdr:cNvPr id="537" name="直線コネクタ 536">
          <a:extLst>
            <a:ext uri="{FF2B5EF4-FFF2-40B4-BE49-F238E27FC236}">
              <a16:creationId xmlns:a16="http://schemas.microsoft.com/office/drawing/2014/main" id="{6885E16C-25DB-436F-8774-46989B3651B1}"/>
            </a:ext>
          </a:extLst>
        </xdr:cNvPr>
        <xdr:cNvCxnSpPr/>
      </xdr:nvCxnSpPr>
      <xdr:spPr>
        <a:xfrm>
          <a:off x="14592300" y="66884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76835</xdr:rowOff>
    </xdr:from>
    <xdr:to>
      <xdr:col>72</xdr:col>
      <xdr:colOff>38100</xdr:colOff>
      <xdr:row>39</xdr:row>
      <xdr:rowOff>6985</xdr:rowOff>
    </xdr:to>
    <xdr:sp macro="" textlink="">
      <xdr:nvSpPr>
        <xdr:cNvPr id="538" name="楕円 537">
          <a:extLst>
            <a:ext uri="{FF2B5EF4-FFF2-40B4-BE49-F238E27FC236}">
              <a16:creationId xmlns:a16="http://schemas.microsoft.com/office/drawing/2014/main" id="{5618CBC0-785A-4BFA-B75A-8DCD02676D81}"/>
            </a:ext>
          </a:extLst>
        </xdr:cNvPr>
        <xdr:cNvSpPr/>
      </xdr:nvSpPr>
      <xdr:spPr>
        <a:xfrm>
          <a:off x="13652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127635</xdr:rowOff>
    </xdr:from>
    <xdr:to>
      <xdr:col>76</xdr:col>
      <xdr:colOff>114300</xdr:colOff>
      <xdr:row>39</xdr:row>
      <xdr:rowOff>1905</xdr:rowOff>
    </xdr:to>
    <xdr:cxnSp macro="">
      <xdr:nvCxnSpPr>
        <xdr:cNvPr id="539" name="直線コネクタ 538">
          <a:extLst>
            <a:ext uri="{FF2B5EF4-FFF2-40B4-BE49-F238E27FC236}">
              <a16:creationId xmlns:a16="http://schemas.microsoft.com/office/drawing/2014/main" id="{6B5F6ED6-656B-414C-8A33-880710A0DCD1}"/>
            </a:ext>
          </a:extLst>
        </xdr:cNvPr>
        <xdr:cNvCxnSpPr/>
      </xdr:nvCxnSpPr>
      <xdr:spPr>
        <a:xfrm>
          <a:off x="13703300" y="664273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31115</xdr:rowOff>
    </xdr:from>
    <xdr:to>
      <xdr:col>67</xdr:col>
      <xdr:colOff>101600</xdr:colOff>
      <xdr:row>38</xdr:row>
      <xdr:rowOff>132715</xdr:rowOff>
    </xdr:to>
    <xdr:sp macro="" textlink="">
      <xdr:nvSpPr>
        <xdr:cNvPr id="540" name="楕円 539">
          <a:extLst>
            <a:ext uri="{FF2B5EF4-FFF2-40B4-BE49-F238E27FC236}">
              <a16:creationId xmlns:a16="http://schemas.microsoft.com/office/drawing/2014/main" id="{CDD51720-19A2-4DAD-8DB0-F68D00A13417}"/>
            </a:ext>
          </a:extLst>
        </xdr:cNvPr>
        <xdr:cNvSpPr/>
      </xdr:nvSpPr>
      <xdr:spPr>
        <a:xfrm>
          <a:off x="12763500" y="65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81915</xdr:rowOff>
    </xdr:from>
    <xdr:to>
      <xdr:col>71</xdr:col>
      <xdr:colOff>177800</xdr:colOff>
      <xdr:row>38</xdr:row>
      <xdr:rowOff>127635</xdr:rowOff>
    </xdr:to>
    <xdr:cxnSp macro="">
      <xdr:nvCxnSpPr>
        <xdr:cNvPr id="541" name="直線コネクタ 540">
          <a:extLst>
            <a:ext uri="{FF2B5EF4-FFF2-40B4-BE49-F238E27FC236}">
              <a16:creationId xmlns:a16="http://schemas.microsoft.com/office/drawing/2014/main" id="{C8A6A0CF-A49B-49C8-B9D2-51AD90C7619D}"/>
            </a:ext>
          </a:extLst>
        </xdr:cNvPr>
        <xdr:cNvCxnSpPr/>
      </xdr:nvCxnSpPr>
      <xdr:spPr>
        <a:xfrm>
          <a:off x="12814300" y="659701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42562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041D3F26-AEEC-40D5-B820-494E97AA59F6}"/>
            </a:ext>
          </a:extLst>
        </xdr:cNvPr>
        <xdr:cNvSpPr txBox="1"/>
      </xdr:nvSpPr>
      <xdr:spPr>
        <a:xfrm>
          <a:off x="1526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53317AE3-A64D-47A5-A2AB-276CB80C22F8}"/>
            </a:ext>
          </a:extLst>
        </xdr:cNvPr>
        <xdr:cNvSpPr txBox="1"/>
      </xdr:nvSpPr>
      <xdr:spPr>
        <a:xfrm>
          <a:off x="14389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0D9809AC-7A90-4064-B560-8C12E1DA429C}"/>
            </a:ext>
          </a:extLst>
        </xdr:cNvPr>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364AACE2-3C54-4901-8435-92666FFB439B}"/>
            </a:ext>
          </a:extLst>
        </xdr:cNvPr>
        <xdr:cNvSpPr txBox="1"/>
      </xdr:nvSpPr>
      <xdr:spPr>
        <a:xfrm>
          <a:off x="12611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89552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4AA5946B-3F8E-4855-B7BE-34D684E21BB0}"/>
            </a:ext>
          </a:extLst>
        </xdr:cNvPr>
        <xdr:cNvSpPr txBox="1"/>
      </xdr:nvSpPr>
      <xdr:spPr>
        <a:xfrm>
          <a:off x="15266044" y="677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43832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F0DB1F45-9069-4193-A2D8-346FFDE5DC1F}"/>
            </a:ext>
          </a:extLst>
        </xdr:cNvPr>
        <xdr:cNvSpPr txBox="1"/>
      </xdr:nvSpPr>
      <xdr:spPr>
        <a:xfrm>
          <a:off x="14389744" y="673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169562</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818D8E3B-EBC1-44FD-B475-2FD56FAA6EBE}"/>
            </a:ext>
          </a:extLst>
        </xdr:cNvPr>
        <xdr:cNvSpPr txBox="1"/>
      </xdr:nvSpPr>
      <xdr:spPr>
        <a:xfrm>
          <a:off x="13500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123842</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B25B22EE-C955-4E47-B235-E6A2249EB9C5}"/>
            </a:ext>
          </a:extLst>
        </xdr:cNvPr>
        <xdr:cNvSpPr txBox="1"/>
      </xdr:nvSpPr>
      <xdr:spPr>
        <a:xfrm>
          <a:off x="12611744"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B5CE29B1-4C01-4F51-B75D-62503F36F80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2C7F9C4B-AB71-4777-9850-7AD1F5F345C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75BDE12C-DBAF-41BE-9147-BF5C3DE91E6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AADC7E9E-57BD-4B37-BC06-D7B85456B4A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70652344-1506-40F8-921F-3B5A6417345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F5F354B8-DB60-40BD-A855-4D1769C4F0A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A331FA3E-C49D-4BC9-B57B-BA44B39E239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DF1313AE-5A4E-442D-871B-69A6E26394B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003B165D-ACE9-4724-B07D-843BC43BBCC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8E76AEF0-4716-42D8-B123-980A98BBBE3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F82867B7-EE10-4D7B-A34C-93C75EF393B6}"/>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a:extLst>
            <a:ext uri="{FF2B5EF4-FFF2-40B4-BE49-F238E27FC236}">
              <a16:creationId xmlns:a16="http://schemas.microsoft.com/office/drawing/2014/main" id="{D8F4CB77-03DB-465E-82E0-2653A54CD8D6}"/>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2B87F408-8D12-4835-8EFC-1EAD8E01B152}"/>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a:extLst>
            <a:ext uri="{FF2B5EF4-FFF2-40B4-BE49-F238E27FC236}">
              <a16:creationId xmlns:a16="http://schemas.microsoft.com/office/drawing/2014/main" id="{6B969214-7FE1-4754-9540-A91F241FAA45}"/>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4D9657D6-874F-4A19-80D7-B9350C49B711}"/>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a:extLst>
            <a:ext uri="{FF2B5EF4-FFF2-40B4-BE49-F238E27FC236}">
              <a16:creationId xmlns:a16="http://schemas.microsoft.com/office/drawing/2014/main" id="{8D335C71-1C27-451D-8195-A2ABE762D819}"/>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C7A16956-59ED-4420-8B9E-C0296BC2D81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a:extLst>
            <a:ext uri="{FF2B5EF4-FFF2-40B4-BE49-F238E27FC236}">
              <a16:creationId xmlns:a16="http://schemas.microsoft.com/office/drawing/2014/main" id="{4C8C229C-B1B7-4DE7-9B70-33C9F3B70C8E}"/>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E08B99D5-E7D7-4581-B976-1CCAA0BC3BA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E02B85F1-D516-4AF1-81BA-81B52D11A9E1}"/>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A14190B9-FD52-4F1D-AC47-64ACDBDD894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AC599B8A-352E-4C2C-886D-CF7E807378C7}"/>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550214A8-D73D-4934-A7C5-60C743DD691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117504</xdr:rowOff>
    </xdr:from>
    <xdr:to>
      <xdr:col>116</xdr:col>
      <xdr:colOff>62864</xdr:colOff>
      <xdr:row>42</xdr:row>
      <xdr:rowOff>37810</xdr:rowOff>
    </xdr:to>
    <xdr:cxnSp macro="">
      <xdr:nvCxnSpPr>
        <xdr:cNvPr id="573" name="直線コネクタ 572">
          <a:extLst>
            <a:ext uri="{FF2B5EF4-FFF2-40B4-BE49-F238E27FC236}">
              <a16:creationId xmlns:a16="http://schemas.microsoft.com/office/drawing/2014/main" id="{E6EFE0A3-2730-44A5-8A15-70C6938D4FD4}"/>
            </a:ext>
          </a:extLst>
        </xdr:cNvPr>
        <xdr:cNvCxnSpPr/>
      </xdr:nvCxnSpPr>
      <xdr:spPr>
        <a:xfrm flipV="1">
          <a:off x="22160864" y="5775354"/>
          <a:ext cx="0" cy="1463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41637</xdr:rowOff>
    </xdr:from>
    <xdr:ext cx="313932" cy="259045"/>
    <xdr:sp macro="" textlink="">
      <xdr:nvSpPr>
        <xdr:cNvPr id="574" name="【一般廃棄物処理施設】&#10;一人当たり有形固定資産（償却資産）額最小値テキスト">
          <a:extLst>
            <a:ext uri="{FF2B5EF4-FFF2-40B4-BE49-F238E27FC236}">
              <a16:creationId xmlns:a16="http://schemas.microsoft.com/office/drawing/2014/main" id="{6E1BD891-1083-413F-80B8-2CAFF707452B}"/>
            </a:ext>
          </a:extLst>
        </xdr:cNvPr>
        <xdr:cNvSpPr txBox="1"/>
      </xdr:nvSpPr>
      <xdr:spPr>
        <a:xfrm>
          <a:off x="22199600" y="7242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37810</xdr:rowOff>
    </xdr:from>
    <xdr:to>
      <xdr:col>116</xdr:col>
      <xdr:colOff>152400</xdr:colOff>
      <xdr:row>42</xdr:row>
      <xdr:rowOff>37810</xdr:rowOff>
    </xdr:to>
    <xdr:cxnSp macro="">
      <xdr:nvCxnSpPr>
        <xdr:cNvPr id="575" name="直線コネクタ 574">
          <a:extLst>
            <a:ext uri="{FF2B5EF4-FFF2-40B4-BE49-F238E27FC236}">
              <a16:creationId xmlns:a16="http://schemas.microsoft.com/office/drawing/2014/main" id="{14A08811-0971-4027-A512-AB0C6FD49483}"/>
            </a:ext>
          </a:extLst>
        </xdr:cNvPr>
        <xdr:cNvCxnSpPr/>
      </xdr:nvCxnSpPr>
      <xdr:spPr>
        <a:xfrm>
          <a:off x="22072600" y="723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64181</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1FD991CE-EA4F-44F6-936F-B6C894653B19}"/>
            </a:ext>
          </a:extLst>
        </xdr:cNvPr>
        <xdr:cNvSpPr txBox="1"/>
      </xdr:nvSpPr>
      <xdr:spPr>
        <a:xfrm>
          <a:off x="22199600" y="555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117504</xdr:rowOff>
    </xdr:from>
    <xdr:to>
      <xdr:col>116</xdr:col>
      <xdr:colOff>152400</xdr:colOff>
      <xdr:row>33</xdr:row>
      <xdr:rowOff>117504</xdr:rowOff>
    </xdr:to>
    <xdr:cxnSp macro="">
      <xdr:nvCxnSpPr>
        <xdr:cNvPr id="577" name="直線コネクタ 576">
          <a:extLst>
            <a:ext uri="{FF2B5EF4-FFF2-40B4-BE49-F238E27FC236}">
              <a16:creationId xmlns:a16="http://schemas.microsoft.com/office/drawing/2014/main" id="{4EF7AA0F-55E9-43C2-A3D2-CDD178AFCF67}"/>
            </a:ext>
          </a:extLst>
        </xdr:cNvPr>
        <xdr:cNvCxnSpPr/>
      </xdr:nvCxnSpPr>
      <xdr:spPr>
        <a:xfrm>
          <a:off x="22072600" y="5775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54506</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09FCA492-D4D4-456A-9B28-10BE2B21331C}"/>
            </a:ext>
          </a:extLst>
        </xdr:cNvPr>
        <xdr:cNvSpPr txBox="1"/>
      </xdr:nvSpPr>
      <xdr:spPr>
        <a:xfrm>
          <a:off x="22199600" y="6569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9" name="フローチャート: 判断 578">
          <a:extLst>
            <a:ext uri="{FF2B5EF4-FFF2-40B4-BE49-F238E27FC236}">
              <a16:creationId xmlns:a16="http://schemas.microsoft.com/office/drawing/2014/main" id="{C28A2B40-14D3-4DFD-B6A4-C3046700ADF7}"/>
            </a:ext>
          </a:extLst>
        </xdr:cNvPr>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41699</xdr:rowOff>
    </xdr:from>
    <xdr:to>
      <xdr:col>112</xdr:col>
      <xdr:colOff>38100</xdr:colOff>
      <xdr:row>39</xdr:row>
      <xdr:rowOff>143299</xdr:rowOff>
    </xdr:to>
    <xdr:sp macro="" textlink="">
      <xdr:nvSpPr>
        <xdr:cNvPr id="580" name="フローチャート: 判断 579">
          <a:extLst>
            <a:ext uri="{FF2B5EF4-FFF2-40B4-BE49-F238E27FC236}">
              <a16:creationId xmlns:a16="http://schemas.microsoft.com/office/drawing/2014/main" id="{711DDA0E-4C9D-4BDB-95EB-AB54FF1B7AF0}"/>
            </a:ext>
          </a:extLst>
        </xdr:cNvPr>
        <xdr:cNvSpPr/>
      </xdr:nvSpPr>
      <xdr:spPr>
        <a:xfrm>
          <a:off x="21272500" y="672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54721</xdr:rowOff>
    </xdr:from>
    <xdr:to>
      <xdr:col>107</xdr:col>
      <xdr:colOff>101600</xdr:colOff>
      <xdr:row>39</xdr:row>
      <xdr:rowOff>156321</xdr:rowOff>
    </xdr:to>
    <xdr:sp macro="" textlink="">
      <xdr:nvSpPr>
        <xdr:cNvPr id="581" name="フローチャート: 判断 580">
          <a:extLst>
            <a:ext uri="{FF2B5EF4-FFF2-40B4-BE49-F238E27FC236}">
              <a16:creationId xmlns:a16="http://schemas.microsoft.com/office/drawing/2014/main" id="{AAEE8262-490A-4422-8663-EFBC50FFEDB2}"/>
            </a:ext>
          </a:extLst>
        </xdr:cNvPr>
        <xdr:cNvSpPr/>
      </xdr:nvSpPr>
      <xdr:spPr>
        <a:xfrm>
          <a:off x="20383500" y="674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65386</xdr:rowOff>
    </xdr:from>
    <xdr:to>
      <xdr:col>102</xdr:col>
      <xdr:colOff>165100</xdr:colOff>
      <xdr:row>39</xdr:row>
      <xdr:rowOff>166986</xdr:rowOff>
    </xdr:to>
    <xdr:sp macro="" textlink="">
      <xdr:nvSpPr>
        <xdr:cNvPr id="582" name="フローチャート: 判断 581">
          <a:extLst>
            <a:ext uri="{FF2B5EF4-FFF2-40B4-BE49-F238E27FC236}">
              <a16:creationId xmlns:a16="http://schemas.microsoft.com/office/drawing/2014/main" id="{06448A57-94E5-49DF-A6DF-20D9B43E83EA}"/>
            </a:ext>
          </a:extLst>
        </xdr:cNvPr>
        <xdr:cNvSpPr/>
      </xdr:nvSpPr>
      <xdr:spPr>
        <a:xfrm>
          <a:off x="19494500" y="675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69204</xdr:rowOff>
    </xdr:from>
    <xdr:to>
      <xdr:col>98</xdr:col>
      <xdr:colOff>38100</xdr:colOff>
      <xdr:row>39</xdr:row>
      <xdr:rowOff>170804</xdr:rowOff>
    </xdr:to>
    <xdr:sp macro="" textlink="">
      <xdr:nvSpPr>
        <xdr:cNvPr id="583" name="フローチャート: 判断 582">
          <a:extLst>
            <a:ext uri="{FF2B5EF4-FFF2-40B4-BE49-F238E27FC236}">
              <a16:creationId xmlns:a16="http://schemas.microsoft.com/office/drawing/2014/main" id="{C20141F7-B89E-478F-84C3-9D2F65A2FE2A}"/>
            </a:ext>
          </a:extLst>
        </xdr:cNvPr>
        <xdr:cNvSpPr/>
      </xdr:nvSpPr>
      <xdr:spPr>
        <a:xfrm>
          <a:off x="18605500" y="675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E6BC8244-DF65-4620-A3DC-E5FC77B3DC9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80EB58B3-2C61-46BC-A69A-B94238BA749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93086FAE-9C58-4413-B6D6-7E0D5192AA5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8B5B4E60-EF5B-42B1-ACDE-15D30C92235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EB34BF87-0E73-4F92-8CFC-22487D4A42B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28844</xdr:rowOff>
    </xdr:from>
    <xdr:to>
      <xdr:col>116</xdr:col>
      <xdr:colOff>114300</xdr:colOff>
      <xdr:row>40</xdr:row>
      <xdr:rowOff>130444</xdr:rowOff>
    </xdr:to>
    <xdr:sp macro="" textlink="">
      <xdr:nvSpPr>
        <xdr:cNvPr id="589" name="楕円 588">
          <a:extLst>
            <a:ext uri="{FF2B5EF4-FFF2-40B4-BE49-F238E27FC236}">
              <a16:creationId xmlns:a16="http://schemas.microsoft.com/office/drawing/2014/main" id="{8E667A5F-E07B-49B6-9EAF-624D1073EEFC}"/>
            </a:ext>
          </a:extLst>
        </xdr:cNvPr>
        <xdr:cNvSpPr/>
      </xdr:nvSpPr>
      <xdr:spPr>
        <a:xfrm>
          <a:off x="22110700" y="688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7271</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DFD24DC4-A78C-4F71-A330-0C09AE2951BD}"/>
            </a:ext>
          </a:extLst>
        </xdr:cNvPr>
        <xdr:cNvSpPr txBox="1"/>
      </xdr:nvSpPr>
      <xdr:spPr>
        <a:xfrm>
          <a:off x="22199600" y="686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36407</xdr:rowOff>
    </xdr:from>
    <xdr:to>
      <xdr:col>112</xdr:col>
      <xdr:colOff>38100</xdr:colOff>
      <xdr:row>40</xdr:row>
      <xdr:rowOff>138007</xdr:rowOff>
    </xdr:to>
    <xdr:sp macro="" textlink="">
      <xdr:nvSpPr>
        <xdr:cNvPr id="591" name="楕円 590">
          <a:extLst>
            <a:ext uri="{FF2B5EF4-FFF2-40B4-BE49-F238E27FC236}">
              <a16:creationId xmlns:a16="http://schemas.microsoft.com/office/drawing/2014/main" id="{651F2621-7F0E-493A-9622-9D5144FD9FE7}"/>
            </a:ext>
          </a:extLst>
        </xdr:cNvPr>
        <xdr:cNvSpPr/>
      </xdr:nvSpPr>
      <xdr:spPr>
        <a:xfrm>
          <a:off x="21272500" y="689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79644</xdr:rowOff>
    </xdr:from>
    <xdr:to>
      <xdr:col>116</xdr:col>
      <xdr:colOff>63500</xdr:colOff>
      <xdr:row>40</xdr:row>
      <xdr:rowOff>87207</xdr:rowOff>
    </xdr:to>
    <xdr:cxnSp macro="">
      <xdr:nvCxnSpPr>
        <xdr:cNvPr id="592" name="直線コネクタ 591">
          <a:extLst>
            <a:ext uri="{FF2B5EF4-FFF2-40B4-BE49-F238E27FC236}">
              <a16:creationId xmlns:a16="http://schemas.microsoft.com/office/drawing/2014/main" id="{7ADAEA22-4354-45BC-8ABA-5F6E3B9732C1}"/>
            </a:ext>
          </a:extLst>
        </xdr:cNvPr>
        <xdr:cNvCxnSpPr/>
      </xdr:nvCxnSpPr>
      <xdr:spPr>
        <a:xfrm flipV="1">
          <a:off x="21323300" y="6937644"/>
          <a:ext cx="838200" cy="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42972</xdr:rowOff>
    </xdr:from>
    <xdr:to>
      <xdr:col>107</xdr:col>
      <xdr:colOff>101600</xdr:colOff>
      <xdr:row>40</xdr:row>
      <xdr:rowOff>144572</xdr:rowOff>
    </xdr:to>
    <xdr:sp macro="" textlink="">
      <xdr:nvSpPr>
        <xdr:cNvPr id="593" name="楕円 592">
          <a:extLst>
            <a:ext uri="{FF2B5EF4-FFF2-40B4-BE49-F238E27FC236}">
              <a16:creationId xmlns:a16="http://schemas.microsoft.com/office/drawing/2014/main" id="{2034793D-94FF-4CAA-BF43-28DC45C14411}"/>
            </a:ext>
          </a:extLst>
        </xdr:cNvPr>
        <xdr:cNvSpPr/>
      </xdr:nvSpPr>
      <xdr:spPr>
        <a:xfrm>
          <a:off x="20383500" y="690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87207</xdr:rowOff>
    </xdr:from>
    <xdr:to>
      <xdr:col>111</xdr:col>
      <xdr:colOff>177800</xdr:colOff>
      <xdr:row>40</xdr:row>
      <xdr:rowOff>93772</xdr:rowOff>
    </xdr:to>
    <xdr:cxnSp macro="">
      <xdr:nvCxnSpPr>
        <xdr:cNvPr id="594" name="直線コネクタ 593">
          <a:extLst>
            <a:ext uri="{FF2B5EF4-FFF2-40B4-BE49-F238E27FC236}">
              <a16:creationId xmlns:a16="http://schemas.microsoft.com/office/drawing/2014/main" id="{6041A030-4A21-4011-AB1A-831D1CB23DA5}"/>
            </a:ext>
          </a:extLst>
        </xdr:cNvPr>
        <xdr:cNvCxnSpPr/>
      </xdr:nvCxnSpPr>
      <xdr:spPr>
        <a:xfrm flipV="1">
          <a:off x="20434300" y="6945207"/>
          <a:ext cx="889000" cy="6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48706</xdr:rowOff>
    </xdr:from>
    <xdr:to>
      <xdr:col>102</xdr:col>
      <xdr:colOff>165100</xdr:colOff>
      <xdr:row>40</xdr:row>
      <xdr:rowOff>150306</xdr:rowOff>
    </xdr:to>
    <xdr:sp macro="" textlink="">
      <xdr:nvSpPr>
        <xdr:cNvPr id="595" name="楕円 594">
          <a:extLst>
            <a:ext uri="{FF2B5EF4-FFF2-40B4-BE49-F238E27FC236}">
              <a16:creationId xmlns:a16="http://schemas.microsoft.com/office/drawing/2014/main" id="{2D970662-E391-4B4B-B3AE-9D867527343E}"/>
            </a:ext>
          </a:extLst>
        </xdr:cNvPr>
        <xdr:cNvSpPr/>
      </xdr:nvSpPr>
      <xdr:spPr>
        <a:xfrm>
          <a:off x="19494500" y="690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93772</xdr:rowOff>
    </xdr:from>
    <xdr:to>
      <xdr:col>107</xdr:col>
      <xdr:colOff>50800</xdr:colOff>
      <xdr:row>40</xdr:row>
      <xdr:rowOff>99506</xdr:rowOff>
    </xdr:to>
    <xdr:cxnSp macro="">
      <xdr:nvCxnSpPr>
        <xdr:cNvPr id="596" name="直線コネクタ 595">
          <a:extLst>
            <a:ext uri="{FF2B5EF4-FFF2-40B4-BE49-F238E27FC236}">
              <a16:creationId xmlns:a16="http://schemas.microsoft.com/office/drawing/2014/main" id="{B3F377FE-75CA-4385-8101-DE04F65F0897}"/>
            </a:ext>
          </a:extLst>
        </xdr:cNvPr>
        <xdr:cNvCxnSpPr/>
      </xdr:nvCxnSpPr>
      <xdr:spPr>
        <a:xfrm flipV="1">
          <a:off x="19545300" y="6951772"/>
          <a:ext cx="889000" cy="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54478</xdr:rowOff>
    </xdr:from>
    <xdr:to>
      <xdr:col>98</xdr:col>
      <xdr:colOff>38100</xdr:colOff>
      <xdr:row>40</xdr:row>
      <xdr:rowOff>156078</xdr:rowOff>
    </xdr:to>
    <xdr:sp macro="" textlink="">
      <xdr:nvSpPr>
        <xdr:cNvPr id="597" name="楕円 596">
          <a:extLst>
            <a:ext uri="{FF2B5EF4-FFF2-40B4-BE49-F238E27FC236}">
              <a16:creationId xmlns:a16="http://schemas.microsoft.com/office/drawing/2014/main" id="{521415B7-46C0-42DF-8BAD-56971EB41037}"/>
            </a:ext>
          </a:extLst>
        </xdr:cNvPr>
        <xdr:cNvSpPr/>
      </xdr:nvSpPr>
      <xdr:spPr>
        <a:xfrm>
          <a:off x="18605500" y="691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99506</xdr:rowOff>
    </xdr:from>
    <xdr:to>
      <xdr:col>102</xdr:col>
      <xdr:colOff>114300</xdr:colOff>
      <xdr:row>40</xdr:row>
      <xdr:rowOff>105278</xdr:rowOff>
    </xdr:to>
    <xdr:cxnSp macro="">
      <xdr:nvCxnSpPr>
        <xdr:cNvPr id="598" name="直線コネクタ 597">
          <a:extLst>
            <a:ext uri="{FF2B5EF4-FFF2-40B4-BE49-F238E27FC236}">
              <a16:creationId xmlns:a16="http://schemas.microsoft.com/office/drawing/2014/main" id="{6AF2E7F9-08F0-49ED-A6B2-C80B9FAF34DF}"/>
            </a:ext>
          </a:extLst>
        </xdr:cNvPr>
        <xdr:cNvCxnSpPr/>
      </xdr:nvCxnSpPr>
      <xdr:spPr>
        <a:xfrm flipV="1">
          <a:off x="18656300" y="6957506"/>
          <a:ext cx="8890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159826</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6D89F221-D6A8-42AE-8305-2B6AF9AF5503}"/>
            </a:ext>
          </a:extLst>
        </xdr:cNvPr>
        <xdr:cNvSpPr txBox="1"/>
      </xdr:nvSpPr>
      <xdr:spPr>
        <a:xfrm>
          <a:off x="21011095" y="6503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1398</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CEF6B13B-A595-4D7B-9B09-6E5502554B0F}"/>
            </a:ext>
          </a:extLst>
        </xdr:cNvPr>
        <xdr:cNvSpPr txBox="1"/>
      </xdr:nvSpPr>
      <xdr:spPr>
        <a:xfrm>
          <a:off x="20134795" y="651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12063</xdr:rowOff>
    </xdr:from>
    <xdr:ext cx="599010" cy="259045"/>
    <xdr:sp macro="" textlink="">
      <xdr:nvSpPr>
        <xdr:cNvPr id="601" name="n_3aveValue【一般廃棄物処理施設】&#10;一人当たり有形固定資産（償却資産）額">
          <a:extLst>
            <a:ext uri="{FF2B5EF4-FFF2-40B4-BE49-F238E27FC236}">
              <a16:creationId xmlns:a16="http://schemas.microsoft.com/office/drawing/2014/main" id="{65E3E9CB-288A-4014-9BCB-B54FE4B7BF3D}"/>
            </a:ext>
          </a:extLst>
        </xdr:cNvPr>
        <xdr:cNvSpPr txBox="1"/>
      </xdr:nvSpPr>
      <xdr:spPr>
        <a:xfrm>
          <a:off x="19245795" y="652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15881</xdr:rowOff>
    </xdr:from>
    <xdr:ext cx="599010" cy="259045"/>
    <xdr:sp macro="" textlink="">
      <xdr:nvSpPr>
        <xdr:cNvPr id="602" name="n_4aveValue【一般廃棄物処理施設】&#10;一人当たり有形固定資産（償却資産）額">
          <a:extLst>
            <a:ext uri="{FF2B5EF4-FFF2-40B4-BE49-F238E27FC236}">
              <a16:creationId xmlns:a16="http://schemas.microsoft.com/office/drawing/2014/main" id="{25451A37-AE56-4912-880A-83982CE11799}"/>
            </a:ext>
          </a:extLst>
        </xdr:cNvPr>
        <xdr:cNvSpPr txBox="1"/>
      </xdr:nvSpPr>
      <xdr:spPr>
        <a:xfrm>
          <a:off x="18356795" y="6530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129134</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A91AE55C-9B37-4FF5-AD28-B76C08E344D6}"/>
            </a:ext>
          </a:extLst>
        </xdr:cNvPr>
        <xdr:cNvSpPr txBox="1"/>
      </xdr:nvSpPr>
      <xdr:spPr>
        <a:xfrm>
          <a:off x="21043411" y="698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135699</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BEC2D9CD-7E9B-4958-8A64-59BEA2E647A1}"/>
            </a:ext>
          </a:extLst>
        </xdr:cNvPr>
        <xdr:cNvSpPr txBox="1"/>
      </xdr:nvSpPr>
      <xdr:spPr>
        <a:xfrm>
          <a:off x="20167111" y="699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141433</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F34BAEC7-9645-4FBB-8346-BB1FBF25B400}"/>
            </a:ext>
          </a:extLst>
        </xdr:cNvPr>
        <xdr:cNvSpPr txBox="1"/>
      </xdr:nvSpPr>
      <xdr:spPr>
        <a:xfrm>
          <a:off x="19278111" y="699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147205</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AD641340-4820-4D62-B8F4-CB4F138BB0E1}"/>
            </a:ext>
          </a:extLst>
        </xdr:cNvPr>
        <xdr:cNvSpPr txBox="1"/>
      </xdr:nvSpPr>
      <xdr:spPr>
        <a:xfrm>
          <a:off x="18389111" y="700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82DB994-E595-4E07-BFB1-CBE1A06854A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714898AD-F3B5-4802-91DC-D543BADB00C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FCBDF7D6-0024-423C-9495-5023CCED954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B84C16EC-059B-4ECF-AB1B-0BA4F08DFA7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6041344F-8A92-4651-B590-A77E149D6E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4EAC8795-472B-4495-A810-532A71C6AFC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33BE1D21-2908-45BD-BD3E-AA34E8B1EA9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DB361B31-CC2D-45A2-B7C7-44D3A265666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68AFE2BB-237F-49B7-8F02-8CD4FAD19B5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BAB59B6B-424E-4411-9B5B-5B462C2D69A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EFD515AF-750B-47B5-9E4A-FCD16121C38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DE99AA6E-6B37-4C28-8E46-1440584AFA6B}"/>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BBDC63CE-0AC5-4097-A83E-FC79B166F46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2ACB4857-5D0C-452E-ACFC-CF345087DDC5}"/>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15B71965-87E8-4E1A-8FFF-188C503C36E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6C2B7E1F-9BCD-40AF-84BD-6AB18120D60B}"/>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8F03A2CA-3FF5-4B19-9568-E8008C3A16D1}"/>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F093075C-2430-4D52-8E04-A135815BBAA5}"/>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13C7D4E9-FFE1-4F0F-B05D-C7C62DC7DF8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926243C4-C526-487C-8BE9-24BC7BF6DF5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B6DA9860-56FF-4EEB-897F-958C39412149}"/>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FE412E3A-D33D-4FAB-9714-55B42330261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4DC323A6-E99D-43A1-A1DC-A5CA086B59FE}"/>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592D76CC-9893-4318-9B9C-60C774A8472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76200</xdr:rowOff>
    </xdr:to>
    <xdr:cxnSp macro="">
      <xdr:nvCxnSpPr>
        <xdr:cNvPr id="631" name="直線コネクタ 630">
          <a:extLst>
            <a:ext uri="{FF2B5EF4-FFF2-40B4-BE49-F238E27FC236}">
              <a16:creationId xmlns:a16="http://schemas.microsoft.com/office/drawing/2014/main" id="{7A4D7AFB-759E-428E-B4AA-22FE5D5B665A}"/>
            </a:ext>
          </a:extLst>
        </xdr:cNvPr>
        <xdr:cNvCxnSpPr/>
      </xdr:nvCxnSpPr>
      <xdr:spPr>
        <a:xfrm flipV="1">
          <a:off x="16318864" y="960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2" name="【保健センター・保健所】&#10;有形固定資産減価償却率最小値テキスト">
          <a:extLst>
            <a:ext uri="{FF2B5EF4-FFF2-40B4-BE49-F238E27FC236}">
              <a16:creationId xmlns:a16="http://schemas.microsoft.com/office/drawing/2014/main" id="{378C9EBC-5592-456B-9F20-1D25678A6473}"/>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3" name="直線コネクタ 632">
          <a:extLst>
            <a:ext uri="{FF2B5EF4-FFF2-40B4-BE49-F238E27FC236}">
              <a16:creationId xmlns:a16="http://schemas.microsoft.com/office/drawing/2014/main" id="{E4170F17-E399-4A09-B023-869C7536023D}"/>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8F9AE9E0-70B7-4245-94F4-9449C3736E72}"/>
            </a:ext>
          </a:extLst>
        </xdr:cNvPr>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635" name="直線コネクタ 634">
          <a:extLst>
            <a:ext uri="{FF2B5EF4-FFF2-40B4-BE49-F238E27FC236}">
              <a16:creationId xmlns:a16="http://schemas.microsoft.com/office/drawing/2014/main" id="{6B440912-4161-4472-957F-ED4587CB6622}"/>
            </a:ext>
          </a:extLst>
        </xdr:cNvPr>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82567</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4D498F1C-5A3F-4566-B8E1-50F342B1B9D8}"/>
            </a:ext>
          </a:extLst>
        </xdr:cNvPr>
        <xdr:cNvSpPr txBox="1"/>
      </xdr:nvSpPr>
      <xdr:spPr>
        <a:xfrm>
          <a:off x="16357600" y="10026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637" name="フローチャート: 判断 636">
          <a:extLst>
            <a:ext uri="{FF2B5EF4-FFF2-40B4-BE49-F238E27FC236}">
              <a16:creationId xmlns:a16="http://schemas.microsoft.com/office/drawing/2014/main" id="{18FFFC5C-9E4D-4663-AC65-9213574B3AD1}"/>
            </a:ext>
          </a:extLst>
        </xdr:cNvPr>
        <xdr:cNvSpPr/>
      </xdr:nvSpPr>
      <xdr:spPr>
        <a:xfrm>
          <a:off x="162687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36830</xdr:rowOff>
    </xdr:from>
    <xdr:to>
      <xdr:col>81</xdr:col>
      <xdr:colOff>101600</xdr:colOff>
      <xdr:row>59</xdr:row>
      <xdr:rowOff>138430</xdr:rowOff>
    </xdr:to>
    <xdr:sp macro="" textlink="">
      <xdr:nvSpPr>
        <xdr:cNvPr id="638" name="フローチャート: 判断 637">
          <a:extLst>
            <a:ext uri="{FF2B5EF4-FFF2-40B4-BE49-F238E27FC236}">
              <a16:creationId xmlns:a16="http://schemas.microsoft.com/office/drawing/2014/main" id="{89D31615-61E3-47A1-BEB6-7F59CBC1A396}"/>
            </a:ext>
          </a:extLst>
        </xdr:cNvPr>
        <xdr:cNvSpPr/>
      </xdr:nvSpPr>
      <xdr:spPr>
        <a:xfrm>
          <a:off x="154305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xdr:rowOff>
    </xdr:from>
    <xdr:to>
      <xdr:col>76</xdr:col>
      <xdr:colOff>165100</xdr:colOff>
      <xdr:row>59</xdr:row>
      <xdr:rowOff>107950</xdr:rowOff>
    </xdr:to>
    <xdr:sp macro="" textlink="">
      <xdr:nvSpPr>
        <xdr:cNvPr id="639" name="フローチャート: 判断 638">
          <a:extLst>
            <a:ext uri="{FF2B5EF4-FFF2-40B4-BE49-F238E27FC236}">
              <a16:creationId xmlns:a16="http://schemas.microsoft.com/office/drawing/2014/main" id="{54B9FEA1-85DC-42F9-B2EB-CC368710869C}"/>
            </a:ext>
          </a:extLst>
        </xdr:cNvPr>
        <xdr:cNvSpPr/>
      </xdr:nvSpPr>
      <xdr:spPr>
        <a:xfrm>
          <a:off x="14541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135890</xdr:rowOff>
    </xdr:from>
    <xdr:to>
      <xdr:col>72</xdr:col>
      <xdr:colOff>38100</xdr:colOff>
      <xdr:row>59</xdr:row>
      <xdr:rowOff>66040</xdr:rowOff>
    </xdr:to>
    <xdr:sp macro="" textlink="">
      <xdr:nvSpPr>
        <xdr:cNvPr id="640" name="フローチャート: 判断 639">
          <a:extLst>
            <a:ext uri="{FF2B5EF4-FFF2-40B4-BE49-F238E27FC236}">
              <a16:creationId xmlns:a16="http://schemas.microsoft.com/office/drawing/2014/main" id="{0E6BA462-272F-43C9-B61F-065EDB9B9423}"/>
            </a:ext>
          </a:extLst>
        </xdr:cNvPr>
        <xdr:cNvSpPr/>
      </xdr:nvSpPr>
      <xdr:spPr>
        <a:xfrm>
          <a:off x="13652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641" name="フローチャート: 判断 640">
          <a:extLst>
            <a:ext uri="{FF2B5EF4-FFF2-40B4-BE49-F238E27FC236}">
              <a16:creationId xmlns:a16="http://schemas.microsoft.com/office/drawing/2014/main" id="{1E58A9B0-4C93-4646-B685-68E24B513A71}"/>
            </a:ext>
          </a:extLst>
        </xdr:cNvPr>
        <xdr:cNvSpPr/>
      </xdr:nvSpPr>
      <xdr:spPr>
        <a:xfrm>
          <a:off x="12763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86E2172B-7334-4381-A089-C16A844DE0A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C5D1ED48-13D2-4A7E-9E4D-B716D6CDAEA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BF2FF4B0-1E3F-47EC-A6F6-C64E7ED6AA3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77B4330F-7DEF-4C6B-AAAD-A290201ED1B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B1AD7E43-8062-46AD-8FB8-0A9E5CE7CDD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139700</xdr:rowOff>
    </xdr:from>
    <xdr:to>
      <xdr:col>85</xdr:col>
      <xdr:colOff>177800</xdr:colOff>
      <xdr:row>62</xdr:row>
      <xdr:rowOff>69850</xdr:rowOff>
    </xdr:to>
    <xdr:sp macro="" textlink="">
      <xdr:nvSpPr>
        <xdr:cNvPr id="647" name="楕円 646">
          <a:extLst>
            <a:ext uri="{FF2B5EF4-FFF2-40B4-BE49-F238E27FC236}">
              <a16:creationId xmlns:a16="http://schemas.microsoft.com/office/drawing/2014/main" id="{3FD7AA5A-0173-44F4-BA72-9AA5B0F9B689}"/>
            </a:ext>
          </a:extLst>
        </xdr:cNvPr>
        <xdr:cNvSpPr/>
      </xdr:nvSpPr>
      <xdr:spPr>
        <a:xfrm>
          <a:off x="16268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118127</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082ECFCC-41FA-4D17-A53D-AFF4E2D5723D}"/>
            </a:ext>
          </a:extLst>
        </xdr:cNvPr>
        <xdr:cNvSpPr txBox="1"/>
      </xdr:nvSpPr>
      <xdr:spPr>
        <a:xfrm>
          <a:off x="16357600" y="1057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71120</xdr:rowOff>
    </xdr:from>
    <xdr:to>
      <xdr:col>81</xdr:col>
      <xdr:colOff>101600</xdr:colOff>
      <xdr:row>62</xdr:row>
      <xdr:rowOff>1270</xdr:rowOff>
    </xdr:to>
    <xdr:sp macro="" textlink="">
      <xdr:nvSpPr>
        <xdr:cNvPr id="649" name="楕円 648">
          <a:extLst>
            <a:ext uri="{FF2B5EF4-FFF2-40B4-BE49-F238E27FC236}">
              <a16:creationId xmlns:a16="http://schemas.microsoft.com/office/drawing/2014/main" id="{66C958D2-80D4-49D3-BE35-0D32BCAAB253}"/>
            </a:ext>
          </a:extLst>
        </xdr:cNvPr>
        <xdr:cNvSpPr/>
      </xdr:nvSpPr>
      <xdr:spPr>
        <a:xfrm>
          <a:off x="15430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121920</xdr:rowOff>
    </xdr:from>
    <xdr:to>
      <xdr:col>85</xdr:col>
      <xdr:colOff>127000</xdr:colOff>
      <xdr:row>62</xdr:row>
      <xdr:rowOff>19050</xdr:rowOff>
    </xdr:to>
    <xdr:cxnSp macro="">
      <xdr:nvCxnSpPr>
        <xdr:cNvPr id="650" name="直線コネクタ 649">
          <a:extLst>
            <a:ext uri="{FF2B5EF4-FFF2-40B4-BE49-F238E27FC236}">
              <a16:creationId xmlns:a16="http://schemas.microsoft.com/office/drawing/2014/main" id="{A923D313-1FBF-4C58-A406-61B2D6540435}"/>
            </a:ext>
          </a:extLst>
        </xdr:cNvPr>
        <xdr:cNvCxnSpPr/>
      </xdr:nvCxnSpPr>
      <xdr:spPr>
        <a:xfrm>
          <a:off x="15481300" y="1058037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36830</xdr:rowOff>
    </xdr:from>
    <xdr:to>
      <xdr:col>76</xdr:col>
      <xdr:colOff>165100</xdr:colOff>
      <xdr:row>61</xdr:row>
      <xdr:rowOff>138430</xdr:rowOff>
    </xdr:to>
    <xdr:sp macro="" textlink="">
      <xdr:nvSpPr>
        <xdr:cNvPr id="651" name="楕円 650">
          <a:extLst>
            <a:ext uri="{FF2B5EF4-FFF2-40B4-BE49-F238E27FC236}">
              <a16:creationId xmlns:a16="http://schemas.microsoft.com/office/drawing/2014/main" id="{BF9537C6-A525-4410-9F43-0F17C0C9BC13}"/>
            </a:ext>
          </a:extLst>
        </xdr:cNvPr>
        <xdr:cNvSpPr/>
      </xdr:nvSpPr>
      <xdr:spPr>
        <a:xfrm>
          <a:off x="14541500" y="1049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87630</xdr:rowOff>
    </xdr:from>
    <xdr:to>
      <xdr:col>81</xdr:col>
      <xdr:colOff>50800</xdr:colOff>
      <xdr:row>61</xdr:row>
      <xdr:rowOff>121920</xdr:rowOff>
    </xdr:to>
    <xdr:cxnSp macro="">
      <xdr:nvCxnSpPr>
        <xdr:cNvPr id="652" name="直線コネクタ 651">
          <a:extLst>
            <a:ext uri="{FF2B5EF4-FFF2-40B4-BE49-F238E27FC236}">
              <a16:creationId xmlns:a16="http://schemas.microsoft.com/office/drawing/2014/main" id="{AB90AD7F-60BC-4227-BA4D-E78C95B845ED}"/>
            </a:ext>
          </a:extLst>
        </xdr:cNvPr>
        <xdr:cNvCxnSpPr/>
      </xdr:nvCxnSpPr>
      <xdr:spPr>
        <a:xfrm>
          <a:off x="14592300" y="105460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2540</xdr:rowOff>
    </xdr:from>
    <xdr:to>
      <xdr:col>72</xdr:col>
      <xdr:colOff>38100</xdr:colOff>
      <xdr:row>61</xdr:row>
      <xdr:rowOff>104140</xdr:rowOff>
    </xdr:to>
    <xdr:sp macro="" textlink="">
      <xdr:nvSpPr>
        <xdr:cNvPr id="653" name="楕円 652">
          <a:extLst>
            <a:ext uri="{FF2B5EF4-FFF2-40B4-BE49-F238E27FC236}">
              <a16:creationId xmlns:a16="http://schemas.microsoft.com/office/drawing/2014/main" id="{4D2D3D69-6375-4D64-A3F7-9FB63BD54C86}"/>
            </a:ext>
          </a:extLst>
        </xdr:cNvPr>
        <xdr:cNvSpPr/>
      </xdr:nvSpPr>
      <xdr:spPr>
        <a:xfrm>
          <a:off x="13652500" y="1046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53340</xdr:rowOff>
    </xdr:from>
    <xdr:to>
      <xdr:col>76</xdr:col>
      <xdr:colOff>114300</xdr:colOff>
      <xdr:row>61</xdr:row>
      <xdr:rowOff>87630</xdr:rowOff>
    </xdr:to>
    <xdr:cxnSp macro="">
      <xdr:nvCxnSpPr>
        <xdr:cNvPr id="654" name="直線コネクタ 653">
          <a:extLst>
            <a:ext uri="{FF2B5EF4-FFF2-40B4-BE49-F238E27FC236}">
              <a16:creationId xmlns:a16="http://schemas.microsoft.com/office/drawing/2014/main" id="{09546C34-6504-4653-9794-4B452E6A532B}"/>
            </a:ext>
          </a:extLst>
        </xdr:cNvPr>
        <xdr:cNvCxnSpPr/>
      </xdr:nvCxnSpPr>
      <xdr:spPr>
        <a:xfrm>
          <a:off x="13703300" y="105117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139700</xdr:rowOff>
    </xdr:from>
    <xdr:to>
      <xdr:col>67</xdr:col>
      <xdr:colOff>101600</xdr:colOff>
      <xdr:row>61</xdr:row>
      <xdr:rowOff>69850</xdr:rowOff>
    </xdr:to>
    <xdr:sp macro="" textlink="">
      <xdr:nvSpPr>
        <xdr:cNvPr id="655" name="楕円 654">
          <a:extLst>
            <a:ext uri="{FF2B5EF4-FFF2-40B4-BE49-F238E27FC236}">
              <a16:creationId xmlns:a16="http://schemas.microsoft.com/office/drawing/2014/main" id="{78C606E7-E55E-4FA7-ADB8-40B35247EAE3}"/>
            </a:ext>
          </a:extLst>
        </xdr:cNvPr>
        <xdr:cNvSpPr/>
      </xdr:nvSpPr>
      <xdr:spPr>
        <a:xfrm>
          <a:off x="12763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19050</xdr:rowOff>
    </xdr:from>
    <xdr:to>
      <xdr:col>71</xdr:col>
      <xdr:colOff>177800</xdr:colOff>
      <xdr:row>61</xdr:row>
      <xdr:rowOff>53340</xdr:rowOff>
    </xdr:to>
    <xdr:cxnSp macro="">
      <xdr:nvCxnSpPr>
        <xdr:cNvPr id="656" name="直線コネクタ 655">
          <a:extLst>
            <a:ext uri="{FF2B5EF4-FFF2-40B4-BE49-F238E27FC236}">
              <a16:creationId xmlns:a16="http://schemas.microsoft.com/office/drawing/2014/main" id="{6D0631E3-8AFB-4E7C-9378-0785F2652A0A}"/>
            </a:ext>
          </a:extLst>
        </xdr:cNvPr>
        <xdr:cNvCxnSpPr/>
      </xdr:nvCxnSpPr>
      <xdr:spPr>
        <a:xfrm>
          <a:off x="12814300" y="104775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154957</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96A92340-7FDC-4A53-AE57-AFEAF3B8F8BA}"/>
            </a:ext>
          </a:extLst>
        </xdr:cNvPr>
        <xdr:cNvSpPr txBox="1"/>
      </xdr:nvSpPr>
      <xdr:spPr>
        <a:xfrm>
          <a:off x="1526604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124477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E800E80F-68ED-4D45-92FD-619D40C33262}"/>
            </a:ext>
          </a:extLst>
        </xdr:cNvPr>
        <xdr:cNvSpPr txBox="1"/>
      </xdr:nvSpPr>
      <xdr:spPr>
        <a:xfrm>
          <a:off x="14389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82567</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06F8C4EE-9075-4312-8144-0185E4FB5B14}"/>
            </a:ext>
          </a:extLst>
        </xdr:cNvPr>
        <xdr:cNvSpPr txBox="1"/>
      </xdr:nvSpPr>
      <xdr:spPr>
        <a:xfrm>
          <a:off x="13500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E0F6CFFB-5BBD-4873-98F9-D9C9528EAA38}"/>
            </a:ext>
          </a:extLst>
        </xdr:cNvPr>
        <xdr:cNvSpPr txBox="1"/>
      </xdr:nvSpPr>
      <xdr:spPr>
        <a:xfrm>
          <a:off x="12611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163847</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69204E7F-13BB-436C-A28D-F90863F1AF78}"/>
            </a:ext>
          </a:extLst>
        </xdr:cNvPr>
        <xdr:cNvSpPr txBox="1"/>
      </xdr:nvSpPr>
      <xdr:spPr>
        <a:xfrm>
          <a:off x="152660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129557</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6E7289A5-D0AA-4B78-B4A8-49E562133B19}"/>
            </a:ext>
          </a:extLst>
        </xdr:cNvPr>
        <xdr:cNvSpPr txBox="1"/>
      </xdr:nvSpPr>
      <xdr:spPr>
        <a:xfrm>
          <a:off x="14389744" y="1058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95267</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30DF9E25-5100-49E3-A425-F5B3024C7AE6}"/>
            </a:ext>
          </a:extLst>
        </xdr:cNvPr>
        <xdr:cNvSpPr txBox="1"/>
      </xdr:nvSpPr>
      <xdr:spPr>
        <a:xfrm>
          <a:off x="13500744"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60977</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8D02BD0F-CFEA-466F-ACA7-9534AA3F79FB}"/>
            </a:ext>
          </a:extLst>
        </xdr:cNvPr>
        <xdr:cNvSpPr txBox="1"/>
      </xdr:nvSpPr>
      <xdr:spPr>
        <a:xfrm>
          <a:off x="12611744"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F3FB2511-43C9-4FBE-81C9-C4221B4B94B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9A10DCCB-0A39-4D7F-BB28-6A67970B416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501A35D8-6AFA-4073-A149-3F5C9D7D5B5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551A1F48-A718-49E9-AB75-F392A380375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BE68C70A-2317-470B-8687-9794B1A7CB9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653341AB-C025-43B7-8E1A-613CA79910E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A707608D-83F5-415E-A926-942EEC0BDF9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EE5B953A-E35A-48BE-81EE-BEE6BE61C2E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662C778D-00C0-4A2E-AA72-9057F5D0925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023D7744-2957-4E70-B1A1-B6CA07D88BD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970BF88D-DE5E-4117-B472-EFFAB172832B}"/>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6B667678-7E03-446F-B1BD-C77BF4493F6C}"/>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40BD28FD-2EF4-4A99-BE4F-E04F0393A848}"/>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6EA89C3E-65FF-42D5-8A5F-8DF2BA261481}"/>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45A9D470-58A6-4E59-A223-4E4F24F7F6E3}"/>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C16B780C-1BAD-49AE-9049-1FEEA39BA89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E8043809-E405-492D-85D4-8B972CCACF73}"/>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04813C91-84FB-42DB-A64E-EA0AEA7C80F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B1316737-7B2E-4EA2-9935-8ACDE4F02128}"/>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88B99C99-2E7D-4626-8E25-7997A3FBE4A4}"/>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39DA76CF-57B8-41BD-AF93-20394D479589}"/>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B499A7F0-62C0-41C4-8132-949CA2C2040F}"/>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A03F5B31-6CD2-41C4-8066-126A7DFBD28F}"/>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57824CAA-B0C2-469F-BAEA-714ECDC7F04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E0A93C2C-85B0-48B1-9D35-328120B492A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81643</xdr:rowOff>
    </xdr:from>
    <xdr:to>
      <xdr:col>116</xdr:col>
      <xdr:colOff>62864</xdr:colOff>
      <xdr:row>64</xdr:row>
      <xdr:rowOff>117566</xdr:rowOff>
    </xdr:to>
    <xdr:cxnSp macro="">
      <xdr:nvCxnSpPr>
        <xdr:cNvPr id="690" name="直線コネクタ 689">
          <a:extLst>
            <a:ext uri="{FF2B5EF4-FFF2-40B4-BE49-F238E27FC236}">
              <a16:creationId xmlns:a16="http://schemas.microsoft.com/office/drawing/2014/main" id="{7C3B022E-2113-4D68-9CC5-1E66C1BBED7A}"/>
            </a:ext>
          </a:extLst>
        </xdr:cNvPr>
        <xdr:cNvCxnSpPr/>
      </xdr:nvCxnSpPr>
      <xdr:spPr>
        <a:xfrm flipV="1">
          <a:off x="22160864" y="9682843"/>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121393</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30AA0964-0097-41FB-AE40-13A870D38842}"/>
            </a:ext>
          </a:extLst>
        </xdr:cNvPr>
        <xdr:cNvSpPr txBox="1"/>
      </xdr:nvSpPr>
      <xdr:spPr>
        <a:xfrm>
          <a:off x="22199600" y="1109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117566</xdr:rowOff>
    </xdr:from>
    <xdr:to>
      <xdr:col>116</xdr:col>
      <xdr:colOff>152400</xdr:colOff>
      <xdr:row>64</xdr:row>
      <xdr:rowOff>117566</xdr:rowOff>
    </xdr:to>
    <xdr:cxnSp macro="">
      <xdr:nvCxnSpPr>
        <xdr:cNvPr id="692" name="直線コネクタ 691">
          <a:extLst>
            <a:ext uri="{FF2B5EF4-FFF2-40B4-BE49-F238E27FC236}">
              <a16:creationId xmlns:a16="http://schemas.microsoft.com/office/drawing/2014/main" id="{7C2DD64F-4FCE-4B83-AFBA-F69B33C389A2}"/>
            </a:ext>
          </a:extLst>
        </xdr:cNvPr>
        <xdr:cNvCxnSpPr/>
      </xdr:nvCxnSpPr>
      <xdr:spPr>
        <a:xfrm>
          <a:off x="22072600" y="1109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28320</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41FD1717-1631-4771-8722-225735CA6AC6}"/>
            </a:ext>
          </a:extLst>
        </xdr:cNvPr>
        <xdr:cNvSpPr txBox="1"/>
      </xdr:nvSpPr>
      <xdr:spPr>
        <a:xfrm>
          <a:off x="22199600" y="945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81643</xdr:rowOff>
    </xdr:from>
    <xdr:to>
      <xdr:col>116</xdr:col>
      <xdr:colOff>152400</xdr:colOff>
      <xdr:row>56</xdr:row>
      <xdr:rowOff>81643</xdr:rowOff>
    </xdr:to>
    <xdr:cxnSp macro="">
      <xdr:nvCxnSpPr>
        <xdr:cNvPr id="694" name="直線コネクタ 693">
          <a:extLst>
            <a:ext uri="{FF2B5EF4-FFF2-40B4-BE49-F238E27FC236}">
              <a16:creationId xmlns:a16="http://schemas.microsoft.com/office/drawing/2014/main" id="{3C19B36B-F862-4128-84BE-DD8A4D560D20}"/>
            </a:ext>
          </a:extLst>
        </xdr:cNvPr>
        <xdr:cNvCxnSpPr/>
      </xdr:nvCxnSpPr>
      <xdr:spPr>
        <a:xfrm>
          <a:off x="22072600" y="968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22696</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842C2120-C69B-4F9C-9A79-80B0F4B76B50}"/>
            </a:ext>
          </a:extLst>
        </xdr:cNvPr>
        <xdr:cNvSpPr txBox="1"/>
      </xdr:nvSpPr>
      <xdr:spPr>
        <a:xfrm>
          <a:off x="22199600" y="10652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171269</xdr:rowOff>
    </xdr:from>
    <xdr:to>
      <xdr:col>116</xdr:col>
      <xdr:colOff>114300</xdr:colOff>
      <xdr:row>63</xdr:row>
      <xdr:rowOff>101419</xdr:rowOff>
    </xdr:to>
    <xdr:sp macro="" textlink="">
      <xdr:nvSpPr>
        <xdr:cNvPr id="696" name="フローチャート: 判断 695">
          <a:extLst>
            <a:ext uri="{FF2B5EF4-FFF2-40B4-BE49-F238E27FC236}">
              <a16:creationId xmlns:a16="http://schemas.microsoft.com/office/drawing/2014/main" id="{9F4AE2A8-D22E-4CB0-9FAC-831F00BBFD5E}"/>
            </a:ext>
          </a:extLst>
        </xdr:cNvPr>
        <xdr:cNvSpPr/>
      </xdr:nvSpPr>
      <xdr:spPr>
        <a:xfrm>
          <a:off x="221107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168003</xdr:rowOff>
    </xdr:from>
    <xdr:to>
      <xdr:col>112</xdr:col>
      <xdr:colOff>38100</xdr:colOff>
      <xdr:row>63</xdr:row>
      <xdr:rowOff>98153</xdr:rowOff>
    </xdr:to>
    <xdr:sp macro="" textlink="">
      <xdr:nvSpPr>
        <xdr:cNvPr id="697" name="フローチャート: 判断 696">
          <a:extLst>
            <a:ext uri="{FF2B5EF4-FFF2-40B4-BE49-F238E27FC236}">
              <a16:creationId xmlns:a16="http://schemas.microsoft.com/office/drawing/2014/main" id="{F406CFC9-8496-4836-8174-AE7F78E196DD}"/>
            </a:ext>
          </a:extLst>
        </xdr:cNvPr>
        <xdr:cNvSpPr/>
      </xdr:nvSpPr>
      <xdr:spPr>
        <a:xfrm>
          <a:off x="21272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171269</xdr:rowOff>
    </xdr:from>
    <xdr:to>
      <xdr:col>107</xdr:col>
      <xdr:colOff>101600</xdr:colOff>
      <xdr:row>63</xdr:row>
      <xdr:rowOff>101419</xdr:rowOff>
    </xdr:to>
    <xdr:sp macro="" textlink="">
      <xdr:nvSpPr>
        <xdr:cNvPr id="698" name="フローチャート: 判断 697">
          <a:extLst>
            <a:ext uri="{FF2B5EF4-FFF2-40B4-BE49-F238E27FC236}">
              <a16:creationId xmlns:a16="http://schemas.microsoft.com/office/drawing/2014/main" id="{830DF1CB-D5CB-466E-AC6D-DD2D4CADB0E8}"/>
            </a:ext>
          </a:extLst>
        </xdr:cNvPr>
        <xdr:cNvSpPr/>
      </xdr:nvSpPr>
      <xdr:spPr>
        <a:xfrm>
          <a:off x="20383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168003</xdr:rowOff>
    </xdr:from>
    <xdr:to>
      <xdr:col>102</xdr:col>
      <xdr:colOff>165100</xdr:colOff>
      <xdr:row>63</xdr:row>
      <xdr:rowOff>98153</xdr:rowOff>
    </xdr:to>
    <xdr:sp macro="" textlink="">
      <xdr:nvSpPr>
        <xdr:cNvPr id="699" name="フローチャート: 判断 698">
          <a:extLst>
            <a:ext uri="{FF2B5EF4-FFF2-40B4-BE49-F238E27FC236}">
              <a16:creationId xmlns:a16="http://schemas.microsoft.com/office/drawing/2014/main" id="{982C96A9-0BAE-4267-A276-710A43FF36C6}"/>
            </a:ext>
          </a:extLst>
        </xdr:cNvPr>
        <xdr:cNvSpPr/>
      </xdr:nvSpPr>
      <xdr:spPr>
        <a:xfrm>
          <a:off x="19494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171269</xdr:rowOff>
    </xdr:from>
    <xdr:to>
      <xdr:col>98</xdr:col>
      <xdr:colOff>38100</xdr:colOff>
      <xdr:row>63</xdr:row>
      <xdr:rowOff>101419</xdr:rowOff>
    </xdr:to>
    <xdr:sp macro="" textlink="">
      <xdr:nvSpPr>
        <xdr:cNvPr id="700" name="フローチャート: 判断 699">
          <a:extLst>
            <a:ext uri="{FF2B5EF4-FFF2-40B4-BE49-F238E27FC236}">
              <a16:creationId xmlns:a16="http://schemas.microsoft.com/office/drawing/2014/main" id="{BA165FA3-A484-4382-83D9-CC60A7B88A3F}"/>
            </a:ext>
          </a:extLst>
        </xdr:cNvPr>
        <xdr:cNvSpPr/>
      </xdr:nvSpPr>
      <xdr:spPr>
        <a:xfrm>
          <a:off x="18605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8061692C-A248-4F1A-A7F1-75EDD8974AA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2261B9DF-184D-4F0F-9357-B4D5569C081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D5001926-F72C-41A1-B937-16D98FB8248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C327D8FA-CB29-4CA1-BEBD-6221ACABD5C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70565BF-A30B-469E-BA58-EC55AF11357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45538</xdr:rowOff>
    </xdr:from>
    <xdr:to>
      <xdr:col>116</xdr:col>
      <xdr:colOff>114300</xdr:colOff>
      <xdr:row>63</xdr:row>
      <xdr:rowOff>147138</xdr:rowOff>
    </xdr:to>
    <xdr:sp macro="" textlink="">
      <xdr:nvSpPr>
        <xdr:cNvPr id="706" name="楕円 705">
          <a:extLst>
            <a:ext uri="{FF2B5EF4-FFF2-40B4-BE49-F238E27FC236}">
              <a16:creationId xmlns:a16="http://schemas.microsoft.com/office/drawing/2014/main" id="{71A8EF84-6296-4599-B570-C61CE375F025}"/>
            </a:ext>
          </a:extLst>
        </xdr:cNvPr>
        <xdr:cNvSpPr/>
      </xdr:nvSpPr>
      <xdr:spPr>
        <a:xfrm>
          <a:off x="22110700" y="108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23965</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F48A952C-B980-4216-AA96-71ED8FCECF30}"/>
            </a:ext>
          </a:extLst>
        </xdr:cNvPr>
        <xdr:cNvSpPr txBox="1"/>
      </xdr:nvSpPr>
      <xdr:spPr>
        <a:xfrm>
          <a:off x="22199600" y="1082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48804</xdr:rowOff>
    </xdr:from>
    <xdr:to>
      <xdr:col>112</xdr:col>
      <xdr:colOff>38100</xdr:colOff>
      <xdr:row>63</xdr:row>
      <xdr:rowOff>150404</xdr:rowOff>
    </xdr:to>
    <xdr:sp macro="" textlink="">
      <xdr:nvSpPr>
        <xdr:cNvPr id="708" name="楕円 707">
          <a:extLst>
            <a:ext uri="{FF2B5EF4-FFF2-40B4-BE49-F238E27FC236}">
              <a16:creationId xmlns:a16="http://schemas.microsoft.com/office/drawing/2014/main" id="{2CC2E024-901C-45CA-BFFA-F3A75FCA067D}"/>
            </a:ext>
          </a:extLst>
        </xdr:cNvPr>
        <xdr:cNvSpPr/>
      </xdr:nvSpPr>
      <xdr:spPr>
        <a:xfrm>
          <a:off x="21272500" y="1085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96338</xdr:rowOff>
    </xdr:from>
    <xdr:to>
      <xdr:col>116</xdr:col>
      <xdr:colOff>63500</xdr:colOff>
      <xdr:row>63</xdr:row>
      <xdr:rowOff>99604</xdr:rowOff>
    </xdr:to>
    <xdr:cxnSp macro="">
      <xdr:nvCxnSpPr>
        <xdr:cNvPr id="709" name="直線コネクタ 708">
          <a:extLst>
            <a:ext uri="{FF2B5EF4-FFF2-40B4-BE49-F238E27FC236}">
              <a16:creationId xmlns:a16="http://schemas.microsoft.com/office/drawing/2014/main" id="{4263E7A6-E1D4-42B3-8B9C-C6F1581A8596}"/>
            </a:ext>
          </a:extLst>
        </xdr:cNvPr>
        <xdr:cNvCxnSpPr/>
      </xdr:nvCxnSpPr>
      <xdr:spPr>
        <a:xfrm flipV="1">
          <a:off x="21323300" y="10897688"/>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55335</xdr:rowOff>
    </xdr:from>
    <xdr:to>
      <xdr:col>107</xdr:col>
      <xdr:colOff>101600</xdr:colOff>
      <xdr:row>63</xdr:row>
      <xdr:rowOff>156935</xdr:rowOff>
    </xdr:to>
    <xdr:sp macro="" textlink="">
      <xdr:nvSpPr>
        <xdr:cNvPr id="710" name="楕円 709">
          <a:extLst>
            <a:ext uri="{FF2B5EF4-FFF2-40B4-BE49-F238E27FC236}">
              <a16:creationId xmlns:a16="http://schemas.microsoft.com/office/drawing/2014/main" id="{6DF2B869-1688-4F2B-B297-116A31549976}"/>
            </a:ext>
          </a:extLst>
        </xdr:cNvPr>
        <xdr:cNvSpPr/>
      </xdr:nvSpPr>
      <xdr:spPr>
        <a:xfrm>
          <a:off x="20383500" y="108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99604</xdr:rowOff>
    </xdr:from>
    <xdr:to>
      <xdr:col>111</xdr:col>
      <xdr:colOff>177800</xdr:colOff>
      <xdr:row>63</xdr:row>
      <xdr:rowOff>106135</xdr:rowOff>
    </xdr:to>
    <xdr:cxnSp macro="">
      <xdr:nvCxnSpPr>
        <xdr:cNvPr id="711" name="直線コネクタ 710">
          <a:extLst>
            <a:ext uri="{FF2B5EF4-FFF2-40B4-BE49-F238E27FC236}">
              <a16:creationId xmlns:a16="http://schemas.microsoft.com/office/drawing/2014/main" id="{C8B72C49-16E6-469C-92EA-57C4AADE690B}"/>
            </a:ext>
          </a:extLst>
        </xdr:cNvPr>
        <xdr:cNvCxnSpPr/>
      </xdr:nvCxnSpPr>
      <xdr:spPr>
        <a:xfrm flipV="1">
          <a:off x="20434300" y="109009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58601</xdr:rowOff>
    </xdr:from>
    <xdr:to>
      <xdr:col>102</xdr:col>
      <xdr:colOff>165100</xdr:colOff>
      <xdr:row>63</xdr:row>
      <xdr:rowOff>160201</xdr:rowOff>
    </xdr:to>
    <xdr:sp macro="" textlink="">
      <xdr:nvSpPr>
        <xdr:cNvPr id="712" name="楕円 711">
          <a:extLst>
            <a:ext uri="{FF2B5EF4-FFF2-40B4-BE49-F238E27FC236}">
              <a16:creationId xmlns:a16="http://schemas.microsoft.com/office/drawing/2014/main" id="{1B3F1277-9C25-43C6-BE80-311FC8AE1319}"/>
            </a:ext>
          </a:extLst>
        </xdr:cNvPr>
        <xdr:cNvSpPr/>
      </xdr:nvSpPr>
      <xdr:spPr>
        <a:xfrm>
          <a:off x="19494500" y="1085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106135</xdr:rowOff>
    </xdr:from>
    <xdr:to>
      <xdr:col>107</xdr:col>
      <xdr:colOff>50800</xdr:colOff>
      <xdr:row>63</xdr:row>
      <xdr:rowOff>109401</xdr:rowOff>
    </xdr:to>
    <xdr:cxnSp macro="">
      <xdr:nvCxnSpPr>
        <xdr:cNvPr id="713" name="直線コネクタ 712">
          <a:extLst>
            <a:ext uri="{FF2B5EF4-FFF2-40B4-BE49-F238E27FC236}">
              <a16:creationId xmlns:a16="http://schemas.microsoft.com/office/drawing/2014/main" id="{D47ECFA0-20E3-45F7-B3F2-A308A0298954}"/>
            </a:ext>
          </a:extLst>
        </xdr:cNvPr>
        <xdr:cNvCxnSpPr/>
      </xdr:nvCxnSpPr>
      <xdr:spPr>
        <a:xfrm flipV="1">
          <a:off x="19545300" y="10907485"/>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61867</xdr:rowOff>
    </xdr:from>
    <xdr:to>
      <xdr:col>98</xdr:col>
      <xdr:colOff>38100</xdr:colOff>
      <xdr:row>63</xdr:row>
      <xdr:rowOff>163467</xdr:rowOff>
    </xdr:to>
    <xdr:sp macro="" textlink="">
      <xdr:nvSpPr>
        <xdr:cNvPr id="714" name="楕円 713">
          <a:extLst>
            <a:ext uri="{FF2B5EF4-FFF2-40B4-BE49-F238E27FC236}">
              <a16:creationId xmlns:a16="http://schemas.microsoft.com/office/drawing/2014/main" id="{1A9E08B3-BD6B-4359-880A-BA700CE21D2A}"/>
            </a:ext>
          </a:extLst>
        </xdr:cNvPr>
        <xdr:cNvSpPr/>
      </xdr:nvSpPr>
      <xdr:spPr>
        <a:xfrm>
          <a:off x="186055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109401</xdr:rowOff>
    </xdr:from>
    <xdr:to>
      <xdr:col>102</xdr:col>
      <xdr:colOff>114300</xdr:colOff>
      <xdr:row>63</xdr:row>
      <xdr:rowOff>112667</xdr:rowOff>
    </xdr:to>
    <xdr:cxnSp macro="">
      <xdr:nvCxnSpPr>
        <xdr:cNvPr id="715" name="直線コネクタ 714">
          <a:extLst>
            <a:ext uri="{FF2B5EF4-FFF2-40B4-BE49-F238E27FC236}">
              <a16:creationId xmlns:a16="http://schemas.microsoft.com/office/drawing/2014/main" id="{9957016A-022A-4102-B15C-E2CA373AEE57}"/>
            </a:ext>
          </a:extLst>
        </xdr:cNvPr>
        <xdr:cNvCxnSpPr/>
      </xdr:nvCxnSpPr>
      <xdr:spPr>
        <a:xfrm flipV="1">
          <a:off x="18656300" y="109107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114680</xdr:rowOff>
    </xdr:from>
    <xdr:ext cx="469744" cy="259045"/>
    <xdr:sp macro="" textlink="">
      <xdr:nvSpPr>
        <xdr:cNvPr id="716" name="n_1aveValue【保健センター・保健所】&#10;一人当たり面積">
          <a:extLst>
            <a:ext uri="{FF2B5EF4-FFF2-40B4-BE49-F238E27FC236}">
              <a16:creationId xmlns:a16="http://schemas.microsoft.com/office/drawing/2014/main" id="{715DF6E9-52C1-4DB1-8976-8EBA1C11BA74}"/>
            </a:ext>
          </a:extLst>
        </xdr:cNvPr>
        <xdr:cNvSpPr txBox="1"/>
      </xdr:nvSpPr>
      <xdr:spPr>
        <a:xfrm>
          <a:off x="21075727" y="1057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117946</xdr:rowOff>
    </xdr:from>
    <xdr:ext cx="469744" cy="259045"/>
    <xdr:sp macro="" textlink="">
      <xdr:nvSpPr>
        <xdr:cNvPr id="717" name="n_2aveValue【保健センター・保健所】&#10;一人当たり面積">
          <a:extLst>
            <a:ext uri="{FF2B5EF4-FFF2-40B4-BE49-F238E27FC236}">
              <a16:creationId xmlns:a16="http://schemas.microsoft.com/office/drawing/2014/main" id="{1F601B85-9DAC-4AC1-B9A9-CC1C8FF243B0}"/>
            </a:ext>
          </a:extLst>
        </xdr:cNvPr>
        <xdr:cNvSpPr txBox="1"/>
      </xdr:nvSpPr>
      <xdr:spPr>
        <a:xfrm>
          <a:off x="20199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114680</xdr:rowOff>
    </xdr:from>
    <xdr:ext cx="469744" cy="259045"/>
    <xdr:sp macro="" textlink="">
      <xdr:nvSpPr>
        <xdr:cNvPr id="718" name="n_3aveValue【保健センター・保健所】&#10;一人当たり面積">
          <a:extLst>
            <a:ext uri="{FF2B5EF4-FFF2-40B4-BE49-F238E27FC236}">
              <a16:creationId xmlns:a16="http://schemas.microsoft.com/office/drawing/2014/main" id="{2A7DF142-1BDF-4C53-B129-CBD6443B1032}"/>
            </a:ext>
          </a:extLst>
        </xdr:cNvPr>
        <xdr:cNvSpPr txBox="1"/>
      </xdr:nvSpPr>
      <xdr:spPr>
        <a:xfrm>
          <a:off x="19310427" y="1057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117946</xdr:rowOff>
    </xdr:from>
    <xdr:ext cx="469744" cy="259045"/>
    <xdr:sp macro="" textlink="">
      <xdr:nvSpPr>
        <xdr:cNvPr id="719" name="n_4aveValue【保健センター・保健所】&#10;一人当たり面積">
          <a:extLst>
            <a:ext uri="{FF2B5EF4-FFF2-40B4-BE49-F238E27FC236}">
              <a16:creationId xmlns:a16="http://schemas.microsoft.com/office/drawing/2014/main" id="{3F0E3C61-A452-4507-8D2D-DDBF14A65E11}"/>
            </a:ext>
          </a:extLst>
        </xdr:cNvPr>
        <xdr:cNvSpPr txBox="1"/>
      </xdr:nvSpPr>
      <xdr:spPr>
        <a:xfrm>
          <a:off x="18421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141531</xdr:rowOff>
    </xdr:from>
    <xdr:ext cx="469744" cy="259045"/>
    <xdr:sp macro="" textlink="">
      <xdr:nvSpPr>
        <xdr:cNvPr id="720" name="n_1mainValue【保健センター・保健所】&#10;一人当たり面積">
          <a:extLst>
            <a:ext uri="{FF2B5EF4-FFF2-40B4-BE49-F238E27FC236}">
              <a16:creationId xmlns:a16="http://schemas.microsoft.com/office/drawing/2014/main" id="{D17255DD-DA75-436F-AD92-0FA6E6EF33B5}"/>
            </a:ext>
          </a:extLst>
        </xdr:cNvPr>
        <xdr:cNvSpPr txBox="1"/>
      </xdr:nvSpPr>
      <xdr:spPr>
        <a:xfrm>
          <a:off x="21075727" y="1094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148062</xdr:rowOff>
    </xdr:from>
    <xdr:ext cx="469744" cy="259045"/>
    <xdr:sp macro="" textlink="">
      <xdr:nvSpPr>
        <xdr:cNvPr id="721" name="n_2mainValue【保健センター・保健所】&#10;一人当たり面積">
          <a:extLst>
            <a:ext uri="{FF2B5EF4-FFF2-40B4-BE49-F238E27FC236}">
              <a16:creationId xmlns:a16="http://schemas.microsoft.com/office/drawing/2014/main" id="{796E6DB5-F55E-44AC-8902-624D1374233C}"/>
            </a:ext>
          </a:extLst>
        </xdr:cNvPr>
        <xdr:cNvSpPr txBox="1"/>
      </xdr:nvSpPr>
      <xdr:spPr>
        <a:xfrm>
          <a:off x="20199427" y="10949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151328</xdr:rowOff>
    </xdr:from>
    <xdr:ext cx="469744" cy="259045"/>
    <xdr:sp macro="" textlink="">
      <xdr:nvSpPr>
        <xdr:cNvPr id="722" name="n_3mainValue【保健センター・保健所】&#10;一人当たり面積">
          <a:extLst>
            <a:ext uri="{FF2B5EF4-FFF2-40B4-BE49-F238E27FC236}">
              <a16:creationId xmlns:a16="http://schemas.microsoft.com/office/drawing/2014/main" id="{8065B4D2-C4DD-4475-9A14-9CA3D21954EE}"/>
            </a:ext>
          </a:extLst>
        </xdr:cNvPr>
        <xdr:cNvSpPr txBox="1"/>
      </xdr:nvSpPr>
      <xdr:spPr>
        <a:xfrm>
          <a:off x="19310427" y="1095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154594</xdr:rowOff>
    </xdr:from>
    <xdr:ext cx="469744" cy="259045"/>
    <xdr:sp macro="" textlink="">
      <xdr:nvSpPr>
        <xdr:cNvPr id="723" name="n_4mainValue【保健センター・保健所】&#10;一人当たり面積">
          <a:extLst>
            <a:ext uri="{FF2B5EF4-FFF2-40B4-BE49-F238E27FC236}">
              <a16:creationId xmlns:a16="http://schemas.microsoft.com/office/drawing/2014/main" id="{CCA3D63F-C43A-4A2E-9291-27A25009A72C}"/>
            </a:ext>
          </a:extLst>
        </xdr:cNvPr>
        <xdr:cNvSpPr txBox="1"/>
      </xdr:nvSpPr>
      <xdr:spPr>
        <a:xfrm>
          <a:off x="18421427" y="1095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F32D5473-FB5C-4A7B-83A7-1FF7458A94F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35257865-E95C-4178-85FB-1FD28A8E6DD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CB132C97-4BC1-4693-A120-BC5B7E38FED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DD09EA81-2142-41BF-AC5C-AE7F7F9EEA5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860ADA31-5816-44C1-9624-00F0CCE1567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0B509D4F-82D1-48A3-8857-7B9D93B4686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246E8DCF-A5EC-491E-9474-BE974BD0CB8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199586C1-6931-4FEF-BCD0-4B92050AFA3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42ACDEA6-8852-4218-A655-DB233D405A7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72EEFBAD-F9A2-4E3A-B571-24307140CB7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BC69642D-DAD9-4063-90FF-491B6619881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9B2B66FC-8B38-4E04-A864-AB01AC93222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0B40FC0A-255D-47E8-8877-7E664F571996}"/>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741A2C4E-EC65-44B0-B0EC-569D5914D9F2}"/>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6DD3AEA8-2F9A-4E27-8080-E6EF53B76A6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9413A627-FBA5-4AC6-8315-F3357252C2B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36DC38F5-7E89-4062-8B26-84C9C120847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5030AD11-D38E-4A71-A509-893C807C79B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51462038-5CEF-4821-8D65-A846792DD19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4778F8C6-2F8C-4330-95EA-5A9175D2B5E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9F900662-F477-4F53-B073-B63F65ED634A}"/>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16A4E5FD-27D6-4462-807B-F6CF0987A7E6}"/>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4CBB953A-D925-4159-8514-DCA656F68116}"/>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D8063237-BDAC-420D-8535-1D31F35AA4E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114300</xdr:rowOff>
    </xdr:to>
    <xdr:cxnSp macro="">
      <xdr:nvCxnSpPr>
        <xdr:cNvPr id="748" name="直線コネクタ 747">
          <a:extLst>
            <a:ext uri="{FF2B5EF4-FFF2-40B4-BE49-F238E27FC236}">
              <a16:creationId xmlns:a16="http://schemas.microsoft.com/office/drawing/2014/main" id="{F70F6B47-1B25-4014-BC52-486626A89A2C}"/>
            </a:ext>
          </a:extLst>
        </xdr:cNvPr>
        <xdr:cNvCxnSpPr/>
      </xdr:nvCxnSpPr>
      <xdr:spPr>
        <a:xfrm flipV="1">
          <a:off x="16318864" y="13232130"/>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9" name="【消防施設】&#10;有形固定資産減価償却率最小値テキスト">
          <a:extLst>
            <a:ext uri="{FF2B5EF4-FFF2-40B4-BE49-F238E27FC236}">
              <a16:creationId xmlns:a16="http://schemas.microsoft.com/office/drawing/2014/main" id="{6B8B9E2A-A5BD-416F-ABC0-A93CE12C4C95}"/>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0" name="直線コネクタ 749">
          <a:extLst>
            <a:ext uri="{FF2B5EF4-FFF2-40B4-BE49-F238E27FC236}">
              <a16:creationId xmlns:a16="http://schemas.microsoft.com/office/drawing/2014/main" id="{B850C6BC-7B47-4B90-AD94-342D60B33BFC}"/>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4E063C48-F05A-4B0E-8690-B518CB199760}"/>
            </a:ext>
          </a:extLst>
        </xdr:cNvPr>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52" name="直線コネクタ 751">
          <a:extLst>
            <a:ext uri="{FF2B5EF4-FFF2-40B4-BE49-F238E27FC236}">
              <a16:creationId xmlns:a16="http://schemas.microsoft.com/office/drawing/2014/main" id="{114C62AD-DA03-4C15-AC4D-CB3B3D50605E}"/>
            </a:ext>
          </a:extLst>
        </xdr:cNvPr>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47641</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C72716D2-312F-4815-BA81-FFC82DE35A39}"/>
            </a:ext>
          </a:extLst>
        </xdr:cNvPr>
        <xdr:cNvSpPr txBox="1"/>
      </xdr:nvSpPr>
      <xdr:spPr>
        <a:xfrm>
          <a:off x="163576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69214</xdr:rowOff>
    </xdr:from>
    <xdr:to>
      <xdr:col>85</xdr:col>
      <xdr:colOff>177800</xdr:colOff>
      <xdr:row>82</xdr:row>
      <xdr:rowOff>170814</xdr:rowOff>
    </xdr:to>
    <xdr:sp macro="" textlink="">
      <xdr:nvSpPr>
        <xdr:cNvPr id="754" name="フローチャート: 判断 753">
          <a:extLst>
            <a:ext uri="{FF2B5EF4-FFF2-40B4-BE49-F238E27FC236}">
              <a16:creationId xmlns:a16="http://schemas.microsoft.com/office/drawing/2014/main" id="{43F64B28-A846-4D8C-A676-522543300F44}"/>
            </a:ext>
          </a:extLst>
        </xdr:cNvPr>
        <xdr:cNvSpPr/>
      </xdr:nvSpPr>
      <xdr:spPr>
        <a:xfrm>
          <a:off x="16268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63500</xdr:rowOff>
    </xdr:from>
    <xdr:to>
      <xdr:col>81</xdr:col>
      <xdr:colOff>101600</xdr:colOff>
      <xdr:row>82</xdr:row>
      <xdr:rowOff>165100</xdr:rowOff>
    </xdr:to>
    <xdr:sp macro="" textlink="">
      <xdr:nvSpPr>
        <xdr:cNvPr id="755" name="フローチャート: 判断 754">
          <a:extLst>
            <a:ext uri="{FF2B5EF4-FFF2-40B4-BE49-F238E27FC236}">
              <a16:creationId xmlns:a16="http://schemas.microsoft.com/office/drawing/2014/main" id="{3D30F9FA-88D0-4678-8AB5-1FFB3A992DCC}"/>
            </a:ext>
          </a:extLst>
        </xdr:cNvPr>
        <xdr:cNvSpPr/>
      </xdr:nvSpPr>
      <xdr:spPr>
        <a:xfrm>
          <a:off x="1543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756" name="フローチャート: 判断 755">
          <a:extLst>
            <a:ext uri="{FF2B5EF4-FFF2-40B4-BE49-F238E27FC236}">
              <a16:creationId xmlns:a16="http://schemas.microsoft.com/office/drawing/2014/main" id="{A83A7387-7A29-4363-B8D6-5E17FB2AB42B}"/>
            </a:ext>
          </a:extLst>
        </xdr:cNvPr>
        <xdr:cNvSpPr/>
      </xdr:nvSpPr>
      <xdr:spPr>
        <a:xfrm>
          <a:off x="14541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25400</xdr:rowOff>
    </xdr:from>
    <xdr:to>
      <xdr:col>72</xdr:col>
      <xdr:colOff>38100</xdr:colOff>
      <xdr:row>82</xdr:row>
      <xdr:rowOff>127000</xdr:rowOff>
    </xdr:to>
    <xdr:sp macro="" textlink="">
      <xdr:nvSpPr>
        <xdr:cNvPr id="757" name="フローチャート: 判断 756">
          <a:extLst>
            <a:ext uri="{FF2B5EF4-FFF2-40B4-BE49-F238E27FC236}">
              <a16:creationId xmlns:a16="http://schemas.microsoft.com/office/drawing/2014/main" id="{EB2C1327-E8B7-475D-92B9-AFF8118F5058}"/>
            </a:ext>
          </a:extLst>
        </xdr:cNvPr>
        <xdr:cNvSpPr/>
      </xdr:nvSpPr>
      <xdr:spPr>
        <a:xfrm>
          <a:off x="13652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29211</xdr:rowOff>
    </xdr:from>
    <xdr:to>
      <xdr:col>67</xdr:col>
      <xdr:colOff>101600</xdr:colOff>
      <xdr:row>82</xdr:row>
      <xdr:rowOff>130811</xdr:rowOff>
    </xdr:to>
    <xdr:sp macro="" textlink="">
      <xdr:nvSpPr>
        <xdr:cNvPr id="758" name="フローチャート: 判断 757">
          <a:extLst>
            <a:ext uri="{FF2B5EF4-FFF2-40B4-BE49-F238E27FC236}">
              <a16:creationId xmlns:a16="http://schemas.microsoft.com/office/drawing/2014/main" id="{0213F2F1-61FF-44D0-BDEC-147B2B76C586}"/>
            </a:ext>
          </a:extLst>
        </xdr:cNvPr>
        <xdr:cNvSpPr/>
      </xdr:nvSpPr>
      <xdr:spPr>
        <a:xfrm>
          <a:off x="12763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9F21CB7A-437B-4846-BDA5-101C07CA7E8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5FC55A49-9CE9-4662-BA47-60563766B7D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900C5E8B-76F2-4F89-AE6C-74767535B8B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8FF4589D-D0CC-4B97-9DDE-6C3913152AC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B2E86D0A-0348-4923-B8AA-679A7391C5F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15875</xdr:rowOff>
    </xdr:from>
    <xdr:to>
      <xdr:col>85</xdr:col>
      <xdr:colOff>177800</xdr:colOff>
      <xdr:row>82</xdr:row>
      <xdr:rowOff>117475</xdr:rowOff>
    </xdr:to>
    <xdr:sp macro="" textlink="">
      <xdr:nvSpPr>
        <xdr:cNvPr id="764" name="楕円 763">
          <a:extLst>
            <a:ext uri="{FF2B5EF4-FFF2-40B4-BE49-F238E27FC236}">
              <a16:creationId xmlns:a16="http://schemas.microsoft.com/office/drawing/2014/main" id="{041CC93A-1634-4B35-B650-DA2131CC3FB3}"/>
            </a:ext>
          </a:extLst>
        </xdr:cNvPr>
        <xdr:cNvSpPr/>
      </xdr:nvSpPr>
      <xdr:spPr>
        <a:xfrm>
          <a:off x="16268700" y="140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38752</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CFB12D31-CAE3-4E1B-95FF-536C4C3586E2}"/>
            </a:ext>
          </a:extLst>
        </xdr:cNvPr>
        <xdr:cNvSpPr txBox="1"/>
      </xdr:nvSpPr>
      <xdr:spPr>
        <a:xfrm>
          <a:off x="16357600" y="1392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109220</xdr:rowOff>
    </xdr:from>
    <xdr:to>
      <xdr:col>81</xdr:col>
      <xdr:colOff>101600</xdr:colOff>
      <xdr:row>82</xdr:row>
      <xdr:rowOff>39370</xdr:rowOff>
    </xdr:to>
    <xdr:sp macro="" textlink="">
      <xdr:nvSpPr>
        <xdr:cNvPr id="766" name="楕円 765">
          <a:extLst>
            <a:ext uri="{FF2B5EF4-FFF2-40B4-BE49-F238E27FC236}">
              <a16:creationId xmlns:a16="http://schemas.microsoft.com/office/drawing/2014/main" id="{7A0F599B-9CCC-4FE9-96FC-76E452942C23}"/>
            </a:ext>
          </a:extLst>
        </xdr:cNvPr>
        <xdr:cNvSpPr/>
      </xdr:nvSpPr>
      <xdr:spPr>
        <a:xfrm>
          <a:off x="15430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160020</xdr:rowOff>
    </xdr:from>
    <xdr:to>
      <xdr:col>85</xdr:col>
      <xdr:colOff>127000</xdr:colOff>
      <xdr:row>82</xdr:row>
      <xdr:rowOff>66675</xdr:rowOff>
    </xdr:to>
    <xdr:cxnSp macro="">
      <xdr:nvCxnSpPr>
        <xdr:cNvPr id="767" name="直線コネクタ 766">
          <a:extLst>
            <a:ext uri="{FF2B5EF4-FFF2-40B4-BE49-F238E27FC236}">
              <a16:creationId xmlns:a16="http://schemas.microsoft.com/office/drawing/2014/main" id="{DA0C8E82-D5AF-4970-BDCD-923B15AEF183}"/>
            </a:ext>
          </a:extLst>
        </xdr:cNvPr>
        <xdr:cNvCxnSpPr/>
      </xdr:nvCxnSpPr>
      <xdr:spPr>
        <a:xfrm>
          <a:off x="15481300" y="14047470"/>
          <a:ext cx="8382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71120</xdr:rowOff>
    </xdr:from>
    <xdr:to>
      <xdr:col>76</xdr:col>
      <xdr:colOff>165100</xdr:colOff>
      <xdr:row>82</xdr:row>
      <xdr:rowOff>1270</xdr:rowOff>
    </xdr:to>
    <xdr:sp macro="" textlink="">
      <xdr:nvSpPr>
        <xdr:cNvPr id="768" name="楕円 767">
          <a:extLst>
            <a:ext uri="{FF2B5EF4-FFF2-40B4-BE49-F238E27FC236}">
              <a16:creationId xmlns:a16="http://schemas.microsoft.com/office/drawing/2014/main" id="{70685506-2EC9-4E3E-BF19-BDA89838CF3D}"/>
            </a:ext>
          </a:extLst>
        </xdr:cNvPr>
        <xdr:cNvSpPr/>
      </xdr:nvSpPr>
      <xdr:spPr>
        <a:xfrm>
          <a:off x="1454150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121920</xdr:rowOff>
    </xdr:from>
    <xdr:to>
      <xdr:col>81</xdr:col>
      <xdr:colOff>50800</xdr:colOff>
      <xdr:row>81</xdr:row>
      <xdr:rowOff>160020</xdr:rowOff>
    </xdr:to>
    <xdr:cxnSp macro="">
      <xdr:nvCxnSpPr>
        <xdr:cNvPr id="769" name="直線コネクタ 768">
          <a:extLst>
            <a:ext uri="{FF2B5EF4-FFF2-40B4-BE49-F238E27FC236}">
              <a16:creationId xmlns:a16="http://schemas.microsoft.com/office/drawing/2014/main" id="{FF99CF3D-21D8-4C48-BE3A-9D906DB15ABD}"/>
            </a:ext>
          </a:extLst>
        </xdr:cNvPr>
        <xdr:cNvCxnSpPr/>
      </xdr:nvCxnSpPr>
      <xdr:spPr>
        <a:xfrm>
          <a:off x="14592300" y="140093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33020</xdr:rowOff>
    </xdr:from>
    <xdr:to>
      <xdr:col>72</xdr:col>
      <xdr:colOff>38100</xdr:colOff>
      <xdr:row>81</xdr:row>
      <xdr:rowOff>134620</xdr:rowOff>
    </xdr:to>
    <xdr:sp macro="" textlink="">
      <xdr:nvSpPr>
        <xdr:cNvPr id="770" name="楕円 769">
          <a:extLst>
            <a:ext uri="{FF2B5EF4-FFF2-40B4-BE49-F238E27FC236}">
              <a16:creationId xmlns:a16="http://schemas.microsoft.com/office/drawing/2014/main" id="{289D9226-06E4-4211-9FD9-008A8DADB170}"/>
            </a:ext>
          </a:extLst>
        </xdr:cNvPr>
        <xdr:cNvSpPr/>
      </xdr:nvSpPr>
      <xdr:spPr>
        <a:xfrm>
          <a:off x="13652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83820</xdr:rowOff>
    </xdr:from>
    <xdr:to>
      <xdr:col>76</xdr:col>
      <xdr:colOff>114300</xdr:colOff>
      <xdr:row>81</xdr:row>
      <xdr:rowOff>121920</xdr:rowOff>
    </xdr:to>
    <xdr:cxnSp macro="">
      <xdr:nvCxnSpPr>
        <xdr:cNvPr id="771" name="直線コネクタ 770">
          <a:extLst>
            <a:ext uri="{FF2B5EF4-FFF2-40B4-BE49-F238E27FC236}">
              <a16:creationId xmlns:a16="http://schemas.microsoft.com/office/drawing/2014/main" id="{53835FCB-0FC3-4C24-8E58-FE68564646A3}"/>
            </a:ext>
          </a:extLst>
        </xdr:cNvPr>
        <xdr:cNvCxnSpPr/>
      </xdr:nvCxnSpPr>
      <xdr:spPr>
        <a:xfrm>
          <a:off x="13703300" y="1397127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164464</xdr:rowOff>
    </xdr:from>
    <xdr:to>
      <xdr:col>67</xdr:col>
      <xdr:colOff>101600</xdr:colOff>
      <xdr:row>81</xdr:row>
      <xdr:rowOff>94614</xdr:rowOff>
    </xdr:to>
    <xdr:sp macro="" textlink="">
      <xdr:nvSpPr>
        <xdr:cNvPr id="772" name="楕円 771">
          <a:extLst>
            <a:ext uri="{FF2B5EF4-FFF2-40B4-BE49-F238E27FC236}">
              <a16:creationId xmlns:a16="http://schemas.microsoft.com/office/drawing/2014/main" id="{0910EE27-25D6-46ED-BF7C-2E5924B52B6B}"/>
            </a:ext>
          </a:extLst>
        </xdr:cNvPr>
        <xdr:cNvSpPr/>
      </xdr:nvSpPr>
      <xdr:spPr>
        <a:xfrm>
          <a:off x="12763500" y="1388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43814</xdr:rowOff>
    </xdr:from>
    <xdr:to>
      <xdr:col>71</xdr:col>
      <xdr:colOff>177800</xdr:colOff>
      <xdr:row>81</xdr:row>
      <xdr:rowOff>83820</xdr:rowOff>
    </xdr:to>
    <xdr:cxnSp macro="">
      <xdr:nvCxnSpPr>
        <xdr:cNvPr id="773" name="直線コネクタ 772">
          <a:extLst>
            <a:ext uri="{FF2B5EF4-FFF2-40B4-BE49-F238E27FC236}">
              <a16:creationId xmlns:a16="http://schemas.microsoft.com/office/drawing/2014/main" id="{75FB224F-79CD-4248-8286-122D99EDD9FB}"/>
            </a:ext>
          </a:extLst>
        </xdr:cNvPr>
        <xdr:cNvCxnSpPr/>
      </xdr:nvCxnSpPr>
      <xdr:spPr>
        <a:xfrm>
          <a:off x="12814300" y="1393126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156227</xdr:rowOff>
    </xdr:from>
    <xdr:ext cx="405111" cy="259045"/>
    <xdr:sp macro="" textlink="">
      <xdr:nvSpPr>
        <xdr:cNvPr id="774" name="n_1aveValue【消防施設】&#10;有形固定資産減価償却率">
          <a:extLst>
            <a:ext uri="{FF2B5EF4-FFF2-40B4-BE49-F238E27FC236}">
              <a16:creationId xmlns:a16="http://schemas.microsoft.com/office/drawing/2014/main" id="{0B34F674-7D86-4A39-A52B-F156FC8E56C3}"/>
            </a:ext>
          </a:extLst>
        </xdr:cNvPr>
        <xdr:cNvSpPr txBox="1"/>
      </xdr:nvSpPr>
      <xdr:spPr>
        <a:xfrm>
          <a:off x="15266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133366</xdr:rowOff>
    </xdr:from>
    <xdr:ext cx="405111" cy="259045"/>
    <xdr:sp macro="" textlink="">
      <xdr:nvSpPr>
        <xdr:cNvPr id="775" name="n_2aveValue【消防施設】&#10;有形固定資産減価償却率">
          <a:extLst>
            <a:ext uri="{FF2B5EF4-FFF2-40B4-BE49-F238E27FC236}">
              <a16:creationId xmlns:a16="http://schemas.microsoft.com/office/drawing/2014/main" id="{C47BBD9F-9BD4-4AF8-9CD9-D22EC5D2B123}"/>
            </a:ext>
          </a:extLst>
        </xdr:cNvPr>
        <xdr:cNvSpPr txBox="1"/>
      </xdr:nvSpPr>
      <xdr:spPr>
        <a:xfrm>
          <a:off x="14389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118127</xdr:rowOff>
    </xdr:from>
    <xdr:ext cx="405111" cy="259045"/>
    <xdr:sp macro="" textlink="">
      <xdr:nvSpPr>
        <xdr:cNvPr id="776" name="n_3aveValue【消防施設】&#10;有形固定資産減価償却率">
          <a:extLst>
            <a:ext uri="{FF2B5EF4-FFF2-40B4-BE49-F238E27FC236}">
              <a16:creationId xmlns:a16="http://schemas.microsoft.com/office/drawing/2014/main" id="{8C888755-BDEE-45EC-AD4B-02E1F23DF49D}"/>
            </a:ext>
          </a:extLst>
        </xdr:cNvPr>
        <xdr:cNvSpPr txBox="1"/>
      </xdr:nvSpPr>
      <xdr:spPr>
        <a:xfrm>
          <a:off x="135007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121938</xdr:rowOff>
    </xdr:from>
    <xdr:ext cx="405111" cy="259045"/>
    <xdr:sp macro="" textlink="">
      <xdr:nvSpPr>
        <xdr:cNvPr id="777" name="n_4aveValue【消防施設】&#10;有形固定資産減価償却率">
          <a:extLst>
            <a:ext uri="{FF2B5EF4-FFF2-40B4-BE49-F238E27FC236}">
              <a16:creationId xmlns:a16="http://schemas.microsoft.com/office/drawing/2014/main" id="{20852156-28A7-45CC-A331-412B6CE4BF79}"/>
            </a:ext>
          </a:extLst>
        </xdr:cNvPr>
        <xdr:cNvSpPr txBox="1"/>
      </xdr:nvSpPr>
      <xdr:spPr>
        <a:xfrm>
          <a:off x="12611744" y="1418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55897</xdr:rowOff>
    </xdr:from>
    <xdr:ext cx="405111" cy="259045"/>
    <xdr:sp macro="" textlink="">
      <xdr:nvSpPr>
        <xdr:cNvPr id="778" name="n_1mainValue【消防施設】&#10;有形固定資産減価償却率">
          <a:extLst>
            <a:ext uri="{FF2B5EF4-FFF2-40B4-BE49-F238E27FC236}">
              <a16:creationId xmlns:a16="http://schemas.microsoft.com/office/drawing/2014/main" id="{DCB12DD0-0FD8-4D35-81BD-EDC6303855B8}"/>
            </a:ext>
          </a:extLst>
        </xdr:cNvPr>
        <xdr:cNvSpPr txBox="1"/>
      </xdr:nvSpPr>
      <xdr:spPr>
        <a:xfrm>
          <a:off x="152660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17797</xdr:rowOff>
    </xdr:from>
    <xdr:ext cx="405111" cy="259045"/>
    <xdr:sp macro="" textlink="">
      <xdr:nvSpPr>
        <xdr:cNvPr id="779" name="n_2mainValue【消防施設】&#10;有形固定資産減価償却率">
          <a:extLst>
            <a:ext uri="{FF2B5EF4-FFF2-40B4-BE49-F238E27FC236}">
              <a16:creationId xmlns:a16="http://schemas.microsoft.com/office/drawing/2014/main" id="{45D39B96-8567-4097-B029-04C65887644C}"/>
            </a:ext>
          </a:extLst>
        </xdr:cNvPr>
        <xdr:cNvSpPr txBox="1"/>
      </xdr:nvSpPr>
      <xdr:spPr>
        <a:xfrm>
          <a:off x="14389744" y="1373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151147</xdr:rowOff>
    </xdr:from>
    <xdr:ext cx="405111" cy="259045"/>
    <xdr:sp macro="" textlink="">
      <xdr:nvSpPr>
        <xdr:cNvPr id="780" name="n_3mainValue【消防施設】&#10;有形固定資産減価償却率">
          <a:extLst>
            <a:ext uri="{FF2B5EF4-FFF2-40B4-BE49-F238E27FC236}">
              <a16:creationId xmlns:a16="http://schemas.microsoft.com/office/drawing/2014/main" id="{224F71F6-592F-433A-82DA-6D869A41E998}"/>
            </a:ext>
          </a:extLst>
        </xdr:cNvPr>
        <xdr:cNvSpPr txBox="1"/>
      </xdr:nvSpPr>
      <xdr:spPr>
        <a:xfrm>
          <a:off x="135007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111141</xdr:rowOff>
    </xdr:from>
    <xdr:ext cx="405111" cy="259045"/>
    <xdr:sp macro="" textlink="">
      <xdr:nvSpPr>
        <xdr:cNvPr id="781" name="n_4mainValue【消防施設】&#10;有形固定資産減価償却率">
          <a:extLst>
            <a:ext uri="{FF2B5EF4-FFF2-40B4-BE49-F238E27FC236}">
              <a16:creationId xmlns:a16="http://schemas.microsoft.com/office/drawing/2014/main" id="{A6923AC9-EAE9-4565-B9BD-5A303A86445C}"/>
            </a:ext>
          </a:extLst>
        </xdr:cNvPr>
        <xdr:cNvSpPr txBox="1"/>
      </xdr:nvSpPr>
      <xdr:spPr>
        <a:xfrm>
          <a:off x="12611744" y="1365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7D8BE0F6-8611-44E1-A1FB-B3562611D57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86514338-6480-4A26-9379-33AD2A27ECE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37C766C8-7000-4D04-BDE0-43A69D5CAD0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F60B3938-12EB-4CD1-A9C6-4FB83E8685B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E4E1F28D-F450-4086-A606-98D7F718750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DA1ECE25-7F81-4A79-A979-3195F30B4FD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A15838B0-B0C5-4914-A0C5-B86BD5A05E2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0F716E56-6061-467C-912B-91FC3D6F783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2CD06208-59CE-4283-A93F-EB2C0657A21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C235177B-A789-48A8-A4D9-E09DD8910F8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2" name="直線コネクタ 791">
          <a:extLst>
            <a:ext uri="{FF2B5EF4-FFF2-40B4-BE49-F238E27FC236}">
              <a16:creationId xmlns:a16="http://schemas.microsoft.com/office/drawing/2014/main" id="{15F01876-E8EF-489F-9AA9-D83FE0DAC1D1}"/>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3" name="テキスト ボックス 792">
          <a:extLst>
            <a:ext uri="{FF2B5EF4-FFF2-40B4-BE49-F238E27FC236}">
              <a16:creationId xmlns:a16="http://schemas.microsoft.com/office/drawing/2014/main" id="{A34C374A-E8CC-4437-8183-55BF9EEDF3E2}"/>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4" name="直線コネクタ 793">
          <a:extLst>
            <a:ext uri="{FF2B5EF4-FFF2-40B4-BE49-F238E27FC236}">
              <a16:creationId xmlns:a16="http://schemas.microsoft.com/office/drawing/2014/main" id="{051C3437-F481-4A3D-9FA5-76F5E99CDF7B}"/>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5" name="テキスト ボックス 794">
          <a:extLst>
            <a:ext uri="{FF2B5EF4-FFF2-40B4-BE49-F238E27FC236}">
              <a16:creationId xmlns:a16="http://schemas.microsoft.com/office/drawing/2014/main" id="{05223CC6-EDE8-45F6-9753-50D905951ABD}"/>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6" name="直線コネクタ 795">
          <a:extLst>
            <a:ext uri="{FF2B5EF4-FFF2-40B4-BE49-F238E27FC236}">
              <a16:creationId xmlns:a16="http://schemas.microsoft.com/office/drawing/2014/main" id="{2A842713-A3BA-40B9-B60E-8EE530B51F89}"/>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7" name="テキスト ボックス 796">
          <a:extLst>
            <a:ext uri="{FF2B5EF4-FFF2-40B4-BE49-F238E27FC236}">
              <a16:creationId xmlns:a16="http://schemas.microsoft.com/office/drawing/2014/main" id="{198BE906-5C23-448C-9F83-34DD11ED8681}"/>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8" name="直線コネクタ 797">
          <a:extLst>
            <a:ext uri="{FF2B5EF4-FFF2-40B4-BE49-F238E27FC236}">
              <a16:creationId xmlns:a16="http://schemas.microsoft.com/office/drawing/2014/main" id="{15D9DD4A-A0CB-4916-A236-82385B3F7255}"/>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9" name="テキスト ボックス 798">
          <a:extLst>
            <a:ext uri="{FF2B5EF4-FFF2-40B4-BE49-F238E27FC236}">
              <a16:creationId xmlns:a16="http://schemas.microsoft.com/office/drawing/2014/main" id="{59132BB9-88E0-4D56-B95C-1EC26624B274}"/>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0" name="直線コネクタ 799">
          <a:extLst>
            <a:ext uri="{FF2B5EF4-FFF2-40B4-BE49-F238E27FC236}">
              <a16:creationId xmlns:a16="http://schemas.microsoft.com/office/drawing/2014/main" id="{132FD892-D745-42A5-A1AC-284588F0AA61}"/>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1" name="テキスト ボックス 800">
          <a:extLst>
            <a:ext uri="{FF2B5EF4-FFF2-40B4-BE49-F238E27FC236}">
              <a16:creationId xmlns:a16="http://schemas.microsoft.com/office/drawing/2014/main" id="{1B5319D6-E604-4D7D-88FB-7179340F10C2}"/>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2" name="直線コネクタ 801">
          <a:extLst>
            <a:ext uri="{FF2B5EF4-FFF2-40B4-BE49-F238E27FC236}">
              <a16:creationId xmlns:a16="http://schemas.microsoft.com/office/drawing/2014/main" id="{9C71BC1F-6A04-4187-A391-057C083A7EF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3" name="テキスト ボックス 802">
          <a:extLst>
            <a:ext uri="{FF2B5EF4-FFF2-40B4-BE49-F238E27FC236}">
              <a16:creationId xmlns:a16="http://schemas.microsoft.com/office/drawing/2014/main" id="{5E76A350-4FF8-42FE-991C-5AC5E5A49B1A}"/>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56F9B3E5-DE9E-4091-9523-593B82022D3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E70C6BBF-3579-4694-9064-E367BC3E4DE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D34FF84F-531B-4E92-B2D9-39E88DAC82E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67492</xdr:rowOff>
    </xdr:from>
    <xdr:to>
      <xdr:col>116</xdr:col>
      <xdr:colOff>62864</xdr:colOff>
      <xdr:row>86</xdr:row>
      <xdr:rowOff>129539</xdr:rowOff>
    </xdr:to>
    <xdr:cxnSp macro="">
      <xdr:nvCxnSpPr>
        <xdr:cNvPr id="807" name="直線コネクタ 806">
          <a:extLst>
            <a:ext uri="{FF2B5EF4-FFF2-40B4-BE49-F238E27FC236}">
              <a16:creationId xmlns:a16="http://schemas.microsoft.com/office/drawing/2014/main" id="{80A8A2D8-BC12-4037-9977-7E8C636AC5BC}"/>
            </a:ext>
          </a:extLst>
        </xdr:cNvPr>
        <xdr:cNvCxnSpPr/>
      </xdr:nvCxnSpPr>
      <xdr:spPr>
        <a:xfrm flipV="1">
          <a:off x="22160864" y="13269142"/>
          <a:ext cx="0" cy="1605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133366</xdr:rowOff>
    </xdr:from>
    <xdr:ext cx="469744" cy="259045"/>
    <xdr:sp macro="" textlink="">
      <xdr:nvSpPr>
        <xdr:cNvPr id="808" name="【消防施設】&#10;一人当たり面積最小値テキスト">
          <a:extLst>
            <a:ext uri="{FF2B5EF4-FFF2-40B4-BE49-F238E27FC236}">
              <a16:creationId xmlns:a16="http://schemas.microsoft.com/office/drawing/2014/main" id="{A4341A0A-0939-42F9-97F5-F6BC2CBA799F}"/>
            </a:ext>
          </a:extLst>
        </xdr:cNvPr>
        <xdr:cNvSpPr txBox="1"/>
      </xdr:nvSpPr>
      <xdr:spPr>
        <a:xfrm>
          <a:off x="22199600" y="1487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129539</xdr:rowOff>
    </xdr:from>
    <xdr:to>
      <xdr:col>116</xdr:col>
      <xdr:colOff>152400</xdr:colOff>
      <xdr:row>86</xdr:row>
      <xdr:rowOff>129539</xdr:rowOff>
    </xdr:to>
    <xdr:cxnSp macro="">
      <xdr:nvCxnSpPr>
        <xdr:cNvPr id="809" name="直線コネクタ 808">
          <a:extLst>
            <a:ext uri="{FF2B5EF4-FFF2-40B4-BE49-F238E27FC236}">
              <a16:creationId xmlns:a16="http://schemas.microsoft.com/office/drawing/2014/main" id="{D89F3A03-5B97-46E1-AE6D-D6E67A69E781}"/>
            </a:ext>
          </a:extLst>
        </xdr:cNvPr>
        <xdr:cNvCxnSpPr/>
      </xdr:nvCxnSpPr>
      <xdr:spPr>
        <a:xfrm>
          <a:off x="22072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14169</xdr:rowOff>
    </xdr:from>
    <xdr:ext cx="469744" cy="259045"/>
    <xdr:sp macro="" textlink="">
      <xdr:nvSpPr>
        <xdr:cNvPr id="810" name="【消防施設】&#10;一人当たり面積最大値テキスト">
          <a:extLst>
            <a:ext uri="{FF2B5EF4-FFF2-40B4-BE49-F238E27FC236}">
              <a16:creationId xmlns:a16="http://schemas.microsoft.com/office/drawing/2014/main" id="{0C52FE71-83A1-41E6-9684-28593D8E80CA}"/>
            </a:ext>
          </a:extLst>
        </xdr:cNvPr>
        <xdr:cNvSpPr txBox="1"/>
      </xdr:nvSpPr>
      <xdr:spPr>
        <a:xfrm>
          <a:off x="22199600" y="130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67492</xdr:rowOff>
    </xdr:from>
    <xdr:to>
      <xdr:col>116</xdr:col>
      <xdr:colOff>152400</xdr:colOff>
      <xdr:row>77</xdr:row>
      <xdr:rowOff>67492</xdr:rowOff>
    </xdr:to>
    <xdr:cxnSp macro="">
      <xdr:nvCxnSpPr>
        <xdr:cNvPr id="811" name="直線コネクタ 810">
          <a:extLst>
            <a:ext uri="{FF2B5EF4-FFF2-40B4-BE49-F238E27FC236}">
              <a16:creationId xmlns:a16="http://schemas.microsoft.com/office/drawing/2014/main" id="{1C0479B7-81D5-47BA-8B72-62CDFD8A3791}"/>
            </a:ext>
          </a:extLst>
        </xdr:cNvPr>
        <xdr:cNvCxnSpPr/>
      </xdr:nvCxnSpPr>
      <xdr:spPr>
        <a:xfrm>
          <a:off x="22072600" y="13269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169834</xdr:rowOff>
    </xdr:from>
    <xdr:ext cx="469744" cy="259045"/>
    <xdr:sp macro="" textlink="">
      <xdr:nvSpPr>
        <xdr:cNvPr id="812" name="【消防施設】&#10;一人当たり面積平均値テキスト">
          <a:extLst>
            <a:ext uri="{FF2B5EF4-FFF2-40B4-BE49-F238E27FC236}">
              <a16:creationId xmlns:a16="http://schemas.microsoft.com/office/drawing/2014/main" id="{D2E191AA-DDB5-441C-8594-41326FBFC842}"/>
            </a:ext>
          </a:extLst>
        </xdr:cNvPr>
        <xdr:cNvSpPr txBox="1"/>
      </xdr:nvSpPr>
      <xdr:spPr>
        <a:xfrm>
          <a:off x="22199600" y="14571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19957</xdr:rowOff>
    </xdr:from>
    <xdr:to>
      <xdr:col>116</xdr:col>
      <xdr:colOff>114300</xdr:colOff>
      <xdr:row>85</xdr:row>
      <xdr:rowOff>121557</xdr:rowOff>
    </xdr:to>
    <xdr:sp macro="" textlink="">
      <xdr:nvSpPr>
        <xdr:cNvPr id="813" name="フローチャート: 判断 812">
          <a:extLst>
            <a:ext uri="{FF2B5EF4-FFF2-40B4-BE49-F238E27FC236}">
              <a16:creationId xmlns:a16="http://schemas.microsoft.com/office/drawing/2014/main" id="{2C61DA98-F79F-4B18-AE99-AFA6E9EB312A}"/>
            </a:ext>
          </a:extLst>
        </xdr:cNvPr>
        <xdr:cNvSpPr/>
      </xdr:nvSpPr>
      <xdr:spPr>
        <a:xfrm>
          <a:off x="22110700" y="1459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26488</xdr:rowOff>
    </xdr:from>
    <xdr:to>
      <xdr:col>112</xdr:col>
      <xdr:colOff>38100</xdr:colOff>
      <xdr:row>85</xdr:row>
      <xdr:rowOff>128088</xdr:rowOff>
    </xdr:to>
    <xdr:sp macro="" textlink="">
      <xdr:nvSpPr>
        <xdr:cNvPr id="814" name="フローチャート: 判断 813">
          <a:extLst>
            <a:ext uri="{FF2B5EF4-FFF2-40B4-BE49-F238E27FC236}">
              <a16:creationId xmlns:a16="http://schemas.microsoft.com/office/drawing/2014/main" id="{9E5AC625-34EA-4FFB-819A-FE48961EB171}"/>
            </a:ext>
          </a:extLst>
        </xdr:cNvPr>
        <xdr:cNvSpPr/>
      </xdr:nvSpPr>
      <xdr:spPr>
        <a:xfrm>
          <a:off x="21272500" y="145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33020</xdr:rowOff>
    </xdr:from>
    <xdr:to>
      <xdr:col>107</xdr:col>
      <xdr:colOff>101600</xdr:colOff>
      <xdr:row>85</xdr:row>
      <xdr:rowOff>134620</xdr:rowOff>
    </xdr:to>
    <xdr:sp macro="" textlink="">
      <xdr:nvSpPr>
        <xdr:cNvPr id="815" name="フローチャート: 判断 814">
          <a:extLst>
            <a:ext uri="{FF2B5EF4-FFF2-40B4-BE49-F238E27FC236}">
              <a16:creationId xmlns:a16="http://schemas.microsoft.com/office/drawing/2014/main" id="{B123B389-F67E-4B83-A071-3CF33ACE9207}"/>
            </a:ext>
          </a:extLst>
        </xdr:cNvPr>
        <xdr:cNvSpPr/>
      </xdr:nvSpPr>
      <xdr:spPr>
        <a:xfrm>
          <a:off x="20383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816" name="フローチャート: 判断 815">
          <a:extLst>
            <a:ext uri="{FF2B5EF4-FFF2-40B4-BE49-F238E27FC236}">
              <a16:creationId xmlns:a16="http://schemas.microsoft.com/office/drawing/2014/main" id="{5648DC30-41F5-4D79-863B-FC2D322F8C16}"/>
            </a:ext>
          </a:extLst>
        </xdr:cNvPr>
        <xdr:cNvSpPr/>
      </xdr:nvSpPr>
      <xdr:spPr>
        <a:xfrm>
          <a:off x="19494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57513</xdr:rowOff>
    </xdr:from>
    <xdr:to>
      <xdr:col>98</xdr:col>
      <xdr:colOff>38100</xdr:colOff>
      <xdr:row>85</xdr:row>
      <xdr:rowOff>159113</xdr:rowOff>
    </xdr:to>
    <xdr:sp macro="" textlink="">
      <xdr:nvSpPr>
        <xdr:cNvPr id="817" name="フローチャート: 判断 816">
          <a:extLst>
            <a:ext uri="{FF2B5EF4-FFF2-40B4-BE49-F238E27FC236}">
              <a16:creationId xmlns:a16="http://schemas.microsoft.com/office/drawing/2014/main" id="{3EE6826E-B082-429F-B0CB-42D10F37A26D}"/>
            </a:ext>
          </a:extLst>
        </xdr:cNvPr>
        <xdr:cNvSpPr/>
      </xdr:nvSpPr>
      <xdr:spPr>
        <a:xfrm>
          <a:off x="18605500" y="1463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87A7A980-987C-4186-956B-368D70A5AB8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A9CF278B-6D28-41BF-B106-69C9FCDF22F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2936BF27-6F65-48D9-9F43-CA814515E08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5073DE93-2CC5-4EE0-9A45-298D0EFE120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F42C8C23-1BC3-4C43-8BBF-D802ACF40A8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15058</xdr:rowOff>
    </xdr:from>
    <xdr:to>
      <xdr:col>116</xdr:col>
      <xdr:colOff>114300</xdr:colOff>
      <xdr:row>85</xdr:row>
      <xdr:rowOff>116658</xdr:rowOff>
    </xdr:to>
    <xdr:sp macro="" textlink="">
      <xdr:nvSpPr>
        <xdr:cNvPr id="823" name="楕円 822">
          <a:extLst>
            <a:ext uri="{FF2B5EF4-FFF2-40B4-BE49-F238E27FC236}">
              <a16:creationId xmlns:a16="http://schemas.microsoft.com/office/drawing/2014/main" id="{C92F8438-5E24-48F4-B1FC-5D4D9EBAAF9A}"/>
            </a:ext>
          </a:extLst>
        </xdr:cNvPr>
        <xdr:cNvSpPr/>
      </xdr:nvSpPr>
      <xdr:spPr>
        <a:xfrm>
          <a:off x="22110700" y="1458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37935</xdr:rowOff>
    </xdr:from>
    <xdr:ext cx="469744" cy="259045"/>
    <xdr:sp macro="" textlink="">
      <xdr:nvSpPr>
        <xdr:cNvPr id="824" name="【消防施設】&#10;一人当たり面積該当値テキスト">
          <a:extLst>
            <a:ext uri="{FF2B5EF4-FFF2-40B4-BE49-F238E27FC236}">
              <a16:creationId xmlns:a16="http://schemas.microsoft.com/office/drawing/2014/main" id="{973FCFDA-1A49-48CA-BB55-24BE50F9C9C4}"/>
            </a:ext>
          </a:extLst>
        </xdr:cNvPr>
        <xdr:cNvSpPr txBox="1"/>
      </xdr:nvSpPr>
      <xdr:spPr>
        <a:xfrm>
          <a:off x="22199600" y="1443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21589</xdr:rowOff>
    </xdr:from>
    <xdr:to>
      <xdr:col>112</xdr:col>
      <xdr:colOff>38100</xdr:colOff>
      <xdr:row>85</xdr:row>
      <xdr:rowOff>123189</xdr:rowOff>
    </xdr:to>
    <xdr:sp macro="" textlink="">
      <xdr:nvSpPr>
        <xdr:cNvPr id="825" name="楕円 824">
          <a:extLst>
            <a:ext uri="{FF2B5EF4-FFF2-40B4-BE49-F238E27FC236}">
              <a16:creationId xmlns:a16="http://schemas.microsoft.com/office/drawing/2014/main" id="{F19B9168-54AC-4465-B96C-73ED5D6417EC}"/>
            </a:ext>
          </a:extLst>
        </xdr:cNvPr>
        <xdr:cNvSpPr/>
      </xdr:nvSpPr>
      <xdr:spPr>
        <a:xfrm>
          <a:off x="21272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65858</xdr:rowOff>
    </xdr:from>
    <xdr:to>
      <xdr:col>116</xdr:col>
      <xdr:colOff>63500</xdr:colOff>
      <xdr:row>85</xdr:row>
      <xdr:rowOff>72389</xdr:rowOff>
    </xdr:to>
    <xdr:cxnSp macro="">
      <xdr:nvCxnSpPr>
        <xdr:cNvPr id="826" name="直線コネクタ 825">
          <a:extLst>
            <a:ext uri="{FF2B5EF4-FFF2-40B4-BE49-F238E27FC236}">
              <a16:creationId xmlns:a16="http://schemas.microsoft.com/office/drawing/2014/main" id="{96DC84D2-2326-440D-90C0-008CB21A261C}"/>
            </a:ext>
          </a:extLst>
        </xdr:cNvPr>
        <xdr:cNvCxnSpPr/>
      </xdr:nvCxnSpPr>
      <xdr:spPr>
        <a:xfrm flipV="1">
          <a:off x="21323300" y="14639108"/>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28121</xdr:rowOff>
    </xdr:from>
    <xdr:to>
      <xdr:col>107</xdr:col>
      <xdr:colOff>101600</xdr:colOff>
      <xdr:row>85</xdr:row>
      <xdr:rowOff>129721</xdr:rowOff>
    </xdr:to>
    <xdr:sp macro="" textlink="">
      <xdr:nvSpPr>
        <xdr:cNvPr id="827" name="楕円 826">
          <a:extLst>
            <a:ext uri="{FF2B5EF4-FFF2-40B4-BE49-F238E27FC236}">
              <a16:creationId xmlns:a16="http://schemas.microsoft.com/office/drawing/2014/main" id="{0E4637BC-AD5D-46B9-B9F4-21A941B3747C}"/>
            </a:ext>
          </a:extLst>
        </xdr:cNvPr>
        <xdr:cNvSpPr/>
      </xdr:nvSpPr>
      <xdr:spPr>
        <a:xfrm>
          <a:off x="20383500" y="146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72389</xdr:rowOff>
    </xdr:from>
    <xdr:to>
      <xdr:col>111</xdr:col>
      <xdr:colOff>177800</xdr:colOff>
      <xdr:row>85</xdr:row>
      <xdr:rowOff>78921</xdr:rowOff>
    </xdr:to>
    <xdr:cxnSp macro="">
      <xdr:nvCxnSpPr>
        <xdr:cNvPr id="828" name="直線コネクタ 827">
          <a:extLst>
            <a:ext uri="{FF2B5EF4-FFF2-40B4-BE49-F238E27FC236}">
              <a16:creationId xmlns:a16="http://schemas.microsoft.com/office/drawing/2014/main" id="{D8F6F4FE-4110-4CB8-A392-46F885B4F026}"/>
            </a:ext>
          </a:extLst>
        </xdr:cNvPr>
        <xdr:cNvCxnSpPr/>
      </xdr:nvCxnSpPr>
      <xdr:spPr>
        <a:xfrm flipV="1">
          <a:off x="20434300" y="14645639"/>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829" name="楕円 828">
          <a:extLst>
            <a:ext uri="{FF2B5EF4-FFF2-40B4-BE49-F238E27FC236}">
              <a16:creationId xmlns:a16="http://schemas.microsoft.com/office/drawing/2014/main" id="{E77EDEC3-DEB4-491A-B287-3326875BB812}"/>
            </a:ext>
          </a:extLst>
        </xdr:cNvPr>
        <xdr:cNvSpPr/>
      </xdr:nvSpPr>
      <xdr:spPr>
        <a:xfrm>
          <a:off x="19494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78921</xdr:rowOff>
    </xdr:from>
    <xdr:to>
      <xdr:col>107</xdr:col>
      <xdr:colOff>50800</xdr:colOff>
      <xdr:row>85</xdr:row>
      <xdr:rowOff>83820</xdr:rowOff>
    </xdr:to>
    <xdr:cxnSp macro="">
      <xdr:nvCxnSpPr>
        <xdr:cNvPr id="830" name="直線コネクタ 829">
          <a:extLst>
            <a:ext uri="{FF2B5EF4-FFF2-40B4-BE49-F238E27FC236}">
              <a16:creationId xmlns:a16="http://schemas.microsoft.com/office/drawing/2014/main" id="{0D0D7BEE-9BD6-4213-8A76-9BB0634066C0}"/>
            </a:ext>
          </a:extLst>
        </xdr:cNvPr>
        <xdr:cNvCxnSpPr/>
      </xdr:nvCxnSpPr>
      <xdr:spPr>
        <a:xfrm flipV="1">
          <a:off x="19545300" y="1465217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37919</xdr:rowOff>
    </xdr:from>
    <xdr:to>
      <xdr:col>98</xdr:col>
      <xdr:colOff>38100</xdr:colOff>
      <xdr:row>85</xdr:row>
      <xdr:rowOff>139519</xdr:rowOff>
    </xdr:to>
    <xdr:sp macro="" textlink="">
      <xdr:nvSpPr>
        <xdr:cNvPr id="831" name="楕円 830">
          <a:extLst>
            <a:ext uri="{FF2B5EF4-FFF2-40B4-BE49-F238E27FC236}">
              <a16:creationId xmlns:a16="http://schemas.microsoft.com/office/drawing/2014/main" id="{5FBD0588-C83B-474E-BE31-0644DF155E99}"/>
            </a:ext>
          </a:extLst>
        </xdr:cNvPr>
        <xdr:cNvSpPr/>
      </xdr:nvSpPr>
      <xdr:spPr>
        <a:xfrm>
          <a:off x="18605500" y="1461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83820</xdr:rowOff>
    </xdr:from>
    <xdr:to>
      <xdr:col>102</xdr:col>
      <xdr:colOff>114300</xdr:colOff>
      <xdr:row>85</xdr:row>
      <xdr:rowOff>88719</xdr:rowOff>
    </xdr:to>
    <xdr:cxnSp macro="">
      <xdr:nvCxnSpPr>
        <xdr:cNvPr id="832" name="直線コネクタ 831">
          <a:extLst>
            <a:ext uri="{FF2B5EF4-FFF2-40B4-BE49-F238E27FC236}">
              <a16:creationId xmlns:a16="http://schemas.microsoft.com/office/drawing/2014/main" id="{3EFB6688-D7A1-4798-AFE0-27916AAD8884}"/>
            </a:ext>
          </a:extLst>
        </xdr:cNvPr>
        <xdr:cNvCxnSpPr/>
      </xdr:nvCxnSpPr>
      <xdr:spPr>
        <a:xfrm flipV="1">
          <a:off x="18656300" y="1465707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119215</xdr:rowOff>
    </xdr:from>
    <xdr:ext cx="469744" cy="259045"/>
    <xdr:sp macro="" textlink="">
      <xdr:nvSpPr>
        <xdr:cNvPr id="833" name="n_1aveValue【消防施設】&#10;一人当たり面積">
          <a:extLst>
            <a:ext uri="{FF2B5EF4-FFF2-40B4-BE49-F238E27FC236}">
              <a16:creationId xmlns:a16="http://schemas.microsoft.com/office/drawing/2014/main" id="{B0C89BE1-C4CF-4449-B7BE-C50C31638DFF}"/>
            </a:ext>
          </a:extLst>
        </xdr:cNvPr>
        <xdr:cNvSpPr txBox="1"/>
      </xdr:nvSpPr>
      <xdr:spPr>
        <a:xfrm>
          <a:off x="21075727" y="146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125747</xdr:rowOff>
    </xdr:from>
    <xdr:ext cx="469744" cy="259045"/>
    <xdr:sp macro="" textlink="">
      <xdr:nvSpPr>
        <xdr:cNvPr id="834" name="n_2aveValue【消防施設】&#10;一人当たり面積">
          <a:extLst>
            <a:ext uri="{FF2B5EF4-FFF2-40B4-BE49-F238E27FC236}">
              <a16:creationId xmlns:a16="http://schemas.microsoft.com/office/drawing/2014/main" id="{5283A9F3-EF0B-4483-969E-B873CCF1DC4D}"/>
            </a:ext>
          </a:extLst>
        </xdr:cNvPr>
        <xdr:cNvSpPr txBox="1"/>
      </xdr:nvSpPr>
      <xdr:spPr>
        <a:xfrm>
          <a:off x="20199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125747</xdr:rowOff>
    </xdr:from>
    <xdr:ext cx="469744" cy="259045"/>
    <xdr:sp macro="" textlink="">
      <xdr:nvSpPr>
        <xdr:cNvPr id="835" name="n_3aveValue【消防施設】&#10;一人当たり面積">
          <a:extLst>
            <a:ext uri="{FF2B5EF4-FFF2-40B4-BE49-F238E27FC236}">
              <a16:creationId xmlns:a16="http://schemas.microsoft.com/office/drawing/2014/main" id="{431EC970-2122-4406-B0D7-2A6B40DFE3CA}"/>
            </a:ext>
          </a:extLst>
        </xdr:cNvPr>
        <xdr:cNvSpPr txBox="1"/>
      </xdr:nvSpPr>
      <xdr:spPr>
        <a:xfrm>
          <a:off x="19310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150240</xdr:rowOff>
    </xdr:from>
    <xdr:ext cx="469744" cy="259045"/>
    <xdr:sp macro="" textlink="">
      <xdr:nvSpPr>
        <xdr:cNvPr id="836" name="n_4aveValue【消防施設】&#10;一人当たり面積">
          <a:extLst>
            <a:ext uri="{FF2B5EF4-FFF2-40B4-BE49-F238E27FC236}">
              <a16:creationId xmlns:a16="http://schemas.microsoft.com/office/drawing/2014/main" id="{885BBE70-A3F3-441C-B395-D2764CD26E55}"/>
            </a:ext>
          </a:extLst>
        </xdr:cNvPr>
        <xdr:cNvSpPr txBox="1"/>
      </xdr:nvSpPr>
      <xdr:spPr>
        <a:xfrm>
          <a:off x="18421427" y="1472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139716</xdr:rowOff>
    </xdr:from>
    <xdr:ext cx="469744" cy="259045"/>
    <xdr:sp macro="" textlink="">
      <xdr:nvSpPr>
        <xdr:cNvPr id="837" name="n_1mainValue【消防施設】&#10;一人当たり面積">
          <a:extLst>
            <a:ext uri="{FF2B5EF4-FFF2-40B4-BE49-F238E27FC236}">
              <a16:creationId xmlns:a16="http://schemas.microsoft.com/office/drawing/2014/main" id="{7708A68F-EF79-4307-81D8-3271DB10E6C0}"/>
            </a:ext>
          </a:extLst>
        </xdr:cNvPr>
        <xdr:cNvSpPr txBox="1"/>
      </xdr:nvSpPr>
      <xdr:spPr>
        <a:xfrm>
          <a:off x="210757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146248</xdr:rowOff>
    </xdr:from>
    <xdr:ext cx="469744" cy="259045"/>
    <xdr:sp macro="" textlink="">
      <xdr:nvSpPr>
        <xdr:cNvPr id="838" name="n_2mainValue【消防施設】&#10;一人当たり面積">
          <a:extLst>
            <a:ext uri="{FF2B5EF4-FFF2-40B4-BE49-F238E27FC236}">
              <a16:creationId xmlns:a16="http://schemas.microsoft.com/office/drawing/2014/main" id="{7BA69A8A-A6A4-41E4-8032-08ED66A2526D}"/>
            </a:ext>
          </a:extLst>
        </xdr:cNvPr>
        <xdr:cNvSpPr txBox="1"/>
      </xdr:nvSpPr>
      <xdr:spPr>
        <a:xfrm>
          <a:off x="20199427" y="1437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151147</xdr:rowOff>
    </xdr:from>
    <xdr:ext cx="469744" cy="259045"/>
    <xdr:sp macro="" textlink="">
      <xdr:nvSpPr>
        <xdr:cNvPr id="839" name="n_3mainValue【消防施設】&#10;一人当たり面積">
          <a:extLst>
            <a:ext uri="{FF2B5EF4-FFF2-40B4-BE49-F238E27FC236}">
              <a16:creationId xmlns:a16="http://schemas.microsoft.com/office/drawing/2014/main" id="{E9808EA7-09A3-4ECA-A178-5AE393F6C605}"/>
            </a:ext>
          </a:extLst>
        </xdr:cNvPr>
        <xdr:cNvSpPr txBox="1"/>
      </xdr:nvSpPr>
      <xdr:spPr>
        <a:xfrm>
          <a:off x="19310427" y="1438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156046</xdr:rowOff>
    </xdr:from>
    <xdr:ext cx="469744" cy="259045"/>
    <xdr:sp macro="" textlink="">
      <xdr:nvSpPr>
        <xdr:cNvPr id="840" name="n_4mainValue【消防施設】&#10;一人当たり面積">
          <a:extLst>
            <a:ext uri="{FF2B5EF4-FFF2-40B4-BE49-F238E27FC236}">
              <a16:creationId xmlns:a16="http://schemas.microsoft.com/office/drawing/2014/main" id="{DA52E423-60F3-444D-943E-83FF2CED7A52}"/>
            </a:ext>
          </a:extLst>
        </xdr:cNvPr>
        <xdr:cNvSpPr txBox="1"/>
      </xdr:nvSpPr>
      <xdr:spPr>
        <a:xfrm>
          <a:off x="18421427" y="1438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436F26BF-2FE6-47A1-B803-5F90D890CE2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93A84DA0-8F37-4742-BE22-AC5FB7BDF4F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744EFC50-A7B5-4CDD-90A4-212562CBF11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5CEEE219-FECB-40F1-84C3-9255C53A18C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833A2F3C-461F-4F86-B41F-2C18734B0BA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3DF8041C-3D7B-4D79-9B1F-66B57BF58AB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5EC853C6-22BE-486C-B998-B61BF9E4D24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44E18FCE-7AE2-4E3C-8D71-8742B70F211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EA0683A-8392-4C33-BE19-93CAEFAE5B59}"/>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BAB7C048-0B7B-4F42-86A6-AEFD7CB5CAF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2B48A3DB-6F27-4FF1-BC7A-8765B0A17B2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CF6A6968-AED4-49F0-8E3D-4F88906D919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F675EB2A-6DEA-43E2-901D-B383FC1C4FE4}"/>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1F8F4717-D200-44BC-BC02-77CFD258749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11792192-A140-4845-A37A-90F26FAC986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5EE11C9C-E542-4EEC-AD6E-5A19A38527C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A439A5B6-6FFE-4DFB-AB5C-959C8B393D4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A30964BA-3F7C-4C2F-9A86-E6D540CA6A5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C5878AFB-A366-414D-862A-CD21F9D474E2}"/>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37EFBA31-6680-43FD-A749-AACC8370B6A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CF1ACD17-2291-416E-8304-79E955AECE9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24B2C6D4-7607-4459-BF02-049DC513F07A}"/>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CBB55984-CCB3-4B18-B171-C9D3F28BBDA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55E8CBD2-06C1-4CCC-A154-23DDFC4CAED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C657708-507E-4ED2-A5BD-D10CCE90A92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2BF5BB61-D6A9-4B6E-8B02-2154AC808D1E}"/>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1E1AAAC9-BC4D-44A3-8D08-AEA496084A19}"/>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B5DE505B-A764-48F7-BF69-9A594FFA8507}"/>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869" name="【庁舎】&#10;有形固定資産減価償却率最大値テキスト">
          <a:extLst>
            <a:ext uri="{FF2B5EF4-FFF2-40B4-BE49-F238E27FC236}">
              <a16:creationId xmlns:a16="http://schemas.microsoft.com/office/drawing/2014/main" id="{0F57F79C-98FD-491D-A586-7ECECA809FC8}"/>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870" name="直線コネクタ 869">
          <a:extLst>
            <a:ext uri="{FF2B5EF4-FFF2-40B4-BE49-F238E27FC236}">
              <a16:creationId xmlns:a16="http://schemas.microsoft.com/office/drawing/2014/main" id="{FDDE8EBF-8EFF-4B24-9A1C-B2EF8675856D}"/>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35214</xdr:rowOff>
    </xdr:from>
    <xdr:ext cx="405111" cy="259045"/>
    <xdr:sp macro="" textlink="">
      <xdr:nvSpPr>
        <xdr:cNvPr id="871" name="【庁舎】&#10;有形固定資産減価償却率平均値テキスト">
          <a:extLst>
            <a:ext uri="{FF2B5EF4-FFF2-40B4-BE49-F238E27FC236}">
              <a16:creationId xmlns:a16="http://schemas.microsoft.com/office/drawing/2014/main" id="{808E9638-B114-451C-B720-13B8001FA9A4}"/>
            </a:ext>
          </a:extLst>
        </xdr:cNvPr>
        <xdr:cNvSpPr txBox="1"/>
      </xdr:nvSpPr>
      <xdr:spPr>
        <a:xfrm>
          <a:off x="16357600" y="17694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xdr:rowOff>
    </xdr:from>
    <xdr:to>
      <xdr:col>85</xdr:col>
      <xdr:colOff>177800</xdr:colOff>
      <xdr:row>104</xdr:row>
      <xdr:rowOff>113937</xdr:rowOff>
    </xdr:to>
    <xdr:sp macro="" textlink="">
      <xdr:nvSpPr>
        <xdr:cNvPr id="872" name="フローチャート: 判断 871">
          <a:extLst>
            <a:ext uri="{FF2B5EF4-FFF2-40B4-BE49-F238E27FC236}">
              <a16:creationId xmlns:a16="http://schemas.microsoft.com/office/drawing/2014/main" id="{FF6954A4-640D-4575-8E38-2612A69F3051}"/>
            </a:ext>
          </a:extLst>
        </xdr:cNvPr>
        <xdr:cNvSpPr/>
      </xdr:nvSpPr>
      <xdr:spPr>
        <a:xfrm>
          <a:off x="162687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873" name="フローチャート: 判断 872">
          <a:extLst>
            <a:ext uri="{FF2B5EF4-FFF2-40B4-BE49-F238E27FC236}">
              <a16:creationId xmlns:a16="http://schemas.microsoft.com/office/drawing/2014/main" id="{C5C142DB-3E8F-47EE-945C-7EB76FBBC500}"/>
            </a:ext>
          </a:extLst>
        </xdr:cNvPr>
        <xdr:cNvSpPr/>
      </xdr:nvSpPr>
      <xdr:spPr>
        <a:xfrm>
          <a:off x="15430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4" name="フローチャート: 判断 873">
          <a:extLst>
            <a:ext uri="{FF2B5EF4-FFF2-40B4-BE49-F238E27FC236}">
              <a16:creationId xmlns:a16="http://schemas.microsoft.com/office/drawing/2014/main" id="{99D810F8-F724-4269-BB6B-7E187B79222B}"/>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7438</xdr:rowOff>
    </xdr:from>
    <xdr:to>
      <xdr:col>72</xdr:col>
      <xdr:colOff>38100</xdr:colOff>
      <xdr:row>104</xdr:row>
      <xdr:rowOff>109038</xdr:rowOff>
    </xdr:to>
    <xdr:sp macro="" textlink="">
      <xdr:nvSpPr>
        <xdr:cNvPr id="875" name="フローチャート: 判断 874">
          <a:extLst>
            <a:ext uri="{FF2B5EF4-FFF2-40B4-BE49-F238E27FC236}">
              <a16:creationId xmlns:a16="http://schemas.microsoft.com/office/drawing/2014/main" id="{B2A2A24F-0EFC-4306-AFCE-DA6075ABA382}"/>
            </a:ext>
          </a:extLst>
        </xdr:cNvPr>
        <xdr:cNvSpPr/>
      </xdr:nvSpPr>
      <xdr:spPr>
        <a:xfrm>
          <a:off x="13652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38463</xdr:rowOff>
    </xdr:from>
    <xdr:to>
      <xdr:col>67</xdr:col>
      <xdr:colOff>101600</xdr:colOff>
      <xdr:row>104</xdr:row>
      <xdr:rowOff>140063</xdr:rowOff>
    </xdr:to>
    <xdr:sp macro="" textlink="">
      <xdr:nvSpPr>
        <xdr:cNvPr id="876" name="フローチャート: 判断 875">
          <a:extLst>
            <a:ext uri="{FF2B5EF4-FFF2-40B4-BE49-F238E27FC236}">
              <a16:creationId xmlns:a16="http://schemas.microsoft.com/office/drawing/2014/main" id="{7B1E9119-17CE-4D03-8626-A83F3DC5DA49}"/>
            </a:ext>
          </a:extLst>
        </xdr:cNvPr>
        <xdr:cNvSpPr/>
      </xdr:nvSpPr>
      <xdr:spPr>
        <a:xfrm>
          <a:off x="12763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924D9164-1620-402E-B8D9-B0F2B04BD1A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B01D91F2-A8A2-493A-AFD3-73B3D40A7DB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37DFFF92-BADB-4AE9-AFB2-9BCE2816299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E2BF2962-09C6-455A-9EA5-5A21B129517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A47B1F42-CE3B-4888-9775-9834720AF68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71120</xdr:rowOff>
    </xdr:from>
    <xdr:to>
      <xdr:col>85</xdr:col>
      <xdr:colOff>177800</xdr:colOff>
      <xdr:row>108</xdr:row>
      <xdr:rowOff>1270</xdr:rowOff>
    </xdr:to>
    <xdr:sp macro="" textlink="">
      <xdr:nvSpPr>
        <xdr:cNvPr id="882" name="楕円 881">
          <a:extLst>
            <a:ext uri="{FF2B5EF4-FFF2-40B4-BE49-F238E27FC236}">
              <a16:creationId xmlns:a16="http://schemas.microsoft.com/office/drawing/2014/main" id="{924F76EF-C6D1-49BC-99CA-7BF8A9141A52}"/>
            </a:ext>
          </a:extLst>
        </xdr:cNvPr>
        <xdr:cNvSpPr/>
      </xdr:nvSpPr>
      <xdr:spPr>
        <a:xfrm>
          <a:off x="162687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49547</xdr:rowOff>
    </xdr:from>
    <xdr:ext cx="405111" cy="259045"/>
    <xdr:sp macro="" textlink="">
      <xdr:nvSpPr>
        <xdr:cNvPr id="883" name="【庁舎】&#10;有形固定資産減価償却率該当値テキスト">
          <a:extLst>
            <a:ext uri="{FF2B5EF4-FFF2-40B4-BE49-F238E27FC236}">
              <a16:creationId xmlns:a16="http://schemas.microsoft.com/office/drawing/2014/main" id="{A6AE297C-614E-4DED-B6A0-7705763AA0E2}"/>
            </a:ext>
          </a:extLst>
        </xdr:cNvPr>
        <xdr:cNvSpPr txBox="1"/>
      </xdr:nvSpPr>
      <xdr:spPr>
        <a:xfrm>
          <a:off x="16357600" y="183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38463</xdr:rowOff>
    </xdr:from>
    <xdr:to>
      <xdr:col>81</xdr:col>
      <xdr:colOff>101600</xdr:colOff>
      <xdr:row>107</xdr:row>
      <xdr:rowOff>140063</xdr:rowOff>
    </xdr:to>
    <xdr:sp macro="" textlink="">
      <xdr:nvSpPr>
        <xdr:cNvPr id="884" name="楕円 883">
          <a:extLst>
            <a:ext uri="{FF2B5EF4-FFF2-40B4-BE49-F238E27FC236}">
              <a16:creationId xmlns:a16="http://schemas.microsoft.com/office/drawing/2014/main" id="{664C09D9-B80F-47D6-82D1-A973C38E1EDB}"/>
            </a:ext>
          </a:extLst>
        </xdr:cNvPr>
        <xdr:cNvSpPr/>
      </xdr:nvSpPr>
      <xdr:spPr>
        <a:xfrm>
          <a:off x="15430500" y="1838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89263</xdr:rowOff>
    </xdr:from>
    <xdr:to>
      <xdr:col>85</xdr:col>
      <xdr:colOff>127000</xdr:colOff>
      <xdr:row>107</xdr:row>
      <xdr:rowOff>121920</xdr:rowOff>
    </xdr:to>
    <xdr:cxnSp macro="">
      <xdr:nvCxnSpPr>
        <xdr:cNvPr id="885" name="直線コネクタ 884">
          <a:extLst>
            <a:ext uri="{FF2B5EF4-FFF2-40B4-BE49-F238E27FC236}">
              <a16:creationId xmlns:a16="http://schemas.microsoft.com/office/drawing/2014/main" id="{B058F07F-BF3E-44E3-9A19-EA22161294A7}"/>
            </a:ext>
          </a:extLst>
        </xdr:cNvPr>
        <xdr:cNvCxnSpPr/>
      </xdr:nvCxnSpPr>
      <xdr:spPr>
        <a:xfrm>
          <a:off x="15481300" y="1843441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9071</xdr:rowOff>
    </xdr:from>
    <xdr:to>
      <xdr:col>76</xdr:col>
      <xdr:colOff>165100</xdr:colOff>
      <xdr:row>107</xdr:row>
      <xdr:rowOff>110671</xdr:rowOff>
    </xdr:to>
    <xdr:sp macro="" textlink="">
      <xdr:nvSpPr>
        <xdr:cNvPr id="886" name="楕円 885">
          <a:extLst>
            <a:ext uri="{FF2B5EF4-FFF2-40B4-BE49-F238E27FC236}">
              <a16:creationId xmlns:a16="http://schemas.microsoft.com/office/drawing/2014/main" id="{A3F28F65-4856-4B3A-90BF-D7472F4D8C04}"/>
            </a:ext>
          </a:extLst>
        </xdr:cNvPr>
        <xdr:cNvSpPr/>
      </xdr:nvSpPr>
      <xdr:spPr>
        <a:xfrm>
          <a:off x="14541500" y="1835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59871</xdr:rowOff>
    </xdr:from>
    <xdr:to>
      <xdr:col>81</xdr:col>
      <xdr:colOff>50800</xdr:colOff>
      <xdr:row>107</xdr:row>
      <xdr:rowOff>89263</xdr:rowOff>
    </xdr:to>
    <xdr:cxnSp macro="">
      <xdr:nvCxnSpPr>
        <xdr:cNvPr id="887" name="直線コネクタ 886">
          <a:extLst>
            <a:ext uri="{FF2B5EF4-FFF2-40B4-BE49-F238E27FC236}">
              <a16:creationId xmlns:a16="http://schemas.microsoft.com/office/drawing/2014/main" id="{0090AF19-FD8D-4291-9699-F579132A2D12}"/>
            </a:ext>
          </a:extLst>
        </xdr:cNvPr>
        <xdr:cNvCxnSpPr/>
      </xdr:nvCxnSpPr>
      <xdr:spPr>
        <a:xfrm>
          <a:off x="14592300" y="1840502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149498</xdr:rowOff>
    </xdr:from>
    <xdr:to>
      <xdr:col>72</xdr:col>
      <xdr:colOff>38100</xdr:colOff>
      <xdr:row>107</xdr:row>
      <xdr:rowOff>79648</xdr:rowOff>
    </xdr:to>
    <xdr:sp macro="" textlink="">
      <xdr:nvSpPr>
        <xdr:cNvPr id="888" name="楕円 887">
          <a:extLst>
            <a:ext uri="{FF2B5EF4-FFF2-40B4-BE49-F238E27FC236}">
              <a16:creationId xmlns:a16="http://schemas.microsoft.com/office/drawing/2014/main" id="{215E381B-F314-40A9-ACC3-891A20DE9D2B}"/>
            </a:ext>
          </a:extLst>
        </xdr:cNvPr>
        <xdr:cNvSpPr/>
      </xdr:nvSpPr>
      <xdr:spPr>
        <a:xfrm>
          <a:off x="13652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28848</xdr:rowOff>
    </xdr:from>
    <xdr:to>
      <xdr:col>76</xdr:col>
      <xdr:colOff>114300</xdr:colOff>
      <xdr:row>107</xdr:row>
      <xdr:rowOff>59871</xdr:rowOff>
    </xdr:to>
    <xdr:cxnSp macro="">
      <xdr:nvCxnSpPr>
        <xdr:cNvPr id="889" name="直線コネクタ 888">
          <a:extLst>
            <a:ext uri="{FF2B5EF4-FFF2-40B4-BE49-F238E27FC236}">
              <a16:creationId xmlns:a16="http://schemas.microsoft.com/office/drawing/2014/main" id="{BC294F03-9D72-42B2-A5D1-2433F642B7C6}"/>
            </a:ext>
          </a:extLst>
        </xdr:cNvPr>
        <xdr:cNvCxnSpPr/>
      </xdr:nvCxnSpPr>
      <xdr:spPr>
        <a:xfrm>
          <a:off x="13703300" y="18373998"/>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116839</xdr:rowOff>
    </xdr:from>
    <xdr:to>
      <xdr:col>67</xdr:col>
      <xdr:colOff>101600</xdr:colOff>
      <xdr:row>107</xdr:row>
      <xdr:rowOff>46989</xdr:rowOff>
    </xdr:to>
    <xdr:sp macro="" textlink="">
      <xdr:nvSpPr>
        <xdr:cNvPr id="890" name="楕円 889">
          <a:extLst>
            <a:ext uri="{FF2B5EF4-FFF2-40B4-BE49-F238E27FC236}">
              <a16:creationId xmlns:a16="http://schemas.microsoft.com/office/drawing/2014/main" id="{1E18EB24-9EDE-4317-BC27-4F8734BC85E0}"/>
            </a:ext>
          </a:extLst>
        </xdr:cNvPr>
        <xdr:cNvSpPr/>
      </xdr:nvSpPr>
      <xdr:spPr>
        <a:xfrm>
          <a:off x="12763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167639</xdr:rowOff>
    </xdr:from>
    <xdr:to>
      <xdr:col>71</xdr:col>
      <xdr:colOff>177800</xdr:colOff>
      <xdr:row>107</xdr:row>
      <xdr:rowOff>28848</xdr:rowOff>
    </xdr:to>
    <xdr:cxnSp macro="">
      <xdr:nvCxnSpPr>
        <xdr:cNvPr id="891" name="直線コネクタ 890">
          <a:extLst>
            <a:ext uri="{FF2B5EF4-FFF2-40B4-BE49-F238E27FC236}">
              <a16:creationId xmlns:a16="http://schemas.microsoft.com/office/drawing/2014/main" id="{AEEC4DDF-526C-4527-98DF-E6CA9844CC49}"/>
            </a:ext>
          </a:extLst>
        </xdr:cNvPr>
        <xdr:cNvCxnSpPr/>
      </xdr:nvCxnSpPr>
      <xdr:spPr>
        <a:xfrm>
          <a:off x="12814300" y="18341339"/>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127198</xdr:rowOff>
    </xdr:from>
    <xdr:ext cx="405111" cy="259045"/>
    <xdr:sp macro="" textlink="">
      <xdr:nvSpPr>
        <xdr:cNvPr id="892" name="n_1aveValue【庁舎】&#10;有形固定資産減価償却率">
          <a:extLst>
            <a:ext uri="{FF2B5EF4-FFF2-40B4-BE49-F238E27FC236}">
              <a16:creationId xmlns:a16="http://schemas.microsoft.com/office/drawing/2014/main" id="{C891444F-9955-4A8A-885A-47AEB3B92009}"/>
            </a:ext>
          </a:extLst>
        </xdr:cNvPr>
        <xdr:cNvSpPr txBox="1"/>
      </xdr:nvSpPr>
      <xdr:spPr>
        <a:xfrm>
          <a:off x="15266044" y="1761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893" name="n_2aveValue【庁舎】&#10;有形固定資産減価償却率">
          <a:extLst>
            <a:ext uri="{FF2B5EF4-FFF2-40B4-BE49-F238E27FC236}">
              <a16:creationId xmlns:a16="http://schemas.microsoft.com/office/drawing/2014/main" id="{A2261D60-C012-46BF-B559-47D8245E38F5}"/>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125565</xdr:rowOff>
    </xdr:from>
    <xdr:ext cx="405111" cy="259045"/>
    <xdr:sp macro="" textlink="">
      <xdr:nvSpPr>
        <xdr:cNvPr id="894" name="n_3aveValue【庁舎】&#10;有形固定資産減価償却率">
          <a:extLst>
            <a:ext uri="{FF2B5EF4-FFF2-40B4-BE49-F238E27FC236}">
              <a16:creationId xmlns:a16="http://schemas.microsoft.com/office/drawing/2014/main" id="{2206A483-C4AE-457F-886E-CC6EA56C618B}"/>
            </a:ext>
          </a:extLst>
        </xdr:cNvPr>
        <xdr:cNvSpPr txBox="1"/>
      </xdr:nvSpPr>
      <xdr:spPr>
        <a:xfrm>
          <a:off x="135007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156590</xdr:rowOff>
    </xdr:from>
    <xdr:ext cx="405111" cy="259045"/>
    <xdr:sp macro="" textlink="">
      <xdr:nvSpPr>
        <xdr:cNvPr id="895" name="n_4aveValue【庁舎】&#10;有形固定資産減価償却率">
          <a:extLst>
            <a:ext uri="{FF2B5EF4-FFF2-40B4-BE49-F238E27FC236}">
              <a16:creationId xmlns:a16="http://schemas.microsoft.com/office/drawing/2014/main" id="{6881E4F1-E9F0-49CF-A524-29D3C191FC02}"/>
            </a:ext>
          </a:extLst>
        </xdr:cNvPr>
        <xdr:cNvSpPr txBox="1"/>
      </xdr:nvSpPr>
      <xdr:spPr>
        <a:xfrm>
          <a:off x="12611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131190</xdr:rowOff>
    </xdr:from>
    <xdr:ext cx="405111" cy="259045"/>
    <xdr:sp macro="" textlink="">
      <xdr:nvSpPr>
        <xdr:cNvPr id="896" name="n_1mainValue【庁舎】&#10;有形固定資産減価償却率">
          <a:extLst>
            <a:ext uri="{FF2B5EF4-FFF2-40B4-BE49-F238E27FC236}">
              <a16:creationId xmlns:a16="http://schemas.microsoft.com/office/drawing/2014/main" id="{D9B8ADA6-48B6-4C02-B123-16499F9536C3}"/>
            </a:ext>
          </a:extLst>
        </xdr:cNvPr>
        <xdr:cNvSpPr txBox="1"/>
      </xdr:nvSpPr>
      <xdr:spPr>
        <a:xfrm>
          <a:off x="15266044" y="1847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101798</xdr:rowOff>
    </xdr:from>
    <xdr:ext cx="405111" cy="259045"/>
    <xdr:sp macro="" textlink="">
      <xdr:nvSpPr>
        <xdr:cNvPr id="897" name="n_2mainValue【庁舎】&#10;有形固定資産減価償却率">
          <a:extLst>
            <a:ext uri="{FF2B5EF4-FFF2-40B4-BE49-F238E27FC236}">
              <a16:creationId xmlns:a16="http://schemas.microsoft.com/office/drawing/2014/main" id="{336F9009-3D52-4EAC-9B8A-62779205E4C2}"/>
            </a:ext>
          </a:extLst>
        </xdr:cNvPr>
        <xdr:cNvSpPr txBox="1"/>
      </xdr:nvSpPr>
      <xdr:spPr>
        <a:xfrm>
          <a:off x="14389744" y="1844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70775</xdr:rowOff>
    </xdr:from>
    <xdr:ext cx="405111" cy="259045"/>
    <xdr:sp macro="" textlink="">
      <xdr:nvSpPr>
        <xdr:cNvPr id="898" name="n_3mainValue【庁舎】&#10;有形固定資産減価償却率">
          <a:extLst>
            <a:ext uri="{FF2B5EF4-FFF2-40B4-BE49-F238E27FC236}">
              <a16:creationId xmlns:a16="http://schemas.microsoft.com/office/drawing/2014/main" id="{B7E70FFC-7174-4396-8B6C-64001D30DD84}"/>
            </a:ext>
          </a:extLst>
        </xdr:cNvPr>
        <xdr:cNvSpPr txBox="1"/>
      </xdr:nvSpPr>
      <xdr:spPr>
        <a:xfrm>
          <a:off x="13500744" y="1841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38116</xdr:rowOff>
    </xdr:from>
    <xdr:ext cx="405111" cy="259045"/>
    <xdr:sp macro="" textlink="">
      <xdr:nvSpPr>
        <xdr:cNvPr id="899" name="n_4mainValue【庁舎】&#10;有形固定資産減価償却率">
          <a:extLst>
            <a:ext uri="{FF2B5EF4-FFF2-40B4-BE49-F238E27FC236}">
              <a16:creationId xmlns:a16="http://schemas.microsoft.com/office/drawing/2014/main" id="{8BD1CAEB-4558-4783-ACA7-F6DBC9B31C8E}"/>
            </a:ext>
          </a:extLst>
        </xdr:cNvPr>
        <xdr:cNvSpPr txBox="1"/>
      </xdr:nvSpPr>
      <xdr:spPr>
        <a:xfrm>
          <a:off x="12611744" y="1838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C0984D67-2AE5-498A-875F-73CA8EC1E78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3AB84D84-FE2C-4676-BCDA-67DFD1D995D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2EE8143C-3DBC-48C7-8A3B-64E36CD549C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64BB7D2-F8D8-4D3F-BE6F-50EDF47E408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271DAE46-51BF-4203-BA80-81064853547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CDA2D421-801D-471A-AFFC-EA9A0BEC34A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5AF6E964-C6F0-4E25-ADC6-204C1B15EB8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92F4CE26-0914-4146-9749-B4D3C11EB2C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C2FBBEE5-3212-46C4-9FBA-4F7611549AD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EB638121-8543-4E92-98CA-08F0920A70D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1735D19C-1F26-4068-BBD2-F3A76A3BA62C}"/>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78108936-28EE-4677-9EB5-484BE848784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B0D91279-E562-400C-8BC6-28A2D3DC9F82}"/>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FB58F832-BD9F-4952-830A-28BB35D074B9}"/>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5997BEF8-4B2C-499B-9080-59C51A8856BB}"/>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ED3772B-96D7-4578-A653-97DD06DC529A}"/>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0DA6965C-AC3A-48BA-BE83-CD0AD771CB3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D02CE668-E674-4A30-932E-54F84DBB33DE}"/>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B72774CC-A4B2-410B-857A-A5247017D9E2}"/>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44B91A0C-8A6E-4840-B4ED-E3E9F9BC3E87}"/>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754571A4-D8CF-4BCA-9038-D587419A0F0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C9F9206B-DF25-4039-B879-59179F4B9CB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4A0B6D88-BBDE-4D4E-90AB-392E56D753C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163830</xdr:rowOff>
    </xdr:from>
    <xdr:to>
      <xdr:col>116</xdr:col>
      <xdr:colOff>62864</xdr:colOff>
      <xdr:row>107</xdr:row>
      <xdr:rowOff>148589</xdr:rowOff>
    </xdr:to>
    <xdr:cxnSp macro="">
      <xdr:nvCxnSpPr>
        <xdr:cNvPr id="923" name="直線コネクタ 922">
          <a:extLst>
            <a:ext uri="{FF2B5EF4-FFF2-40B4-BE49-F238E27FC236}">
              <a16:creationId xmlns:a16="http://schemas.microsoft.com/office/drawing/2014/main" id="{B030BFE2-5817-47C6-989C-D372C06CDBEF}"/>
            </a:ext>
          </a:extLst>
        </xdr:cNvPr>
        <xdr:cNvCxnSpPr/>
      </xdr:nvCxnSpPr>
      <xdr:spPr>
        <a:xfrm flipV="1">
          <a:off x="22160864" y="17137380"/>
          <a:ext cx="0" cy="1356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2FB57220-984E-47B3-96D4-9F2D902D027B}"/>
            </a:ext>
          </a:extLst>
        </xdr:cNvPr>
        <xdr:cNvSpPr txBox="1"/>
      </xdr:nvSpPr>
      <xdr:spPr>
        <a:xfrm>
          <a:off x="221996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148589</xdr:rowOff>
    </xdr:from>
    <xdr:to>
      <xdr:col>116</xdr:col>
      <xdr:colOff>152400</xdr:colOff>
      <xdr:row>107</xdr:row>
      <xdr:rowOff>148589</xdr:rowOff>
    </xdr:to>
    <xdr:cxnSp macro="">
      <xdr:nvCxnSpPr>
        <xdr:cNvPr id="925" name="直線コネクタ 924">
          <a:extLst>
            <a:ext uri="{FF2B5EF4-FFF2-40B4-BE49-F238E27FC236}">
              <a16:creationId xmlns:a16="http://schemas.microsoft.com/office/drawing/2014/main" id="{48770995-8F20-43BD-B8C4-ABE9C9D3787C}"/>
            </a:ext>
          </a:extLst>
        </xdr:cNvPr>
        <xdr:cNvCxnSpPr/>
      </xdr:nvCxnSpPr>
      <xdr:spPr>
        <a:xfrm>
          <a:off x="22072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110507</xdr:rowOff>
    </xdr:from>
    <xdr:ext cx="469744" cy="259045"/>
    <xdr:sp macro="" textlink="">
      <xdr:nvSpPr>
        <xdr:cNvPr id="926" name="【庁舎】&#10;一人当たり面積最大値テキスト">
          <a:extLst>
            <a:ext uri="{FF2B5EF4-FFF2-40B4-BE49-F238E27FC236}">
              <a16:creationId xmlns:a16="http://schemas.microsoft.com/office/drawing/2014/main" id="{214FC589-D70C-4695-9016-5E6B9BE1DD63}"/>
            </a:ext>
          </a:extLst>
        </xdr:cNvPr>
        <xdr:cNvSpPr txBox="1"/>
      </xdr:nvSpPr>
      <xdr:spPr>
        <a:xfrm>
          <a:off x="22199600" y="1691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163830</xdr:rowOff>
    </xdr:from>
    <xdr:to>
      <xdr:col>116</xdr:col>
      <xdr:colOff>152400</xdr:colOff>
      <xdr:row>99</xdr:row>
      <xdr:rowOff>163830</xdr:rowOff>
    </xdr:to>
    <xdr:cxnSp macro="">
      <xdr:nvCxnSpPr>
        <xdr:cNvPr id="927" name="直線コネクタ 926">
          <a:extLst>
            <a:ext uri="{FF2B5EF4-FFF2-40B4-BE49-F238E27FC236}">
              <a16:creationId xmlns:a16="http://schemas.microsoft.com/office/drawing/2014/main" id="{FD8EFC6A-7B6A-415C-B4D4-A830EEFC1D69}"/>
            </a:ext>
          </a:extLst>
        </xdr:cNvPr>
        <xdr:cNvCxnSpPr/>
      </xdr:nvCxnSpPr>
      <xdr:spPr>
        <a:xfrm>
          <a:off x="22072600" y="1713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82566</xdr:rowOff>
    </xdr:from>
    <xdr:ext cx="469744" cy="259045"/>
    <xdr:sp macro="" textlink="">
      <xdr:nvSpPr>
        <xdr:cNvPr id="928" name="【庁舎】&#10;一人当たり面積平均値テキスト">
          <a:extLst>
            <a:ext uri="{FF2B5EF4-FFF2-40B4-BE49-F238E27FC236}">
              <a16:creationId xmlns:a16="http://schemas.microsoft.com/office/drawing/2014/main" id="{27F9AC19-7625-41E0-80FD-C733E33A2EDE}"/>
            </a:ext>
          </a:extLst>
        </xdr:cNvPr>
        <xdr:cNvSpPr txBox="1"/>
      </xdr:nvSpPr>
      <xdr:spPr>
        <a:xfrm>
          <a:off x="22199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104139</xdr:rowOff>
    </xdr:from>
    <xdr:to>
      <xdr:col>116</xdr:col>
      <xdr:colOff>114300</xdr:colOff>
      <xdr:row>106</xdr:row>
      <xdr:rowOff>34289</xdr:rowOff>
    </xdr:to>
    <xdr:sp macro="" textlink="">
      <xdr:nvSpPr>
        <xdr:cNvPr id="929" name="フローチャート: 判断 928">
          <a:extLst>
            <a:ext uri="{FF2B5EF4-FFF2-40B4-BE49-F238E27FC236}">
              <a16:creationId xmlns:a16="http://schemas.microsoft.com/office/drawing/2014/main" id="{45403A92-D486-4FAE-A7C0-CBD1A4B4D3D6}"/>
            </a:ext>
          </a:extLst>
        </xdr:cNvPr>
        <xdr:cNvSpPr/>
      </xdr:nvSpPr>
      <xdr:spPr>
        <a:xfrm>
          <a:off x="22110700" y="1810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30" name="フローチャート: 判断 929">
          <a:extLst>
            <a:ext uri="{FF2B5EF4-FFF2-40B4-BE49-F238E27FC236}">
              <a16:creationId xmlns:a16="http://schemas.microsoft.com/office/drawing/2014/main" id="{04998B22-5637-488E-AE33-622BA8C3B4BF}"/>
            </a:ext>
          </a:extLst>
        </xdr:cNvPr>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087E33E9-A1C5-4AE9-BEA8-C242BA801F18}"/>
            </a:ext>
          </a:extLst>
        </xdr:cNvPr>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32" name="フローチャート: 判断 931">
          <a:extLst>
            <a:ext uri="{FF2B5EF4-FFF2-40B4-BE49-F238E27FC236}">
              <a16:creationId xmlns:a16="http://schemas.microsoft.com/office/drawing/2014/main" id="{C4A5D96C-91D2-4F08-8BD8-4B57DD2E82BE}"/>
            </a:ext>
          </a:extLst>
        </xdr:cNvPr>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148589</xdr:rowOff>
    </xdr:from>
    <xdr:to>
      <xdr:col>98</xdr:col>
      <xdr:colOff>38100</xdr:colOff>
      <xdr:row>106</xdr:row>
      <xdr:rowOff>78739</xdr:rowOff>
    </xdr:to>
    <xdr:sp macro="" textlink="">
      <xdr:nvSpPr>
        <xdr:cNvPr id="933" name="フローチャート: 判断 932">
          <a:extLst>
            <a:ext uri="{FF2B5EF4-FFF2-40B4-BE49-F238E27FC236}">
              <a16:creationId xmlns:a16="http://schemas.microsoft.com/office/drawing/2014/main" id="{89B78E78-0756-4280-BE4D-8F502AD348DD}"/>
            </a:ext>
          </a:extLst>
        </xdr:cNvPr>
        <xdr:cNvSpPr/>
      </xdr:nvSpPr>
      <xdr:spPr>
        <a:xfrm>
          <a:off x="18605500" y="18150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E20A85F3-AF71-483C-B8B2-EC13DAA6E88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D2AFC96A-5B8A-4D5D-AFA2-32BE0A53B4F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AB7A332D-7248-4728-912E-47037127CC5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87D7BD66-1945-49D9-BB5F-6DF32F5A883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4BB025F8-7EB4-4A2F-99F3-9CCD697184A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144780</xdr:rowOff>
    </xdr:from>
    <xdr:to>
      <xdr:col>116</xdr:col>
      <xdr:colOff>114300</xdr:colOff>
      <xdr:row>105</xdr:row>
      <xdr:rowOff>74930</xdr:rowOff>
    </xdr:to>
    <xdr:sp macro="" textlink="">
      <xdr:nvSpPr>
        <xdr:cNvPr id="939" name="楕円 938">
          <a:extLst>
            <a:ext uri="{FF2B5EF4-FFF2-40B4-BE49-F238E27FC236}">
              <a16:creationId xmlns:a16="http://schemas.microsoft.com/office/drawing/2014/main" id="{E0EE8C18-9598-440E-98DB-7963BE5474F2}"/>
            </a:ext>
          </a:extLst>
        </xdr:cNvPr>
        <xdr:cNvSpPr/>
      </xdr:nvSpPr>
      <xdr:spPr>
        <a:xfrm>
          <a:off x="22110700" y="1797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167657</xdr:rowOff>
    </xdr:from>
    <xdr:ext cx="469744" cy="259045"/>
    <xdr:sp macro="" textlink="">
      <xdr:nvSpPr>
        <xdr:cNvPr id="940" name="【庁舎】&#10;一人当たり面積該当値テキスト">
          <a:extLst>
            <a:ext uri="{FF2B5EF4-FFF2-40B4-BE49-F238E27FC236}">
              <a16:creationId xmlns:a16="http://schemas.microsoft.com/office/drawing/2014/main" id="{E915A2C6-17B2-4C82-A6BE-6E9AD38614DF}"/>
            </a:ext>
          </a:extLst>
        </xdr:cNvPr>
        <xdr:cNvSpPr txBox="1"/>
      </xdr:nvSpPr>
      <xdr:spPr>
        <a:xfrm>
          <a:off x="22199600" y="1782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160020</xdr:rowOff>
    </xdr:from>
    <xdr:to>
      <xdr:col>112</xdr:col>
      <xdr:colOff>38100</xdr:colOff>
      <xdr:row>105</xdr:row>
      <xdr:rowOff>90170</xdr:rowOff>
    </xdr:to>
    <xdr:sp macro="" textlink="">
      <xdr:nvSpPr>
        <xdr:cNvPr id="941" name="楕円 940">
          <a:extLst>
            <a:ext uri="{FF2B5EF4-FFF2-40B4-BE49-F238E27FC236}">
              <a16:creationId xmlns:a16="http://schemas.microsoft.com/office/drawing/2014/main" id="{D957CDA3-576B-4248-BDF8-73BE8D7243E4}"/>
            </a:ext>
          </a:extLst>
        </xdr:cNvPr>
        <xdr:cNvSpPr/>
      </xdr:nvSpPr>
      <xdr:spPr>
        <a:xfrm>
          <a:off x="21272500" y="1799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24130</xdr:rowOff>
    </xdr:from>
    <xdr:to>
      <xdr:col>116</xdr:col>
      <xdr:colOff>63500</xdr:colOff>
      <xdr:row>105</xdr:row>
      <xdr:rowOff>39370</xdr:rowOff>
    </xdr:to>
    <xdr:cxnSp macro="">
      <xdr:nvCxnSpPr>
        <xdr:cNvPr id="942" name="直線コネクタ 941">
          <a:extLst>
            <a:ext uri="{FF2B5EF4-FFF2-40B4-BE49-F238E27FC236}">
              <a16:creationId xmlns:a16="http://schemas.microsoft.com/office/drawing/2014/main" id="{768F9B67-163E-449C-B74B-FFB524A82A4C}"/>
            </a:ext>
          </a:extLst>
        </xdr:cNvPr>
        <xdr:cNvCxnSpPr/>
      </xdr:nvCxnSpPr>
      <xdr:spPr>
        <a:xfrm flipV="1">
          <a:off x="21323300" y="18026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2539</xdr:rowOff>
    </xdr:from>
    <xdr:to>
      <xdr:col>107</xdr:col>
      <xdr:colOff>101600</xdr:colOff>
      <xdr:row>105</xdr:row>
      <xdr:rowOff>104139</xdr:rowOff>
    </xdr:to>
    <xdr:sp macro="" textlink="">
      <xdr:nvSpPr>
        <xdr:cNvPr id="943" name="楕円 942">
          <a:extLst>
            <a:ext uri="{FF2B5EF4-FFF2-40B4-BE49-F238E27FC236}">
              <a16:creationId xmlns:a16="http://schemas.microsoft.com/office/drawing/2014/main" id="{4ABBD25F-CA7E-4993-9EB3-1879B97EAE8A}"/>
            </a:ext>
          </a:extLst>
        </xdr:cNvPr>
        <xdr:cNvSpPr/>
      </xdr:nvSpPr>
      <xdr:spPr>
        <a:xfrm>
          <a:off x="20383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39370</xdr:rowOff>
    </xdr:from>
    <xdr:to>
      <xdr:col>111</xdr:col>
      <xdr:colOff>177800</xdr:colOff>
      <xdr:row>105</xdr:row>
      <xdr:rowOff>53339</xdr:rowOff>
    </xdr:to>
    <xdr:cxnSp macro="">
      <xdr:nvCxnSpPr>
        <xdr:cNvPr id="944" name="直線コネクタ 943">
          <a:extLst>
            <a:ext uri="{FF2B5EF4-FFF2-40B4-BE49-F238E27FC236}">
              <a16:creationId xmlns:a16="http://schemas.microsoft.com/office/drawing/2014/main" id="{826BEA1D-69AC-4CA9-B64C-41F7DC9E1629}"/>
            </a:ext>
          </a:extLst>
        </xdr:cNvPr>
        <xdr:cNvCxnSpPr/>
      </xdr:nvCxnSpPr>
      <xdr:spPr>
        <a:xfrm flipV="1">
          <a:off x="20434300" y="18041620"/>
          <a:ext cx="889000" cy="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15239</xdr:rowOff>
    </xdr:from>
    <xdr:to>
      <xdr:col>102</xdr:col>
      <xdr:colOff>165100</xdr:colOff>
      <xdr:row>105</xdr:row>
      <xdr:rowOff>116839</xdr:rowOff>
    </xdr:to>
    <xdr:sp macro="" textlink="">
      <xdr:nvSpPr>
        <xdr:cNvPr id="945" name="楕円 944">
          <a:extLst>
            <a:ext uri="{FF2B5EF4-FFF2-40B4-BE49-F238E27FC236}">
              <a16:creationId xmlns:a16="http://schemas.microsoft.com/office/drawing/2014/main" id="{895D588F-895D-4A26-80A3-03C0DFA3D2B8}"/>
            </a:ext>
          </a:extLst>
        </xdr:cNvPr>
        <xdr:cNvSpPr/>
      </xdr:nvSpPr>
      <xdr:spPr>
        <a:xfrm>
          <a:off x="19494500" y="1801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53339</xdr:rowOff>
    </xdr:from>
    <xdr:to>
      <xdr:col>107</xdr:col>
      <xdr:colOff>50800</xdr:colOff>
      <xdr:row>105</xdr:row>
      <xdr:rowOff>66039</xdr:rowOff>
    </xdr:to>
    <xdr:cxnSp macro="">
      <xdr:nvCxnSpPr>
        <xdr:cNvPr id="946" name="直線コネクタ 945">
          <a:extLst>
            <a:ext uri="{FF2B5EF4-FFF2-40B4-BE49-F238E27FC236}">
              <a16:creationId xmlns:a16="http://schemas.microsoft.com/office/drawing/2014/main" id="{432A7484-7E9F-40F2-BA43-C4FB6F052E86}"/>
            </a:ext>
          </a:extLst>
        </xdr:cNvPr>
        <xdr:cNvCxnSpPr/>
      </xdr:nvCxnSpPr>
      <xdr:spPr>
        <a:xfrm flipV="1">
          <a:off x="19545300" y="18055589"/>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27939</xdr:rowOff>
    </xdr:from>
    <xdr:to>
      <xdr:col>98</xdr:col>
      <xdr:colOff>38100</xdr:colOff>
      <xdr:row>105</xdr:row>
      <xdr:rowOff>129539</xdr:rowOff>
    </xdr:to>
    <xdr:sp macro="" textlink="">
      <xdr:nvSpPr>
        <xdr:cNvPr id="947" name="楕円 946">
          <a:extLst>
            <a:ext uri="{FF2B5EF4-FFF2-40B4-BE49-F238E27FC236}">
              <a16:creationId xmlns:a16="http://schemas.microsoft.com/office/drawing/2014/main" id="{7D43AC7C-4594-473A-B743-989F836BE736}"/>
            </a:ext>
          </a:extLst>
        </xdr:cNvPr>
        <xdr:cNvSpPr/>
      </xdr:nvSpPr>
      <xdr:spPr>
        <a:xfrm>
          <a:off x="18605500" y="1803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66039</xdr:rowOff>
    </xdr:from>
    <xdr:to>
      <xdr:col>102</xdr:col>
      <xdr:colOff>114300</xdr:colOff>
      <xdr:row>105</xdr:row>
      <xdr:rowOff>78739</xdr:rowOff>
    </xdr:to>
    <xdr:cxnSp macro="">
      <xdr:nvCxnSpPr>
        <xdr:cNvPr id="948" name="直線コネクタ 947">
          <a:extLst>
            <a:ext uri="{FF2B5EF4-FFF2-40B4-BE49-F238E27FC236}">
              <a16:creationId xmlns:a16="http://schemas.microsoft.com/office/drawing/2014/main" id="{82779F4C-8EA2-41D5-B43D-12819DC431C1}"/>
            </a:ext>
          </a:extLst>
        </xdr:cNvPr>
        <xdr:cNvCxnSpPr/>
      </xdr:nvCxnSpPr>
      <xdr:spPr>
        <a:xfrm flipV="1">
          <a:off x="18656300" y="18068289"/>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949" name="n_1aveValue【庁舎】&#10;一人当たり面積">
          <a:extLst>
            <a:ext uri="{FF2B5EF4-FFF2-40B4-BE49-F238E27FC236}">
              <a16:creationId xmlns:a16="http://schemas.microsoft.com/office/drawing/2014/main" id="{9C344A59-F544-4E19-98F1-1150E9F6CF12}"/>
            </a:ext>
          </a:extLst>
        </xdr:cNvPr>
        <xdr:cNvSpPr txBox="1"/>
      </xdr:nvSpPr>
      <xdr:spPr>
        <a:xfrm>
          <a:off x="21075727" y="182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a:extLst>
            <a:ext uri="{FF2B5EF4-FFF2-40B4-BE49-F238E27FC236}">
              <a16:creationId xmlns:a16="http://schemas.microsoft.com/office/drawing/2014/main" id="{3352C1AF-3239-415A-8935-FDD4034DAA49}"/>
            </a:ext>
          </a:extLst>
        </xdr:cNvPr>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951" name="n_3aveValue【庁舎】&#10;一人当たり面積">
          <a:extLst>
            <a:ext uri="{FF2B5EF4-FFF2-40B4-BE49-F238E27FC236}">
              <a16:creationId xmlns:a16="http://schemas.microsoft.com/office/drawing/2014/main" id="{0BBC8B95-41EE-4005-A756-2A9E91439787}"/>
            </a:ext>
          </a:extLst>
        </xdr:cNvPr>
        <xdr:cNvSpPr txBox="1"/>
      </xdr:nvSpPr>
      <xdr:spPr>
        <a:xfrm>
          <a:off x="19310427" y="1823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69866</xdr:rowOff>
    </xdr:from>
    <xdr:ext cx="469744" cy="259045"/>
    <xdr:sp macro="" textlink="">
      <xdr:nvSpPr>
        <xdr:cNvPr id="952" name="n_4aveValue【庁舎】&#10;一人当たり面積">
          <a:extLst>
            <a:ext uri="{FF2B5EF4-FFF2-40B4-BE49-F238E27FC236}">
              <a16:creationId xmlns:a16="http://schemas.microsoft.com/office/drawing/2014/main" id="{FD54D68C-1631-412D-9FDA-2BBA44F1E88F}"/>
            </a:ext>
          </a:extLst>
        </xdr:cNvPr>
        <xdr:cNvSpPr txBox="1"/>
      </xdr:nvSpPr>
      <xdr:spPr>
        <a:xfrm>
          <a:off x="18421427" y="1824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106697</xdr:rowOff>
    </xdr:from>
    <xdr:ext cx="469744" cy="259045"/>
    <xdr:sp macro="" textlink="">
      <xdr:nvSpPr>
        <xdr:cNvPr id="953" name="n_1mainValue【庁舎】&#10;一人当たり面積">
          <a:extLst>
            <a:ext uri="{FF2B5EF4-FFF2-40B4-BE49-F238E27FC236}">
              <a16:creationId xmlns:a16="http://schemas.microsoft.com/office/drawing/2014/main" id="{BDBB975F-D97A-4DFB-BC98-EDA48E18ABD6}"/>
            </a:ext>
          </a:extLst>
        </xdr:cNvPr>
        <xdr:cNvSpPr txBox="1"/>
      </xdr:nvSpPr>
      <xdr:spPr>
        <a:xfrm>
          <a:off x="21075727" y="17766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120666</xdr:rowOff>
    </xdr:from>
    <xdr:ext cx="469744" cy="259045"/>
    <xdr:sp macro="" textlink="">
      <xdr:nvSpPr>
        <xdr:cNvPr id="954" name="n_2mainValue【庁舎】&#10;一人当たり面積">
          <a:extLst>
            <a:ext uri="{FF2B5EF4-FFF2-40B4-BE49-F238E27FC236}">
              <a16:creationId xmlns:a16="http://schemas.microsoft.com/office/drawing/2014/main" id="{44C8D5B9-4656-4491-8FB4-B7A639827315}"/>
            </a:ext>
          </a:extLst>
        </xdr:cNvPr>
        <xdr:cNvSpPr txBox="1"/>
      </xdr:nvSpPr>
      <xdr:spPr>
        <a:xfrm>
          <a:off x="20199427" y="1778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133366</xdr:rowOff>
    </xdr:from>
    <xdr:ext cx="469744" cy="259045"/>
    <xdr:sp macro="" textlink="">
      <xdr:nvSpPr>
        <xdr:cNvPr id="955" name="n_3mainValue【庁舎】&#10;一人当たり面積">
          <a:extLst>
            <a:ext uri="{FF2B5EF4-FFF2-40B4-BE49-F238E27FC236}">
              <a16:creationId xmlns:a16="http://schemas.microsoft.com/office/drawing/2014/main" id="{A9D9F208-E777-4034-8766-E851821BAB43}"/>
            </a:ext>
          </a:extLst>
        </xdr:cNvPr>
        <xdr:cNvSpPr txBox="1"/>
      </xdr:nvSpPr>
      <xdr:spPr>
        <a:xfrm>
          <a:off x="19310427" y="17792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146066</xdr:rowOff>
    </xdr:from>
    <xdr:ext cx="469744" cy="259045"/>
    <xdr:sp macro="" textlink="">
      <xdr:nvSpPr>
        <xdr:cNvPr id="956" name="n_4mainValue【庁舎】&#10;一人当たり面積">
          <a:extLst>
            <a:ext uri="{FF2B5EF4-FFF2-40B4-BE49-F238E27FC236}">
              <a16:creationId xmlns:a16="http://schemas.microsoft.com/office/drawing/2014/main" id="{68300249-B31C-4DE4-99CB-F2ED2C011542}"/>
            </a:ext>
          </a:extLst>
        </xdr:cNvPr>
        <xdr:cNvSpPr txBox="1"/>
      </xdr:nvSpPr>
      <xdr:spPr>
        <a:xfrm>
          <a:off x="18421427" y="17805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024B228D-DE62-452F-8EA3-CC29C92EC69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FB484A5F-2752-4CF7-91BC-F635788AAFD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69FA60B9-D7A4-468E-AEA4-55F0732199C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有形固定資産減価償却率が、図書館、福祉施設及び消防施設を除いて類似団体平均を上回っており、庁舎では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％を、体育館・プールでは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るなど、今後大規模改修や建て替えなどの多額の負担が予想されるため、計画的な予防保全を行っていく必要がある。また、一人当たり面積では、ほとんどの施設が類似団体平均、全国平均、山口県平均を上回っており、今後も人口減少の影響により上昇していくことが予想される。これらのことから、萩市公共施設等総合管理計画及び萩市公共施設等長寿命化計画に基づき、計画的な予防保全を行うことや、施設の集約化等により施設総量の適正化に取り組んでいく必要があることが分か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41,637
41,156
698.31
32,044,105
31,312,596
515,928
17,540,272
21,953,988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人口の減少や全国平均を上回る高齢化率（令和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月末現在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％）に加え、市内に大規模な企業等がないことなどにより、財政基盤が弱く、類似団体平均を下回っている。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今後も収納率の向上による税収の確保に努めるとともに、さらなる行政の効率化を図ることにより、財政の健全化に努める。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46990</xdr:rowOff>
    </xdr:from>
    <xdr:to>
      <xdr:col>23</xdr:col>
      <xdr:colOff>133350</xdr:colOff>
      <xdr:row>43</xdr:row>
      <xdr:rowOff>46990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419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46990</xdr:rowOff>
    </xdr:from>
    <xdr:to>
      <xdr:col>19</xdr:col>
      <xdr:colOff>133350</xdr:colOff>
      <xdr:row>43</xdr:row>
      <xdr:rowOff>46990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419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46990</xdr:rowOff>
    </xdr:from>
    <xdr:to>
      <xdr:col>15</xdr:col>
      <xdr:colOff>82550</xdr:colOff>
      <xdr:row>43</xdr:row>
      <xdr:rowOff>46990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419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22860</xdr:rowOff>
    </xdr:from>
    <xdr:to>
      <xdr:col>11</xdr:col>
      <xdr:colOff>31750</xdr:colOff>
      <xdr:row>43</xdr:row>
      <xdr:rowOff>46990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3952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167640</xdr:rowOff>
    </xdr:from>
    <xdr:to>
      <xdr:col>23</xdr:col>
      <xdr:colOff>184150</xdr:colOff>
      <xdr:row>43</xdr:row>
      <xdr:rowOff>97790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139717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34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167640</xdr:rowOff>
    </xdr:from>
    <xdr:to>
      <xdr:col>19</xdr:col>
      <xdr:colOff>184150</xdr:colOff>
      <xdr:row>43</xdr:row>
      <xdr:rowOff>97790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82567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45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167640</xdr:rowOff>
    </xdr:from>
    <xdr:to>
      <xdr:col>15</xdr:col>
      <xdr:colOff>133350</xdr:colOff>
      <xdr:row>43</xdr:row>
      <xdr:rowOff>97790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82567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167640</xdr:rowOff>
    </xdr:from>
    <xdr:to>
      <xdr:col>11</xdr:col>
      <xdr:colOff>82550</xdr:colOff>
      <xdr:row>43</xdr:row>
      <xdr:rowOff>97790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82567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143510</xdr:rowOff>
    </xdr:from>
    <xdr:to>
      <xdr:col>7</xdr:col>
      <xdr:colOff>31750</xdr:colOff>
      <xdr:row>43</xdr:row>
      <xdr:rowOff>73660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58437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年度は、普通交付税が増加したこと等により経常一般財源歳入額は増加したものの、人件費、物件費等の経常的な支出が増加したことにより経常経費充当一般財源が増加したため、指標は悪化した。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市は、市町村合併により膨大な公共施設を有することから、今後も維持補修費等の増加が見込まれており、引き続き公債費の発行抑制や公共施設等総合管理計画に基づく施設維持管理経費の抑制に努め、財政の健全化を図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73660</xdr:rowOff>
    </xdr:from>
    <xdr:to>
      <xdr:col>23</xdr:col>
      <xdr:colOff>133350</xdr:colOff>
      <xdr:row>60</xdr:row>
      <xdr:rowOff>132262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360660"/>
          <a:ext cx="8382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73660</xdr:rowOff>
    </xdr:from>
    <xdr:to>
      <xdr:col>19</xdr:col>
      <xdr:colOff>133350</xdr:colOff>
      <xdr:row>60</xdr:row>
      <xdr:rowOff>104684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36066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129920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89988</xdr:rowOff>
    </xdr:from>
    <xdr:to>
      <xdr:col>15</xdr:col>
      <xdr:colOff>82550</xdr:colOff>
      <xdr:row>60</xdr:row>
      <xdr:rowOff>104684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205538"/>
          <a:ext cx="8890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89988</xdr:rowOff>
    </xdr:from>
    <xdr:to>
      <xdr:col>11</xdr:col>
      <xdr:colOff>31750</xdr:colOff>
      <xdr:row>60</xdr:row>
      <xdr:rowOff>63319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205538"/>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81462</xdr:rowOff>
    </xdr:from>
    <xdr:to>
      <xdr:col>23</xdr:col>
      <xdr:colOff>184150</xdr:colOff>
      <xdr:row>61</xdr:row>
      <xdr:rowOff>11612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53539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4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22860</xdr:rowOff>
    </xdr:from>
    <xdr:to>
      <xdr:col>19</xdr:col>
      <xdr:colOff>184150</xdr:colOff>
      <xdr:row>60</xdr:row>
      <xdr:rowOff>124460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134637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7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53884</xdr:rowOff>
    </xdr:from>
    <xdr:to>
      <xdr:col>15</xdr:col>
      <xdr:colOff>133350</xdr:colOff>
      <xdr:row>60</xdr:row>
      <xdr:rowOff>155484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4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140261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2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39188</xdr:rowOff>
    </xdr:from>
    <xdr:to>
      <xdr:col>11</xdr:col>
      <xdr:colOff>82550</xdr:colOff>
      <xdr:row>59</xdr:row>
      <xdr:rowOff>140788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15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150965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923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12519</xdr:rowOff>
    </xdr:from>
    <xdr:to>
      <xdr:col>7</xdr:col>
      <xdr:colOff>31750</xdr:colOff>
      <xdr:row>60</xdr:row>
      <xdr:rowOff>114119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29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124296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06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[238,825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類似団体平均を上回っているのは、分母となる人口の減少による影響のほか、主に人件費が要因となっている。これは、市町村合併（</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村）の影響により職員数が過大となっていることによるものであり、定員の適正化、人件費の抑制に努めることで、改善を図っている。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また、物件費についても、公共施設等総合管理計画に基づき、引き続き公共施設の適正配置による施設の維持管理経費の削減に努める。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48941</xdr:rowOff>
    </xdr:from>
    <xdr:to>
      <xdr:col>23</xdr:col>
      <xdr:colOff>133350</xdr:colOff>
      <xdr:row>81</xdr:row>
      <xdr:rowOff>51279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36391"/>
          <a:ext cx="838200" cy="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47747</xdr:rowOff>
    </xdr:from>
    <xdr:to>
      <xdr:col>19</xdr:col>
      <xdr:colOff>133350</xdr:colOff>
      <xdr:row>81</xdr:row>
      <xdr:rowOff>48941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35197"/>
          <a:ext cx="889000" cy="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47747</xdr:rowOff>
    </xdr:from>
    <xdr:to>
      <xdr:col>15</xdr:col>
      <xdr:colOff>82550</xdr:colOff>
      <xdr:row>81</xdr:row>
      <xdr:rowOff>48372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2336800" y="13935197"/>
          <a:ext cx="889000" cy="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44583</xdr:rowOff>
    </xdr:from>
    <xdr:to>
      <xdr:col>11</xdr:col>
      <xdr:colOff>31750</xdr:colOff>
      <xdr:row>81</xdr:row>
      <xdr:rowOff>48372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32033"/>
          <a:ext cx="889000" cy="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479</xdr:rowOff>
    </xdr:from>
    <xdr:to>
      <xdr:col>23</xdr:col>
      <xdr:colOff>184150</xdr:colOff>
      <xdr:row>81</xdr:row>
      <xdr:rowOff>102079</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8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48756</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36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169591</xdr:rowOff>
    </xdr:from>
    <xdr:to>
      <xdr:col>19</xdr:col>
      <xdr:colOff>184150</xdr:colOff>
      <xdr:row>81</xdr:row>
      <xdr:rowOff>99741</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8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84518</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71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168397</xdr:rowOff>
    </xdr:from>
    <xdr:to>
      <xdr:col>15</xdr:col>
      <xdr:colOff>133350</xdr:colOff>
      <xdr:row>81</xdr:row>
      <xdr:rowOff>98547</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8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83324</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7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169022</xdr:rowOff>
    </xdr:from>
    <xdr:to>
      <xdr:col>11</xdr:col>
      <xdr:colOff>82550</xdr:colOff>
      <xdr:row>81</xdr:row>
      <xdr:rowOff>99172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8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83949</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71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165233</xdr:rowOff>
    </xdr:from>
    <xdr:to>
      <xdr:col>7</xdr:col>
      <xdr:colOff>31750</xdr:colOff>
      <xdr:row>81</xdr:row>
      <xdr:rowOff>95383</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8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80160</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67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合併時（平成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月）に、厳正な職務職階制度や行政給料表（二）を導入し、平成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年度には、抜本的な給与構造改革を行った。さらに特殊勤務手当や住居手当の廃止・減額などの見直しを行い、給与制度の適正化に努めている。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今後の国の給与や地域の民間給与を考慮しながら更なる給与制度の適正化に努める。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101600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6179800" y="14708414"/>
          <a:ext cx="8382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86</xdr:row>
      <xdr:rowOff>101600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484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153307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84630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86</xdr:row>
      <xdr:rowOff>153307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3512800" y="1488077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102507</xdr:rowOff>
    </xdr:from>
    <xdr:to>
      <xdr:col>68</xdr:col>
      <xdr:colOff>203200</xdr:colOff>
      <xdr:row>87</xdr:row>
      <xdr:rowOff>32657</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17434</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多団体（</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村）での市町村合併により広範な地域をカバーするため、総合事務所、支所、公民館等の出先機関を多く有することや離島を多く有しているという地理的な特殊要因に加え、保育園や消防を直営で行っていること、隣接自治体の消防事務や生活保護事務を行っていることなどから、類似団体・全国平均と比較して職員数が多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市町村合併後は、定員適正化計画を策定し、新規採用職員の抑制や早期退職制度等により計画的に人員の管理に努めている。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58124</xdr:rowOff>
    </xdr:from>
    <xdr:to>
      <xdr:col>81</xdr:col>
      <xdr:colOff>44450</xdr:colOff>
      <xdr:row>62</xdr:row>
      <xdr:rowOff>70993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688024"/>
          <a:ext cx="838200" cy="1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42842</xdr:rowOff>
    </xdr:from>
    <xdr:to>
      <xdr:col>77</xdr:col>
      <xdr:colOff>44450</xdr:colOff>
      <xdr:row>62</xdr:row>
      <xdr:rowOff>58124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672742"/>
          <a:ext cx="889000" cy="1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12277</xdr:rowOff>
    </xdr:from>
    <xdr:to>
      <xdr:col>72</xdr:col>
      <xdr:colOff>203200</xdr:colOff>
      <xdr:row>62</xdr:row>
      <xdr:rowOff>42842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642177"/>
          <a:ext cx="889000" cy="30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162009</xdr:rowOff>
    </xdr:from>
    <xdr:to>
      <xdr:col>68</xdr:col>
      <xdr:colOff>152400</xdr:colOff>
      <xdr:row>62</xdr:row>
      <xdr:rowOff>12277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620459"/>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20193</xdr:rowOff>
    </xdr:from>
    <xdr:to>
      <xdr:col>81</xdr:col>
      <xdr:colOff>95250</xdr:colOff>
      <xdr:row>62</xdr:row>
      <xdr:rowOff>121793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65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163720</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622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7324</xdr:rowOff>
    </xdr:from>
    <xdr:to>
      <xdr:col>77</xdr:col>
      <xdr:colOff>95250</xdr:colOff>
      <xdr:row>62</xdr:row>
      <xdr:rowOff>108924</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63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93701</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723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163492</xdr:rowOff>
    </xdr:from>
    <xdr:to>
      <xdr:col>73</xdr:col>
      <xdr:colOff>44450</xdr:colOff>
      <xdr:row>62</xdr:row>
      <xdr:rowOff>93642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62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78419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708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132927</xdr:rowOff>
    </xdr:from>
    <xdr:to>
      <xdr:col>68</xdr:col>
      <xdr:colOff>203200</xdr:colOff>
      <xdr:row>62</xdr:row>
      <xdr:rowOff>63077</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47854</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111209</xdr:rowOff>
    </xdr:from>
    <xdr:to>
      <xdr:col>64</xdr:col>
      <xdr:colOff>152400</xdr:colOff>
      <xdr:row>62</xdr:row>
      <xdr:rowOff>41359</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6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26136</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65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の普通交付税の漸減開始に備え、合併特例基金造成事業など公債費の償還ペースを早め後年度の公債費負担を抑制する調整を行ってきたことや、地方債発行額の抑制により発行額が償還額を下回る状況が続いており、さらに、交付税算入率が高い地方債の選択に努めていることから、指標は改善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1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消防指令センター共同整備事業や小学校特別教室空調設備整備事業など、引き続き大型建設事業が予定されており、多額の地方債の発行が必要になるとともに、普通交付税の減少による指標の悪化も予想されることから、地方債による将来負担の増大をいかに抑制するかが大きな課題となってい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117052</xdr:rowOff>
    </xdr:from>
    <xdr:to>
      <xdr:col>81</xdr:col>
      <xdr:colOff>44450</xdr:colOff>
      <xdr:row>36</xdr:row>
      <xdr:rowOff>125095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289252"/>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125095</xdr:rowOff>
    </xdr:from>
    <xdr:to>
      <xdr:col>77</xdr:col>
      <xdr:colOff>44450</xdr:colOff>
      <xdr:row>36</xdr:row>
      <xdr:rowOff>125095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2972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53569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397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121073</xdr:rowOff>
    </xdr:from>
    <xdr:to>
      <xdr:col>72</xdr:col>
      <xdr:colOff>203200</xdr:colOff>
      <xdr:row>36</xdr:row>
      <xdr:rowOff>125095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29327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121073</xdr:rowOff>
    </xdr:from>
    <xdr:to>
      <xdr:col>68</xdr:col>
      <xdr:colOff>152400</xdr:colOff>
      <xdr:row>36</xdr:row>
      <xdr:rowOff>123084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293273"/>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51558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57590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40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66252</xdr:rowOff>
    </xdr:from>
    <xdr:to>
      <xdr:col>81</xdr:col>
      <xdr:colOff>95250</xdr:colOff>
      <xdr:row>36</xdr:row>
      <xdr:rowOff>167852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23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82779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08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74295</xdr:rowOff>
    </xdr:from>
    <xdr:to>
      <xdr:col>77</xdr:col>
      <xdr:colOff>95250</xdr:colOff>
      <xdr:row>37</xdr:row>
      <xdr:rowOff>4445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24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14622</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15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74295</xdr:rowOff>
    </xdr:from>
    <xdr:to>
      <xdr:col>73</xdr:col>
      <xdr:colOff>44450</xdr:colOff>
      <xdr:row>37</xdr:row>
      <xdr:rowOff>4445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24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14622</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15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70273</xdr:rowOff>
    </xdr:from>
    <xdr:to>
      <xdr:col>68</xdr:col>
      <xdr:colOff>203200</xdr:colOff>
      <xdr:row>37</xdr:row>
      <xdr:rowOff>423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24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10600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011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72284</xdr:rowOff>
    </xdr:from>
    <xdr:to>
      <xdr:col>64</xdr:col>
      <xdr:colOff>152400</xdr:colOff>
      <xdr:row>37</xdr:row>
      <xdr:rowOff>2434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24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12611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01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地方債の現在高は減少したが、公営企業債等繰入見込額が増加したため将来負担額は増加した。また、充当可能財源等は、令和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中に、積み立てを上回る財政調整基金の取崩しを行ったこと、その他の特定目的基金も職員退職手当基金を大きく取崩したことで充当可能基金が減少し、また、基準財政需要額算入見込額も減少したため充当可能財源等も大きく減少した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充当可能財源等は将来負担額を上回っている。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年度以降については、人口の減少により普通交付税額の減少や税収の減少が見込まれる中で、引き続き将来負担額の縮小を目指していく。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32402</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432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130034</xdr:rowOff>
    </xdr:from>
    <xdr:to>
      <xdr:col>73</xdr:col>
      <xdr:colOff>44450</xdr:colOff>
      <xdr:row>15</xdr:row>
      <xdr:rowOff>60184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47924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962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115147</xdr:rowOff>
    </xdr:from>
    <xdr:to>
      <xdr:col>64</xdr:col>
      <xdr:colOff>152400</xdr:colOff>
      <xdr:row>14</xdr:row>
      <xdr:rowOff>45297</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3462000" y="2343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55474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112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41,637
41,156
698.31
32,044,105
31,312,596
515,928
17,540,272
21,953,988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年度は、職員退職手当の増加等により、経常経費充当一般財源等が前年度から約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千万円増加した一方で、普通交付税額が前年度から約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千万円増加したことなどに伴い、経常一般財源歳入額も増加したが、比率としては悪化した。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市町村合併（</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村）により職員数が過大となっていることが、類似団体平均比率を上回って推移している要因であるため、引き続き定員の適正化及び経常的な人件費の抑制に努める。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108712</xdr:rowOff>
    </xdr:from>
    <xdr:to>
      <xdr:col>24</xdr:col>
      <xdr:colOff>25400</xdr:colOff>
      <xdr:row>39</xdr:row>
      <xdr:rowOff>19558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62381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108712</xdr:rowOff>
    </xdr:from>
    <xdr:to>
      <xdr:col>19</xdr:col>
      <xdr:colOff>187325</xdr:colOff>
      <xdr:row>38</xdr:row>
      <xdr:rowOff>154432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6238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44704</xdr:rowOff>
    </xdr:from>
    <xdr:to>
      <xdr:col>15</xdr:col>
      <xdr:colOff>98425</xdr:colOff>
      <xdr:row>38</xdr:row>
      <xdr:rowOff>154432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5980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44704</xdr:rowOff>
    </xdr:from>
    <xdr:to>
      <xdr:col>11</xdr:col>
      <xdr:colOff>9525</xdr:colOff>
      <xdr:row>38</xdr:row>
      <xdr:rowOff>159004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598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140208</xdr:rowOff>
    </xdr:from>
    <xdr:to>
      <xdr:col>24</xdr:col>
      <xdr:colOff>76200</xdr:colOff>
      <xdr:row>39</xdr:row>
      <xdr:rowOff>70358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112285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57912</xdr:rowOff>
    </xdr:from>
    <xdr:to>
      <xdr:col>20</xdr:col>
      <xdr:colOff>38100</xdr:colOff>
      <xdr:row>38</xdr:row>
      <xdr:rowOff>159512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144289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59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103632</xdr:rowOff>
    </xdr:from>
    <xdr:to>
      <xdr:col>15</xdr:col>
      <xdr:colOff>149225</xdr:colOff>
      <xdr:row>39</xdr:row>
      <xdr:rowOff>33782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18559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165354</xdr:rowOff>
    </xdr:from>
    <xdr:to>
      <xdr:col>11</xdr:col>
      <xdr:colOff>60325</xdr:colOff>
      <xdr:row>38</xdr:row>
      <xdr:rowOff>95504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80281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108204</xdr:rowOff>
    </xdr:from>
    <xdr:to>
      <xdr:col>6</xdr:col>
      <xdr:colOff>171450</xdr:colOff>
      <xdr:row>39</xdr:row>
      <xdr:rowOff>38354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23131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0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昨年度より比率が増加したが、類似団体内平均値と同程度に抑えている。これまでも、予算編成の段階から一般行政経費に上限額を設定するなど経常経費の増加を抑制し経費削減に努めており、今後も引き続き経常経費の削減や公共施設の適正配置による施設の維持管理経費の削減及び使用料収入の増加など自主財源の確保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16</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473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96520</xdr:rowOff>
    </xdr:from>
    <xdr:to>
      <xdr:col>78</xdr:col>
      <xdr:colOff>69850</xdr:colOff>
      <xdr:row>16</xdr:row>
      <xdr:rowOff>104140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39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27940</xdr:rowOff>
    </xdr:from>
    <xdr:to>
      <xdr:col>73</xdr:col>
      <xdr:colOff>180975</xdr:colOff>
      <xdr:row>16</xdr:row>
      <xdr:rowOff>96520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7711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27940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755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53340</xdr:rowOff>
    </xdr:from>
    <xdr:to>
      <xdr:col>78</xdr:col>
      <xdr:colOff>120650</xdr:colOff>
      <xdr:row>16</xdr:row>
      <xdr:rowOff>154940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165117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56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45720</xdr:rowOff>
    </xdr:from>
    <xdr:to>
      <xdr:col>74</xdr:col>
      <xdr:colOff>31750</xdr:colOff>
      <xdr:row>16</xdr:row>
      <xdr:rowOff>147320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157497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148590</xdr:rowOff>
    </xdr:from>
    <xdr:to>
      <xdr:col>69</xdr:col>
      <xdr:colOff>142875</xdr:colOff>
      <xdr:row>16</xdr:row>
      <xdr:rowOff>78740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扶助費の総額は、国の物価高騰対策事業等の減少により減少したが、経常的な扶助費事業が増加したため、経常経費充当一般財源が増えたことで比率は、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年度以降、人口減少等により普通交付税が減少し、経常一般財源総額が更に減少すれば、比率は悪化していく可能性もあるため、健康長寿への取組などにより、経費の抑制を図る必要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64407</xdr:rowOff>
    </xdr:from>
    <xdr:to>
      <xdr:col>24</xdr:col>
      <xdr:colOff>25400</xdr:colOff>
      <xdr:row>55</xdr:row>
      <xdr:rowOff>86178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494157"/>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42635</xdr:rowOff>
    </xdr:from>
    <xdr:to>
      <xdr:col>19</xdr:col>
      <xdr:colOff>187325</xdr:colOff>
      <xdr:row>55</xdr:row>
      <xdr:rowOff>64407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4723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20865</xdr:rowOff>
    </xdr:from>
    <xdr:to>
      <xdr:col>15</xdr:col>
      <xdr:colOff>98425</xdr:colOff>
      <xdr:row>55</xdr:row>
      <xdr:rowOff>42635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506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20865</xdr:rowOff>
    </xdr:from>
    <xdr:to>
      <xdr:col>11</xdr:col>
      <xdr:colOff>9525</xdr:colOff>
      <xdr:row>55</xdr:row>
      <xdr:rowOff>86178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4506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51905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13607</xdr:rowOff>
    </xdr:from>
    <xdr:to>
      <xdr:col>20</xdr:col>
      <xdr:colOff>38100</xdr:colOff>
      <xdr:row>55</xdr:row>
      <xdr:rowOff>115207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125384</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1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163285</xdr:rowOff>
    </xdr:from>
    <xdr:to>
      <xdr:col>15</xdr:col>
      <xdr:colOff>149225</xdr:colOff>
      <xdr:row>55</xdr:row>
      <xdr:rowOff>93435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103612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141515</xdr:rowOff>
    </xdr:from>
    <xdr:to>
      <xdr:col>11</xdr:col>
      <xdr:colOff>60325</xdr:colOff>
      <xdr:row>55</xdr:row>
      <xdr:rowOff>71665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その他経費に係る比率は前年度より増加し、類似団体平均を上回っている。特別会計・企業会計について、適切な事業規模を見極め、一般会計負担の抑制に努める。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44450</xdr:rowOff>
    </xdr:from>
    <xdr:to>
      <xdr:col>82</xdr:col>
      <xdr:colOff>107950</xdr:colOff>
      <xdr:row>59</xdr:row>
      <xdr:rowOff>57150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1600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44450</xdr:rowOff>
    </xdr:from>
    <xdr:to>
      <xdr:col>78</xdr:col>
      <xdr:colOff>69850</xdr:colOff>
      <xdr:row>59</xdr:row>
      <xdr:rowOff>57150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160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114300</xdr:rowOff>
    </xdr:from>
    <xdr:to>
      <xdr:col>73</xdr:col>
      <xdr:colOff>180975</xdr:colOff>
      <xdr:row>59</xdr:row>
      <xdr:rowOff>57150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058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114300</xdr:rowOff>
    </xdr:from>
    <xdr:to>
      <xdr:col>69</xdr:col>
      <xdr:colOff>92075</xdr:colOff>
      <xdr:row>59</xdr:row>
      <xdr:rowOff>6350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0584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6350</xdr:rowOff>
    </xdr:from>
    <xdr:to>
      <xdr:col>82</xdr:col>
      <xdr:colOff>158750</xdr:colOff>
      <xdr:row>59</xdr:row>
      <xdr:rowOff>107950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149877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165100</xdr:rowOff>
    </xdr:from>
    <xdr:to>
      <xdr:col>78</xdr:col>
      <xdr:colOff>120650</xdr:colOff>
      <xdr:row>59</xdr:row>
      <xdr:rowOff>95250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80027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95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6350</xdr:rowOff>
    </xdr:from>
    <xdr:to>
      <xdr:col>74</xdr:col>
      <xdr:colOff>31750</xdr:colOff>
      <xdr:row>59</xdr:row>
      <xdr:rowOff>107950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92727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63500</xdr:rowOff>
    </xdr:from>
    <xdr:to>
      <xdr:col>69</xdr:col>
      <xdr:colOff>142875</xdr:colOff>
      <xdr:row>58</xdr:row>
      <xdr:rowOff>165100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127000</xdr:rowOff>
    </xdr:from>
    <xdr:to>
      <xdr:col>65</xdr:col>
      <xdr:colOff>53975</xdr:colOff>
      <xdr:row>59</xdr:row>
      <xdr:rowOff>57150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41927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年度については、普通交付税額が前年度から約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千万円増加したことで、経常一般財源歳入額が増加したが、補助費等に係る経常経費充当一般財源が前年度より増加したため、比率は、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いずれの年度も比率は類似団体平均を下回ってはいるが、今後も削減に努める。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30988</xdr:rowOff>
    </xdr:from>
    <xdr:to>
      <xdr:col>82</xdr:col>
      <xdr:colOff>107950</xdr:colOff>
      <xdr:row>36</xdr:row>
      <xdr:rowOff>35560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20318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26416</xdr:rowOff>
    </xdr:from>
    <xdr:to>
      <xdr:col>78</xdr:col>
      <xdr:colOff>69850</xdr:colOff>
      <xdr:row>36</xdr:row>
      <xdr:rowOff>30988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1986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165862</xdr:rowOff>
    </xdr:from>
    <xdr:to>
      <xdr:col>73</xdr:col>
      <xdr:colOff>180975</xdr:colOff>
      <xdr:row>36</xdr:row>
      <xdr:rowOff>26416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666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165862</xdr:rowOff>
    </xdr:from>
    <xdr:to>
      <xdr:col>69</xdr:col>
      <xdr:colOff>92075</xdr:colOff>
      <xdr:row>36</xdr:row>
      <xdr:rowOff>12700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666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151638</xdr:rowOff>
    </xdr:from>
    <xdr:to>
      <xdr:col>78</xdr:col>
      <xdr:colOff>120650</xdr:colOff>
      <xdr:row>36</xdr:row>
      <xdr:rowOff>81788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91965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147066</xdr:rowOff>
    </xdr:from>
    <xdr:to>
      <xdr:col>74</xdr:col>
      <xdr:colOff>31750</xdr:colOff>
      <xdr:row>36</xdr:row>
      <xdr:rowOff>77216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87393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115062</xdr:rowOff>
    </xdr:from>
    <xdr:to>
      <xdr:col>69</xdr:col>
      <xdr:colOff>142875</xdr:colOff>
      <xdr:row>36</xdr:row>
      <xdr:rowOff>45212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交付税の減少に備え地方債発行額の抑制や償還期間の短縮を行ってきたことから、比率は昨年度から改善した。引き続き、計画的かつ効率的な事業実施により地方債発行額を抑制し、後年度の公債費の減少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138430</xdr:rowOff>
    </xdr:from>
    <xdr:to>
      <xdr:col>24</xdr:col>
      <xdr:colOff>25400</xdr:colOff>
      <xdr:row>74</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82573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110507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7978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153670</xdr:rowOff>
    </xdr:from>
    <xdr:to>
      <xdr:col>19</xdr:col>
      <xdr:colOff>187325</xdr:colOff>
      <xdr:row>74</xdr:row>
      <xdr:rowOff>157480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840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53992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91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151765</xdr:rowOff>
    </xdr:from>
    <xdr:to>
      <xdr:col>15</xdr:col>
      <xdr:colOff>98425</xdr:colOff>
      <xdr:row>74</xdr:row>
      <xdr:rowOff>157480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8390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59707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151765</xdr:rowOff>
    </xdr:from>
    <xdr:to>
      <xdr:col>11</xdr:col>
      <xdr:colOff>9525</xdr:colOff>
      <xdr:row>74</xdr:row>
      <xdr:rowOff>159385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8390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38752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50182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90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87630</xdr:rowOff>
    </xdr:from>
    <xdr:to>
      <xdr:col>24</xdr:col>
      <xdr:colOff>76200</xdr:colOff>
      <xdr:row>75</xdr:row>
      <xdr:rowOff>17780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7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167657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68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102870</xdr:rowOff>
    </xdr:from>
    <xdr:to>
      <xdr:col>20</xdr:col>
      <xdr:colOff>38100</xdr:colOff>
      <xdr:row>75</xdr:row>
      <xdr:rowOff>33020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43197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55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106680</xdr:rowOff>
    </xdr:from>
    <xdr:to>
      <xdr:col>15</xdr:col>
      <xdr:colOff>149225</xdr:colOff>
      <xdr:row>75</xdr:row>
      <xdr:rowOff>36830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47007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100965</xdr:rowOff>
    </xdr:from>
    <xdr:to>
      <xdr:col>11</xdr:col>
      <xdr:colOff>60325</xdr:colOff>
      <xdr:row>75</xdr:row>
      <xdr:rowOff>31115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78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41292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55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108585</xdr:rowOff>
    </xdr:from>
    <xdr:to>
      <xdr:col>6</xdr:col>
      <xdr:colOff>171450</xdr:colOff>
      <xdr:row>75</xdr:row>
      <xdr:rowOff>38735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79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48912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5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公債費以外の経費に係る比率は、普通交付税額が前年度から約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千万円増加したことにより経常一般財源歳入額が増加したが、経常経費充当一般財源が増加したことで、比率は悪化した。</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今後も人件費の抑制等経常経費の削減に努めるとともに、各特別会計、企業会計についても適正な事業規模を見極め、一般会計負担を抑制するよう努める。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78</xdr:row>
      <xdr:rowOff>12700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2715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77</xdr:row>
      <xdr:rowOff>101854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2715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40132</xdr:rowOff>
    </xdr:from>
    <xdr:to>
      <xdr:col>73</xdr:col>
      <xdr:colOff>180975</xdr:colOff>
      <xdr:row>77</xdr:row>
      <xdr:rowOff>101854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070332"/>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25671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40132</xdr:rowOff>
    </xdr:from>
    <xdr:to>
      <xdr:col>69</xdr:col>
      <xdr:colOff>92075</xdr:colOff>
      <xdr:row>77</xdr:row>
      <xdr:rowOff>42418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07033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105427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51054</xdr:rowOff>
    </xdr:from>
    <xdr:to>
      <xdr:col>74</xdr:col>
      <xdr:colOff>31750</xdr:colOff>
      <xdr:row>77</xdr:row>
      <xdr:rowOff>152654</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137431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160782</xdr:rowOff>
    </xdr:from>
    <xdr:to>
      <xdr:col>69</xdr:col>
      <xdr:colOff>142875</xdr:colOff>
      <xdr:row>76</xdr:row>
      <xdr:rowOff>90932</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75709</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10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163068</xdr:rowOff>
    </xdr:from>
    <xdr:to>
      <xdr:col>65</xdr:col>
      <xdr:colOff>53975</xdr:colOff>
      <xdr:row>77</xdr:row>
      <xdr:rowOff>93218</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77995</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163224</xdr:rowOff>
    </xdr:from>
    <xdr:to>
      <xdr:col>29</xdr:col>
      <xdr:colOff>127000</xdr:colOff>
      <xdr:row>16</xdr:row>
      <xdr:rowOff>92910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782599"/>
          <a:ext cx="647700" cy="101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92910</xdr:rowOff>
    </xdr:from>
    <xdr:to>
      <xdr:col>26</xdr:col>
      <xdr:colOff>50800</xdr:colOff>
      <xdr:row>16</xdr:row>
      <xdr:rowOff>116427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883735"/>
          <a:ext cx="698500" cy="235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116427</xdr:rowOff>
    </xdr:from>
    <xdr:to>
      <xdr:col>22</xdr:col>
      <xdr:colOff>114300</xdr:colOff>
      <xdr:row>16</xdr:row>
      <xdr:rowOff>144755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907252"/>
          <a:ext cx="698500" cy="283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144755</xdr:rowOff>
    </xdr:from>
    <xdr:to>
      <xdr:col>18</xdr:col>
      <xdr:colOff>177800</xdr:colOff>
      <xdr:row>17</xdr:row>
      <xdr:rowOff>7528</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2935580"/>
          <a:ext cx="698500" cy="34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112424</xdr:rowOff>
    </xdr:from>
    <xdr:to>
      <xdr:col>29</xdr:col>
      <xdr:colOff>177800</xdr:colOff>
      <xdr:row>16</xdr:row>
      <xdr:rowOff>42574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731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128951</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576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42110</xdr:rowOff>
    </xdr:from>
    <xdr:to>
      <xdr:col>26</xdr:col>
      <xdr:colOff>101600</xdr:colOff>
      <xdr:row>16</xdr:row>
      <xdr:rowOff>143710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832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153887</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601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65627</xdr:rowOff>
    </xdr:from>
    <xdr:to>
      <xdr:col>22</xdr:col>
      <xdr:colOff>165100</xdr:colOff>
      <xdr:row>16</xdr:row>
      <xdr:rowOff>167227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8564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5954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62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93955</xdr:rowOff>
    </xdr:from>
    <xdr:to>
      <xdr:col>19</xdr:col>
      <xdr:colOff>38100</xdr:colOff>
      <xdr:row>17</xdr:row>
      <xdr:rowOff>24105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884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34282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65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128178</xdr:rowOff>
    </xdr:from>
    <xdr:to>
      <xdr:col>15</xdr:col>
      <xdr:colOff>101600</xdr:colOff>
      <xdr:row>17</xdr:row>
      <xdr:rowOff>58328</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919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68505</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68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82910</xdr:rowOff>
    </xdr:from>
    <xdr:to>
      <xdr:col>29</xdr:col>
      <xdr:colOff>127000</xdr:colOff>
      <xdr:row>38</xdr:row>
      <xdr:rowOff>87782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550510"/>
          <a:ext cx="647700" cy="4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190737</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31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81166</xdr:rowOff>
    </xdr:from>
    <xdr:to>
      <xdr:col>26</xdr:col>
      <xdr:colOff>50800</xdr:colOff>
      <xdr:row>38</xdr:row>
      <xdr:rowOff>82910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7548766"/>
          <a:ext cx="698500" cy="17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112369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23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75970</xdr:rowOff>
    </xdr:from>
    <xdr:to>
      <xdr:col>22</xdr:col>
      <xdr:colOff>114300</xdr:colOff>
      <xdr:row>38</xdr:row>
      <xdr:rowOff>81166</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7543570"/>
          <a:ext cx="698500" cy="5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75970</xdr:rowOff>
    </xdr:from>
    <xdr:to>
      <xdr:col>18</xdr:col>
      <xdr:colOff>177800</xdr:colOff>
      <xdr:row>38</xdr:row>
      <xdr:rowOff>87377</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flipV="1">
          <a:off x="2908300" y="7543570"/>
          <a:ext cx="698500" cy="114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116811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122476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247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36982</xdr:rowOff>
    </xdr:from>
    <xdr:to>
      <xdr:col>29</xdr:col>
      <xdr:colOff>177800</xdr:colOff>
      <xdr:row>38</xdr:row>
      <xdr:rowOff>138582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5045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305038</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429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32110</xdr:rowOff>
    </xdr:from>
    <xdr:to>
      <xdr:col>26</xdr:col>
      <xdr:colOff>101600</xdr:colOff>
      <xdr:row>38</xdr:row>
      <xdr:rowOff>133710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99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118487</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586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30366</xdr:rowOff>
    </xdr:from>
    <xdr:to>
      <xdr:col>22</xdr:col>
      <xdr:colOff>165100</xdr:colOff>
      <xdr:row>38</xdr:row>
      <xdr:rowOff>131966</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97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116743</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584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25170</xdr:rowOff>
    </xdr:from>
    <xdr:to>
      <xdr:col>19</xdr:col>
      <xdr:colOff>38100</xdr:colOff>
      <xdr:row>38</xdr:row>
      <xdr:rowOff>126770</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92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111547</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579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36577</xdr:rowOff>
    </xdr:from>
    <xdr:to>
      <xdr:col>15</xdr:col>
      <xdr:colOff>101600</xdr:colOff>
      <xdr:row>38</xdr:row>
      <xdr:rowOff>138177</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504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122954</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590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41,637
41,156
698.31
32,044,105
31,312,596
515,928
17,540,272
21,953,988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170398</xdr:rowOff>
    </xdr:from>
    <xdr:to>
      <xdr:col>24</xdr:col>
      <xdr:colOff>63500</xdr:colOff>
      <xdr:row>34</xdr:row>
      <xdr:rowOff>130371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28248"/>
          <a:ext cx="838200" cy="13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130371</xdr:rowOff>
    </xdr:from>
    <xdr:to>
      <xdr:col>19</xdr:col>
      <xdr:colOff>177800</xdr:colOff>
      <xdr:row>34</xdr:row>
      <xdr:rowOff>131677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959671"/>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131677</xdr:rowOff>
    </xdr:from>
    <xdr:to>
      <xdr:col>15</xdr:col>
      <xdr:colOff>50800</xdr:colOff>
      <xdr:row>35</xdr:row>
      <xdr:rowOff>27392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960977"/>
          <a:ext cx="889000" cy="6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170605</xdr:rowOff>
    </xdr:from>
    <xdr:to>
      <xdr:col>10</xdr:col>
      <xdr:colOff>114300</xdr:colOff>
      <xdr:row>35</xdr:row>
      <xdr:rowOff>27392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999905"/>
          <a:ext cx="889000" cy="28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119598</xdr:rowOff>
    </xdr:from>
    <xdr:to>
      <xdr:col>24</xdr:col>
      <xdr:colOff>114300</xdr:colOff>
      <xdr:row>34</xdr:row>
      <xdr:rowOff>49748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7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142475</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79571</xdr:rowOff>
    </xdr:from>
    <xdr:to>
      <xdr:col>20</xdr:col>
      <xdr:colOff>38100</xdr:colOff>
      <xdr:row>35</xdr:row>
      <xdr:rowOff>9721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0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26248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684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80877</xdr:rowOff>
    </xdr:from>
    <xdr:to>
      <xdr:col>15</xdr:col>
      <xdr:colOff>101600</xdr:colOff>
      <xdr:row>35</xdr:row>
      <xdr:rowOff>11027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1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27554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68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148042</xdr:rowOff>
    </xdr:from>
    <xdr:to>
      <xdr:col>10</xdr:col>
      <xdr:colOff>165100</xdr:colOff>
      <xdr:row>35</xdr:row>
      <xdr:rowOff>78192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7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94719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752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119805</xdr:rowOff>
    </xdr:from>
    <xdr:to>
      <xdr:col>6</xdr:col>
      <xdr:colOff>38100</xdr:colOff>
      <xdr:row>35</xdr:row>
      <xdr:rowOff>49955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66482</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724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118334</xdr:rowOff>
    </xdr:from>
    <xdr:to>
      <xdr:col>24</xdr:col>
      <xdr:colOff>63500</xdr:colOff>
      <xdr:row>58</xdr:row>
      <xdr:rowOff>118427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62434"/>
          <a:ext cx="838200" cy="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118427</xdr:rowOff>
    </xdr:from>
    <xdr:to>
      <xdr:col>19</xdr:col>
      <xdr:colOff>177800</xdr:colOff>
      <xdr:row>58</xdr:row>
      <xdr:rowOff>119135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62527"/>
          <a:ext cx="889000" cy="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117549</xdr:rowOff>
    </xdr:from>
    <xdr:to>
      <xdr:col>15</xdr:col>
      <xdr:colOff>50800</xdr:colOff>
      <xdr:row>58</xdr:row>
      <xdr:rowOff>119135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61649"/>
          <a:ext cx="889000" cy="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117549</xdr:rowOff>
    </xdr:from>
    <xdr:to>
      <xdr:col>10</xdr:col>
      <xdr:colOff>114300</xdr:colOff>
      <xdr:row>58</xdr:row>
      <xdr:rowOff>120032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1649"/>
          <a:ext cx="889000" cy="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14833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67534</xdr:rowOff>
    </xdr:from>
    <xdr:to>
      <xdr:col>24</xdr:col>
      <xdr:colOff>114300</xdr:colOff>
      <xdr:row>58</xdr:row>
      <xdr:rowOff>169134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67627</xdr:rowOff>
    </xdr:from>
    <xdr:to>
      <xdr:col>20</xdr:col>
      <xdr:colOff>38100</xdr:colOff>
      <xdr:row>58</xdr:row>
      <xdr:rowOff>169227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1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160354</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0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68335</xdr:rowOff>
    </xdr:from>
    <xdr:to>
      <xdr:col>15</xdr:col>
      <xdr:colOff>101600</xdr:colOff>
      <xdr:row>58</xdr:row>
      <xdr:rowOff>169935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161062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5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66749</xdr:rowOff>
    </xdr:from>
    <xdr:to>
      <xdr:col>10</xdr:col>
      <xdr:colOff>165100</xdr:colOff>
      <xdr:row>58</xdr:row>
      <xdr:rowOff>168349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0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0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69232</xdr:rowOff>
    </xdr:from>
    <xdr:to>
      <xdr:col>6</xdr:col>
      <xdr:colOff>38100</xdr:colOff>
      <xdr:row>58</xdr:row>
      <xdr:rowOff>170832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161959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0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131699</xdr:rowOff>
    </xdr:from>
    <xdr:to>
      <xdr:col>24</xdr:col>
      <xdr:colOff>63500</xdr:colOff>
      <xdr:row>78</xdr:row>
      <xdr:rowOff>141808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04799"/>
          <a:ext cx="838200" cy="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137871</xdr:rowOff>
    </xdr:from>
    <xdr:to>
      <xdr:col>19</xdr:col>
      <xdr:colOff>177800</xdr:colOff>
      <xdr:row>78</xdr:row>
      <xdr:rowOff>141808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10971"/>
          <a:ext cx="889000" cy="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137871</xdr:rowOff>
    </xdr:from>
    <xdr:to>
      <xdr:col>15</xdr:col>
      <xdr:colOff>50800</xdr:colOff>
      <xdr:row>78</xdr:row>
      <xdr:rowOff>159919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10971"/>
          <a:ext cx="889000" cy="2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159919</xdr:rowOff>
    </xdr:from>
    <xdr:to>
      <xdr:col>10</xdr:col>
      <xdr:colOff>114300</xdr:colOff>
      <xdr:row>79</xdr:row>
      <xdr:rowOff>648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33019"/>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80899</xdr:rowOff>
    </xdr:from>
    <xdr:to>
      <xdr:col>24</xdr:col>
      <xdr:colOff>114300</xdr:colOff>
      <xdr:row>79</xdr:row>
      <xdr:rowOff>11049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5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167276</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6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91008</xdr:rowOff>
    </xdr:from>
    <xdr:to>
      <xdr:col>20</xdr:col>
      <xdr:colOff>38100</xdr:colOff>
      <xdr:row>79</xdr:row>
      <xdr:rowOff>21158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6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12285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5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87071</xdr:rowOff>
    </xdr:from>
    <xdr:to>
      <xdr:col>15</xdr:col>
      <xdr:colOff>101600</xdr:colOff>
      <xdr:row>79</xdr:row>
      <xdr:rowOff>17221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6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8348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5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109119</xdr:rowOff>
    </xdr:from>
    <xdr:to>
      <xdr:col>10</xdr:col>
      <xdr:colOff>165100</xdr:colOff>
      <xdr:row>79</xdr:row>
      <xdr:rowOff>39269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8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30396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121298</xdr:rowOff>
    </xdr:from>
    <xdr:to>
      <xdr:col>6</xdr:col>
      <xdr:colOff>38100</xdr:colOff>
      <xdr:row>79</xdr:row>
      <xdr:rowOff>51448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9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42575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8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28440</xdr:rowOff>
    </xdr:from>
    <xdr:to>
      <xdr:col>24</xdr:col>
      <xdr:colOff>63500</xdr:colOff>
      <xdr:row>96</xdr:row>
      <xdr:rowOff>43490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87640"/>
          <a:ext cx="838200" cy="1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43490</xdr:rowOff>
    </xdr:from>
    <xdr:to>
      <xdr:col>19</xdr:col>
      <xdr:colOff>177800</xdr:colOff>
      <xdr:row>96</xdr:row>
      <xdr:rowOff>125222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02690"/>
          <a:ext cx="889000" cy="8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50691</xdr:rowOff>
    </xdr:from>
    <xdr:to>
      <xdr:col>15</xdr:col>
      <xdr:colOff>50800</xdr:colOff>
      <xdr:row>96</xdr:row>
      <xdr:rowOff>125222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09891"/>
          <a:ext cx="889000" cy="7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50691</xdr:rowOff>
    </xdr:from>
    <xdr:to>
      <xdr:col>10</xdr:col>
      <xdr:colOff>114300</xdr:colOff>
      <xdr:row>97</xdr:row>
      <xdr:rowOff>44923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09891"/>
          <a:ext cx="889000" cy="16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149090</xdr:rowOff>
    </xdr:from>
    <xdr:to>
      <xdr:col>24</xdr:col>
      <xdr:colOff>114300</xdr:colOff>
      <xdr:row>96</xdr:row>
      <xdr:rowOff>79240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3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127517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1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164140</xdr:rowOff>
    </xdr:from>
    <xdr:to>
      <xdr:col>20</xdr:col>
      <xdr:colOff>38100</xdr:colOff>
      <xdr:row>96</xdr:row>
      <xdr:rowOff>94290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5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85417</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544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74422</xdr:rowOff>
    </xdr:from>
    <xdr:to>
      <xdr:col>15</xdr:col>
      <xdr:colOff>101600</xdr:colOff>
      <xdr:row>97</xdr:row>
      <xdr:rowOff>4572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3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167149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2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171341</xdr:rowOff>
    </xdr:from>
    <xdr:to>
      <xdr:col>10</xdr:col>
      <xdr:colOff>165100</xdr:colOff>
      <xdr:row>96</xdr:row>
      <xdr:rowOff>101491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5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92618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51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165573</xdr:rowOff>
    </xdr:from>
    <xdr:to>
      <xdr:col>6</xdr:col>
      <xdr:colOff>38100</xdr:colOff>
      <xdr:row>97</xdr:row>
      <xdr:rowOff>95723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2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86850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1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77286</xdr:rowOff>
    </xdr:from>
    <xdr:to>
      <xdr:col>55</xdr:col>
      <xdr:colOff>0</xdr:colOff>
      <xdr:row>37</xdr:row>
      <xdr:rowOff>101576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420936"/>
          <a:ext cx="838200" cy="2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101576</xdr:rowOff>
    </xdr:from>
    <xdr:to>
      <xdr:col>50</xdr:col>
      <xdr:colOff>114300</xdr:colOff>
      <xdr:row>37</xdr:row>
      <xdr:rowOff>111906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445226"/>
          <a:ext cx="889000" cy="1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111906</xdr:rowOff>
    </xdr:from>
    <xdr:to>
      <xdr:col>45</xdr:col>
      <xdr:colOff>177800</xdr:colOff>
      <xdr:row>37</xdr:row>
      <xdr:rowOff>123606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455556"/>
          <a:ext cx="889000" cy="1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137829</xdr:rowOff>
    </xdr:from>
    <xdr:to>
      <xdr:col>41</xdr:col>
      <xdr:colOff>50800</xdr:colOff>
      <xdr:row>37</xdr:row>
      <xdr:rowOff>123606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38579"/>
          <a:ext cx="889000" cy="32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27034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26486</xdr:rowOff>
    </xdr:from>
    <xdr:to>
      <xdr:col>55</xdr:col>
      <xdr:colOff>50800</xdr:colOff>
      <xdr:row>37</xdr:row>
      <xdr:rowOff>128086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7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49363</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221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50776</xdr:rowOff>
    </xdr:from>
    <xdr:to>
      <xdr:col>50</xdr:col>
      <xdr:colOff>165100</xdr:colOff>
      <xdr:row>37</xdr:row>
      <xdr:rowOff>152376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9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143503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487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61106</xdr:rowOff>
    </xdr:from>
    <xdr:to>
      <xdr:col>46</xdr:col>
      <xdr:colOff>38100</xdr:colOff>
      <xdr:row>37</xdr:row>
      <xdr:rowOff>162706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0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153833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497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72806</xdr:rowOff>
    </xdr:from>
    <xdr:to>
      <xdr:col>41</xdr:col>
      <xdr:colOff>101600</xdr:colOff>
      <xdr:row>38</xdr:row>
      <xdr:rowOff>2956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1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165533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09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87029</xdr:rowOff>
    </xdr:from>
    <xdr:to>
      <xdr:col>36</xdr:col>
      <xdr:colOff>165100</xdr:colOff>
      <xdr:row>36</xdr:row>
      <xdr:rowOff>17179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08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8306</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180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112506</xdr:rowOff>
    </xdr:from>
    <xdr:to>
      <xdr:col>55</xdr:col>
      <xdr:colOff>0</xdr:colOff>
      <xdr:row>57</xdr:row>
      <xdr:rowOff>3930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13706"/>
          <a:ext cx="838200" cy="62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3930</xdr:rowOff>
    </xdr:from>
    <xdr:to>
      <xdr:col>50</xdr:col>
      <xdr:colOff>114300</xdr:colOff>
      <xdr:row>57</xdr:row>
      <xdr:rowOff>25697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776580"/>
          <a:ext cx="889000" cy="21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56083</xdr:rowOff>
    </xdr:from>
    <xdr:to>
      <xdr:col>45</xdr:col>
      <xdr:colOff>177800</xdr:colOff>
      <xdr:row>57</xdr:row>
      <xdr:rowOff>25697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657283"/>
          <a:ext cx="889000" cy="14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56083</xdr:rowOff>
    </xdr:from>
    <xdr:to>
      <xdr:col>41</xdr:col>
      <xdr:colOff>50800</xdr:colOff>
      <xdr:row>57</xdr:row>
      <xdr:rowOff>28724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657283"/>
          <a:ext cx="889000" cy="14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61706</xdr:rowOff>
    </xdr:from>
    <xdr:to>
      <xdr:col>55</xdr:col>
      <xdr:colOff>50800</xdr:colOff>
      <xdr:row>56</xdr:row>
      <xdr:rowOff>163306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6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40133</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4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124580</xdr:rowOff>
    </xdr:from>
    <xdr:to>
      <xdr:col>50</xdr:col>
      <xdr:colOff>165100</xdr:colOff>
      <xdr:row>57</xdr:row>
      <xdr:rowOff>54730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45857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81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146347</xdr:rowOff>
    </xdr:from>
    <xdr:to>
      <xdr:col>46</xdr:col>
      <xdr:colOff>38100</xdr:colOff>
      <xdr:row>57</xdr:row>
      <xdr:rowOff>76497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4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67624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84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5283</xdr:rowOff>
    </xdr:from>
    <xdr:to>
      <xdr:col>41</xdr:col>
      <xdr:colOff>101600</xdr:colOff>
      <xdr:row>56</xdr:row>
      <xdr:rowOff>106883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60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98010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69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149374</xdr:rowOff>
    </xdr:from>
    <xdr:to>
      <xdr:col>36</xdr:col>
      <xdr:colOff>165100</xdr:colOff>
      <xdr:row>57</xdr:row>
      <xdr:rowOff>79524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5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70651</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843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167904</xdr:rowOff>
    </xdr:from>
    <xdr:to>
      <xdr:col>55</xdr:col>
      <xdr:colOff>0</xdr:colOff>
      <xdr:row>79</xdr:row>
      <xdr:rowOff>79829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541004"/>
          <a:ext cx="838200" cy="8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139232</xdr:rowOff>
    </xdr:from>
    <xdr:to>
      <xdr:col>50</xdr:col>
      <xdr:colOff>114300</xdr:colOff>
      <xdr:row>79</xdr:row>
      <xdr:rowOff>79829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512332"/>
          <a:ext cx="889000" cy="11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158445</xdr:rowOff>
    </xdr:from>
    <xdr:to>
      <xdr:col>45</xdr:col>
      <xdr:colOff>177800</xdr:colOff>
      <xdr:row>78</xdr:row>
      <xdr:rowOff>139232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360095"/>
          <a:ext cx="889000" cy="152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158445</xdr:rowOff>
    </xdr:from>
    <xdr:to>
      <xdr:col>41</xdr:col>
      <xdr:colOff>50800</xdr:colOff>
      <xdr:row>78</xdr:row>
      <xdr:rowOff>166153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360095"/>
          <a:ext cx="889000" cy="17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43749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41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117104</xdr:rowOff>
    </xdr:from>
    <xdr:to>
      <xdr:col>55</xdr:col>
      <xdr:colOff>50800</xdr:colOff>
      <xdr:row>79</xdr:row>
      <xdr:rowOff>47254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9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32031</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05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29029</xdr:rowOff>
    </xdr:from>
    <xdr:to>
      <xdr:col>50</xdr:col>
      <xdr:colOff>165100</xdr:colOff>
      <xdr:row>79</xdr:row>
      <xdr:rowOff>130629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57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121756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66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88432</xdr:rowOff>
    </xdr:from>
    <xdr:to>
      <xdr:col>46</xdr:col>
      <xdr:colOff>38100</xdr:colOff>
      <xdr:row>79</xdr:row>
      <xdr:rowOff>18582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9709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55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107645</xdr:rowOff>
    </xdr:from>
    <xdr:to>
      <xdr:col>41</xdr:col>
      <xdr:colOff>101600</xdr:colOff>
      <xdr:row>78</xdr:row>
      <xdr:rowOff>37795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0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54322</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08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115353</xdr:rowOff>
    </xdr:from>
    <xdr:to>
      <xdr:col>36</xdr:col>
      <xdr:colOff>165100</xdr:colOff>
      <xdr:row>79</xdr:row>
      <xdr:rowOff>45503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8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36630</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58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88117</xdr:rowOff>
    </xdr:from>
    <xdr:to>
      <xdr:col>55</xdr:col>
      <xdr:colOff>0</xdr:colOff>
      <xdr:row>96</xdr:row>
      <xdr:rowOff>92728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547317"/>
          <a:ext cx="838200" cy="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92728</xdr:rowOff>
    </xdr:from>
    <xdr:to>
      <xdr:col>50</xdr:col>
      <xdr:colOff>114300</xdr:colOff>
      <xdr:row>96</xdr:row>
      <xdr:rowOff>127219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551928"/>
          <a:ext cx="889000" cy="3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30640</xdr:rowOff>
    </xdr:from>
    <xdr:to>
      <xdr:col>45</xdr:col>
      <xdr:colOff>177800</xdr:colOff>
      <xdr:row>96</xdr:row>
      <xdr:rowOff>127219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489840"/>
          <a:ext cx="889000" cy="9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135653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30640</xdr:rowOff>
    </xdr:from>
    <xdr:to>
      <xdr:col>41</xdr:col>
      <xdr:colOff>50800</xdr:colOff>
      <xdr:row>96</xdr:row>
      <xdr:rowOff>113667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489840"/>
          <a:ext cx="889000" cy="8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145146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26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37317</xdr:rowOff>
    </xdr:from>
    <xdr:to>
      <xdr:col>55</xdr:col>
      <xdr:colOff>50800</xdr:colOff>
      <xdr:row>96</xdr:row>
      <xdr:rowOff>138917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9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15744</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7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41928</xdr:rowOff>
    </xdr:from>
    <xdr:to>
      <xdr:col>50</xdr:col>
      <xdr:colOff>165100</xdr:colOff>
      <xdr:row>96</xdr:row>
      <xdr:rowOff>143528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0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134655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59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76419</xdr:rowOff>
    </xdr:from>
    <xdr:to>
      <xdr:col>46</xdr:col>
      <xdr:colOff>38100</xdr:colOff>
      <xdr:row>97</xdr:row>
      <xdr:rowOff>6569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53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169146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62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151290</xdr:rowOff>
    </xdr:from>
    <xdr:to>
      <xdr:col>41</xdr:col>
      <xdr:colOff>101600</xdr:colOff>
      <xdr:row>96</xdr:row>
      <xdr:rowOff>81440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43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97967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21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62867</xdr:rowOff>
    </xdr:from>
    <xdr:to>
      <xdr:col>36</xdr:col>
      <xdr:colOff>165100</xdr:colOff>
      <xdr:row>96</xdr:row>
      <xdr:rowOff>164467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2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155594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61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70620</xdr:rowOff>
    </xdr:from>
    <xdr:to>
      <xdr:col>85</xdr:col>
      <xdr:colOff>127000</xdr:colOff>
      <xdr:row>39</xdr:row>
      <xdr:rowOff>72661</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57170"/>
          <a:ext cx="838200" cy="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70620</xdr:rowOff>
    </xdr:from>
    <xdr:to>
      <xdr:col>81</xdr:col>
      <xdr:colOff>50800</xdr:colOff>
      <xdr:row>39</xdr:row>
      <xdr:rowOff>76581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57170"/>
          <a:ext cx="889000" cy="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115379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80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76581</xdr:rowOff>
    </xdr:from>
    <xdr:to>
      <xdr:col>76</xdr:col>
      <xdr:colOff>114300</xdr:colOff>
      <xdr:row>39</xdr:row>
      <xdr:rowOff>92735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63131"/>
          <a:ext cx="889000" cy="1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80493</xdr:rowOff>
    </xdr:from>
    <xdr:to>
      <xdr:col>71</xdr:col>
      <xdr:colOff>177800</xdr:colOff>
      <xdr:row>39</xdr:row>
      <xdr:rowOff>92735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67043"/>
          <a:ext cx="889000" cy="1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21861</xdr:rowOff>
    </xdr:from>
    <xdr:to>
      <xdr:col>85</xdr:col>
      <xdr:colOff>177800</xdr:colOff>
      <xdr:row>39</xdr:row>
      <xdr:rowOff>123461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0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152688</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96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19820</xdr:rowOff>
    </xdr:from>
    <xdr:to>
      <xdr:col>81</xdr:col>
      <xdr:colOff>101600</xdr:colOff>
      <xdr:row>39</xdr:row>
      <xdr:rowOff>121420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0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137947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481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25781</xdr:rowOff>
    </xdr:from>
    <xdr:to>
      <xdr:col>76</xdr:col>
      <xdr:colOff>165100</xdr:colOff>
      <xdr:row>39</xdr:row>
      <xdr:rowOff>127381</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1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118508</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80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41935</xdr:rowOff>
    </xdr:from>
    <xdr:to>
      <xdr:col>72</xdr:col>
      <xdr:colOff>38100</xdr:colOff>
      <xdr:row>39</xdr:row>
      <xdr:rowOff>143535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2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134662</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821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29693</xdr:rowOff>
    </xdr:from>
    <xdr:to>
      <xdr:col>67</xdr:col>
      <xdr:colOff>101600</xdr:colOff>
      <xdr:row>39</xdr:row>
      <xdr:rowOff>131293</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122420</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08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140846</xdr:rowOff>
    </xdr:from>
    <xdr:to>
      <xdr:col>85</xdr:col>
      <xdr:colOff>127000</xdr:colOff>
      <xdr:row>77</xdr:row>
      <xdr:rowOff>145089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342496"/>
          <a:ext cx="838200" cy="4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107077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3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140846</xdr:rowOff>
    </xdr:from>
    <xdr:to>
      <xdr:col>81</xdr:col>
      <xdr:colOff>50800</xdr:colOff>
      <xdr:row>77</xdr:row>
      <xdr:rowOff>142235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42496"/>
          <a:ext cx="889000" cy="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30259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0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140894</xdr:rowOff>
    </xdr:from>
    <xdr:to>
      <xdr:col>76</xdr:col>
      <xdr:colOff>114300</xdr:colOff>
      <xdr:row>77</xdr:row>
      <xdr:rowOff>142235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342544"/>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29740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0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140894</xdr:rowOff>
    </xdr:from>
    <xdr:to>
      <xdr:col>71</xdr:col>
      <xdr:colOff>177800</xdr:colOff>
      <xdr:row>77</xdr:row>
      <xdr:rowOff>147557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42544"/>
          <a:ext cx="889000" cy="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35509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0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94289</xdr:rowOff>
    </xdr:from>
    <xdr:to>
      <xdr:col>85</xdr:col>
      <xdr:colOff>177800</xdr:colOff>
      <xdr:row>78</xdr:row>
      <xdr:rowOff>24439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9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62628</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6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90046</xdr:rowOff>
    </xdr:from>
    <xdr:to>
      <xdr:col>81</xdr:col>
      <xdr:colOff>101600</xdr:colOff>
      <xdr:row>78</xdr:row>
      <xdr:rowOff>20196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9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11323</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384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91435</xdr:rowOff>
    </xdr:from>
    <xdr:to>
      <xdr:col>76</xdr:col>
      <xdr:colOff>165100</xdr:colOff>
      <xdr:row>78</xdr:row>
      <xdr:rowOff>21585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9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12712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8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90094</xdr:rowOff>
    </xdr:from>
    <xdr:to>
      <xdr:col>72</xdr:col>
      <xdr:colOff>38100</xdr:colOff>
      <xdr:row>78</xdr:row>
      <xdr:rowOff>20244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9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11371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84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96757</xdr:rowOff>
    </xdr:from>
    <xdr:to>
      <xdr:col>67</xdr:col>
      <xdr:colOff>101600</xdr:colOff>
      <xdr:row>78</xdr:row>
      <xdr:rowOff>26907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9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43434</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07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16416</xdr:rowOff>
    </xdr:from>
    <xdr:to>
      <xdr:col>85</xdr:col>
      <xdr:colOff>127000</xdr:colOff>
      <xdr:row>99</xdr:row>
      <xdr:rowOff>17914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89966"/>
          <a:ext cx="838200" cy="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159167</xdr:rowOff>
    </xdr:from>
    <xdr:to>
      <xdr:col>81</xdr:col>
      <xdr:colOff>50800</xdr:colOff>
      <xdr:row>99</xdr:row>
      <xdr:rowOff>17914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961267"/>
          <a:ext cx="889000" cy="3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159167</xdr:rowOff>
    </xdr:from>
    <xdr:to>
      <xdr:col>76</xdr:col>
      <xdr:colOff>114300</xdr:colOff>
      <xdr:row>99</xdr:row>
      <xdr:rowOff>14441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961267"/>
          <a:ext cx="889000" cy="2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14441</xdr:rowOff>
    </xdr:from>
    <xdr:to>
      <xdr:col>71</xdr:col>
      <xdr:colOff>177800</xdr:colOff>
      <xdr:row>99</xdr:row>
      <xdr:rowOff>22450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87991"/>
          <a:ext cx="889000" cy="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137066</xdr:rowOff>
    </xdr:from>
    <xdr:to>
      <xdr:col>85</xdr:col>
      <xdr:colOff>177800</xdr:colOff>
      <xdr:row>99</xdr:row>
      <xdr:rowOff>67216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3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56289</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138564</xdr:rowOff>
    </xdr:from>
    <xdr:to>
      <xdr:col>81</xdr:col>
      <xdr:colOff>101600</xdr:colOff>
      <xdr:row>99</xdr:row>
      <xdr:rowOff>68714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59841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3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108367</xdr:rowOff>
    </xdr:from>
    <xdr:to>
      <xdr:col>76</xdr:col>
      <xdr:colOff>165100</xdr:colOff>
      <xdr:row>99</xdr:row>
      <xdr:rowOff>38517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1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29644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0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135091</xdr:rowOff>
    </xdr:from>
    <xdr:to>
      <xdr:col>72</xdr:col>
      <xdr:colOff>38100</xdr:colOff>
      <xdr:row>99</xdr:row>
      <xdr:rowOff>65241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3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56368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2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143100</xdr:rowOff>
    </xdr:from>
    <xdr:to>
      <xdr:col>67</xdr:col>
      <xdr:colOff>101600</xdr:colOff>
      <xdr:row>99</xdr:row>
      <xdr:rowOff>73250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64377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3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136467</xdr:rowOff>
    </xdr:from>
    <xdr:to>
      <xdr:col>116</xdr:col>
      <xdr:colOff>63500</xdr:colOff>
      <xdr:row>36</xdr:row>
      <xdr:rowOff>159294</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308667"/>
          <a:ext cx="838200" cy="22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64780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79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159294</xdr:rowOff>
    </xdr:from>
    <xdr:to>
      <xdr:col>111</xdr:col>
      <xdr:colOff>177800</xdr:colOff>
      <xdr:row>37</xdr:row>
      <xdr:rowOff>26837</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331494"/>
          <a:ext cx="889000" cy="3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26837</xdr:rowOff>
    </xdr:from>
    <xdr:to>
      <xdr:col>107</xdr:col>
      <xdr:colOff>50800</xdr:colOff>
      <xdr:row>37</xdr:row>
      <xdr:rowOff>27719</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370487"/>
          <a:ext cx="889000" cy="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70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27719</xdr:rowOff>
    </xdr:from>
    <xdr:to>
      <xdr:col>102</xdr:col>
      <xdr:colOff>114300</xdr:colOff>
      <xdr:row>37</xdr:row>
      <xdr:rowOff>105900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371369"/>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12985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85667</xdr:rowOff>
    </xdr:from>
    <xdr:to>
      <xdr:col>116</xdr:col>
      <xdr:colOff>114300</xdr:colOff>
      <xdr:row>37</xdr:row>
      <xdr:rowOff>15817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25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108544</xdr:rowOff>
    </xdr:from>
    <xdr:ext cx="534377"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10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108494</xdr:rowOff>
    </xdr:from>
    <xdr:to>
      <xdr:col>112</xdr:col>
      <xdr:colOff>38100</xdr:colOff>
      <xdr:row>37</xdr:row>
      <xdr:rowOff>38644</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28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55171</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56111" y="605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147487</xdr:rowOff>
    </xdr:from>
    <xdr:to>
      <xdr:col>107</xdr:col>
      <xdr:colOff>101600</xdr:colOff>
      <xdr:row>37</xdr:row>
      <xdr:rowOff>77637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31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94164</xdr:rowOff>
    </xdr:from>
    <xdr:ext cx="534377"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67111" y="609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148369</xdr:rowOff>
    </xdr:from>
    <xdr:to>
      <xdr:col>102</xdr:col>
      <xdr:colOff>165100</xdr:colOff>
      <xdr:row>37</xdr:row>
      <xdr:rowOff>78519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32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95046</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278111" y="609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55100</xdr:rowOff>
    </xdr:from>
    <xdr:to>
      <xdr:col>98</xdr:col>
      <xdr:colOff>38100</xdr:colOff>
      <xdr:row>37</xdr:row>
      <xdr:rowOff>156700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39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36</xdr:row>
      <xdr:rowOff>1777</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389111" y="6173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141727</xdr:rowOff>
    </xdr:from>
    <xdr:to>
      <xdr:col>116</xdr:col>
      <xdr:colOff>63500</xdr:colOff>
      <xdr:row>58</xdr:row>
      <xdr:rowOff>150596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085827"/>
          <a:ext cx="838200" cy="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84731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10028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141727</xdr:rowOff>
    </xdr:from>
    <xdr:to>
      <xdr:col>111</xdr:col>
      <xdr:colOff>177800</xdr:colOff>
      <xdr:row>58</xdr:row>
      <xdr:rowOff>155024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085827"/>
          <a:ext cx="889000" cy="1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40467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5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141940</xdr:rowOff>
    </xdr:from>
    <xdr:to>
      <xdr:col>107</xdr:col>
      <xdr:colOff>50800</xdr:colOff>
      <xdr:row>58</xdr:row>
      <xdr:rowOff>155024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086040"/>
          <a:ext cx="889000" cy="1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41274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56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134975</xdr:rowOff>
    </xdr:from>
    <xdr:to>
      <xdr:col>102</xdr:col>
      <xdr:colOff>114300</xdr:colOff>
      <xdr:row>58</xdr:row>
      <xdr:rowOff>141940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079075"/>
          <a:ext cx="889000" cy="6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43621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5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38462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15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99796</xdr:rowOff>
    </xdr:from>
    <xdr:to>
      <xdr:col>116</xdr:col>
      <xdr:colOff>114300</xdr:colOff>
      <xdr:row>59</xdr:row>
      <xdr:rowOff>29946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4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59173</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83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90927</xdr:rowOff>
    </xdr:from>
    <xdr:to>
      <xdr:col>112</xdr:col>
      <xdr:colOff>38100</xdr:colOff>
      <xdr:row>59</xdr:row>
      <xdr:rowOff>21077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3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37604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810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104224</xdr:rowOff>
    </xdr:from>
    <xdr:to>
      <xdr:col>107</xdr:col>
      <xdr:colOff>101600</xdr:colOff>
      <xdr:row>59</xdr:row>
      <xdr:rowOff>34374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4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50901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823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91140</xdr:rowOff>
    </xdr:from>
    <xdr:to>
      <xdr:col>102</xdr:col>
      <xdr:colOff>165100</xdr:colOff>
      <xdr:row>59</xdr:row>
      <xdr:rowOff>21290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3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37817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1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84175</xdr:rowOff>
    </xdr:from>
    <xdr:to>
      <xdr:col>98</xdr:col>
      <xdr:colOff>38100</xdr:colOff>
      <xdr:row>59</xdr:row>
      <xdr:rowOff>14325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2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30852</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389111" y="980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57842</xdr:rowOff>
    </xdr:from>
    <xdr:to>
      <xdr:col>116</xdr:col>
      <xdr:colOff>63500</xdr:colOff>
      <xdr:row>73</xdr:row>
      <xdr:rowOff>162408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573692"/>
          <a:ext cx="838200" cy="104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162408</xdr:rowOff>
    </xdr:from>
    <xdr:to>
      <xdr:col>111</xdr:col>
      <xdr:colOff>177800</xdr:colOff>
      <xdr:row>74</xdr:row>
      <xdr:rowOff>7836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678258"/>
          <a:ext cx="889000" cy="1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7836</xdr:rowOff>
    </xdr:from>
    <xdr:to>
      <xdr:col>107</xdr:col>
      <xdr:colOff>50800</xdr:colOff>
      <xdr:row>74</xdr:row>
      <xdr:rowOff>24276</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695136"/>
          <a:ext cx="889000" cy="1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311</xdr:rowOff>
    </xdr:from>
    <xdr:to>
      <xdr:col>102</xdr:col>
      <xdr:colOff>114300</xdr:colOff>
      <xdr:row>74</xdr:row>
      <xdr:rowOff>24276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687611"/>
          <a:ext cx="889000" cy="23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7042</xdr:rowOff>
    </xdr:from>
    <xdr:to>
      <xdr:col>116</xdr:col>
      <xdr:colOff>114300</xdr:colOff>
      <xdr:row>73</xdr:row>
      <xdr:rowOff>108642</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52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29919</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37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111608</xdr:rowOff>
    </xdr:from>
    <xdr:to>
      <xdr:col>112</xdr:col>
      <xdr:colOff>38100</xdr:colOff>
      <xdr:row>74</xdr:row>
      <xdr:rowOff>41758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2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58285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40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128486</xdr:rowOff>
    </xdr:from>
    <xdr:to>
      <xdr:col>107</xdr:col>
      <xdr:colOff>101600</xdr:colOff>
      <xdr:row>74</xdr:row>
      <xdr:rowOff>58636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64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75163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41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144926</xdr:rowOff>
    </xdr:from>
    <xdr:to>
      <xdr:col>102</xdr:col>
      <xdr:colOff>165100</xdr:colOff>
      <xdr:row>74</xdr:row>
      <xdr:rowOff>75076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66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91603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43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120961</xdr:rowOff>
    </xdr:from>
    <xdr:to>
      <xdr:col>98</xdr:col>
      <xdr:colOff>38100</xdr:colOff>
      <xdr:row>74</xdr:row>
      <xdr:rowOff>51111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3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67638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41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752,038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円となっており、主な構成項目は次の通りである。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年度は、職員退職手当の増額により、昨年度から増加となった。類似団体との差は依然として大きく、引き続き定員の適正化、人件費の抑制に努める。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維持補修費</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類似団体平均を下回ってはいるが、市町村合併により膨大な数の公共施設を有していることなどから、施設の維持補修経費は年々増加傾向にあり、公共施設等総合管理計画に基づき、公共施設の適正配置に努め、経費の削減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年度は、大規模な新規整備工事に係る普通建設事業費が増えたことで増加している。今後も老朽化に伴う建設工事が予定されているため、公共施設のあり方に関する検討を引き続き進めていく必要がある。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病院事業負担金の増額等により昨年度から増加した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。類似団体平均を下回ってはいるものの、引き続き、単独補助金の評価・見直しを行い、削減に努める。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年度は、元金の減額により昨年度から減少となった。依然として類似団体平均を下回ってはいるが、引き続き地方債発行を抑制し公債費負担の抑制を図る。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41,637
41,156
698.31
32,044,105
31,312,596
515,928
17,540,272
21,953,988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110554</xdr:rowOff>
    </xdr:from>
    <xdr:to>
      <xdr:col>24</xdr:col>
      <xdr:colOff>63500</xdr:colOff>
      <xdr:row>38</xdr:row>
      <xdr:rowOff>130556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625654"/>
          <a:ext cx="838200" cy="2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130556</xdr:rowOff>
    </xdr:from>
    <xdr:to>
      <xdr:col>19</xdr:col>
      <xdr:colOff>177800</xdr:colOff>
      <xdr:row>38</xdr:row>
      <xdr:rowOff>148463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645656"/>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148463</xdr:rowOff>
    </xdr:from>
    <xdr:to>
      <xdr:col>15</xdr:col>
      <xdr:colOff>50800</xdr:colOff>
      <xdr:row>39</xdr:row>
      <xdr:rowOff>14922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663563"/>
          <a:ext cx="889000" cy="37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14922</xdr:rowOff>
    </xdr:from>
    <xdr:to>
      <xdr:col>10</xdr:col>
      <xdr:colOff>114300</xdr:colOff>
      <xdr:row>39</xdr:row>
      <xdr:rowOff>83121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701472"/>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59754</xdr:rowOff>
    </xdr:from>
    <xdr:to>
      <xdr:col>24</xdr:col>
      <xdr:colOff>114300</xdr:colOff>
      <xdr:row>38</xdr:row>
      <xdr:rowOff>161354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57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38181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553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79756</xdr:rowOff>
    </xdr:from>
    <xdr:to>
      <xdr:col>20</xdr:col>
      <xdr:colOff>38100</xdr:colOff>
      <xdr:row>39</xdr:row>
      <xdr:rowOff>9906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1033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97663</xdr:rowOff>
    </xdr:from>
    <xdr:to>
      <xdr:col>15</xdr:col>
      <xdr:colOff>101600</xdr:colOff>
      <xdr:row>39</xdr:row>
      <xdr:rowOff>27813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61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18940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70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135572</xdr:rowOff>
    </xdr:from>
    <xdr:to>
      <xdr:col>10</xdr:col>
      <xdr:colOff>165100</xdr:colOff>
      <xdr:row>39</xdr:row>
      <xdr:rowOff>65722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65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56849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743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32321</xdr:rowOff>
    </xdr:from>
    <xdr:to>
      <xdr:col>6</xdr:col>
      <xdr:colOff>38100</xdr:colOff>
      <xdr:row>39</xdr:row>
      <xdr:rowOff>133921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71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125048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8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63779</xdr:rowOff>
    </xdr:from>
    <xdr:to>
      <xdr:col>24</xdr:col>
      <xdr:colOff>63500</xdr:colOff>
      <xdr:row>58</xdr:row>
      <xdr:rowOff>72564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10007879"/>
          <a:ext cx="838200" cy="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57717</xdr:rowOff>
    </xdr:from>
    <xdr:to>
      <xdr:col>19</xdr:col>
      <xdr:colOff>177800</xdr:colOff>
      <xdr:row>58</xdr:row>
      <xdr:rowOff>72564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10001817"/>
          <a:ext cx="889000" cy="14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45011</xdr:rowOff>
    </xdr:from>
    <xdr:to>
      <xdr:col>15</xdr:col>
      <xdr:colOff>50800</xdr:colOff>
      <xdr:row>58</xdr:row>
      <xdr:rowOff>57717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89111"/>
          <a:ext cx="889000" cy="1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128311</xdr:rowOff>
    </xdr:from>
    <xdr:to>
      <xdr:col>10</xdr:col>
      <xdr:colOff>114300</xdr:colOff>
      <xdr:row>58</xdr:row>
      <xdr:rowOff>45011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00961"/>
          <a:ext cx="889000" cy="8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15619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12979</xdr:rowOff>
    </xdr:from>
    <xdr:to>
      <xdr:col>24</xdr:col>
      <xdr:colOff>114300</xdr:colOff>
      <xdr:row>58</xdr:row>
      <xdr:rowOff>114579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5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136871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0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21764</xdr:rowOff>
    </xdr:from>
    <xdr:to>
      <xdr:col>20</xdr:col>
      <xdr:colOff>38100</xdr:colOff>
      <xdr:row>58</xdr:row>
      <xdr:rowOff>123364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6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114491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58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6917</xdr:rowOff>
    </xdr:from>
    <xdr:to>
      <xdr:col>15</xdr:col>
      <xdr:colOff>101600</xdr:colOff>
      <xdr:row>58</xdr:row>
      <xdr:rowOff>108517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51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99644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43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165661</xdr:rowOff>
    </xdr:from>
    <xdr:to>
      <xdr:col>10</xdr:col>
      <xdr:colOff>165100</xdr:colOff>
      <xdr:row>58</xdr:row>
      <xdr:rowOff>95811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112338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713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77511</xdr:rowOff>
    </xdr:from>
    <xdr:to>
      <xdr:col>6</xdr:col>
      <xdr:colOff>38100</xdr:colOff>
      <xdr:row>58</xdr:row>
      <xdr:rowOff>7661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5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170238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42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165652</xdr:rowOff>
    </xdr:from>
    <xdr:to>
      <xdr:col>24</xdr:col>
      <xdr:colOff>63500</xdr:colOff>
      <xdr:row>77</xdr:row>
      <xdr:rowOff>47013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95852"/>
          <a:ext cx="838200" cy="5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47013</xdr:rowOff>
    </xdr:from>
    <xdr:to>
      <xdr:col>19</xdr:col>
      <xdr:colOff>177800</xdr:colOff>
      <xdr:row>77</xdr:row>
      <xdr:rowOff>103369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48663"/>
          <a:ext cx="889000" cy="5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91271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9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40546</xdr:rowOff>
    </xdr:from>
    <xdr:to>
      <xdr:col>15</xdr:col>
      <xdr:colOff>50800</xdr:colOff>
      <xdr:row>77</xdr:row>
      <xdr:rowOff>103369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42196"/>
          <a:ext cx="889000" cy="6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40546</xdr:rowOff>
    </xdr:from>
    <xdr:to>
      <xdr:col>10</xdr:col>
      <xdr:colOff>114300</xdr:colOff>
      <xdr:row>77</xdr:row>
      <xdr:rowOff>136810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42196"/>
          <a:ext cx="889000" cy="9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0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114852</xdr:rowOff>
    </xdr:from>
    <xdr:to>
      <xdr:col>24</xdr:col>
      <xdr:colOff>114300</xdr:colOff>
      <xdr:row>77</xdr:row>
      <xdr:rowOff>45002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4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137729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96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167663</xdr:rowOff>
    </xdr:from>
    <xdr:to>
      <xdr:col>20</xdr:col>
      <xdr:colOff>38100</xdr:colOff>
      <xdr:row>77</xdr:row>
      <xdr:rowOff>97813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9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114340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73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52569</xdr:rowOff>
    </xdr:from>
    <xdr:to>
      <xdr:col>15</xdr:col>
      <xdr:colOff>101600</xdr:colOff>
      <xdr:row>77</xdr:row>
      <xdr:rowOff>154169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5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145296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46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161196</xdr:rowOff>
    </xdr:from>
    <xdr:to>
      <xdr:col>10</xdr:col>
      <xdr:colOff>165100</xdr:colOff>
      <xdr:row>77</xdr:row>
      <xdr:rowOff>91346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9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107873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66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86010</xdr:rowOff>
    </xdr:from>
    <xdr:to>
      <xdr:col>6</xdr:col>
      <xdr:colOff>38100</xdr:colOff>
      <xdr:row>78</xdr:row>
      <xdr:rowOff>16160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32687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62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72286</xdr:rowOff>
    </xdr:from>
    <xdr:to>
      <xdr:col>24</xdr:col>
      <xdr:colOff>63500</xdr:colOff>
      <xdr:row>99</xdr:row>
      <xdr:rowOff>76926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7045836"/>
          <a:ext cx="8382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3771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97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76926</xdr:rowOff>
    </xdr:from>
    <xdr:to>
      <xdr:col>19</xdr:col>
      <xdr:colOff>177800</xdr:colOff>
      <xdr:row>99</xdr:row>
      <xdr:rowOff>76933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50476"/>
          <a:ext cx="8890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76933</xdr:rowOff>
    </xdr:from>
    <xdr:to>
      <xdr:col>15</xdr:col>
      <xdr:colOff>50800</xdr:colOff>
      <xdr:row>99</xdr:row>
      <xdr:rowOff>78279</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50483"/>
          <a:ext cx="889000" cy="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78279</xdr:rowOff>
    </xdr:from>
    <xdr:to>
      <xdr:col>10</xdr:col>
      <xdr:colOff>114300</xdr:colOff>
      <xdr:row>99</xdr:row>
      <xdr:rowOff>80665</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51829"/>
          <a:ext cx="889000" cy="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147589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21486</xdr:rowOff>
    </xdr:from>
    <xdr:to>
      <xdr:col>24</xdr:col>
      <xdr:colOff>114300</xdr:colOff>
      <xdr:row>99</xdr:row>
      <xdr:rowOff>123086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995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152313</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7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26126</xdr:rowOff>
    </xdr:from>
    <xdr:to>
      <xdr:col>20</xdr:col>
      <xdr:colOff>38100</xdr:colOff>
      <xdr:row>99</xdr:row>
      <xdr:rowOff>127726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99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118853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0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26133</xdr:rowOff>
    </xdr:from>
    <xdr:to>
      <xdr:col>15</xdr:col>
      <xdr:colOff>101600</xdr:colOff>
      <xdr:row>99</xdr:row>
      <xdr:rowOff>127733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99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144260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77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27479</xdr:rowOff>
    </xdr:from>
    <xdr:to>
      <xdr:col>10</xdr:col>
      <xdr:colOff>165100</xdr:colOff>
      <xdr:row>99</xdr:row>
      <xdr:rowOff>129079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120206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09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29865</xdr:rowOff>
    </xdr:from>
    <xdr:to>
      <xdr:col>6</xdr:col>
      <xdr:colOff>38100</xdr:colOff>
      <xdr:row>99</xdr:row>
      <xdr:rowOff>131465</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0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122592</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709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92674</xdr:rowOff>
    </xdr:from>
    <xdr:to>
      <xdr:col>55</xdr:col>
      <xdr:colOff>0</xdr:colOff>
      <xdr:row>38</xdr:row>
      <xdr:rowOff>4173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264874"/>
          <a:ext cx="838200" cy="25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92674</xdr:rowOff>
    </xdr:from>
    <xdr:to>
      <xdr:col>50</xdr:col>
      <xdr:colOff>114300</xdr:colOff>
      <xdr:row>38</xdr:row>
      <xdr:rowOff>88428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264874"/>
          <a:ext cx="889000" cy="33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53284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56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88428</xdr:rowOff>
    </xdr:from>
    <xdr:to>
      <xdr:col>45</xdr:col>
      <xdr:colOff>177800</xdr:colOff>
      <xdr:row>38</xdr:row>
      <xdr:rowOff>139700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603528"/>
          <a:ext cx="8890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53485</xdr:rowOff>
    </xdr:from>
    <xdr:to>
      <xdr:col>41</xdr:col>
      <xdr:colOff>50800</xdr:colOff>
      <xdr:row>38</xdr:row>
      <xdr:rowOff>139700</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568585"/>
          <a:ext cx="889000" cy="8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124823</xdr:rowOff>
    </xdr:from>
    <xdr:to>
      <xdr:col>55</xdr:col>
      <xdr:colOff>50800</xdr:colOff>
      <xdr:row>38</xdr:row>
      <xdr:rowOff>54973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46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103250</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446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41874</xdr:rowOff>
    </xdr:from>
    <xdr:to>
      <xdr:col>50</xdr:col>
      <xdr:colOff>165100</xdr:colOff>
      <xdr:row>36</xdr:row>
      <xdr:rowOff>143474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21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160001</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98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37628</xdr:rowOff>
    </xdr:from>
    <xdr:to>
      <xdr:col>46</xdr:col>
      <xdr:colOff>38100</xdr:colOff>
      <xdr:row>38</xdr:row>
      <xdr:rowOff>139228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55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130355</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645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10177</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6967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2685</xdr:rowOff>
    </xdr:from>
    <xdr:to>
      <xdr:col>36</xdr:col>
      <xdr:colOff>165100</xdr:colOff>
      <xdr:row>38</xdr:row>
      <xdr:rowOff>104285</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5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95412</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610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114808</xdr:rowOff>
    </xdr:from>
    <xdr:to>
      <xdr:col>55</xdr:col>
      <xdr:colOff>0</xdr:colOff>
      <xdr:row>55</xdr:row>
      <xdr:rowOff>146152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544558"/>
          <a:ext cx="838200" cy="3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114808</xdr:rowOff>
    </xdr:from>
    <xdr:to>
      <xdr:col>50</xdr:col>
      <xdr:colOff>114300</xdr:colOff>
      <xdr:row>56</xdr:row>
      <xdr:rowOff>8598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544558"/>
          <a:ext cx="889000" cy="6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162192</xdr:rowOff>
    </xdr:from>
    <xdr:to>
      <xdr:col>45</xdr:col>
      <xdr:colOff>177800</xdr:colOff>
      <xdr:row>56</xdr:row>
      <xdr:rowOff>8598</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9591942"/>
          <a:ext cx="889000" cy="1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162192</xdr:rowOff>
    </xdr:from>
    <xdr:to>
      <xdr:col>41</xdr:col>
      <xdr:colOff>50800</xdr:colOff>
      <xdr:row>55</xdr:row>
      <xdr:rowOff>166294</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591942"/>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95352</xdr:rowOff>
    </xdr:from>
    <xdr:to>
      <xdr:col>55</xdr:col>
      <xdr:colOff>50800</xdr:colOff>
      <xdr:row>56</xdr:row>
      <xdr:rowOff>25502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52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118229</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37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64008</xdr:rowOff>
    </xdr:from>
    <xdr:to>
      <xdr:col>50</xdr:col>
      <xdr:colOff>165100</xdr:colOff>
      <xdr:row>55</xdr:row>
      <xdr:rowOff>165608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49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10685</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26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129248</xdr:rowOff>
    </xdr:from>
    <xdr:to>
      <xdr:col>46</xdr:col>
      <xdr:colOff>38100</xdr:colOff>
      <xdr:row>56</xdr:row>
      <xdr:rowOff>59398</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55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75925</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33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111392</xdr:rowOff>
    </xdr:from>
    <xdr:to>
      <xdr:col>41</xdr:col>
      <xdr:colOff>101600</xdr:colOff>
      <xdr:row>56</xdr:row>
      <xdr:rowOff>41542</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54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58069</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31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115494</xdr:rowOff>
    </xdr:from>
    <xdr:to>
      <xdr:col>36</xdr:col>
      <xdr:colOff>165100</xdr:colOff>
      <xdr:row>56</xdr:row>
      <xdr:rowOff>45644</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54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62171</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32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125344</xdr:rowOff>
    </xdr:from>
    <xdr:to>
      <xdr:col>55</xdr:col>
      <xdr:colOff>0</xdr:colOff>
      <xdr:row>78</xdr:row>
      <xdr:rowOff>17559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326994"/>
          <a:ext cx="838200" cy="63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125344</xdr:rowOff>
    </xdr:from>
    <xdr:to>
      <xdr:col>50</xdr:col>
      <xdr:colOff>114300</xdr:colOff>
      <xdr:row>77</xdr:row>
      <xdr:rowOff>129304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326994"/>
          <a:ext cx="889000" cy="3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97492</xdr:rowOff>
    </xdr:from>
    <xdr:to>
      <xdr:col>45</xdr:col>
      <xdr:colOff>177800</xdr:colOff>
      <xdr:row>77</xdr:row>
      <xdr:rowOff>129304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299142"/>
          <a:ext cx="889000" cy="3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44614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41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97492</xdr:rowOff>
    </xdr:from>
    <xdr:to>
      <xdr:col>41</xdr:col>
      <xdr:colOff>50800</xdr:colOff>
      <xdr:row>77</xdr:row>
      <xdr:rowOff>114421</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299142"/>
          <a:ext cx="889000" cy="1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33293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138209</xdr:rowOff>
    </xdr:from>
    <xdr:to>
      <xdr:col>55</xdr:col>
      <xdr:colOff>50800</xdr:colOff>
      <xdr:row>78</xdr:row>
      <xdr:rowOff>68359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3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97586</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2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74544</xdr:rowOff>
    </xdr:from>
    <xdr:to>
      <xdr:col>50</xdr:col>
      <xdr:colOff>165100</xdr:colOff>
      <xdr:row>78</xdr:row>
      <xdr:rowOff>4694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27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21221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051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78504</xdr:rowOff>
    </xdr:from>
    <xdr:to>
      <xdr:col>46</xdr:col>
      <xdr:colOff>38100</xdr:colOff>
      <xdr:row>78</xdr:row>
      <xdr:rowOff>8654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28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25181</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05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46692</xdr:rowOff>
    </xdr:from>
    <xdr:to>
      <xdr:col>41</xdr:col>
      <xdr:colOff>101600</xdr:colOff>
      <xdr:row>77</xdr:row>
      <xdr:rowOff>148292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24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164819</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0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63621</xdr:rowOff>
    </xdr:from>
    <xdr:to>
      <xdr:col>36</xdr:col>
      <xdr:colOff>165100</xdr:colOff>
      <xdr:row>77</xdr:row>
      <xdr:rowOff>165221</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26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10298</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04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85857</xdr:rowOff>
    </xdr:from>
    <xdr:to>
      <xdr:col>55</xdr:col>
      <xdr:colOff>0</xdr:colOff>
      <xdr:row>97</xdr:row>
      <xdr:rowOff>95786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716507"/>
          <a:ext cx="838200" cy="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85857</xdr:rowOff>
    </xdr:from>
    <xdr:to>
      <xdr:col>50</xdr:col>
      <xdr:colOff>114300</xdr:colOff>
      <xdr:row>97</xdr:row>
      <xdr:rowOff>107635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716507"/>
          <a:ext cx="889000" cy="2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89179</xdr:rowOff>
    </xdr:from>
    <xdr:to>
      <xdr:col>45</xdr:col>
      <xdr:colOff>177800</xdr:colOff>
      <xdr:row>97</xdr:row>
      <xdr:rowOff>107635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719829"/>
          <a:ext cx="889000" cy="1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89179</xdr:rowOff>
    </xdr:from>
    <xdr:to>
      <xdr:col>41</xdr:col>
      <xdr:colOff>50800</xdr:colOff>
      <xdr:row>97</xdr:row>
      <xdr:rowOff>108276</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719829"/>
          <a:ext cx="889000" cy="1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28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44986</xdr:rowOff>
    </xdr:from>
    <xdr:to>
      <xdr:col>55</xdr:col>
      <xdr:colOff>50800</xdr:colOff>
      <xdr:row>97</xdr:row>
      <xdr:rowOff>146586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7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23413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65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35057</xdr:rowOff>
    </xdr:from>
    <xdr:to>
      <xdr:col>50</xdr:col>
      <xdr:colOff>165100</xdr:colOff>
      <xdr:row>97</xdr:row>
      <xdr:rowOff>136657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6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127784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5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56835</xdr:rowOff>
    </xdr:from>
    <xdr:to>
      <xdr:col>46</xdr:col>
      <xdr:colOff>38100</xdr:colOff>
      <xdr:row>97</xdr:row>
      <xdr:rowOff>158435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68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149562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80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38379</xdr:rowOff>
    </xdr:from>
    <xdr:to>
      <xdr:col>41</xdr:col>
      <xdr:colOff>101600</xdr:colOff>
      <xdr:row>97</xdr:row>
      <xdr:rowOff>139979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6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131106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6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57476</xdr:rowOff>
    </xdr:from>
    <xdr:to>
      <xdr:col>36</xdr:col>
      <xdr:colOff>165100</xdr:colOff>
      <xdr:row>97</xdr:row>
      <xdr:rowOff>159076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8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150203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8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108425</xdr:rowOff>
    </xdr:from>
    <xdr:to>
      <xdr:col>85</xdr:col>
      <xdr:colOff>127000</xdr:colOff>
      <xdr:row>36</xdr:row>
      <xdr:rowOff>168589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109175"/>
          <a:ext cx="838200" cy="23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168589</xdr:rowOff>
    </xdr:from>
    <xdr:to>
      <xdr:col>81</xdr:col>
      <xdr:colOff>50800</xdr:colOff>
      <xdr:row>37</xdr:row>
      <xdr:rowOff>10927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340789"/>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1383</xdr:rowOff>
    </xdr:from>
    <xdr:to>
      <xdr:col>76</xdr:col>
      <xdr:colOff>114300</xdr:colOff>
      <xdr:row>37</xdr:row>
      <xdr:rowOff>10927</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345033"/>
          <a:ext cx="889000" cy="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1383</xdr:rowOff>
    </xdr:from>
    <xdr:to>
      <xdr:col>71</xdr:col>
      <xdr:colOff>177800</xdr:colOff>
      <xdr:row>37</xdr:row>
      <xdr:rowOff>50032</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345033"/>
          <a:ext cx="889000" cy="4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47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57625</xdr:rowOff>
    </xdr:from>
    <xdr:to>
      <xdr:col>85</xdr:col>
      <xdr:colOff>177800</xdr:colOff>
      <xdr:row>35</xdr:row>
      <xdr:rowOff>159225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05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80502</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90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117789</xdr:rowOff>
    </xdr:from>
    <xdr:to>
      <xdr:col>81</xdr:col>
      <xdr:colOff>101600</xdr:colOff>
      <xdr:row>37</xdr:row>
      <xdr:rowOff>47939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2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64466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065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131577</xdr:rowOff>
    </xdr:from>
    <xdr:to>
      <xdr:col>76</xdr:col>
      <xdr:colOff>165100</xdr:colOff>
      <xdr:row>37</xdr:row>
      <xdr:rowOff>61727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30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78254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07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122033</xdr:rowOff>
    </xdr:from>
    <xdr:to>
      <xdr:col>72</xdr:col>
      <xdr:colOff>38100</xdr:colOff>
      <xdr:row>37</xdr:row>
      <xdr:rowOff>52183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29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68710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069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170682</xdr:rowOff>
    </xdr:from>
    <xdr:to>
      <xdr:col>67</xdr:col>
      <xdr:colOff>101600</xdr:colOff>
      <xdr:row>37</xdr:row>
      <xdr:rowOff>100832</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34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117359</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11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51483</xdr:rowOff>
    </xdr:from>
    <xdr:to>
      <xdr:col>85</xdr:col>
      <xdr:colOff>127000</xdr:colOff>
      <xdr:row>56</xdr:row>
      <xdr:rowOff>105669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652683"/>
          <a:ext cx="838200" cy="54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52230</xdr:rowOff>
    </xdr:from>
    <xdr:to>
      <xdr:col>81</xdr:col>
      <xdr:colOff>50800</xdr:colOff>
      <xdr:row>56</xdr:row>
      <xdr:rowOff>105669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653430"/>
          <a:ext cx="889000" cy="5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105201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3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52230</xdr:rowOff>
    </xdr:from>
    <xdr:to>
      <xdr:col>76</xdr:col>
      <xdr:colOff>114300</xdr:colOff>
      <xdr:row>56</xdr:row>
      <xdr:rowOff>153828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653430"/>
          <a:ext cx="889000" cy="10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69009</xdr:rowOff>
    </xdr:from>
    <xdr:to>
      <xdr:col>71</xdr:col>
      <xdr:colOff>177800</xdr:colOff>
      <xdr:row>56</xdr:row>
      <xdr:rowOff>153828</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670209"/>
          <a:ext cx="889000" cy="8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86502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683</xdr:rowOff>
    </xdr:from>
    <xdr:to>
      <xdr:col>85</xdr:col>
      <xdr:colOff>177800</xdr:colOff>
      <xdr:row>56</xdr:row>
      <xdr:rowOff>102283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60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150560</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580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54869</xdr:rowOff>
    </xdr:from>
    <xdr:to>
      <xdr:col>81</xdr:col>
      <xdr:colOff>101600</xdr:colOff>
      <xdr:row>56</xdr:row>
      <xdr:rowOff>156469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65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147596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74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1430</xdr:rowOff>
    </xdr:from>
    <xdr:to>
      <xdr:col>76</xdr:col>
      <xdr:colOff>165100</xdr:colOff>
      <xdr:row>56</xdr:row>
      <xdr:rowOff>103030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60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119557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37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103028</xdr:rowOff>
    </xdr:from>
    <xdr:to>
      <xdr:col>72</xdr:col>
      <xdr:colOff>38100</xdr:colOff>
      <xdr:row>57</xdr:row>
      <xdr:rowOff>33178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70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24305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79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18209</xdr:rowOff>
    </xdr:from>
    <xdr:to>
      <xdr:col>67</xdr:col>
      <xdr:colOff>101600</xdr:colOff>
      <xdr:row>56</xdr:row>
      <xdr:rowOff>119809</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61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110936</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71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70620</xdr:rowOff>
    </xdr:from>
    <xdr:to>
      <xdr:col>85</xdr:col>
      <xdr:colOff>127000</xdr:colOff>
      <xdr:row>79</xdr:row>
      <xdr:rowOff>72661</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15170"/>
          <a:ext cx="838200" cy="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70620</xdr:rowOff>
    </xdr:from>
    <xdr:to>
      <xdr:col>81</xdr:col>
      <xdr:colOff>50800</xdr:colOff>
      <xdr:row>79</xdr:row>
      <xdr:rowOff>76580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615170"/>
          <a:ext cx="889000" cy="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115378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6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76580</xdr:rowOff>
    </xdr:from>
    <xdr:to>
      <xdr:col>76</xdr:col>
      <xdr:colOff>114300</xdr:colOff>
      <xdr:row>79</xdr:row>
      <xdr:rowOff>92735</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621130"/>
          <a:ext cx="889000" cy="1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80493</xdr:rowOff>
    </xdr:from>
    <xdr:to>
      <xdr:col>71</xdr:col>
      <xdr:colOff>177800</xdr:colOff>
      <xdr:row>79</xdr:row>
      <xdr:rowOff>92735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625043"/>
          <a:ext cx="889000" cy="1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21861</xdr:rowOff>
    </xdr:from>
    <xdr:to>
      <xdr:col>85</xdr:col>
      <xdr:colOff>177800</xdr:colOff>
      <xdr:row>79</xdr:row>
      <xdr:rowOff>123461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6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152688</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5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19820</xdr:rowOff>
    </xdr:from>
    <xdr:to>
      <xdr:col>81</xdr:col>
      <xdr:colOff>101600</xdr:colOff>
      <xdr:row>79</xdr:row>
      <xdr:rowOff>121420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6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137947</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339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25780</xdr:rowOff>
    </xdr:from>
    <xdr:to>
      <xdr:col>76</xdr:col>
      <xdr:colOff>165100</xdr:colOff>
      <xdr:row>79</xdr:row>
      <xdr:rowOff>127380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7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118507</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57428" y="1366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41935</xdr:rowOff>
    </xdr:from>
    <xdr:to>
      <xdr:col>72</xdr:col>
      <xdr:colOff>38100</xdr:colOff>
      <xdr:row>79</xdr:row>
      <xdr:rowOff>143535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8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134662</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67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29693</xdr:rowOff>
    </xdr:from>
    <xdr:to>
      <xdr:col>67</xdr:col>
      <xdr:colOff>101600</xdr:colOff>
      <xdr:row>79</xdr:row>
      <xdr:rowOff>131293</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7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122420</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6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140846</xdr:rowOff>
    </xdr:from>
    <xdr:to>
      <xdr:col>85</xdr:col>
      <xdr:colOff>127000</xdr:colOff>
      <xdr:row>97</xdr:row>
      <xdr:rowOff>145089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71496"/>
          <a:ext cx="838200" cy="4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107077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66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140846</xdr:rowOff>
    </xdr:from>
    <xdr:to>
      <xdr:col>81</xdr:col>
      <xdr:colOff>50800</xdr:colOff>
      <xdr:row>97</xdr:row>
      <xdr:rowOff>142235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71496"/>
          <a:ext cx="889000" cy="1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30255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4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140894</xdr:rowOff>
    </xdr:from>
    <xdr:to>
      <xdr:col>76</xdr:col>
      <xdr:colOff>114300</xdr:colOff>
      <xdr:row>97</xdr:row>
      <xdr:rowOff>142235</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771544"/>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29732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48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140894</xdr:rowOff>
    </xdr:from>
    <xdr:to>
      <xdr:col>71</xdr:col>
      <xdr:colOff>177800</xdr:colOff>
      <xdr:row>97</xdr:row>
      <xdr:rowOff>147557</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71544"/>
          <a:ext cx="889000" cy="6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35501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49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94289</xdr:rowOff>
    </xdr:from>
    <xdr:to>
      <xdr:col>85</xdr:col>
      <xdr:colOff>177800</xdr:colOff>
      <xdr:row>98</xdr:row>
      <xdr:rowOff>24439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2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62628</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9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90046</xdr:rowOff>
    </xdr:from>
    <xdr:to>
      <xdr:col>81</xdr:col>
      <xdr:colOff>101600</xdr:colOff>
      <xdr:row>98</xdr:row>
      <xdr:rowOff>20196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2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11323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8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91435</xdr:rowOff>
    </xdr:from>
    <xdr:to>
      <xdr:col>76</xdr:col>
      <xdr:colOff>165100</xdr:colOff>
      <xdr:row>98</xdr:row>
      <xdr:rowOff>21585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72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12712</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81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90094</xdr:rowOff>
    </xdr:from>
    <xdr:to>
      <xdr:col>72</xdr:col>
      <xdr:colOff>38100</xdr:colOff>
      <xdr:row>98</xdr:row>
      <xdr:rowOff>20244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72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11371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81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96757</xdr:rowOff>
    </xdr:from>
    <xdr:to>
      <xdr:col>67</xdr:col>
      <xdr:colOff>101600</xdr:colOff>
      <xdr:row>98</xdr:row>
      <xdr:rowOff>26907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72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43434</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50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年度は、分庁舎整備事業に係る普通建設工事等により増額となった。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老人福祉施設空調設備改修工事に係る増加に加え、物価高騰対応定額減税補足給付金事業や物価高騰対応生活支援給付金事業等の国の物価高騰対策事業により、前年度から増額となった。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病院事業負担金や国民健康保険直診勘定会計繰出金の増加等により、前年度から増額となった。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農林水産業費</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トマト選果機整備費補助事業等の普通建設事業の完了により、減額となった。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商工費</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物価高騰対策事業の完了等により減額となった。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消防指令センター共同整備に係る負担金等の増加により、前年度から増額となった。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山口県萩市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令和</a:t>
          </a:r>
          <a:r>
            <a:rPr kumimoji="1" lang="en-US" altLang="ja-JP" sz="1300">
              <a:latin typeface="ＭＳ ゴシック" pitchFamily="49" charset="-128"/>
              <a:ea typeface="ＭＳ ゴシック" pitchFamily="49" charset="-128"/>
            </a:rPr>
            <a:t>6</a:t>
          </a:r>
          <a:r>
            <a:rPr kumimoji="1" lang="ja-JP" altLang="en-US" sz="1300">
              <a:latin typeface="ＭＳ ゴシック" pitchFamily="49" charset="-128"/>
              <a:ea typeface="ＭＳ ゴシック" pitchFamily="49" charset="-128"/>
            </a:rPr>
            <a:t>年度は、退職手当の増加等による人件費の増加、病院事業負担金の増加により歳出総額が増加したため、昨年度は行わなかった財政調整基金を取り崩したことで繰入金が増加したこと等により、歳入総額も増加し、実質収支額は</a:t>
          </a:r>
          <a:r>
            <a:rPr kumimoji="1" lang="en-US" altLang="ja-JP" sz="1300">
              <a:latin typeface="ＭＳ ゴシック" pitchFamily="49" charset="-128"/>
              <a:ea typeface="ＭＳ ゴシック" pitchFamily="49" charset="-128"/>
            </a:rPr>
            <a:t>520</a:t>
          </a:r>
          <a:r>
            <a:rPr kumimoji="1" lang="ja-JP" altLang="en-US" sz="1300">
              <a:latin typeface="ＭＳ ゴシック" pitchFamily="49" charset="-128"/>
              <a:ea typeface="ＭＳ ゴシック" pitchFamily="49" charset="-128"/>
            </a:rPr>
            <a:t>百万円の黒字となったが、実質収支額は昨年度に比べ微減した。</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財政調整基金残高は、前年度からの純繰越金の</a:t>
          </a:r>
          <a:r>
            <a:rPr kumimoji="1" lang="en-US" altLang="ja-JP" sz="1300">
              <a:latin typeface="ＭＳ ゴシック" pitchFamily="49" charset="-128"/>
              <a:ea typeface="ＭＳ ゴシック" pitchFamily="49" charset="-128"/>
            </a:rPr>
            <a:t>1/2</a:t>
          </a:r>
          <a:r>
            <a:rPr kumimoji="1" lang="ja-JP" altLang="en-US" sz="1300">
              <a:latin typeface="ＭＳ ゴシック" pitchFamily="49" charset="-128"/>
              <a:ea typeface="ＭＳ ゴシック" pitchFamily="49" charset="-128"/>
            </a:rPr>
            <a:t>を積み立てた一方で、これを上回る</a:t>
          </a:r>
          <a:r>
            <a:rPr kumimoji="1" lang="en-US" altLang="ja-JP" sz="1300">
              <a:latin typeface="ＭＳ ゴシック" pitchFamily="49" charset="-128"/>
              <a:ea typeface="ＭＳ ゴシック" pitchFamily="49" charset="-128"/>
            </a:rPr>
            <a:t>500</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a:t>
          </a:r>
          <a:r>
            <a:rPr kumimoji="1" lang="ja-JP" altLang="en-US" sz="1300">
              <a:latin typeface="ＭＳ ゴシック" pitchFamily="49" charset="-128"/>
              <a:ea typeface="ＭＳ ゴシック" pitchFamily="49" charset="-128"/>
            </a:rPr>
            <a:t>の取崩しを行ったため、</a:t>
          </a:r>
          <a:r>
            <a:rPr kumimoji="1" lang="en-US" altLang="ja-JP" sz="1300">
              <a:latin typeface="ＭＳ ゴシック" pitchFamily="49" charset="-128"/>
              <a:ea typeface="ＭＳ ゴシック" pitchFamily="49" charset="-128"/>
            </a:rPr>
            <a:t>1.7</a:t>
          </a:r>
          <a:r>
            <a:rPr kumimoji="1" lang="ja-JP" altLang="en-US" sz="1300">
              <a:latin typeface="ＭＳ ゴシック" pitchFamily="49" charset="-128"/>
              <a:ea typeface="ＭＳ ゴシック" pitchFamily="49" charset="-128"/>
            </a:rPr>
            <a:t>ポイント減となった。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山口県萩市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〇現状：全ての会計で赤字が生じていない。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〇今後の対応：各会計で適正な財政運営、企業経営を行っていく。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31.0.208\0102zaisei\&#36001;&#25919;&#35506;\00&#12288;&#36001;&#25919;&#20418;\002&#12288;&#27770;&#31639;&#38306;&#20418;\010%20&#12288;&#36001;&#25919;&#29366;&#27841;&#36039;&#26009;&#38598;\&#20196;&#21644;&#65302;&#24180;&#24230;\R8.9\30&#12288;&#36215;&#26696;\&#65288;R8.9&#29031;&#20250;&#20998;&#65289;&#12304;&#36001;&#25919;&#29366;&#27841;&#36039;&#26009;&#38598;&#12305;_352047_&#33833;&#24066;_2024(2&#22238;&#30446;)%20(1).xlsx" TargetMode="External"/><Relationship Id="rId1" Type="http://schemas.openxmlformats.org/officeDocument/2006/relationships/externalLinkPath" Target="&#65288;R8.9&#29031;&#20250;&#20998;&#65289;&#12304;&#36001;&#25919;&#29366;&#27841;&#36039;&#26009;&#38598;&#12305;_352047_&#33833;&#24066;_2024(2&#22238;&#3044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cell r="BP51">
            <v>1.8</v>
          </cell>
        </row>
        <row r="53">
          <cell r="BP53">
            <v>70.099999999999994</v>
          </cell>
          <cell r="BX53">
            <v>71.599999999999994</v>
          </cell>
          <cell r="CF53">
            <v>73.400000000000006</v>
          </cell>
          <cell r="CN53">
            <v>74.8</v>
          </cell>
          <cell r="CV53">
            <v>75.599999999999994</v>
          </cell>
        </row>
        <row r="55">
          <cell r="AN55" t="str">
            <v>類似団体内平均値</v>
          </cell>
          <cell r="BP55">
            <v>41.5</v>
          </cell>
          <cell r="BX55">
            <v>25.2</v>
          </cell>
          <cell r="CF55">
            <v>15.7</v>
          </cell>
          <cell r="CN55">
            <v>10.199999999999999</v>
          </cell>
          <cell r="CV55">
            <v>10.5</v>
          </cell>
        </row>
        <row r="57">
          <cell r="BP57">
            <v>61.7</v>
          </cell>
          <cell r="BX57">
            <v>62.5</v>
          </cell>
          <cell r="CF57">
            <v>64.3</v>
          </cell>
          <cell r="CN57">
            <v>64.7</v>
          </cell>
          <cell r="CV57">
            <v>65.7</v>
          </cell>
        </row>
        <row r="72">
          <cell r="BP72" t="str">
            <v>R02</v>
          </cell>
          <cell r="BX72" t="str">
            <v>R03</v>
          </cell>
          <cell r="CF72" t="str">
            <v>R04</v>
          </cell>
          <cell r="CN72" t="str">
            <v>R05</v>
          </cell>
          <cell r="CV72" t="str">
            <v>R06</v>
          </cell>
        </row>
        <row r="73">
          <cell r="AN73" t="str">
            <v>当該団体値</v>
          </cell>
          <cell r="BP73">
            <v>1.8</v>
          </cell>
        </row>
        <row r="75">
          <cell r="BP75">
            <v>5.7</v>
          </cell>
          <cell r="BX75">
            <v>5.6</v>
          </cell>
          <cell r="CF75">
            <v>5.8</v>
          </cell>
          <cell r="CN75">
            <v>5.8</v>
          </cell>
          <cell r="CV75">
            <v>5.4</v>
          </cell>
        </row>
        <row r="77">
          <cell r="AN77" t="str">
            <v>類似団体内平均値</v>
          </cell>
          <cell r="BP77">
            <v>41.5</v>
          </cell>
          <cell r="BX77">
            <v>25.2</v>
          </cell>
          <cell r="CF77">
            <v>15.7</v>
          </cell>
          <cell r="CN77">
            <v>10.199999999999999</v>
          </cell>
          <cell r="CV77">
            <v>10.5</v>
          </cell>
        </row>
        <row r="79">
          <cell r="BP79">
            <v>9.1999999999999993</v>
          </cell>
          <cell r="BX79">
            <v>8.9</v>
          </cell>
          <cell r="CF79">
            <v>8.9</v>
          </cell>
          <cell r="CN79">
            <v>9</v>
          </cell>
          <cell r="CV79">
            <v>8.9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I1" workbookViewId="0">
      <selection activeCell="BW36" sqref="BW36:BX36"/>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758" t="s">
        <v>76</v>
      </c>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758"/>
      <c r="AW1" s="758"/>
      <c r="AX1" s="758"/>
      <c r="AY1" s="758"/>
      <c r="AZ1" s="758"/>
      <c r="BA1" s="758"/>
      <c r="BB1" s="758"/>
      <c r="BC1" s="758"/>
      <c r="BD1" s="758"/>
      <c r="BE1" s="758"/>
      <c r="BF1" s="758"/>
      <c r="BG1" s="758"/>
      <c r="BH1" s="758"/>
      <c r="BI1" s="758"/>
      <c r="BJ1" s="758"/>
      <c r="BK1" s="758"/>
      <c r="BL1" s="758"/>
      <c r="BM1" s="758"/>
      <c r="BN1" s="758"/>
      <c r="BO1" s="758"/>
      <c r="BP1" s="758"/>
      <c r="BQ1" s="758"/>
      <c r="BR1" s="758"/>
      <c r="BS1" s="758"/>
      <c r="BT1" s="758"/>
      <c r="BU1" s="758"/>
      <c r="BV1" s="758"/>
      <c r="BW1" s="758"/>
      <c r="BX1" s="758"/>
      <c r="BY1" s="758"/>
      <c r="BZ1" s="758"/>
      <c r="CA1" s="758"/>
      <c r="CB1" s="758"/>
      <c r="CC1" s="758"/>
      <c r="CD1" s="758"/>
      <c r="CE1" s="758"/>
      <c r="CF1" s="758"/>
      <c r="CG1" s="758"/>
      <c r="CH1" s="758"/>
      <c r="CI1" s="758"/>
      <c r="CJ1" s="758"/>
      <c r="CK1" s="758"/>
      <c r="CL1" s="758"/>
      <c r="CM1" s="758"/>
      <c r="CN1" s="758"/>
      <c r="CO1" s="758"/>
      <c r="CP1" s="758"/>
      <c r="CQ1" s="758"/>
      <c r="CR1" s="758"/>
      <c r="CS1" s="758"/>
      <c r="CT1" s="758"/>
      <c r="CU1" s="758"/>
      <c r="CV1" s="758"/>
      <c r="CW1" s="758"/>
      <c r="CX1" s="758"/>
      <c r="CY1" s="758"/>
      <c r="CZ1" s="758"/>
      <c r="DA1" s="758"/>
      <c r="DB1" s="758"/>
      <c r="DC1" s="758"/>
      <c r="DD1" s="758"/>
      <c r="DE1" s="758"/>
      <c r="DF1" s="758"/>
      <c r="DG1" s="758"/>
      <c r="DH1" s="758"/>
      <c r="DI1" s="758"/>
      <c r="DJ1" s="163"/>
      <c r="DK1" s="163"/>
      <c r="DL1" s="163"/>
      <c r="DM1" s="163"/>
      <c r="DN1" s="163"/>
      <c r="DO1" s="163"/>
    </row>
    <row r="2" spans="1:119" ht="24.75" thickBot="1" x14ac:dyDescent="0.2">
      <c r="B2" s="164" t="s">
        <v>77</v>
      </c>
      <c r="C2" s="164"/>
      <c r="D2" s="165"/>
    </row>
    <row r="3" spans="1:119" ht="18.75" customHeight="1" thickBot="1" x14ac:dyDescent="0.2">
      <c r="A3" s="163"/>
      <c r="B3" s="759" t="s">
        <v>78</v>
      </c>
      <c r="C3" s="760"/>
      <c r="D3" s="760"/>
      <c r="E3" s="761"/>
      <c r="F3" s="761"/>
      <c r="G3" s="761"/>
      <c r="H3" s="761"/>
      <c r="I3" s="761"/>
      <c r="J3" s="761"/>
      <c r="K3" s="761"/>
      <c r="L3" s="761" t="s">
        <v>79</v>
      </c>
      <c r="M3" s="761"/>
      <c r="N3" s="761"/>
      <c r="O3" s="761"/>
      <c r="P3" s="761"/>
      <c r="Q3" s="761"/>
      <c r="R3" s="768"/>
      <c r="S3" s="768"/>
      <c r="T3" s="768"/>
      <c r="U3" s="768"/>
      <c r="V3" s="769"/>
      <c r="W3" s="743" t="s">
        <v>80</v>
      </c>
      <c r="X3" s="744"/>
      <c r="Y3" s="744"/>
      <c r="Z3" s="744"/>
      <c r="AA3" s="744"/>
      <c r="AB3" s="760"/>
      <c r="AC3" s="768" t="s">
        <v>81</v>
      </c>
      <c r="AD3" s="744"/>
      <c r="AE3" s="744"/>
      <c r="AF3" s="744"/>
      <c r="AG3" s="744"/>
      <c r="AH3" s="744"/>
      <c r="AI3" s="744"/>
      <c r="AJ3" s="744"/>
      <c r="AK3" s="744"/>
      <c r="AL3" s="745"/>
      <c r="AM3" s="743" t="s">
        <v>82</v>
      </c>
      <c r="AN3" s="744"/>
      <c r="AO3" s="744"/>
      <c r="AP3" s="744"/>
      <c r="AQ3" s="744"/>
      <c r="AR3" s="744"/>
      <c r="AS3" s="744"/>
      <c r="AT3" s="744"/>
      <c r="AU3" s="744"/>
      <c r="AV3" s="744"/>
      <c r="AW3" s="744"/>
      <c r="AX3" s="745"/>
      <c r="AY3" s="780" t="s">
        <v>1</v>
      </c>
      <c r="AZ3" s="781"/>
      <c r="BA3" s="781"/>
      <c r="BB3" s="781"/>
      <c r="BC3" s="781"/>
      <c r="BD3" s="781"/>
      <c r="BE3" s="781"/>
      <c r="BF3" s="781"/>
      <c r="BG3" s="781"/>
      <c r="BH3" s="781"/>
      <c r="BI3" s="781"/>
      <c r="BJ3" s="781"/>
      <c r="BK3" s="781"/>
      <c r="BL3" s="781"/>
      <c r="BM3" s="782"/>
      <c r="BN3" s="743" t="s">
        <v>83</v>
      </c>
      <c r="BO3" s="744"/>
      <c r="BP3" s="744"/>
      <c r="BQ3" s="744"/>
      <c r="BR3" s="744"/>
      <c r="BS3" s="744"/>
      <c r="BT3" s="744"/>
      <c r="BU3" s="745"/>
      <c r="BV3" s="743" t="s">
        <v>84</v>
      </c>
      <c r="BW3" s="744"/>
      <c r="BX3" s="744"/>
      <c r="BY3" s="744"/>
      <c r="BZ3" s="744"/>
      <c r="CA3" s="744"/>
      <c r="CB3" s="744"/>
      <c r="CC3" s="745"/>
      <c r="CD3" s="780" t="s">
        <v>1</v>
      </c>
      <c r="CE3" s="781"/>
      <c r="CF3" s="781"/>
      <c r="CG3" s="781"/>
      <c r="CH3" s="781"/>
      <c r="CI3" s="781"/>
      <c r="CJ3" s="781"/>
      <c r="CK3" s="781"/>
      <c r="CL3" s="781"/>
      <c r="CM3" s="781"/>
      <c r="CN3" s="781"/>
      <c r="CO3" s="781"/>
      <c r="CP3" s="781"/>
      <c r="CQ3" s="781"/>
      <c r="CR3" s="781"/>
      <c r="CS3" s="782"/>
      <c r="CT3" s="743" t="s">
        <v>85</v>
      </c>
      <c r="CU3" s="744"/>
      <c r="CV3" s="744"/>
      <c r="CW3" s="744"/>
      <c r="CX3" s="744"/>
      <c r="CY3" s="744"/>
      <c r="CZ3" s="744"/>
      <c r="DA3" s="745"/>
      <c r="DB3" s="743" t="s">
        <v>86</v>
      </c>
      <c r="DC3" s="744"/>
      <c r="DD3" s="744"/>
      <c r="DE3" s="744"/>
      <c r="DF3" s="744"/>
      <c r="DG3" s="744"/>
      <c r="DH3" s="744"/>
      <c r="DI3" s="745"/>
    </row>
    <row r="4" spans="1:119" ht="18.75" customHeight="1" x14ac:dyDescent="0.15">
      <c r="A4" s="163"/>
      <c r="B4" s="762"/>
      <c r="C4" s="763"/>
      <c r="D4" s="763"/>
      <c r="E4" s="764"/>
      <c r="F4" s="764"/>
      <c r="G4" s="764"/>
      <c r="H4" s="764"/>
      <c r="I4" s="764"/>
      <c r="J4" s="764"/>
      <c r="K4" s="764"/>
      <c r="L4" s="764"/>
      <c r="M4" s="764"/>
      <c r="N4" s="764"/>
      <c r="O4" s="764"/>
      <c r="P4" s="764"/>
      <c r="Q4" s="764"/>
      <c r="R4" s="770"/>
      <c r="S4" s="770"/>
      <c r="T4" s="770"/>
      <c r="U4" s="770"/>
      <c r="V4" s="771"/>
      <c r="W4" s="774"/>
      <c r="X4" s="775"/>
      <c r="Y4" s="775"/>
      <c r="Z4" s="775"/>
      <c r="AA4" s="775"/>
      <c r="AB4" s="763"/>
      <c r="AC4" s="770"/>
      <c r="AD4" s="775"/>
      <c r="AE4" s="775"/>
      <c r="AF4" s="775"/>
      <c r="AG4" s="775"/>
      <c r="AH4" s="775"/>
      <c r="AI4" s="775"/>
      <c r="AJ4" s="775"/>
      <c r="AK4" s="775"/>
      <c r="AL4" s="778"/>
      <c r="AM4" s="776"/>
      <c r="AN4" s="777"/>
      <c r="AO4" s="777"/>
      <c r="AP4" s="777"/>
      <c r="AQ4" s="777"/>
      <c r="AR4" s="777"/>
      <c r="AS4" s="777"/>
      <c r="AT4" s="777"/>
      <c r="AU4" s="777"/>
      <c r="AV4" s="777"/>
      <c r="AW4" s="777"/>
      <c r="AX4" s="779"/>
      <c r="AY4" s="746" t="s">
        <v>87</v>
      </c>
      <c r="AZ4" s="747"/>
      <c r="BA4" s="747"/>
      <c r="BB4" s="747"/>
      <c r="BC4" s="747"/>
      <c r="BD4" s="747"/>
      <c r="BE4" s="747"/>
      <c r="BF4" s="747"/>
      <c r="BG4" s="747"/>
      <c r="BH4" s="747"/>
      <c r="BI4" s="747"/>
      <c r="BJ4" s="747"/>
      <c r="BK4" s="747"/>
      <c r="BL4" s="747"/>
      <c r="BM4" s="748"/>
      <c r="BN4" s="749">
        <v>32044105</v>
      </c>
      <c r="BO4" s="750"/>
      <c r="BP4" s="750"/>
      <c r="BQ4" s="750"/>
      <c r="BR4" s="750"/>
      <c r="BS4" s="750"/>
      <c r="BT4" s="750"/>
      <c r="BU4" s="751"/>
      <c r="BV4" s="749">
        <v>31302980</v>
      </c>
      <c r="BW4" s="750"/>
      <c r="BX4" s="750"/>
      <c r="BY4" s="750"/>
      <c r="BZ4" s="750"/>
      <c r="CA4" s="750"/>
      <c r="CB4" s="750"/>
      <c r="CC4" s="751"/>
      <c r="CD4" s="752" t="s">
        <v>88</v>
      </c>
      <c r="CE4" s="753"/>
      <c r="CF4" s="753"/>
      <c r="CG4" s="753"/>
      <c r="CH4" s="753"/>
      <c r="CI4" s="753"/>
      <c r="CJ4" s="753"/>
      <c r="CK4" s="753"/>
      <c r="CL4" s="753"/>
      <c r="CM4" s="753"/>
      <c r="CN4" s="753"/>
      <c r="CO4" s="753"/>
      <c r="CP4" s="753"/>
      <c r="CQ4" s="753"/>
      <c r="CR4" s="753"/>
      <c r="CS4" s="754"/>
      <c r="CT4" s="755">
        <v>2.9</v>
      </c>
      <c r="CU4" s="756"/>
      <c r="CV4" s="756"/>
      <c r="CW4" s="756"/>
      <c r="CX4" s="756"/>
      <c r="CY4" s="756"/>
      <c r="CZ4" s="756"/>
      <c r="DA4" s="757"/>
      <c r="DB4" s="755">
        <v>3</v>
      </c>
      <c r="DC4" s="756"/>
      <c r="DD4" s="756"/>
      <c r="DE4" s="756"/>
      <c r="DF4" s="756"/>
      <c r="DG4" s="756"/>
      <c r="DH4" s="756"/>
      <c r="DI4" s="757"/>
    </row>
    <row r="5" spans="1:119" ht="18.75" customHeight="1" x14ac:dyDescent="0.15">
      <c r="A5" s="163"/>
      <c r="B5" s="765"/>
      <c r="C5" s="766"/>
      <c r="D5" s="766"/>
      <c r="E5" s="767"/>
      <c r="F5" s="767"/>
      <c r="G5" s="767"/>
      <c r="H5" s="767"/>
      <c r="I5" s="767"/>
      <c r="J5" s="767"/>
      <c r="K5" s="767"/>
      <c r="L5" s="767"/>
      <c r="M5" s="767"/>
      <c r="N5" s="767"/>
      <c r="O5" s="767"/>
      <c r="P5" s="767"/>
      <c r="Q5" s="767"/>
      <c r="R5" s="772"/>
      <c r="S5" s="772"/>
      <c r="T5" s="772"/>
      <c r="U5" s="772"/>
      <c r="V5" s="773"/>
      <c r="W5" s="776"/>
      <c r="X5" s="777"/>
      <c r="Y5" s="777"/>
      <c r="Z5" s="777"/>
      <c r="AA5" s="777"/>
      <c r="AB5" s="766"/>
      <c r="AC5" s="772"/>
      <c r="AD5" s="777"/>
      <c r="AE5" s="777"/>
      <c r="AF5" s="777"/>
      <c r="AG5" s="777"/>
      <c r="AH5" s="777"/>
      <c r="AI5" s="777"/>
      <c r="AJ5" s="777"/>
      <c r="AK5" s="777"/>
      <c r="AL5" s="779"/>
      <c r="AM5" s="815" t="s">
        <v>89</v>
      </c>
      <c r="AN5" s="816"/>
      <c r="AO5" s="816"/>
      <c r="AP5" s="816"/>
      <c r="AQ5" s="816"/>
      <c r="AR5" s="816"/>
      <c r="AS5" s="816"/>
      <c r="AT5" s="817"/>
      <c r="AU5" s="818" t="s">
        <v>90</v>
      </c>
      <c r="AV5" s="819"/>
      <c r="AW5" s="819"/>
      <c r="AX5" s="819"/>
      <c r="AY5" s="820" t="s">
        <v>91</v>
      </c>
      <c r="AZ5" s="821"/>
      <c r="BA5" s="821"/>
      <c r="BB5" s="821"/>
      <c r="BC5" s="821"/>
      <c r="BD5" s="821"/>
      <c r="BE5" s="821"/>
      <c r="BF5" s="821"/>
      <c r="BG5" s="821"/>
      <c r="BH5" s="821"/>
      <c r="BI5" s="821"/>
      <c r="BJ5" s="821"/>
      <c r="BK5" s="821"/>
      <c r="BL5" s="821"/>
      <c r="BM5" s="822"/>
      <c r="BN5" s="786">
        <v>31312596</v>
      </c>
      <c r="BO5" s="787"/>
      <c r="BP5" s="787"/>
      <c r="BQ5" s="787"/>
      <c r="BR5" s="787"/>
      <c r="BS5" s="787"/>
      <c r="BT5" s="787"/>
      <c r="BU5" s="788"/>
      <c r="BV5" s="786">
        <v>30420273</v>
      </c>
      <c r="BW5" s="787"/>
      <c r="BX5" s="787"/>
      <c r="BY5" s="787"/>
      <c r="BZ5" s="787"/>
      <c r="CA5" s="787"/>
      <c r="CB5" s="787"/>
      <c r="CC5" s="788"/>
      <c r="CD5" s="789" t="s">
        <v>92</v>
      </c>
      <c r="CE5" s="790"/>
      <c r="CF5" s="790"/>
      <c r="CG5" s="790"/>
      <c r="CH5" s="790"/>
      <c r="CI5" s="790"/>
      <c r="CJ5" s="790"/>
      <c r="CK5" s="790"/>
      <c r="CL5" s="790"/>
      <c r="CM5" s="790"/>
      <c r="CN5" s="790"/>
      <c r="CO5" s="790"/>
      <c r="CP5" s="790"/>
      <c r="CQ5" s="790"/>
      <c r="CR5" s="790"/>
      <c r="CS5" s="791"/>
      <c r="CT5" s="783">
        <v>94.1</v>
      </c>
      <c r="CU5" s="784"/>
      <c r="CV5" s="784"/>
      <c r="CW5" s="784"/>
      <c r="CX5" s="784"/>
      <c r="CY5" s="784"/>
      <c r="CZ5" s="784"/>
      <c r="DA5" s="785"/>
      <c r="DB5" s="783">
        <v>92.4</v>
      </c>
      <c r="DC5" s="784"/>
      <c r="DD5" s="784"/>
      <c r="DE5" s="784"/>
      <c r="DF5" s="784"/>
      <c r="DG5" s="784"/>
      <c r="DH5" s="784"/>
      <c r="DI5" s="785"/>
    </row>
    <row r="6" spans="1:119" ht="18.75" customHeight="1" x14ac:dyDescent="0.15">
      <c r="A6" s="163"/>
      <c r="B6" s="792" t="s">
        <v>93</v>
      </c>
      <c r="C6" s="793"/>
      <c r="D6" s="793"/>
      <c r="E6" s="794"/>
      <c r="F6" s="794"/>
      <c r="G6" s="794"/>
      <c r="H6" s="794"/>
      <c r="I6" s="794"/>
      <c r="J6" s="794"/>
      <c r="K6" s="794"/>
      <c r="L6" s="794" t="s">
        <v>94</v>
      </c>
      <c r="M6" s="794"/>
      <c r="N6" s="794"/>
      <c r="O6" s="794"/>
      <c r="P6" s="794"/>
      <c r="Q6" s="794"/>
      <c r="R6" s="798"/>
      <c r="S6" s="798"/>
      <c r="T6" s="798"/>
      <c r="U6" s="798"/>
      <c r="V6" s="799"/>
      <c r="W6" s="802" t="s">
        <v>95</v>
      </c>
      <c r="X6" s="803"/>
      <c r="Y6" s="803"/>
      <c r="Z6" s="803"/>
      <c r="AA6" s="803"/>
      <c r="AB6" s="793"/>
      <c r="AC6" s="806" t="s">
        <v>96</v>
      </c>
      <c r="AD6" s="807"/>
      <c r="AE6" s="807"/>
      <c r="AF6" s="807"/>
      <c r="AG6" s="807"/>
      <c r="AH6" s="807"/>
      <c r="AI6" s="807"/>
      <c r="AJ6" s="807"/>
      <c r="AK6" s="807"/>
      <c r="AL6" s="808"/>
      <c r="AM6" s="815" t="s">
        <v>97</v>
      </c>
      <c r="AN6" s="816"/>
      <c r="AO6" s="816"/>
      <c r="AP6" s="816"/>
      <c r="AQ6" s="816"/>
      <c r="AR6" s="816"/>
      <c r="AS6" s="816"/>
      <c r="AT6" s="817"/>
      <c r="AU6" s="818" t="s">
        <v>90</v>
      </c>
      <c r="AV6" s="819"/>
      <c r="AW6" s="819"/>
      <c r="AX6" s="819"/>
      <c r="AY6" s="820" t="s">
        <v>98</v>
      </c>
      <c r="AZ6" s="821"/>
      <c r="BA6" s="821"/>
      <c r="BB6" s="821"/>
      <c r="BC6" s="821"/>
      <c r="BD6" s="821"/>
      <c r="BE6" s="821"/>
      <c r="BF6" s="821"/>
      <c r="BG6" s="821"/>
      <c r="BH6" s="821"/>
      <c r="BI6" s="821"/>
      <c r="BJ6" s="821"/>
      <c r="BK6" s="821"/>
      <c r="BL6" s="821"/>
      <c r="BM6" s="822"/>
      <c r="BN6" s="786">
        <v>731509</v>
      </c>
      <c r="BO6" s="787"/>
      <c r="BP6" s="787"/>
      <c r="BQ6" s="787"/>
      <c r="BR6" s="787"/>
      <c r="BS6" s="787"/>
      <c r="BT6" s="787"/>
      <c r="BU6" s="788"/>
      <c r="BV6" s="786">
        <v>882707</v>
      </c>
      <c r="BW6" s="787"/>
      <c r="BX6" s="787"/>
      <c r="BY6" s="787"/>
      <c r="BZ6" s="787"/>
      <c r="CA6" s="787"/>
      <c r="CB6" s="787"/>
      <c r="CC6" s="788"/>
      <c r="CD6" s="789" t="s">
        <v>99</v>
      </c>
      <c r="CE6" s="790"/>
      <c r="CF6" s="790"/>
      <c r="CG6" s="790"/>
      <c r="CH6" s="790"/>
      <c r="CI6" s="790"/>
      <c r="CJ6" s="790"/>
      <c r="CK6" s="790"/>
      <c r="CL6" s="790"/>
      <c r="CM6" s="790"/>
      <c r="CN6" s="790"/>
      <c r="CO6" s="790"/>
      <c r="CP6" s="790"/>
      <c r="CQ6" s="790"/>
      <c r="CR6" s="790"/>
      <c r="CS6" s="791"/>
      <c r="CT6" s="823">
        <v>94.3</v>
      </c>
      <c r="CU6" s="824"/>
      <c r="CV6" s="824"/>
      <c r="CW6" s="824"/>
      <c r="CX6" s="824"/>
      <c r="CY6" s="824"/>
      <c r="CZ6" s="824"/>
      <c r="DA6" s="825"/>
      <c r="DB6" s="823">
        <v>92.8</v>
      </c>
      <c r="DC6" s="824"/>
      <c r="DD6" s="824"/>
      <c r="DE6" s="824"/>
      <c r="DF6" s="824"/>
      <c r="DG6" s="824"/>
      <c r="DH6" s="824"/>
      <c r="DI6" s="825"/>
    </row>
    <row r="7" spans="1:119" ht="18.75" customHeight="1" x14ac:dyDescent="0.15">
      <c r="A7" s="163"/>
      <c r="B7" s="762"/>
      <c r="C7" s="763"/>
      <c r="D7" s="763"/>
      <c r="E7" s="764"/>
      <c r="F7" s="764"/>
      <c r="G7" s="764"/>
      <c r="H7" s="764"/>
      <c r="I7" s="764"/>
      <c r="J7" s="764"/>
      <c r="K7" s="764"/>
      <c r="L7" s="764"/>
      <c r="M7" s="764"/>
      <c r="N7" s="764"/>
      <c r="O7" s="764"/>
      <c r="P7" s="764"/>
      <c r="Q7" s="764"/>
      <c r="R7" s="770"/>
      <c r="S7" s="770"/>
      <c r="T7" s="770"/>
      <c r="U7" s="770"/>
      <c r="V7" s="771"/>
      <c r="W7" s="774"/>
      <c r="X7" s="775"/>
      <c r="Y7" s="775"/>
      <c r="Z7" s="775"/>
      <c r="AA7" s="775"/>
      <c r="AB7" s="763"/>
      <c r="AC7" s="809"/>
      <c r="AD7" s="810"/>
      <c r="AE7" s="810"/>
      <c r="AF7" s="810"/>
      <c r="AG7" s="810"/>
      <c r="AH7" s="810"/>
      <c r="AI7" s="810"/>
      <c r="AJ7" s="810"/>
      <c r="AK7" s="810"/>
      <c r="AL7" s="811"/>
      <c r="AM7" s="815" t="s">
        <v>100</v>
      </c>
      <c r="AN7" s="816"/>
      <c r="AO7" s="816"/>
      <c r="AP7" s="816"/>
      <c r="AQ7" s="816"/>
      <c r="AR7" s="816"/>
      <c r="AS7" s="816"/>
      <c r="AT7" s="817"/>
      <c r="AU7" s="818" t="s">
        <v>90</v>
      </c>
      <c r="AV7" s="819"/>
      <c r="AW7" s="819"/>
      <c r="AX7" s="819"/>
      <c r="AY7" s="820" t="s">
        <v>101</v>
      </c>
      <c r="AZ7" s="821"/>
      <c r="BA7" s="821"/>
      <c r="BB7" s="821"/>
      <c r="BC7" s="821"/>
      <c r="BD7" s="821"/>
      <c r="BE7" s="821"/>
      <c r="BF7" s="821"/>
      <c r="BG7" s="821"/>
      <c r="BH7" s="821"/>
      <c r="BI7" s="821"/>
      <c r="BJ7" s="821"/>
      <c r="BK7" s="821"/>
      <c r="BL7" s="821"/>
      <c r="BM7" s="822"/>
      <c r="BN7" s="786">
        <v>215581</v>
      </c>
      <c r="BO7" s="787"/>
      <c r="BP7" s="787"/>
      <c r="BQ7" s="787"/>
      <c r="BR7" s="787"/>
      <c r="BS7" s="787"/>
      <c r="BT7" s="787"/>
      <c r="BU7" s="788"/>
      <c r="BV7" s="786">
        <v>362622</v>
      </c>
      <c r="BW7" s="787"/>
      <c r="BX7" s="787"/>
      <c r="BY7" s="787"/>
      <c r="BZ7" s="787"/>
      <c r="CA7" s="787"/>
      <c r="CB7" s="787"/>
      <c r="CC7" s="788"/>
      <c r="CD7" s="789" t="s">
        <v>102</v>
      </c>
      <c r="CE7" s="790"/>
      <c r="CF7" s="790"/>
      <c r="CG7" s="790"/>
      <c r="CH7" s="790"/>
      <c r="CI7" s="790"/>
      <c r="CJ7" s="790"/>
      <c r="CK7" s="790"/>
      <c r="CL7" s="790"/>
      <c r="CM7" s="790"/>
      <c r="CN7" s="790"/>
      <c r="CO7" s="790"/>
      <c r="CP7" s="790"/>
      <c r="CQ7" s="790"/>
      <c r="CR7" s="790"/>
      <c r="CS7" s="791"/>
      <c r="CT7" s="786">
        <v>17540272</v>
      </c>
      <c r="CU7" s="787"/>
      <c r="CV7" s="787"/>
      <c r="CW7" s="787"/>
      <c r="CX7" s="787"/>
      <c r="CY7" s="787"/>
      <c r="CZ7" s="787"/>
      <c r="DA7" s="788"/>
      <c r="DB7" s="786">
        <v>17336208</v>
      </c>
      <c r="DC7" s="787"/>
      <c r="DD7" s="787"/>
      <c r="DE7" s="787"/>
      <c r="DF7" s="787"/>
      <c r="DG7" s="787"/>
      <c r="DH7" s="787"/>
      <c r="DI7" s="788"/>
    </row>
    <row r="8" spans="1:119" ht="18.75" customHeight="1" thickBot="1" x14ac:dyDescent="0.2">
      <c r="A8" s="163"/>
      <c r="B8" s="795"/>
      <c r="C8" s="796"/>
      <c r="D8" s="796"/>
      <c r="E8" s="797"/>
      <c r="F8" s="797"/>
      <c r="G8" s="797"/>
      <c r="H8" s="797"/>
      <c r="I8" s="797"/>
      <c r="J8" s="797"/>
      <c r="K8" s="797"/>
      <c r="L8" s="797"/>
      <c r="M8" s="797"/>
      <c r="N8" s="797"/>
      <c r="O8" s="797"/>
      <c r="P8" s="797"/>
      <c r="Q8" s="797"/>
      <c r="R8" s="800"/>
      <c r="S8" s="800"/>
      <c r="T8" s="800"/>
      <c r="U8" s="800"/>
      <c r="V8" s="801"/>
      <c r="W8" s="804"/>
      <c r="X8" s="805"/>
      <c r="Y8" s="805"/>
      <c r="Z8" s="805"/>
      <c r="AA8" s="805"/>
      <c r="AB8" s="796"/>
      <c r="AC8" s="812"/>
      <c r="AD8" s="813"/>
      <c r="AE8" s="813"/>
      <c r="AF8" s="813"/>
      <c r="AG8" s="813"/>
      <c r="AH8" s="813"/>
      <c r="AI8" s="813"/>
      <c r="AJ8" s="813"/>
      <c r="AK8" s="813"/>
      <c r="AL8" s="814"/>
      <c r="AM8" s="815" t="s">
        <v>103</v>
      </c>
      <c r="AN8" s="816"/>
      <c r="AO8" s="816"/>
      <c r="AP8" s="816"/>
      <c r="AQ8" s="816"/>
      <c r="AR8" s="816"/>
      <c r="AS8" s="816"/>
      <c r="AT8" s="817"/>
      <c r="AU8" s="818" t="s">
        <v>90</v>
      </c>
      <c r="AV8" s="819"/>
      <c r="AW8" s="819"/>
      <c r="AX8" s="819"/>
      <c r="AY8" s="820" t="s">
        <v>104</v>
      </c>
      <c r="AZ8" s="821"/>
      <c r="BA8" s="821"/>
      <c r="BB8" s="821"/>
      <c r="BC8" s="821"/>
      <c r="BD8" s="821"/>
      <c r="BE8" s="821"/>
      <c r="BF8" s="821"/>
      <c r="BG8" s="821"/>
      <c r="BH8" s="821"/>
      <c r="BI8" s="821"/>
      <c r="BJ8" s="821"/>
      <c r="BK8" s="821"/>
      <c r="BL8" s="821"/>
      <c r="BM8" s="822"/>
      <c r="BN8" s="786">
        <v>515928</v>
      </c>
      <c r="BO8" s="787"/>
      <c r="BP8" s="787"/>
      <c r="BQ8" s="787"/>
      <c r="BR8" s="787"/>
      <c r="BS8" s="787"/>
      <c r="BT8" s="787"/>
      <c r="BU8" s="788"/>
      <c r="BV8" s="786">
        <v>520085</v>
      </c>
      <c r="BW8" s="787"/>
      <c r="BX8" s="787"/>
      <c r="BY8" s="787"/>
      <c r="BZ8" s="787"/>
      <c r="CA8" s="787"/>
      <c r="CB8" s="787"/>
      <c r="CC8" s="788"/>
      <c r="CD8" s="789" t="s">
        <v>105</v>
      </c>
      <c r="CE8" s="790"/>
      <c r="CF8" s="790"/>
      <c r="CG8" s="790"/>
      <c r="CH8" s="790"/>
      <c r="CI8" s="790"/>
      <c r="CJ8" s="790"/>
      <c r="CK8" s="790"/>
      <c r="CL8" s="790"/>
      <c r="CM8" s="790"/>
      <c r="CN8" s="790"/>
      <c r="CO8" s="790"/>
      <c r="CP8" s="790"/>
      <c r="CQ8" s="790"/>
      <c r="CR8" s="790"/>
      <c r="CS8" s="791"/>
      <c r="CT8" s="826">
        <v>0.32</v>
      </c>
      <c r="CU8" s="827"/>
      <c r="CV8" s="827"/>
      <c r="CW8" s="827"/>
      <c r="CX8" s="827"/>
      <c r="CY8" s="827"/>
      <c r="CZ8" s="827"/>
      <c r="DA8" s="828"/>
      <c r="DB8" s="826">
        <v>0.32</v>
      </c>
      <c r="DC8" s="827"/>
      <c r="DD8" s="827"/>
      <c r="DE8" s="827"/>
      <c r="DF8" s="827"/>
      <c r="DG8" s="827"/>
      <c r="DH8" s="827"/>
      <c r="DI8" s="828"/>
    </row>
    <row r="9" spans="1:119" ht="18.75" customHeight="1" thickBot="1" x14ac:dyDescent="0.2">
      <c r="A9" s="163"/>
      <c r="B9" s="780" t="s">
        <v>106</v>
      </c>
      <c r="C9" s="781"/>
      <c r="D9" s="781"/>
      <c r="E9" s="781"/>
      <c r="F9" s="781"/>
      <c r="G9" s="781"/>
      <c r="H9" s="781"/>
      <c r="I9" s="781"/>
      <c r="J9" s="781"/>
      <c r="K9" s="829"/>
      <c r="L9" s="830" t="s">
        <v>107</v>
      </c>
      <c r="M9" s="831"/>
      <c r="N9" s="831"/>
      <c r="O9" s="831"/>
      <c r="P9" s="831"/>
      <c r="Q9" s="832"/>
      <c r="R9" s="833">
        <v>44626</v>
      </c>
      <c r="S9" s="834"/>
      <c r="T9" s="834"/>
      <c r="U9" s="834"/>
      <c r="V9" s="835"/>
      <c r="W9" s="743" t="s">
        <v>108</v>
      </c>
      <c r="X9" s="744"/>
      <c r="Y9" s="744"/>
      <c r="Z9" s="744"/>
      <c r="AA9" s="744"/>
      <c r="AB9" s="744"/>
      <c r="AC9" s="744"/>
      <c r="AD9" s="744"/>
      <c r="AE9" s="744"/>
      <c r="AF9" s="744"/>
      <c r="AG9" s="744"/>
      <c r="AH9" s="744"/>
      <c r="AI9" s="744"/>
      <c r="AJ9" s="744"/>
      <c r="AK9" s="744"/>
      <c r="AL9" s="745"/>
      <c r="AM9" s="815" t="s">
        <v>109</v>
      </c>
      <c r="AN9" s="816"/>
      <c r="AO9" s="816"/>
      <c r="AP9" s="816"/>
      <c r="AQ9" s="816"/>
      <c r="AR9" s="816"/>
      <c r="AS9" s="816"/>
      <c r="AT9" s="817"/>
      <c r="AU9" s="818" t="s">
        <v>90</v>
      </c>
      <c r="AV9" s="819"/>
      <c r="AW9" s="819"/>
      <c r="AX9" s="819"/>
      <c r="AY9" s="820" t="s">
        <v>110</v>
      </c>
      <c r="AZ9" s="821"/>
      <c r="BA9" s="821"/>
      <c r="BB9" s="821"/>
      <c r="BC9" s="821"/>
      <c r="BD9" s="821"/>
      <c r="BE9" s="821"/>
      <c r="BF9" s="821"/>
      <c r="BG9" s="821"/>
      <c r="BH9" s="821"/>
      <c r="BI9" s="821"/>
      <c r="BJ9" s="821"/>
      <c r="BK9" s="821"/>
      <c r="BL9" s="821"/>
      <c r="BM9" s="822"/>
      <c r="BN9" s="786">
        <v>-4157</v>
      </c>
      <c r="BO9" s="787"/>
      <c r="BP9" s="787"/>
      <c r="BQ9" s="787"/>
      <c r="BR9" s="787"/>
      <c r="BS9" s="787"/>
      <c r="BT9" s="787"/>
      <c r="BU9" s="788"/>
      <c r="BV9" s="786">
        <v>-101215</v>
      </c>
      <c r="BW9" s="787"/>
      <c r="BX9" s="787"/>
      <c r="BY9" s="787"/>
      <c r="BZ9" s="787"/>
      <c r="CA9" s="787"/>
      <c r="CB9" s="787"/>
      <c r="CC9" s="788"/>
      <c r="CD9" s="789" t="s">
        <v>111</v>
      </c>
      <c r="CE9" s="790"/>
      <c r="CF9" s="790"/>
      <c r="CG9" s="790"/>
      <c r="CH9" s="790"/>
      <c r="CI9" s="790"/>
      <c r="CJ9" s="790"/>
      <c r="CK9" s="790"/>
      <c r="CL9" s="790"/>
      <c r="CM9" s="790"/>
      <c r="CN9" s="790"/>
      <c r="CO9" s="790"/>
      <c r="CP9" s="790"/>
      <c r="CQ9" s="790"/>
      <c r="CR9" s="790"/>
      <c r="CS9" s="791"/>
      <c r="CT9" s="783">
        <v>13.4</v>
      </c>
      <c r="CU9" s="784"/>
      <c r="CV9" s="784"/>
      <c r="CW9" s="784"/>
      <c r="CX9" s="784"/>
      <c r="CY9" s="784"/>
      <c r="CZ9" s="784"/>
      <c r="DA9" s="785"/>
      <c r="DB9" s="783">
        <v>13.9</v>
      </c>
      <c r="DC9" s="784"/>
      <c r="DD9" s="784"/>
      <c r="DE9" s="784"/>
      <c r="DF9" s="784"/>
      <c r="DG9" s="784"/>
      <c r="DH9" s="784"/>
      <c r="DI9" s="785"/>
    </row>
    <row r="10" spans="1:119" ht="18.75" customHeight="1" thickBot="1" x14ac:dyDescent="0.2">
      <c r="A10" s="163"/>
      <c r="B10" s="780"/>
      <c r="C10" s="781"/>
      <c r="D10" s="781"/>
      <c r="E10" s="781"/>
      <c r="F10" s="781"/>
      <c r="G10" s="781"/>
      <c r="H10" s="781"/>
      <c r="I10" s="781"/>
      <c r="J10" s="781"/>
      <c r="K10" s="829"/>
      <c r="L10" s="836" t="s">
        <v>112</v>
      </c>
      <c r="M10" s="816"/>
      <c r="N10" s="816"/>
      <c r="O10" s="816"/>
      <c r="P10" s="816"/>
      <c r="Q10" s="817"/>
      <c r="R10" s="837">
        <v>49560</v>
      </c>
      <c r="S10" s="838"/>
      <c r="T10" s="838"/>
      <c r="U10" s="838"/>
      <c r="V10" s="839"/>
      <c r="W10" s="774"/>
      <c r="X10" s="775"/>
      <c r="Y10" s="775"/>
      <c r="Z10" s="775"/>
      <c r="AA10" s="775"/>
      <c r="AB10" s="775"/>
      <c r="AC10" s="775"/>
      <c r="AD10" s="775"/>
      <c r="AE10" s="775"/>
      <c r="AF10" s="775"/>
      <c r="AG10" s="775"/>
      <c r="AH10" s="775"/>
      <c r="AI10" s="775"/>
      <c r="AJ10" s="775"/>
      <c r="AK10" s="775"/>
      <c r="AL10" s="778"/>
      <c r="AM10" s="815" t="s">
        <v>113</v>
      </c>
      <c r="AN10" s="816"/>
      <c r="AO10" s="816"/>
      <c r="AP10" s="816"/>
      <c r="AQ10" s="816"/>
      <c r="AR10" s="816"/>
      <c r="AS10" s="816"/>
      <c r="AT10" s="817"/>
      <c r="AU10" s="818" t="s">
        <v>114</v>
      </c>
      <c r="AV10" s="819"/>
      <c r="AW10" s="819"/>
      <c r="AX10" s="819"/>
      <c r="AY10" s="820" t="s">
        <v>115</v>
      </c>
      <c r="AZ10" s="821"/>
      <c r="BA10" s="821"/>
      <c r="BB10" s="821"/>
      <c r="BC10" s="821"/>
      <c r="BD10" s="821"/>
      <c r="BE10" s="821"/>
      <c r="BF10" s="821"/>
      <c r="BG10" s="821"/>
      <c r="BH10" s="821"/>
      <c r="BI10" s="821"/>
      <c r="BJ10" s="821"/>
      <c r="BK10" s="821"/>
      <c r="BL10" s="821"/>
      <c r="BM10" s="822"/>
      <c r="BN10" s="786">
        <v>263795</v>
      </c>
      <c r="BO10" s="787"/>
      <c r="BP10" s="787"/>
      <c r="BQ10" s="787"/>
      <c r="BR10" s="787"/>
      <c r="BS10" s="787"/>
      <c r="BT10" s="787"/>
      <c r="BU10" s="788"/>
      <c r="BV10" s="786">
        <v>311224</v>
      </c>
      <c r="BW10" s="787"/>
      <c r="BX10" s="787"/>
      <c r="BY10" s="787"/>
      <c r="BZ10" s="787"/>
      <c r="CA10" s="787"/>
      <c r="CB10" s="787"/>
      <c r="CC10" s="78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780"/>
      <c r="C11" s="781"/>
      <c r="D11" s="781"/>
      <c r="E11" s="781"/>
      <c r="F11" s="781"/>
      <c r="G11" s="781"/>
      <c r="H11" s="781"/>
      <c r="I11" s="781"/>
      <c r="J11" s="781"/>
      <c r="K11" s="829"/>
      <c r="L11" s="840" t="s">
        <v>117</v>
      </c>
      <c r="M11" s="841"/>
      <c r="N11" s="841"/>
      <c r="O11" s="841"/>
      <c r="P11" s="841"/>
      <c r="Q11" s="842"/>
      <c r="R11" s="843" t="s">
        <v>118</v>
      </c>
      <c r="S11" s="844"/>
      <c r="T11" s="844"/>
      <c r="U11" s="844"/>
      <c r="V11" s="845"/>
      <c r="W11" s="774"/>
      <c r="X11" s="775"/>
      <c r="Y11" s="775"/>
      <c r="Z11" s="775"/>
      <c r="AA11" s="775"/>
      <c r="AB11" s="775"/>
      <c r="AC11" s="775"/>
      <c r="AD11" s="775"/>
      <c r="AE11" s="775"/>
      <c r="AF11" s="775"/>
      <c r="AG11" s="775"/>
      <c r="AH11" s="775"/>
      <c r="AI11" s="775"/>
      <c r="AJ11" s="775"/>
      <c r="AK11" s="775"/>
      <c r="AL11" s="778"/>
      <c r="AM11" s="815" t="s">
        <v>119</v>
      </c>
      <c r="AN11" s="816"/>
      <c r="AO11" s="816"/>
      <c r="AP11" s="816"/>
      <c r="AQ11" s="816"/>
      <c r="AR11" s="816"/>
      <c r="AS11" s="816"/>
      <c r="AT11" s="817"/>
      <c r="AU11" s="818" t="s">
        <v>114</v>
      </c>
      <c r="AV11" s="819"/>
      <c r="AW11" s="819"/>
      <c r="AX11" s="819"/>
      <c r="AY11" s="820" t="s">
        <v>120</v>
      </c>
      <c r="AZ11" s="821"/>
      <c r="BA11" s="821"/>
      <c r="BB11" s="821"/>
      <c r="BC11" s="821"/>
      <c r="BD11" s="821"/>
      <c r="BE11" s="821"/>
      <c r="BF11" s="821"/>
      <c r="BG11" s="821"/>
      <c r="BH11" s="821"/>
      <c r="BI11" s="821"/>
      <c r="BJ11" s="821"/>
      <c r="BK11" s="821"/>
      <c r="BL11" s="821"/>
      <c r="BM11" s="822"/>
      <c r="BN11" s="786">
        <v>0</v>
      </c>
      <c r="BO11" s="787"/>
      <c r="BP11" s="787"/>
      <c r="BQ11" s="787"/>
      <c r="BR11" s="787"/>
      <c r="BS11" s="787"/>
      <c r="BT11" s="787"/>
      <c r="BU11" s="788"/>
      <c r="BV11" s="786">
        <v>0</v>
      </c>
      <c r="BW11" s="787"/>
      <c r="BX11" s="787"/>
      <c r="BY11" s="787"/>
      <c r="BZ11" s="787"/>
      <c r="CA11" s="787"/>
      <c r="CB11" s="787"/>
      <c r="CC11" s="788"/>
      <c r="CD11" s="789" t="s">
        <v>121</v>
      </c>
      <c r="CE11" s="790"/>
      <c r="CF11" s="790"/>
      <c r="CG11" s="790"/>
      <c r="CH11" s="790"/>
      <c r="CI11" s="790"/>
      <c r="CJ11" s="790"/>
      <c r="CK11" s="790"/>
      <c r="CL11" s="790"/>
      <c r="CM11" s="790"/>
      <c r="CN11" s="790"/>
      <c r="CO11" s="790"/>
      <c r="CP11" s="790"/>
      <c r="CQ11" s="790"/>
      <c r="CR11" s="790"/>
      <c r="CS11" s="791"/>
      <c r="CT11" s="826" t="s">
        <v>122</v>
      </c>
      <c r="CU11" s="827"/>
      <c r="CV11" s="827"/>
      <c r="CW11" s="827"/>
      <c r="CX11" s="827"/>
      <c r="CY11" s="827"/>
      <c r="CZ11" s="827"/>
      <c r="DA11" s="828"/>
      <c r="DB11" s="826" t="s">
        <v>122</v>
      </c>
      <c r="DC11" s="827"/>
      <c r="DD11" s="827"/>
      <c r="DE11" s="827"/>
      <c r="DF11" s="827"/>
      <c r="DG11" s="827"/>
      <c r="DH11" s="827"/>
      <c r="DI11" s="828"/>
    </row>
    <row r="12" spans="1:119" ht="18.75" customHeight="1" x14ac:dyDescent="0.15">
      <c r="A12" s="163"/>
      <c r="B12" s="846" t="s">
        <v>123</v>
      </c>
      <c r="C12" s="847"/>
      <c r="D12" s="847"/>
      <c r="E12" s="847"/>
      <c r="F12" s="847"/>
      <c r="G12" s="847"/>
      <c r="H12" s="847"/>
      <c r="I12" s="847"/>
      <c r="J12" s="847"/>
      <c r="K12" s="848"/>
      <c r="L12" s="855" t="s">
        <v>124</v>
      </c>
      <c r="M12" s="856"/>
      <c r="N12" s="856"/>
      <c r="O12" s="856"/>
      <c r="P12" s="856"/>
      <c r="Q12" s="857"/>
      <c r="R12" s="858">
        <v>41637</v>
      </c>
      <c r="S12" s="859"/>
      <c r="T12" s="859"/>
      <c r="U12" s="859"/>
      <c r="V12" s="860"/>
      <c r="W12" s="861" t="s">
        <v>1</v>
      </c>
      <c r="X12" s="819"/>
      <c r="Y12" s="819"/>
      <c r="Z12" s="819"/>
      <c r="AA12" s="819"/>
      <c r="AB12" s="862"/>
      <c r="AC12" s="863" t="s">
        <v>125</v>
      </c>
      <c r="AD12" s="864"/>
      <c r="AE12" s="864"/>
      <c r="AF12" s="864"/>
      <c r="AG12" s="865"/>
      <c r="AH12" s="863" t="s">
        <v>126</v>
      </c>
      <c r="AI12" s="864"/>
      <c r="AJ12" s="864"/>
      <c r="AK12" s="864"/>
      <c r="AL12" s="866"/>
      <c r="AM12" s="815" t="s">
        <v>127</v>
      </c>
      <c r="AN12" s="816"/>
      <c r="AO12" s="816"/>
      <c r="AP12" s="816"/>
      <c r="AQ12" s="816"/>
      <c r="AR12" s="816"/>
      <c r="AS12" s="816"/>
      <c r="AT12" s="817"/>
      <c r="AU12" s="818" t="s">
        <v>114</v>
      </c>
      <c r="AV12" s="819"/>
      <c r="AW12" s="819"/>
      <c r="AX12" s="819"/>
      <c r="AY12" s="820" t="s">
        <v>128</v>
      </c>
      <c r="AZ12" s="821"/>
      <c r="BA12" s="821"/>
      <c r="BB12" s="821"/>
      <c r="BC12" s="821"/>
      <c r="BD12" s="821"/>
      <c r="BE12" s="821"/>
      <c r="BF12" s="821"/>
      <c r="BG12" s="821"/>
      <c r="BH12" s="821"/>
      <c r="BI12" s="821"/>
      <c r="BJ12" s="821"/>
      <c r="BK12" s="821"/>
      <c r="BL12" s="821"/>
      <c r="BM12" s="822"/>
      <c r="BN12" s="786">
        <v>500000</v>
      </c>
      <c r="BO12" s="787"/>
      <c r="BP12" s="787"/>
      <c r="BQ12" s="787"/>
      <c r="BR12" s="787"/>
      <c r="BS12" s="787"/>
      <c r="BT12" s="787"/>
      <c r="BU12" s="788"/>
      <c r="BV12" s="786">
        <v>0</v>
      </c>
      <c r="BW12" s="787"/>
      <c r="BX12" s="787"/>
      <c r="BY12" s="787"/>
      <c r="BZ12" s="787"/>
      <c r="CA12" s="787"/>
      <c r="CB12" s="787"/>
      <c r="CC12" s="788"/>
      <c r="CD12" s="789" t="s">
        <v>129</v>
      </c>
      <c r="CE12" s="790"/>
      <c r="CF12" s="790"/>
      <c r="CG12" s="790"/>
      <c r="CH12" s="790"/>
      <c r="CI12" s="790"/>
      <c r="CJ12" s="790"/>
      <c r="CK12" s="790"/>
      <c r="CL12" s="790"/>
      <c r="CM12" s="790"/>
      <c r="CN12" s="790"/>
      <c r="CO12" s="790"/>
      <c r="CP12" s="790"/>
      <c r="CQ12" s="790"/>
      <c r="CR12" s="790"/>
      <c r="CS12" s="791"/>
      <c r="CT12" s="826" t="s">
        <v>122</v>
      </c>
      <c r="CU12" s="827"/>
      <c r="CV12" s="827"/>
      <c r="CW12" s="827"/>
      <c r="CX12" s="827"/>
      <c r="CY12" s="827"/>
      <c r="CZ12" s="827"/>
      <c r="DA12" s="828"/>
      <c r="DB12" s="826" t="s">
        <v>122</v>
      </c>
      <c r="DC12" s="827"/>
      <c r="DD12" s="827"/>
      <c r="DE12" s="827"/>
      <c r="DF12" s="827"/>
      <c r="DG12" s="827"/>
      <c r="DH12" s="827"/>
      <c r="DI12" s="828"/>
    </row>
    <row r="13" spans="1:119" ht="18.75" customHeight="1" x14ac:dyDescent="0.15">
      <c r="A13" s="163"/>
      <c r="B13" s="849"/>
      <c r="C13" s="850"/>
      <c r="D13" s="850"/>
      <c r="E13" s="850"/>
      <c r="F13" s="850"/>
      <c r="G13" s="850"/>
      <c r="H13" s="850"/>
      <c r="I13" s="850"/>
      <c r="J13" s="850"/>
      <c r="K13" s="851"/>
      <c r="L13" s="178"/>
      <c r="M13" s="877" t="s">
        <v>130</v>
      </c>
      <c r="N13" s="878"/>
      <c r="O13" s="878"/>
      <c r="P13" s="878"/>
      <c r="Q13" s="879"/>
      <c r="R13" s="870">
        <v>41156</v>
      </c>
      <c r="S13" s="871"/>
      <c r="T13" s="871"/>
      <c r="U13" s="871"/>
      <c r="V13" s="872"/>
      <c r="W13" s="802" t="s">
        <v>131</v>
      </c>
      <c r="X13" s="803"/>
      <c r="Y13" s="803"/>
      <c r="Z13" s="803"/>
      <c r="AA13" s="803"/>
      <c r="AB13" s="793"/>
      <c r="AC13" s="837">
        <v>2633</v>
      </c>
      <c r="AD13" s="838"/>
      <c r="AE13" s="838"/>
      <c r="AF13" s="838"/>
      <c r="AG13" s="880"/>
      <c r="AH13" s="837">
        <v>3256</v>
      </c>
      <c r="AI13" s="838"/>
      <c r="AJ13" s="838"/>
      <c r="AK13" s="838"/>
      <c r="AL13" s="839"/>
      <c r="AM13" s="815" t="s">
        <v>132</v>
      </c>
      <c r="AN13" s="816"/>
      <c r="AO13" s="816"/>
      <c r="AP13" s="816"/>
      <c r="AQ13" s="816"/>
      <c r="AR13" s="816"/>
      <c r="AS13" s="816"/>
      <c r="AT13" s="817"/>
      <c r="AU13" s="818" t="s">
        <v>114</v>
      </c>
      <c r="AV13" s="819"/>
      <c r="AW13" s="819"/>
      <c r="AX13" s="819"/>
      <c r="AY13" s="820" t="s">
        <v>133</v>
      </c>
      <c r="AZ13" s="821"/>
      <c r="BA13" s="821"/>
      <c r="BB13" s="821"/>
      <c r="BC13" s="821"/>
      <c r="BD13" s="821"/>
      <c r="BE13" s="821"/>
      <c r="BF13" s="821"/>
      <c r="BG13" s="821"/>
      <c r="BH13" s="821"/>
      <c r="BI13" s="821"/>
      <c r="BJ13" s="821"/>
      <c r="BK13" s="821"/>
      <c r="BL13" s="821"/>
      <c r="BM13" s="822"/>
      <c r="BN13" s="786">
        <v>-240362</v>
      </c>
      <c r="BO13" s="787"/>
      <c r="BP13" s="787"/>
      <c r="BQ13" s="787"/>
      <c r="BR13" s="787"/>
      <c r="BS13" s="787"/>
      <c r="BT13" s="787"/>
      <c r="BU13" s="788"/>
      <c r="BV13" s="786">
        <v>210009</v>
      </c>
      <c r="BW13" s="787"/>
      <c r="BX13" s="787"/>
      <c r="BY13" s="787"/>
      <c r="BZ13" s="787"/>
      <c r="CA13" s="787"/>
      <c r="CB13" s="787"/>
      <c r="CC13" s="788"/>
      <c r="CD13" s="789" t="s">
        <v>134</v>
      </c>
      <c r="CE13" s="790"/>
      <c r="CF13" s="790"/>
      <c r="CG13" s="790"/>
      <c r="CH13" s="790"/>
      <c r="CI13" s="790"/>
      <c r="CJ13" s="790"/>
      <c r="CK13" s="790"/>
      <c r="CL13" s="790"/>
      <c r="CM13" s="790"/>
      <c r="CN13" s="790"/>
      <c r="CO13" s="790"/>
      <c r="CP13" s="790"/>
      <c r="CQ13" s="790"/>
      <c r="CR13" s="790"/>
      <c r="CS13" s="791"/>
      <c r="CT13" s="783">
        <v>5.4</v>
      </c>
      <c r="CU13" s="784"/>
      <c r="CV13" s="784"/>
      <c r="CW13" s="784"/>
      <c r="CX13" s="784"/>
      <c r="CY13" s="784"/>
      <c r="CZ13" s="784"/>
      <c r="DA13" s="785"/>
      <c r="DB13" s="783">
        <v>5.8</v>
      </c>
      <c r="DC13" s="784"/>
      <c r="DD13" s="784"/>
      <c r="DE13" s="784"/>
      <c r="DF13" s="784"/>
      <c r="DG13" s="784"/>
      <c r="DH13" s="784"/>
      <c r="DI13" s="785"/>
    </row>
    <row r="14" spans="1:119" ht="18.75" customHeight="1" thickBot="1" x14ac:dyDescent="0.2">
      <c r="A14" s="163"/>
      <c r="B14" s="849"/>
      <c r="C14" s="850"/>
      <c r="D14" s="850"/>
      <c r="E14" s="850"/>
      <c r="F14" s="850"/>
      <c r="G14" s="850"/>
      <c r="H14" s="850"/>
      <c r="I14" s="850"/>
      <c r="J14" s="850"/>
      <c r="K14" s="851"/>
      <c r="L14" s="867" t="s">
        <v>135</v>
      </c>
      <c r="M14" s="868"/>
      <c r="N14" s="868"/>
      <c r="O14" s="868"/>
      <c r="P14" s="868"/>
      <c r="Q14" s="869"/>
      <c r="R14" s="870">
        <v>42709</v>
      </c>
      <c r="S14" s="871"/>
      <c r="T14" s="871"/>
      <c r="U14" s="871"/>
      <c r="V14" s="872"/>
      <c r="W14" s="776"/>
      <c r="X14" s="777"/>
      <c r="Y14" s="777"/>
      <c r="Z14" s="777"/>
      <c r="AA14" s="777"/>
      <c r="AB14" s="766"/>
      <c r="AC14" s="873">
        <v>12.3</v>
      </c>
      <c r="AD14" s="874"/>
      <c r="AE14" s="874"/>
      <c r="AF14" s="874"/>
      <c r="AG14" s="875"/>
      <c r="AH14" s="873">
        <v>13.3</v>
      </c>
      <c r="AI14" s="874"/>
      <c r="AJ14" s="874"/>
      <c r="AK14" s="874"/>
      <c r="AL14" s="876"/>
      <c r="AM14" s="815"/>
      <c r="AN14" s="816"/>
      <c r="AO14" s="816"/>
      <c r="AP14" s="816"/>
      <c r="AQ14" s="816"/>
      <c r="AR14" s="816"/>
      <c r="AS14" s="816"/>
      <c r="AT14" s="817"/>
      <c r="AU14" s="818"/>
      <c r="AV14" s="819"/>
      <c r="AW14" s="819"/>
      <c r="AX14" s="819"/>
      <c r="AY14" s="820"/>
      <c r="AZ14" s="821"/>
      <c r="BA14" s="821"/>
      <c r="BB14" s="821"/>
      <c r="BC14" s="821"/>
      <c r="BD14" s="821"/>
      <c r="BE14" s="821"/>
      <c r="BF14" s="821"/>
      <c r="BG14" s="821"/>
      <c r="BH14" s="821"/>
      <c r="BI14" s="821"/>
      <c r="BJ14" s="821"/>
      <c r="BK14" s="821"/>
      <c r="BL14" s="821"/>
      <c r="BM14" s="822"/>
      <c r="BN14" s="786"/>
      <c r="BO14" s="787"/>
      <c r="BP14" s="787"/>
      <c r="BQ14" s="787"/>
      <c r="BR14" s="787"/>
      <c r="BS14" s="787"/>
      <c r="BT14" s="787"/>
      <c r="BU14" s="788"/>
      <c r="BV14" s="786"/>
      <c r="BW14" s="787"/>
      <c r="BX14" s="787"/>
      <c r="BY14" s="787"/>
      <c r="BZ14" s="787"/>
      <c r="CA14" s="787"/>
      <c r="CB14" s="787"/>
      <c r="CC14" s="788"/>
      <c r="CD14" s="881" t="s">
        <v>136</v>
      </c>
      <c r="CE14" s="882"/>
      <c r="CF14" s="882"/>
      <c r="CG14" s="882"/>
      <c r="CH14" s="882"/>
      <c r="CI14" s="882"/>
      <c r="CJ14" s="882"/>
      <c r="CK14" s="882"/>
      <c r="CL14" s="882"/>
      <c r="CM14" s="882"/>
      <c r="CN14" s="882"/>
      <c r="CO14" s="882"/>
      <c r="CP14" s="882"/>
      <c r="CQ14" s="882"/>
      <c r="CR14" s="882"/>
      <c r="CS14" s="883"/>
      <c r="CT14" s="884" t="s">
        <v>122</v>
      </c>
      <c r="CU14" s="885"/>
      <c r="CV14" s="885"/>
      <c r="CW14" s="885"/>
      <c r="CX14" s="885"/>
      <c r="CY14" s="885"/>
      <c r="CZ14" s="885"/>
      <c r="DA14" s="886"/>
      <c r="DB14" s="884" t="s">
        <v>122</v>
      </c>
      <c r="DC14" s="885"/>
      <c r="DD14" s="885"/>
      <c r="DE14" s="885"/>
      <c r="DF14" s="885"/>
      <c r="DG14" s="885"/>
      <c r="DH14" s="885"/>
      <c r="DI14" s="886"/>
    </row>
    <row r="15" spans="1:119" ht="18.75" customHeight="1" x14ac:dyDescent="0.15">
      <c r="A15" s="163"/>
      <c r="B15" s="849"/>
      <c r="C15" s="850"/>
      <c r="D15" s="850"/>
      <c r="E15" s="850"/>
      <c r="F15" s="850"/>
      <c r="G15" s="850"/>
      <c r="H15" s="850"/>
      <c r="I15" s="850"/>
      <c r="J15" s="850"/>
      <c r="K15" s="851"/>
      <c r="L15" s="178"/>
      <c r="M15" s="877" t="s">
        <v>130</v>
      </c>
      <c r="N15" s="878"/>
      <c r="O15" s="878"/>
      <c r="P15" s="878"/>
      <c r="Q15" s="879"/>
      <c r="R15" s="870">
        <v>42232</v>
      </c>
      <c r="S15" s="871"/>
      <c r="T15" s="871"/>
      <c r="U15" s="871"/>
      <c r="V15" s="872"/>
      <c r="W15" s="802" t="s">
        <v>137</v>
      </c>
      <c r="X15" s="803"/>
      <c r="Y15" s="803"/>
      <c r="Z15" s="803"/>
      <c r="AA15" s="803"/>
      <c r="AB15" s="793"/>
      <c r="AC15" s="837">
        <v>3904</v>
      </c>
      <c r="AD15" s="838"/>
      <c r="AE15" s="838"/>
      <c r="AF15" s="838"/>
      <c r="AG15" s="880"/>
      <c r="AH15" s="837">
        <v>4591</v>
      </c>
      <c r="AI15" s="838"/>
      <c r="AJ15" s="838"/>
      <c r="AK15" s="838"/>
      <c r="AL15" s="839"/>
      <c r="AM15" s="815"/>
      <c r="AN15" s="816"/>
      <c r="AO15" s="816"/>
      <c r="AP15" s="816"/>
      <c r="AQ15" s="816"/>
      <c r="AR15" s="816"/>
      <c r="AS15" s="816"/>
      <c r="AT15" s="817"/>
      <c r="AU15" s="818"/>
      <c r="AV15" s="819"/>
      <c r="AW15" s="819"/>
      <c r="AX15" s="819"/>
      <c r="AY15" s="746" t="s">
        <v>138</v>
      </c>
      <c r="AZ15" s="747"/>
      <c r="BA15" s="747"/>
      <c r="BB15" s="747"/>
      <c r="BC15" s="747"/>
      <c r="BD15" s="747"/>
      <c r="BE15" s="747"/>
      <c r="BF15" s="747"/>
      <c r="BG15" s="747"/>
      <c r="BH15" s="747"/>
      <c r="BI15" s="747"/>
      <c r="BJ15" s="747"/>
      <c r="BK15" s="747"/>
      <c r="BL15" s="747"/>
      <c r="BM15" s="748"/>
      <c r="BN15" s="749">
        <v>5126021</v>
      </c>
      <c r="BO15" s="750"/>
      <c r="BP15" s="750"/>
      <c r="BQ15" s="750"/>
      <c r="BR15" s="750"/>
      <c r="BS15" s="750"/>
      <c r="BT15" s="750"/>
      <c r="BU15" s="751"/>
      <c r="BV15" s="749">
        <v>5091000</v>
      </c>
      <c r="BW15" s="750"/>
      <c r="BX15" s="750"/>
      <c r="BY15" s="750"/>
      <c r="BZ15" s="750"/>
      <c r="CA15" s="750"/>
      <c r="CB15" s="750"/>
      <c r="CC15" s="751"/>
      <c r="CD15" s="887" t="s">
        <v>139</v>
      </c>
      <c r="CE15" s="888"/>
      <c r="CF15" s="888"/>
      <c r="CG15" s="888"/>
      <c r="CH15" s="888"/>
      <c r="CI15" s="888"/>
      <c r="CJ15" s="888"/>
      <c r="CK15" s="888"/>
      <c r="CL15" s="888"/>
      <c r="CM15" s="888"/>
      <c r="CN15" s="888"/>
      <c r="CO15" s="888"/>
      <c r="CP15" s="888"/>
      <c r="CQ15" s="888"/>
      <c r="CR15" s="888"/>
      <c r="CS15" s="889"/>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849"/>
      <c r="C16" s="850"/>
      <c r="D16" s="850"/>
      <c r="E16" s="850"/>
      <c r="F16" s="850"/>
      <c r="G16" s="850"/>
      <c r="H16" s="850"/>
      <c r="I16" s="850"/>
      <c r="J16" s="850"/>
      <c r="K16" s="851"/>
      <c r="L16" s="867" t="s">
        <v>140</v>
      </c>
      <c r="M16" s="890"/>
      <c r="N16" s="890"/>
      <c r="O16" s="890"/>
      <c r="P16" s="890"/>
      <c r="Q16" s="891"/>
      <c r="R16" s="892" t="s">
        <v>141</v>
      </c>
      <c r="S16" s="893"/>
      <c r="T16" s="893"/>
      <c r="U16" s="893"/>
      <c r="V16" s="894"/>
      <c r="W16" s="776"/>
      <c r="X16" s="777"/>
      <c r="Y16" s="777"/>
      <c r="Z16" s="777"/>
      <c r="AA16" s="777"/>
      <c r="AB16" s="766"/>
      <c r="AC16" s="873">
        <v>18.2</v>
      </c>
      <c r="AD16" s="874"/>
      <c r="AE16" s="874"/>
      <c r="AF16" s="874"/>
      <c r="AG16" s="875"/>
      <c r="AH16" s="873">
        <v>18.8</v>
      </c>
      <c r="AI16" s="874"/>
      <c r="AJ16" s="874"/>
      <c r="AK16" s="874"/>
      <c r="AL16" s="876"/>
      <c r="AM16" s="815"/>
      <c r="AN16" s="816"/>
      <c r="AO16" s="816"/>
      <c r="AP16" s="816"/>
      <c r="AQ16" s="816"/>
      <c r="AR16" s="816"/>
      <c r="AS16" s="816"/>
      <c r="AT16" s="817"/>
      <c r="AU16" s="818"/>
      <c r="AV16" s="819"/>
      <c r="AW16" s="819"/>
      <c r="AX16" s="819"/>
      <c r="AY16" s="820" t="s">
        <v>142</v>
      </c>
      <c r="AZ16" s="821"/>
      <c r="BA16" s="821"/>
      <c r="BB16" s="821"/>
      <c r="BC16" s="821"/>
      <c r="BD16" s="821"/>
      <c r="BE16" s="821"/>
      <c r="BF16" s="821"/>
      <c r="BG16" s="821"/>
      <c r="BH16" s="821"/>
      <c r="BI16" s="821"/>
      <c r="BJ16" s="821"/>
      <c r="BK16" s="821"/>
      <c r="BL16" s="821"/>
      <c r="BM16" s="822"/>
      <c r="BN16" s="786">
        <v>16246000</v>
      </c>
      <c r="BO16" s="787"/>
      <c r="BP16" s="787"/>
      <c r="BQ16" s="787"/>
      <c r="BR16" s="787"/>
      <c r="BS16" s="787"/>
      <c r="BT16" s="787"/>
      <c r="BU16" s="788"/>
      <c r="BV16" s="786">
        <v>15988544</v>
      </c>
      <c r="BW16" s="787"/>
      <c r="BX16" s="787"/>
      <c r="BY16" s="787"/>
      <c r="BZ16" s="787"/>
      <c r="CA16" s="787"/>
      <c r="CB16" s="787"/>
      <c r="CC16" s="788"/>
      <c r="CD16" s="172"/>
      <c r="CE16" s="900"/>
      <c r="CF16" s="900"/>
      <c r="CG16" s="900"/>
      <c r="CH16" s="900"/>
      <c r="CI16" s="900"/>
      <c r="CJ16" s="900"/>
      <c r="CK16" s="900"/>
      <c r="CL16" s="900"/>
      <c r="CM16" s="900"/>
      <c r="CN16" s="900"/>
      <c r="CO16" s="900"/>
      <c r="CP16" s="900"/>
      <c r="CQ16" s="900"/>
      <c r="CR16" s="900"/>
      <c r="CS16" s="901"/>
      <c r="CT16" s="783"/>
      <c r="CU16" s="784"/>
      <c r="CV16" s="784"/>
      <c r="CW16" s="784"/>
      <c r="CX16" s="784"/>
      <c r="CY16" s="784"/>
      <c r="CZ16" s="784"/>
      <c r="DA16" s="785"/>
      <c r="DB16" s="783"/>
      <c r="DC16" s="784"/>
      <c r="DD16" s="784"/>
      <c r="DE16" s="784"/>
      <c r="DF16" s="784"/>
      <c r="DG16" s="784"/>
      <c r="DH16" s="784"/>
      <c r="DI16" s="785"/>
    </row>
    <row r="17" spans="1:113" ht="18.75" customHeight="1" thickBot="1" x14ac:dyDescent="0.2">
      <c r="A17" s="163"/>
      <c r="B17" s="852"/>
      <c r="C17" s="853"/>
      <c r="D17" s="853"/>
      <c r="E17" s="853"/>
      <c r="F17" s="853"/>
      <c r="G17" s="853"/>
      <c r="H17" s="853"/>
      <c r="I17" s="853"/>
      <c r="J17" s="853"/>
      <c r="K17" s="854"/>
      <c r="L17" s="182"/>
      <c r="M17" s="897" t="s">
        <v>143</v>
      </c>
      <c r="N17" s="898"/>
      <c r="O17" s="898"/>
      <c r="P17" s="898"/>
      <c r="Q17" s="899"/>
      <c r="R17" s="892" t="s">
        <v>141</v>
      </c>
      <c r="S17" s="893"/>
      <c r="T17" s="893"/>
      <c r="U17" s="893"/>
      <c r="V17" s="894"/>
      <c r="W17" s="802" t="s">
        <v>144</v>
      </c>
      <c r="X17" s="803"/>
      <c r="Y17" s="803"/>
      <c r="Z17" s="803"/>
      <c r="AA17" s="803"/>
      <c r="AB17" s="793"/>
      <c r="AC17" s="837">
        <v>14858</v>
      </c>
      <c r="AD17" s="838"/>
      <c r="AE17" s="838"/>
      <c r="AF17" s="838"/>
      <c r="AG17" s="880"/>
      <c r="AH17" s="837">
        <v>16563</v>
      </c>
      <c r="AI17" s="838"/>
      <c r="AJ17" s="838"/>
      <c r="AK17" s="838"/>
      <c r="AL17" s="839"/>
      <c r="AM17" s="815"/>
      <c r="AN17" s="816"/>
      <c r="AO17" s="816"/>
      <c r="AP17" s="816"/>
      <c r="AQ17" s="816"/>
      <c r="AR17" s="816"/>
      <c r="AS17" s="816"/>
      <c r="AT17" s="817"/>
      <c r="AU17" s="818"/>
      <c r="AV17" s="819"/>
      <c r="AW17" s="819"/>
      <c r="AX17" s="819"/>
      <c r="AY17" s="820" t="s">
        <v>145</v>
      </c>
      <c r="AZ17" s="821"/>
      <c r="BA17" s="821"/>
      <c r="BB17" s="821"/>
      <c r="BC17" s="821"/>
      <c r="BD17" s="821"/>
      <c r="BE17" s="821"/>
      <c r="BF17" s="821"/>
      <c r="BG17" s="821"/>
      <c r="BH17" s="821"/>
      <c r="BI17" s="821"/>
      <c r="BJ17" s="821"/>
      <c r="BK17" s="821"/>
      <c r="BL17" s="821"/>
      <c r="BM17" s="822"/>
      <c r="BN17" s="786">
        <v>6382079</v>
      </c>
      <c r="BO17" s="787"/>
      <c r="BP17" s="787"/>
      <c r="BQ17" s="787"/>
      <c r="BR17" s="787"/>
      <c r="BS17" s="787"/>
      <c r="BT17" s="787"/>
      <c r="BU17" s="788"/>
      <c r="BV17" s="786">
        <v>6348912</v>
      </c>
      <c r="BW17" s="787"/>
      <c r="BX17" s="787"/>
      <c r="BY17" s="787"/>
      <c r="BZ17" s="787"/>
      <c r="CA17" s="787"/>
      <c r="CB17" s="787"/>
      <c r="CC17" s="788"/>
      <c r="CD17" s="172"/>
      <c r="CE17" s="900"/>
      <c r="CF17" s="900"/>
      <c r="CG17" s="900"/>
      <c r="CH17" s="900"/>
      <c r="CI17" s="900"/>
      <c r="CJ17" s="900"/>
      <c r="CK17" s="900"/>
      <c r="CL17" s="900"/>
      <c r="CM17" s="900"/>
      <c r="CN17" s="900"/>
      <c r="CO17" s="900"/>
      <c r="CP17" s="900"/>
      <c r="CQ17" s="900"/>
      <c r="CR17" s="900"/>
      <c r="CS17" s="901"/>
      <c r="CT17" s="783"/>
      <c r="CU17" s="784"/>
      <c r="CV17" s="784"/>
      <c r="CW17" s="784"/>
      <c r="CX17" s="784"/>
      <c r="CY17" s="784"/>
      <c r="CZ17" s="784"/>
      <c r="DA17" s="785"/>
      <c r="DB17" s="783"/>
      <c r="DC17" s="784"/>
      <c r="DD17" s="784"/>
      <c r="DE17" s="784"/>
      <c r="DF17" s="784"/>
      <c r="DG17" s="784"/>
      <c r="DH17" s="784"/>
      <c r="DI17" s="785"/>
    </row>
    <row r="18" spans="1:113" ht="18.75" customHeight="1" thickBot="1" x14ac:dyDescent="0.2">
      <c r="A18" s="163"/>
      <c r="B18" s="908" t="s">
        <v>146</v>
      </c>
      <c r="C18" s="829"/>
      <c r="D18" s="829"/>
      <c r="E18" s="909"/>
      <c r="F18" s="909"/>
      <c r="G18" s="909"/>
      <c r="H18" s="909"/>
      <c r="I18" s="909"/>
      <c r="J18" s="909"/>
      <c r="K18" s="909"/>
      <c r="L18" s="910">
        <v>698.31</v>
      </c>
      <c r="M18" s="910"/>
      <c r="N18" s="910"/>
      <c r="O18" s="910"/>
      <c r="P18" s="910"/>
      <c r="Q18" s="910"/>
      <c r="R18" s="911"/>
      <c r="S18" s="911"/>
      <c r="T18" s="911"/>
      <c r="U18" s="911"/>
      <c r="V18" s="912"/>
      <c r="W18" s="804"/>
      <c r="X18" s="805"/>
      <c r="Y18" s="805"/>
      <c r="Z18" s="805"/>
      <c r="AA18" s="805"/>
      <c r="AB18" s="796"/>
      <c r="AC18" s="913">
        <v>69.400000000000006</v>
      </c>
      <c r="AD18" s="914"/>
      <c r="AE18" s="914"/>
      <c r="AF18" s="914"/>
      <c r="AG18" s="915"/>
      <c r="AH18" s="913">
        <v>67.900000000000006</v>
      </c>
      <c r="AI18" s="914"/>
      <c r="AJ18" s="914"/>
      <c r="AK18" s="914"/>
      <c r="AL18" s="916"/>
      <c r="AM18" s="815"/>
      <c r="AN18" s="816"/>
      <c r="AO18" s="816"/>
      <c r="AP18" s="816"/>
      <c r="AQ18" s="816"/>
      <c r="AR18" s="816"/>
      <c r="AS18" s="816"/>
      <c r="AT18" s="817"/>
      <c r="AU18" s="818"/>
      <c r="AV18" s="819"/>
      <c r="AW18" s="819"/>
      <c r="AX18" s="819"/>
      <c r="AY18" s="820" t="s">
        <v>147</v>
      </c>
      <c r="AZ18" s="821"/>
      <c r="BA18" s="821"/>
      <c r="BB18" s="821"/>
      <c r="BC18" s="821"/>
      <c r="BD18" s="821"/>
      <c r="BE18" s="821"/>
      <c r="BF18" s="821"/>
      <c r="BG18" s="821"/>
      <c r="BH18" s="821"/>
      <c r="BI18" s="821"/>
      <c r="BJ18" s="821"/>
      <c r="BK18" s="821"/>
      <c r="BL18" s="821"/>
      <c r="BM18" s="822"/>
      <c r="BN18" s="786">
        <v>16794129</v>
      </c>
      <c r="BO18" s="787"/>
      <c r="BP18" s="787"/>
      <c r="BQ18" s="787"/>
      <c r="BR18" s="787"/>
      <c r="BS18" s="787"/>
      <c r="BT18" s="787"/>
      <c r="BU18" s="788"/>
      <c r="BV18" s="786">
        <v>16185312</v>
      </c>
      <c r="BW18" s="787"/>
      <c r="BX18" s="787"/>
      <c r="BY18" s="787"/>
      <c r="BZ18" s="787"/>
      <c r="CA18" s="787"/>
      <c r="CB18" s="787"/>
      <c r="CC18" s="788"/>
      <c r="CD18" s="172"/>
      <c r="CE18" s="900"/>
      <c r="CF18" s="900"/>
      <c r="CG18" s="900"/>
      <c r="CH18" s="900"/>
      <c r="CI18" s="900"/>
      <c r="CJ18" s="900"/>
      <c r="CK18" s="900"/>
      <c r="CL18" s="900"/>
      <c r="CM18" s="900"/>
      <c r="CN18" s="900"/>
      <c r="CO18" s="900"/>
      <c r="CP18" s="900"/>
      <c r="CQ18" s="900"/>
      <c r="CR18" s="900"/>
      <c r="CS18" s="901"/>
      <c r="CT18" s="783"/>
      <c r="CU18" s="784"/>
      <c r="CV18" s="784"/>
      <c r="CW18" s="784"/>
      <c r="CX18" s="784"/>
      <c r="CY18" s="784"/>
      <c r="CZ18" s="784"/>
      <c r="DA18" s="785"/>
      <c r="DB18" s="783"/>
      <c r="DC18" s="784"/>
      <c r="DD18" s="784"/>
      <c r="DE18" s="784"/>
      <c r="DF18" s="784"/>
      <c r="DG18" s="784"/>
      <c r="DH18" s="784"/>
      <c r="DI18" s="785"/>
    </row>
    <row r="19" spans="1:113" ht="18.75" customHeight="1" thickBot="1" x14ac:dyDescent="0.2">
      <c r="A19" s="163"/>
      <c r="B19" s="908" t="s">
        <v>148</v>
      </c>
      <c r="C19" s="829"/>
      <c r="D19" s="829"/>
      <c r="E19" s="909"/>
      <c r="F19" s="909"/>
      <c r="G19" s="909"/>
      <c r="H19" s="909"/>
      <c r="I19" s="909"/>
      <c r="J19" s="909"/>
      <c r="K19" s="909"/>
      <c r="L19" s="917">
        <v>64</v>
      </c>
      <c r="M19" s="917"/>
      <c r="N19" s="917"/>
      <c r="O19" s="917"/>
      <c r="P19" s="917"/>
      <c r="Q19" s="917"/>
      <c r="R19" s="918"/>
      <c r="S19" s="918"/>
      <c r="T19" s="918"/>
      <c r="U19" s="918"/>
      <c r="V19" s="919"/>
      <c r="W19" s="743"/>
      <c r="X19" s="744"/>
      <c r="Y19" s="744"/>
      <c r="Z19" s="744"/>
      <c r="AA19" s="744"/>
      <c r="AB19" s="744"/>
      <c r="AC19" s="895"/>
      <c r="AD19" s="895"/>
      <c r="AE19" s="895"/>
      <c r="AF19" s="895"/>
      <c r="AG19" s="895"/>
      <c r="AH19" s="895"/>
      <c r="AI19" s="895"/>
      <c r="AJ19" s="895"/>
      <c r="AK19" s="895"/>
      <c r="AL19" s="896"/>
      <c r="AM19" s="815"/>
      <c r="AN19" s="816"/>
      <c r="AO19" s="816"/>
      <c r="AP19" s="816"/>
      <c r="AQ19" s="816"/>
      <c r="AR19" s="816"/>
      <c r="AS19" s="816"/>
      <c r="AT19" s="817"/>
      <c r="AU19" s="818"/>
      <c r="AV19" s="819"/>
      <c r="AW19" s="819"/>
      <c r="AX19" s="819"/>
      <c r="AY19" s="820" t="s">
        <v>149</v>
      </c>
      <c r="AZ19" s="821"/>
      <c r="BA19" s="821"/>
      <c r="BB19" s="821"/>
      <c r="BC19" s="821"/>
      <c r="BD19" s="821"/>
      <c r="BE19" s="821"/>
      <c r="BF19" s="821"/>
      <c r="BG19" s="821"/>
      <c r="BH19" s="821"/>
      <c r="BI19" s="821"/>
      <c r="BJ19" s="821"/>
      <c r="BK19" s="821"/>
      <c r="BL19" s="821"/>
      <c r="BM19" s="822"/>
      <c r="BN19" s="786">
        <v>22095890</v>
      </c>
      <c r="BO19" s="787"/>
      <c r="BP19" s="787"/>
      <c r="BQ19" s="787"/>
      <c r="BR19" s="787"/>
      <c r="BS19" s="787"/>
      <c r="BT19" s="787"/>
      <c r="BU19" s="788"/>
      <c r="BV19" s="786">
        <v>22023613</v>
      </c>
      <c r="BW19" s="787"/>
      <c r="BX19" s="787"/>
      <c r="BY19" s="787"/>
      <c r="BZ19" s="787"/>
      <c r="CA19" s="787"/>
      <c r="CB19" s="787"/>
      <c r="CC19" s="788"/>
      <c r="CD19" s="172"/>
      <c r="CE19" s="900"/>
      <c r="CF19" s="900"/>
      <c r="CG19" s="900"/>
      <c r="CH19" s="900"/>
      <c r="CI19" s="900"/>
      <c r="CJ19" s="900"/>
      <c r="CK19" s="900"/>
      <c r="CL19" s="900"/>
      <c r="CM19" s="900"/>
      <c r="CN19" s="900"/>
      <c r="CO19" s="900"/>
      <c r="CP19" s="900"/>
      <c r="CQ19" s="900"/>
      <c r="CR19" s="900"/>
      <c r="CS19" s="901"/>
      <c r="CT19" s="783"/>
      <c r="CU19" s="784"/>
      <c r="CV19" s="784"/>
      <c r="CW19" s="784"/>
      <c r="CX19" s="784"/>
      <c r="CY19" s="784"/>
      <c r="CZ19" s="784"/>
      <c r="DA19" s="785"/>
      <c r="DB19" s="783"/>
      <c r="DC19" s="784"/>
      <c r="DD19" s="784"/>
      <c r="DE19" s="784"/>
      <c r="DF19" s="784"/>
      <c r="DG19" s="784"/>
      <c r="DH19" s="784"/>
      <c r="DI19" s="785"/>
    </row>
    <row r="20" spans="1:113" ht="18.75" customHeight="1" thickBot="1" x14ac:dyDescent="0.2">
      <c r="A20" s="163"/>
      <c r="B20" s="908" t="s">
        <v>150</v>
      </c>
      <c r="C20" s="829"/>
      <c r="D20" s="829"/>
      <c r="E20" s="909"/>
      <c r="F20" s="909"/>
      <c r="G20" s="909"/>
      <c r="H20" s="909"/>
      <c r="I20" s="909"/>
      <c r="J20" s="909"/>
      <c r="K20" s="909"/>
      <c r="L20" s="917">
        <v>20432</v>
      </c>
      <c r="M20" s="917"/>
      <c r="N20" s="917"/>
      <c r="O20" s="917"/>
      <c r="P20" s="917"/>
      <c r="Q20" s="917"/>
      <c r="R20" s="918"/>
      <c r="S20" s="918"/>
      <c r="T20" s="918"/>
      <c r="U20" s="918"/>
      <c r="V20" s="919"/>
      <c r="W20" s="804"/>
      <c r="X20" s="805"/>
      <c r="Y20" s="805"/>
      <c r="Z20" s="805"/>
      <c r="AA20" s="805"/>
      <c r="AB20" s="805"/>
      <c r="AC20" s="920"/>
      <c r="AD20" s="920"/>
      <c r="AE20" s="920"/>
      <c r="AF20" s="920"/>
      <c r="AG20" s="920"/>
      <c r="AH20" s="920"/>
      <c r="AI20" s="920"/>
      <c r="AJ20" s="920"/>
      <c r="AK20" s="920"/>
      <c r="AL20" s="921"/>
      <c r="AM20" s="922"/>
      <c r="AN20" s="841"/>
      <c r="AO20" s="841"/>
      <c r="AP20" s="841"/>
      <c r="AQ20" s="841"/>
      <c r="AR20" s="841"/>
      <c r="AS20" s="841"/>
      <c r="AT20" s="842"/>
      <c r="AU20" s="923"/>
      <c r="AV20" s="924"/>
      <c r="AW20" s="924"/>
      <c r="AX20" s="925"/>
      <c r="AY20" s="820"/>
      <c r="AZ20" s="821"/>
      <c r="BA20" s="821"/>
      <c r="BB20" s="821"/>
      <c r="BC20" s="821"/>
      <c r="BD20" s="821"/>
      <c r="BE20" s="821"/>
      <c r="BF20" s="821"/>
      <c r="BG20" s="821"/>
      <c r="BH20" s="821"/>
      <c r="BI20" s="821"/>
      <c r="BJ20" s="821"/>
      <c r="BK20" s="821"/>
      <c r="BL20" s="821"/>
      <c r="BM20" s="822"/>
      <c r="BN20" s="786"/>
      <c r="BO20" s="787"/>
      <c r="BP20" s="787"/>
      <c r="BQ20" s="787"/>
      <c r="BR20" s="787"/>
      <c r="BS20" s="787"/>
      <c r="BT20" s="787"/>
      <c r="BU20" s="788"/>
      <c r="BV20" s="786"/>
      <c r="BW20" s="787"/>
      <c r="BX20" s="787"/>
      <c r="BY20" s="787"/>
      <c r="BZ20" s="787"/>
      <c r="CA20" s="787"/>
      <c r="CB20" s="787"/>
      <c r="CC20" s="788"/>
      <c r="CD20" s="172"/>
      <c r="CE20" s="900"/>
      <c r="CF20" s="900"/>
      <c r="CG20" s="900"/>
      <c r="CH20" s="900"/>
      <c r="CI20" s="900"/>
      <c r="CJ20" s="900"/>
      <c r="CK20" s="900"/>
      <c r="CL20" s="900"/>
      <c r="CM20" s="900"/>
      <c r="CN20" s="900"/>
      <c r="CO20" s="900"/>
      <c r="CP20" s="900"/>
      <c r="CQ20" s="900"/>
      <c r="CR20" s="900"/>
      <c r="CS20" s="901"/>
      <c r="CT20" s="783"/>
      <c r="CU20" s="784"/>
      <c r="CV20" s="784"/>
      <c r="CW20" s="784"/>
      <c r="CX20" s="784"/>
      <c r="CY20" s="784"/>
      <c r="CZ20" s="784"/>
      <c r="DA20" s="785"/>
      <c r="DB20" s="783"/>
      <c r="DC20" s="784"/>
      <c r="DD20" s="784"/>
      <c r="DE20" s="784"/>
      <c r="DF20" s="784"/>
      <c r="DG20" s="784"/>
      <c r="DH20" s="784"/>
      <c r="DI20" s="785"/>
    </row>
    <row r="21" spans="1:113" ht="18.75" customHeight="1" thickBot="1" x14ac:dyDescent="0.2">
      <c r="A21" s="163"/>
      <c r="B21" s="926" t="s">
        <v>151</v>
      </c>
      <c r="C21" s="927"/>
      <c r="D21" s="927"/>
      <c r="E21" s="927"/>
      <c r="F21" s="927"/>
      <c r="G21" s="927"/>
      <c r="H21" s="927"/>
      <c r="I21" s="927"/>
      <c r="J21" s="927"/>
      <c r="K21" s="927"/>
      <c r="L21" s="927"/>
      <c r="M21" s="927"/>
      <c r="N21" s="927"/>
      <c r="O21" s="927"/>
      <c r="P21" s="927"/>
      <c r="Q21" s="927"/>
      <c r="R21" s="927"/>
      <c r="S21" s="927"/>
      <c r="T21" s="927"/>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8"/>
      <c r="AY21" s="902"/>
      <c r="AZ21" s="903"/>
      <c r="BA21" s="903"/>
      <c r="BB21" s="903"/>
      <c r="BC21" s="903"/>
      <c r="BD21" s="903"/>
      <c r="BE21" s="903"/>
      <c r="BF21" s="903"/>
      <c r="BG21" s="903"/>
      <c r="BH21" s="903"/>
      <c r="BI21" s="903"/>
      <c r="BJ21" s="903"/>
      <c r="BK21" s="903"/>
      <c r="BL21" s="903"/>
      <c r="BM21" s="904"/>
      <c r="BN21" s="905"/>
      <c r="BO21" s="906"/>
      <c r="BP21" s="906"/>
      <c r="BQ21" s="906"/>
      <c r="BR21" s="906"/>
      <c r="BS21" s="906"/>
      <c r="BT21" s="906"/>
      <c r="BU21" s="907"/>
      <c r="BV21" s="905"/>
      <c r="BW21" s="906"/>
      <c r="BX21" s="906"/>
      <c r="BY21" s="906"/>
      <c r="BZ21" s="906"/>
      <c r="CA21" s="906"/>
      <c r="CB21" s="906"/>
      <c r="CC21" s="907"/>
      <c r="CD21" s="172"/>
      <c r="CE21" s="900"/>
      <c r="CF21" s="900"/>
      <c r="CG21" s="900"/>
      <c r="CH21" s="900"/>
      <c r="CI21" s="900"/>
      <c r="CJ21" s="900"/>
      <c r="CK21" s="900"/>
      <c r="CL21" s="900"/>
      <c r="CM21" s="900"/>
      <c r="CN21" s="900"/>
      <c r="CO21" s="900"/>
      <c r="CP21" s="900"/>
      <c r="CQ21" s="900"/>
      <c r="CR21" s="900"/>
      <c r="CS21" s="901"/>
      <c r="CT21" s="783"/>
      <c r="CU21" s="784"/>
      <c r="CV21" s="784"/>
      <c r="CW21" s="784"/>
      <c r="CX21" s="784"/>
      <c r="CY21" s="784"/>
      <c r="CZ21" s="784"/>
      <c r="DA21" s="785"/>
      <c r="DB21" s="783"/>
      <c r="DC21" s="784"/>
      <c r="DD21" s="784"/>
      <c r="DE21" s="784"/>
      <c r="DF21" s="784"/>
      <c r="DG21" s="784"/>
      <c r="DH21" s="784"/>
      <c r="DI21" s="785"/>
    </row>
    <row r="22" spans="1:113" ht="18.75" customHeight="1" x14ac:dyDescent="0.15">
      <c r="A22" s="163"/>
      <c r="B22" s="956" t="s">
        <v>152</v>
      </c>
      <c r="C22" s="930"/>
      <c r="D22" s="931"/>
      <c r="E22" s="798" t="s">
        <v>1</v>
      </c>
      <c r="F22" s="803"/>
      <c r="G22" s="803"/>
      <c r="H22" s="803"/>
      <c r="I22" s="803"/>
      <c r="J22" s="803"/>
      <c r="K22" s="793"/>
      <c r="L22" s="798" t="s">
        <v>153</v>
      </c>
      <c r="M22" s="803"/>
      <c r="N22" s="803"/>
      <c r="O22" s="803"/>
      <c r="P22" s="793"/>
      <c r="Q22" s="961" t="s">
        <v>154</v>
      </c>
      <c r="R22" s="962"/>
      <c r="S22" s="962"/>
      <c r="T22" s="962"/>
      <c r="U22" s="962"/>
      <c r="V22" s="963"/>
      <c r="W22" s="929" t="s">
        <v>155</v>
      </c>
      <c r="X22" s="930"/>
      <c r="Y22" s="931"/>
      <c r="Z22" s="798" t="s">
        <v>1</v>
      </c>
      <c r="AA22" s="803"/>
      <c r="AB22" s="803"/>
      <c r="AC22" s="803"/>
      <c r="AD22" s="803"/>
      <c r="AE22" s="803"/>
      <c r="AF22" s="803"/>
      <c r="AG22" s="793"/>
      <c r="AH22" s="967" t="s">
        <v>156</v>
      </c>
      <c r="AI22" s="803"/>
      <c r="AJ22" s="803"/>
      <c r="AK22" s="803"/>
      <c r="AL22" s="793"/>
      <c r="AM22" s="967" t="s">
        <v>157</v>
      </c>
      <c r="AN22" s="968"/>
      <c r="AO22" s="968"/>
      <c r="AP22" s="968"/>
      <c r="AQ22" s="968"/>
      <c r="AR22" s="969"/>
      <c r="AS22" s="961" t="s">
        <v>154</v>
      </c>
      <c r="AT22" s="962"/>
      <c r="AU22" s="962"/>
      <c r="AV22" s="962"/>
      <c r="AW22" s="962"/>
      <c r="AX22" s="973"/>
      <c r="AY22" s="746" t="s">
        <v>158</v>
      </c>
      <c r="AZ22" s="747"/>
      <c r="BA22" s="747"/>
      <c r="BB22" s="747"/>
      <c r="BC22" s="747"/>
      <c r="BD22" s="747"/>
      <c r="BE22" s="747"/>
      <c r="BF22" s="747"/>
      <c r="BG22" s="747"/>
      <c r="BH22" s="747"/>
      <c r="BI22" s="747"/>
      <c r="BJ22" s="747"/>
      <c r="BK22" s="747"/>
      <c r="BL22" s="747"/>
      <c r="BM22" s="748"/>
      <c r="BN22" s="749">
        <v>21953988</v>
      </c>
      <c r="BO22" s="750"/>
      <c r="BP22" s="750"/>
      <c r="BQ22" s="750"/>
      <c r="BR22" s="750"/>
      <c r="BS22" s="750"/>
      <c r="BT22" s="750"/>
      <c r="BU22" s="751"/>
      <c r="BV22" s="749">
        <v>22087381</v>
      </c>
      <c r="BW22" s="750"/>
      <c r="BX22" s="750"/>
      <c r="BY22" s="750"/>
      <c r="BZ22" s="750"/>
      <c r="CA22" s="750"/>
      <c r="CB22" s="750"/>
      <c r="CC22" s="751"/>
      <c r="CD22" s="172"/>
      <c r="CE22" s="900"/>
      <c r="CF22" s="900"/>
      <c r="CG22" s="900"/>
      <c r="CH22" s="900"/>
      <c r="CI22" s="900"/>
      <c r="CJ22" s="900"/>
      <c r="CK22" s="900"/>
      <c r="CL22" s="900"/>
      <c r="CM22" s="900"/>
      <c r="CN22" s="900"/>
      <c r="CO22" s="900"/>
      <c r="CP22" s="900"/>
      <c r="CQ22" s="900"/>
      <c r="CR22" s="900"/>
      <c r="CS22" s="901"/>
      <c r="CT22" s="783"/>
      <c r="CU22" s="784"/>
      <c r="CV22" s="784"/>
      <c r="CW22" s="784"/>
      <c r="CX22" s="784"/>
      <c r="CY22" s="784"/>
      <c r="CZ22" s="784"/>
      <c r="DA22" s="785"/>
      <c r="DB22" s="783"/>
      <c r="DC22" s="784"/>
      <c r="DD22" s="784"/>
      <c r="DE22" s="784"/>
      <c r="DF22" s="784"/>
      <c r="DG22" s="784"/>
      <c r="DH22" s="784"/>
      <c r="DI22" s="785"/>
    </row>
    <row r="23" spans="1:113" ht="18.75" customHeight="1" x14ac:dyDescent="0.15">
      <c r="A23" s="163"/>
      <c r="B23" s="957"/>
      <c r="C23" s="933"/>
      <c r="D23" s="934"/>
      <c r="E23" s="772"/>
      <c r="F23" s="777"/>
      <c r="G23" s="777"/>
      <c r="H23" s="777"/>
      <c r="I23" s="777"/>
      <c r="J23" s="777"/>
      <c r="K23" s="766"/>
      <c r="L23" s="772"/>
      <c r="M23" s="777"/>
      <c r="N23" s="777"/>
      <c r="O23" s="777"/>
      <c r="P23" s="766"/>
      <c r="Q23" s="964"/>
      <c r="R23" s="965"/>
      <c r="S23" s="965"/>
      <c r="T23" s="965"/>
      <c r="U23" s="965"/>
      <c r="V23" s="966"/>
      <c r="W23" s="932"/>
      <c r="X23" s="933"/>
      <c r="Y23" s="934"/>
      <c r="Z23" s="772"/>
      <c r="AA23" s="777"/>
      <c r="AB23" s="777"/>
      <c r="AC23" s="777"/>
      <c r="AD23" s="777"/>
      <c r="AE23" s="777"/>
      <c r="AF23" s="777"/>
      <c r="AG23" s="766"/>
      <c r="AH23" s="772"/>
      <c r="AI23" s="777"/>
      <c r="AJ23" s="777"/>
      <c r="AK23" s="777"/>
      <c r="AL23" s="766"/>
      <c r="AM23" s="970"/>
      <c r="AN23" s="971"/>
      <c r="AO23" s="971"/>
      <c r="AP23" s="971"/>
      <c r="AQ23" s="971"/>
      <c r="AR23" s="972"/>
      <c r="AS23" s="964"/>
      <c r="AT23" s="965"/>
      <c r="AU23" s="965"/>
      <c r="AV23" s="965"/>
      <c r="AW23" s="965"/>
      <c r="AX23" s="974"/>
      <c r="AY23" s="820" t="s">
        <v>159</v>
      </c>
      <c r="AZ23" s="821"/>
      <c r="BA23" s="821"/>
      <c r="BB23" s="821"/>
      <c r="BC23" s="821"/>
      <c r="BD23" s="821"/>
      <c r="BE23" s="821"/>
      <c r="BF23" s="821"/>
      <c r="BG23" s="821"/>
      <c r="BH23" s="821"/>
      <c r="BI23" s="821"/>
      <c r="BJ23" s="821"/>
      <c r="BK23" s="821"/>
      <c r="BL23" s="821"/>
      <c r="BM23" s="822"/>
      <c r="BN23" s="786">
        <v>12058386</v>
      </c>
      <c r="BO23" s="787"/>
      <c r="BP23" s="787"/>
      <c r="BQ23" s="787"/>
      <c r="BR23" s="787"/>
      <c r="BS23" s="787"/>
      <c r="BT23" s="787"/>
      <c r="BU23" s="788"/>
      <c r="BV23" s="786">
        <v>12342380</v>
      </c>
      <c r="BW23" s="787"/>
      <c r="BX23" s="787"/>
      <c r="BY23" s="787"/>
      <c r="BZ23" s="787"/>
      <c r="CA23" s="787"/>
      <c r="CB23" s="787"/>
      <c r="CC23" s="788"/>
      <c r="CD23" s="172"/>
      <c r="CE23" s="900"/>
      <c r="CF23" s="900"/>
      <c r="CG23" s="900"/>
      <c r="CH23" s="900"/>
      <c r="CI23" s="900"/>
      <c r="CJ23" s="900"/>
      <c r="CK23" s="900"/>
      <c r="CL23" s="900"/>
      <c r="CM23" s="900"/>
      <c r="CN23" s="900"/>
      <c r="CO23" s="900"/>
      <c r="CP23" s="900"/>
      <c r="CQ23" s="900"/>
      <c r="CR23" s="900"/>
      <c r="CS23" s="901"/>
      <c r="CT23" s="783"/>
      <c r="CU23" s="784"/>
      <c r="CV23" s="784"/>
      <c r="CW23" s="784"/>
      <c r="CX23" s="784"/>
      <c r="CY23" s="784"/>
      <c r="CZ23" s="784"/>
      <c r="DA23" s="785"/>
      <c r="DB23" s="783"/>
      <c r="DC23" s="784"/>
      <c r="DD23" s="784"/>
      <c r="DE23" s="784"/>
      <c r="DF23" s="784"/>
      <c r="DG23" s="784"/>
      <c r="DH23" s="784"/>
      <c r="DI23" s="785"/>
    </row>
    <row r="24" spans="1:113" ht="18.75" customHeight="1" thickBot="1" x14ac:dyDescent="0.2">
      <c r="A24" s="163"/>
      <c r="B24" s="957"/>
      <c r="C24" s="933"/>
      <c r="D24" s="934"/>
      <c r="E24" s="836" t="s">
        <v>160</v>
      </c>
      <c r="F24" s="816"/>
      <c r="G24" s="816"/>
      <c r="H24" s="816"/>
      <c r="I24" s="816"/>
      <c r="J24" s="816"/>
      <c r="K24" s="817"/>
      <c r="L24" s="837">
        <v>1</v>
      </c>
      <c r="M24" s="838"/>
      <c r="N24" s="838"/>
      <c r="O24" s="838"/>
      <c r="P24" s="880"/>
      <c r="Q24" s="837">
        <v>8200</v>
      </c>
      <c r="R24" s="838"/>
      <c r="S24" s="838"/>
      <c r="T24" s="838"/>
      <c r="U24" s="838"/>
      <c r="V24" s="880"/>
      <c r="W24" s="932"/>
      <c r="X24" s="933"/>
      <c r="Y24" s="934"/>
      <c r="Z24" s="836" t="s">
        <v>161</v>
      </c>
      <c r="AA24" s="816"/>
      <c r="AB24" s="816"/>
      <c r="AC24" s="816"/>
      <c r="AD24" s="816"/>
      <c r="AE24" s="816"/>
      <c r="AF24" s="816"/>
      <c r="AG24" s="817"/>
      <c r="AH24" s="837">
        <v>576</v>
      </c>
      <c r="AI24" s="838"/>
      <c r="AJ24" s="838"/>
      <c r="AK24" s="838"/>
      <c r="AL24" s="880"/>
      <c r="AM24" s="837">
        <v>1852416</v>
      </c>
      <c r="AN24" s="838"/>
      <c r="AO24" s="838"/>
      <c r="AP24" s="838"/>
      <c r="AQ24" s="838"/>
      <c r="AR24" s="880"/>
      <c r="AS24" s="837">
        <v>3216</v>
      </c>
      <c r="AT24" s="838"/>
      <c r="AU24" s="838"/>
      <c r="AV24" s="838"/>
      <c r="AW24" s="838"/>
      <c r="AX24" s="839"/>
      <c r="AY24" s="902" t="s">
        <v>162</v>
      </c>
      <c r="AZ24" s="903"/>
      <c r="BA24" s="903"/>
      <c r="BB24" s="903"/>
      <c r="BC24" s="903"/>
      <c r="BD24" s="903"/>
      <c r="BE24" s="903"/>
      <c r="BF24" s="903"/>
      <c r="BG24" s="903"/>
      <c r="BH24" s="903"/>
      <c r="BI24" s="903"/>
      <c r="BJ24" s="903"/>
      <c r="BK24" s="903"/>
      <c r="BL24" s="903"/>
      <c r="BM24" s="904"/>
      <c r="BN24" s="786">
        <v>17840272</v>
      </c>
      <c r="BO24" s="787"/>
      <c r="BP24" s="787"/>
      <c r="BQ24" s="787"/>
      <c r="BR24" s="787"/>
      <c r="BS24" s="787"/>
      <c r="BT24" s="787"/>
      <c r="BU24" s="788"/>
      <c r="BV24" s="786">
        <v>17450256</v>
      </c>
      <c r="BW24" s="787"/>
      <c r="BX24" s="787"/>
      <c r="BY24" s="787"/>
      <c r="BZ24" s="787"/>
      <c r="CA24" s="787"/>
      <c r="CB24" s="787"/>
      <c r="CC24" s="788"/>
      <c r="CD24" s="172"/>
      <c r="CE24" s="900"/>
      <c r="CF24" s="900"/>
      <c r="CG24" s="900"/>
      <c r="CH24" s="900"/>
      <c r="CI24" s="900"/>
      <c r="CJ24" s="900"/>
      <c r="CK24" s="900"/>
      <c r="CL24" s="900"/>
      <c r="CM24" s="900"/>
      <c r="CN24" s="900"/>
      <c r="CO24" s="900"/>
      <c r="CP24" s="900"/>
      <c r="CQ24" s="900"/>
      <c r="CR24" s="900"/>
      <c r="CS24" s="901"/>
      <c r="CT24" s="783"/>
      <c r="CU24" s="784"/>
      <c r="CV24" s="784"/>
      <c r="CW24" s="784"/>
      <c r="CX24" s="784"/>
      <c r="CY24" s="784"/>
      <c r="CZ24" s="784"/>
      <c r="DA24" s="785"/>
      <c r="DB24" s="783"/>
      <c r="DC24" s="784"/>
      <c r="DD24" s="784"/>
      <c r="DE24" s="784"/>
      <c r="DF24" s="784"/>
      <c r="DG24" s="784"/>
      <c r="DH24" s="784"/>
      <c r="DI24" s="785"/>
    </row>
    <row r="25" spans="1:113" ht="18.75" customHeight="1" x14ac:dyDescent="0.15">
      <c r="A25" s="163"/>
      <c r="B25" s="957"/>
      <c r="C25" s="933"/>
      <c r="D25" s="934"/>
      <c r="E25" s="836" t="s">
        <v>163</v>
      </c>
      <c r="F25" s="816"/>
      <c r="G25" s="816"/>
      <c r="H25" s="816"/>
      <c r="I25" s="816"/>
      <c r="J25" s="816"/>
      <c r="K25" s="817"/>
      <c r="L25" s="837">
        <v>2</v>
      </c>
      <c r="M25" s="838"/>
      <c r="N25" s="838"/>
      <c r="O25" s="838"/>
      <c r="P25" s="880"/>
      <c r="Q25" s="837">
        <v>6500</v>
      </c>
      <c r="R25" s="838"/>
      <c r="S25" s="838"/>
      <c r="T25" s="838"/>
      <c r="U25" s="838"/>
      <c r="V25" s="880"/>
      <c r="W25" s="932"/>
      <c r="X25" s="933"/>
      <c r="Y25" s="934"/>
      <c r="Z25" s="836" t="s">
        <v>164</v>
      </c>
      <c r="AA25" s="816"/>
      <c r="AB25" s="816"/>
      <c r="AC25" s="816"/>
      <c r="AD25" s="816"/>
      <c r="AE25" s="816"/>
      <c r="AF25" s="816"/>
      <c r="AG25" s="817"/>
      <c r="AH25" s="837">
        <v>94</v>
      </c>
      <c r="AI25" s="838"/>
      <c r="AJ25" s="838"/>
      <c r="AK25" s="838"/>
      <c r="AL25" s="880"/>
      <c r="AM25" s="837">
        <v>295160</v>
      </c>
      <c r="AN25" s="838"/>
      <c r="AO25" s="838"/>
      <c r="AP25" s="838"/>
      <c r="AQ25" s="838"/>
      <c r="AR25" s="880"/>
      <c r="AS25" s="837">
        <v>3140</v>
      </c>
      <c r="AT25" s="838"/>
      <c r="AU25" s="838"/>
      <c r="AV25" s="838"/>
      <c r="AW25" s="838"/>
      <c r="AX25" s="839"/>
      <c r="AY25" s="746" t="s">
        <v>165</v>
      </c>
      <c r="AZ25" s="747"/>
      <c r="BA25" s="747"/>
      <c r="BB25" s="747"/>
      <c r="BC25" s="747"/>
      <c r="BD25" s="747"/>
      <c r="BE25" s="747"/>
      <c r="BF25" s="747"/>
      <c r="BG25" s="747"/>
      <c r="BH25" s="747"/>
      <c r="BI25" s="747"/>
      <c r="BJ25" s="747"/>
      <c r="BK25" s="747"/>
      <c r="BL25" s="747"/>
      <c r="BM25" s="748"/>
      <c r="BN25" s="749">
        <v>692420</v>
      </c>
      <c r="BO25" s="750"/>
      <c r="BP25" s="750"/>
      <c r="BQ25" s="750"/>
      <c r="BR25" s="750"/>
      <c r="BS25" s="750"/>
      <c r="BT25" s="750"/>
      <c r="BU25" s="751"/>
      <c r="BV25" s="749">
        <v>450181</v>
      </c>
      <c r="BW25" s="750"/>
      <c r="BX25" s="750"/>
      <c r="BY25" s="750"/>
      <c r="BZ25" s="750"/>
      <c r="CA25" s="750"/>
      <c r="CB25" s="750"/>
      <c r="CC25" s="751"/>
      <c r="CD25" s="172"/>
      <c r="CE25" s="900"/>
      <c r="CF25" s="900"/>
      <c r="CG25" s="900"/>
      <c r="CH25" s="900"/>
      <c r="CI25" s="900"/>
      <c r="CJ25" s="900"/>
      <c r="CK25" s="900"/>
      <c r="CL25" s="900"/>
      <c r="CM25" s="900"/>
      <c r="CN25" s="900"/>
      <c r="CO25" s="900"/>
      <c r="CP25" s="900"/>
      <c r="CQ25" s="900"/>
      <c r="CR25" s="900"/>
      <c r="CS25" s="901"/>
      <c r="CT25" s="783"/>
      <c r="CU25" s="784"/>
      <c r="CV25" s="784"/>
      <c r="CW25" s="784"/>
      <c r="CX25" s="784"/>
      <c r="CY25" s="784"/>
      <c r="CZ25" s="784"/>
      <c r="DA25" s="785"/>
      <c r="DB25" s="783"/>
      <c r="DC25" s="784"/>
      <c r="DD25" s="784"/>
      <c r="DE25" s="784"/>
      <c r="DF25" s="784"/>
      <c r="DG25" s="784"/>
      <c r="DH25" s="784"/>
      <c r="DI25" s="785"/>
    </row>
    <row r="26" spans="1:113" ht="18.75" customHeight="1" x14ac:dyDescent="0.15">
      <c r="A26" s="163"/>
      <c r="B26" s="957"/>
      <c r="C26" s="933"/>
      <c r="D26" s="934"/>
      <c r="E26" s="836" t="s">
        <v>166</v>
      </c>
      <c r="F26" s="816"/>
      <c r="G26" s="816"/>
      <c r="H26" s="816"/>
      <c r="I26" s="816"/>
      <c r="J26" s="816"/>
      <c r="K26" s="817"/>
      <c r="L26" s="837">
        <v>1</v>
      </c>
      <c r="M26" s="838"/>
      <c r="N26" s="838"/>
      <c r="O26" s="838"/>
      <c r="P26" s="880"/>
      <c r="Q26" s="837">
        <v>6000</v>
      </c>
      <c r="R26" s="838"/>
      <c r="S26" s="838"/>
      <c r="T26" s="838"/>
      <c r="U26" s="838"/>
      <c r="V26" s="880"/>
      <c r="W26" s="932"/>
      <c r="X26" s="933"/>
      <c r="Y26" s="934"/>
      <c r="Z26" s="836" t="s">
        <v>167</v>
      </c>
      <c r="AA26" s="938"/>
      <c r="AB26" s="938"/>
      <c r="AC26" s="938"/>
      <c r="AD26" s="938"/>
      <c r="AE26" s="938"/>
      <c r="AF26" s="938"/>
      <c r="AG26" s="939"/>
      <c r="AH26" s="837">
        <v>30</v>
      </c>
      <c r="AI26" s="838"/>
      <c r="AJ26" s="838"/>
      <c r="AK26" s="838"/>
      <c r="AL26" s="880"/>
      <c r="AM26" s="837">
        <v>76950</v>
      </c>
      <c r="AN26" s="838"/>
      <c r="AO26" s="838"/>
      <c r="AP26" s="838"/>
      <c r="AQ26" s="838"/>
      <c r="AR26" s="880"/>
      <c r="AS26" s="837">
        <v>2565</v>
      </c>
      <c r="AT26" s="838"/>
      <c r="AU26" s="838"/>
      <c r="AV26" s="838"/>
      <c r="AW26" s="838"/>
      <c r="AX26" s="839"/>
      <c r="AY26" s="789" t="s">
        <v>168</v>
      </c>
      <c r="AZ26" s="790"/>
      <c r="BA26" s="790"/>
      <c r="BB26" s="790"/>
      <c r="BC26" s="790"/>
      <c r="BD26" s="790"/>
      <c r="BE26" s="790"/>
      <c r="BF26" s="790"/>
      <c r="BG26" s="790"/>
      <c r="BH26" s="790"/>
      <c r="BI26" s="790"/>
      <c r="BJ26" s="790"/>
      <c r="BK26" s="790"/>
      <c r="BL26" s="790"/>
      <c r="BM26" s="791"/>
      <c r="BN26" s="786" t="s">
        <v>122</v>
      </c>
      <c r="BO26" s="787"/>
      <c r="BP26" s="787"/>
      <c r="BQ26" s="787"/>
      <c r="BR26" s="787"/>
      <c r="BS26" s="787"/>
      <c r="BT26" s="787"/>
      <c r="BU26" s="788"/>
      <c r="BV26" s="786" t="s">
        <v>122</v>
      </c>
      <c r="BW26" s="787"/>
      <c r="BX26" s="787"/>
      <c r="BY26" s="787"/>
      <c r="BZ26" s="787"/>
      <c r="CA26" s="787"/>
      <c r="CB26" s="787"/>
      <c r="CC26" s="788"/>
      <c r="CD26" s="172"/>
      <c r="CE26" s="900"/>
      <c r="CF26" s="900"/>
      <c r="CG26" s="900"/>
      <c r="CH26" s="900"/>
      <c r="CI26" s="900"/>
      <c r="CJ26" s="900"/>
      <c r="CK26" s="900"/>
      <c r="CL26" s="900"/>
      <c r="CM26" s="900"/>
      <c r="CN26" s="900"/>
      <c r="CO26" s="900"/>
      <c r="CP26" s="900"/>
      <c r="CQ26" s="900"/>
      <c r="CR26" s="900"/>
      <c r="CS26" s="901"/>
      <c r="CT26" s="783"/>
      <c r="CU26" s="784"/>
      <c r="CV26" s="784"/>
      <c r="CW26" s="784"/>
      <c r="CX26" s="784"/>
      <c r="CY26" s="784"/>
      <c r="CZ26" s="784"/>
      <c r="DA26" s="785"/>
      <c r="DB26" s="783"/>
      <c r="DC26" s="784"/>
      <c r="DD26" s="784"/>
      <c r="DE26" s="784"/>
      <c r="DF26" s="784"/>
      <c r="DG26" s="784"/>
      <c r="DH26" s="784"/>
      <c r="DI26" s="785"/>
    </row>
    <row r="27" spans="1:113" ht="18.75" customHeight="1" thickBot="1" x14ac:dyDescent="0.2">
      <c r="A27" s="163"/>
      <c r="B27" s="957"/>
      <c r="C27" s="933"/>
      <c r="D27" s="934"/>
      <c r="E27" s="836" t="s">
        <v>169</v>
      </c>
      <c r="F27" s="816"/>
      <c r="G27" s="816"/>
      <c r="H27" s="816"/>
      <c r="I27" s="816"/>
      <c r="J27" s="816"/>
      <c r="K27" s="817"/>
      <c r="L27" s="837">
        <v>1</v>
      </c>
      <c r="M27" s="838"/>
      <c r="N27" s="838"/>
      <c r="O27" s="838"/>
      <c r="P27" s="880"/>
      <c r="Q27" s="837">
        <v>4200</v>
      </c>
      <c r="R27" s="838"/>
      <c r="S27" s="838"/>
      <c r="T27" s="838"/>
      <c r="U27" s="838"/>
      <c r="V27" s="880"/>
      <c r="W27" s="932"/>
      <c r="X27" s="933"/>
      <c r="Y27" s="934"/>
      <c r="Z27" s="836" t="s">
        <v>170</v>
      </c>
      <c r="AA27" s="816"/>
      <c r="AB27" s="816"/>
      <c r="AC27" s="816"/>
      <c r="AD27" s="816"/>
      <c r="AE27" s="816"/>
      <c r="AF27" s="816"/>
      <c r="AG27" s="817"/>
      <c r="AH27" s="837" t="s">
        <v>122</v>
      </c>
      <c r="AI27" s="838"/>
      <c r="AJ27" s="838"/>
      <c r="AK27" s="838"/>
      <c r="AL27" s="880"/>
      <c r="AM27" s="837" t="s">
        <v>122</v>
      </c>
      <c r="AN27" s="838"/>
      <c r="AO27" s="838"/>
      <c r="AP27" s="838"/>
      <c r="AQ27" s="838"/>
      <c r="AR27" s="880"/>
      <c r="AS27" s="837" t="s">
        <v>122</v>
      </c>
      <c r="AT27" s="838"/>
      <c r="AU27" s="838"/>
      <c r="AV27" s="838"/>
      <c r="AW27" s="838"/>
      <c r="AX27" s="839"/>
      <c r="AY27" s="881" t="s">
        <v>171</v>
      </c>
      <c r="AZ27" s="882"/>
      <c r="BA27" s="882"/>
      <c r="BB27" s="882"/>
      <c r="BC27" s="882"/>
      <c r="BD27" s="882"/>
      <c r="BE27" s="882"/>
      <c r="BF27" s="882"/>
      <c r="BG27" s="882"/>
      <c r="BH27" s="882"/>
      <c r="BI27" s="882"/>
      <c r="BJ27" s="882"/>
      <c r="BK27" s="882"/>
      <c r="BL27" s="882"/>
      <c r="BM27" s="883"/>
      <c r="BN27" s="905">
        <v>1295576</v>
      </c>
      <c r="BO27" s="906"/>
      <c r="BP27" s="906"/>
      <c r="BQ27" s="906"/>
      <c r="BR27" s="906"/>
      <c r="BS27" s="906"/>
      <c r="BT27" s="906"/>
      <c r="BU27" s="907"/>
      <c r="BV27" s="905">
        <v>1294609</v>
      </c>
      <c r="BW27" s="906"/>
      <c r="BX27" s="906"/>
      <c r="BY27" s="906"/>
      <c r="BZ27" s="906"/>
      <c r="CA27" s="906"/>
      <c r="CB27" s="906"/>
      <c r="CC27" s="907"/>
      <c r="CD27" s="166"/>
      <c r="CE27" s="900"/>
      <c r="CF27" s="900"/>
      <c r="CG27" s="900"/>
      <c r="CH27" s="900"/>
      <c r="CI27" s="900"/>
      <c r="CJ27" s="900"/>
      <c r="CK27" s="900"/>
      <c r="CL27" s="900"/>
      <c r="CM27" s="900"/>
      <c r="CN27" s="900"/>
      <c r="CO27" s="900"/>
      <c r="CP27" s="900"/>
      <c r="CQ27" s="900"/>
      <c r="CR27" s="900"/>
      <c r="CS27" s="901"/>
      <c r="CT27" s="783"/>
      <c r="CU27" s="784"/>
      <c r="CV27" s="784"/>
      <c r="CW27" s="784"/>
      <c r="CX27" s="784"/>
      <c r="CY27" s="784"/>
      <c r="CZ27" s="784"/>
      <c r="DA27" s="785"/>
      <c r="DB27" s="783"/>
      <c r="DC27" s="784"/>
      <c r="DD27" s="784"/>
      <c r="DE27" s="784"/>
      <c r="DF27" s="784"/>
      <c r="DG27" s="784"/>
      <c r="DH27" s="784"/>
      <c r="DI27" s="785"/>
    </row>
    <row r="28" spans="1:113" ht="18.75" customHeight="1" x14ac:dyDescent="0.15">
      <c r="A28" s="163"/>
      <c r="B28" s="957"/>
      <c r="C28" s="933"/>
      <c r="D28" s="934"/>
      <c r="E28" s="836" t="s">
        <v>172</v>
      </c>
      <c r="F28" s="816"/>
      <c r="G28" s="816"/>
      <c r="H28" s="816"/>
      <c r="I28" s="816"/>
      <c r="J28" s="816"/>
      <c r="K28" s="817"/>
      <c r="L28" s="837">
        <v>1</v>
      </c>
      <c r="M28" s="838"/>
      <c r="N28" s="838"/>
      <c r="O28" s="838"/>
      <c r="P28" s="880"/>
      <c r="Q28" s="837">
        <v>3450</v>
      </c>
      <c r="R28" s="838"/>
      <c r="S28" s="838"/>
      <c r="T28" s="838"/>
      <c r="U28" s="838"/>
      <c r="V28" s="880"/>
      <c r="W28" s="932"/>
      <c r="X28" s="933"/>
      <c r="Y28" s="934"/>
      <c r="Z28" s="836" t="s">
        <v>173</v>
      </c>
      <c r="AA28" s="816"/>
      <c r="AB28" s="816"/>
      <c r="AC28" s="816"/>
      <c r="AD28" s="816"/>
      <c r="AE28" s="816"/>
      <c r="AF28" s="816"/>
      <c r="AG28" s="817"/>
      <c r="AH28" s="837" t="s">
        <v>122</v>
      </c>
      <c r="AI28" s="838"/>
      <c r="AJ28" s="838"/>
      <c r="AK28" s="838"/>
      <c r="AL28" s="880"/>
      <c r="AM28" s="837" t="s">
        <v>122</v>
      </c>
      <c r="AN28" s="838"/>
      <c r="AO28" s="838"/>
      <c r="AP28" s="838"/>
      <c r="AQ28" s="838"/>
      <c r="AR28" s="880"/>
      <c r="AS28" s="837" t="s">
        <v>122</v>
      </c>
      <c r="AT28" s="838"/>
      <c r="AU28" s="838"/>
      <c r="AV28" s="838"/>
      <c r="AW28" s="838"/>
      <c r="AX28" s="839"/>
      <c r="AY28" s="940" t="s">
        <v>174</v>
      </c>
      <c r="AZ28" s="941"/>
      <c r="BA28" s="941"/>
      <c r="BB28" s="942"/>
      <c r="BC28" s="746" t="s">
        <v>46</v>
      </c>
      <c r="BD28" s="747"/>
      <c r="BE28" s="747"/>
      <c r="BF28" s="747"/>
      <c r="BG28" s="747"/>
      <c r="BH28" s="747"/>
      <c r="BI28" s="747"/>
      <c r="BJ28" s="747"/>
      <c r="BK28" s="747"/>
      <c r="BL28" s="747"/>
      <c r="BM28" s="748"/>
      <c r="BN28" s="749">
        <v>5128403</v>
      </c>
      <c r="BO28" s="750"/>
      <c r="BP28" s="750"/>
      <c r="BQ28" s="750"/>
      <c r="BR28" s="750"/>
      <c r="BS28" s="750"/>
      <c r="BT28" s="750"/>
      <c r="BU28" s="751"/>
      <c r="BV28" s="749">
        <v>5364608</v>
      </c>
      <c r="BW28" s="750"/>
      <c r="BX28" s="750"/>
      <c r="BY28" s="750"/>
      <c r="BZ28" s="750"/>
      <c r="CA28" s="750"/>
      <c r="CB28" s="750"/>
      <c r="CC28" s="751"/>
      <c r="CD28" s="172"/>
      <c r="CE28" s="900"/>
      <c r="CF28" s="900"/>
      <c r="CG28" s="900"/>
      <c r="CH28" s="900"/>
      <c r="CI28" s="900"/>
      <c r="CJ28" s="900"/>
      <c r="CK28" s="900"/>
      <c r="CL28" s="900"/>
      <c r="CM28" s="900"/>
      <c r="CN28" s="900"/>
      <c r="CO28" s="900"/>
      <c r="CP28" s="900"/>
      <c r="CQ28" s="900"/>
      <c r="CR28" s="900"/>
      <c r="CS28" s="901"/>
      <c r="CT28" s="783"/>
      <c r="CU28" s="784"/>
      <c r="CV28" s="784"/>
      <c r="CW28" s="784"/>
      <c r="CX28" s="784"/>
      <c r="CY28" s="784"/>
      <c r="CZ28" s="784"/>
      <c r="DA28" s="785"/>
      <c r="DB28" s="783"/>
      <c r="DC28" s="784"/>
      <c r="DD28" s="784"/>
      <c r="DE28" s="784"/>
      <c r="DF28" s="784"/>
      <c r="DG28" s="784"/>
      <c r="DH28" s="784"/>
      <c r="DI28" s="785"/>
    </row>
    <row r="29" spans="1:113" ht="18.75" customHeight="1" x14ac:dyDescent="0.15">
      <c r="A29" s="163"/>
      <c r="B29" s="957"/>
      <c r="C29" s="933"/>
      <c r="D29" s="934"/>
      <c r="E29" s="836" t="s">
        <v>175</v>
      </c>
      <c r="F29" s="816"/>
      <c r="G29" s="816"/>
      <c r="H29" s="816"/>
      <c r="I29" s="816"/>
      <c r="J29" s="816"/>
      <c r="K29" s="817"/>
      <c r="L29" s="837">
        <v>18</v>
      </c>
      <c r="M29" s="838"/>
      <c r="N29" s="838"/>
      <c r="O29" s="838"/>
      <c r="P29" s="880"/>
      <c r="Q29" s="837">
        <v>3200</v>
      </c>
      <c r="R29" s="838"/>
      <c r="S29" s="838"/>
      <c r="T29" s="838"/>
      <c r="U29" s="838"/>
      <c r="V29" s="880"/>
      <c r="W29" s="935"/>
      <c r="X29" s="936"/>
      <c r="Y29" s="937"/>
      <c r="Z29" s="836" t="s">
        <v>176</v>
      </c>
      <c r="AA29" s="816"/>
      <c r="AB29" s="816"/>
      <c r="AC29" s="816"/>
      <c r="AD29" s="816"/>
      <c r="AE29" s="816"/>
      <c r="AF29" s="816"/>
      <c r="AG29" s="817"/>
      <c r="AH29" s="837">
        <v>576</v>
      </c>
      <c r="AI29" s="838"/>
      <c r="AJ29" s="838"/>
      <c r="AK29" s="838"/>
      <c r="AL29" s="880"/>
      <c r="AM29" s="837">
        <v>1852416</v>
      </c>
      <c r="AN29" s="838"/>
      <c r="AO29" s="838"/>
      <c r="AP29" s="838"/>
      <c r="AQ29" s="838"/>
      <c r="AR29" s="880"/>
      <c r="AS29" s="837">
        <v>3216</v>
      </c>
      <c r="AT29" s="838"/>
      <c r="AU29" s="838"/>
      <c r="AV29" s="838"/>
      <c r="AW29" s="838"/>
      <c r="AX29" s="839"/>
      <c r="AY29" s="943"/>
      <c r="AZ29" s="944"/>
      <c r="BA29" s="944"/>
      <c r="BB29" s="945"/>
      <c r="BC29" s="820" t="s">
        <v>177</v>
      </c>
      <c r="BD29" s="821"/>
      <c r="BE29" s="821"/>
      <c r="BF29" s="821"/>
      <c r="BG29" s="821"/>
      <c r="BH29" s="821"/>
      <c r="BI29" s="821"/>
      <c r="BJ29" s="821"/>
      <c r="BK29" s="821"/>
      <c r="BL29" s="821"/>
      <c r="BM29" s="822"/>
      <c r="BN29" s="786">
        <v>1022702</v>
      </c>
      <c r="BO29" s="787"/>
      <c r="BP29" s="787"/>
      <c r="BQ29" s="787"/>
      <c r="BR29" s="787"/>
      <c r="BS29" s="787"/>
      <c r="BT29" s="787"/>
      <c r="BU29" s="788"/>
      <c r="BV29" s="786">
        <v>962558</v>
      </c>
      <c r="BW29" s="787"/>
      <c r="BX29" s="787"/>
      <c r="BY29" s="787"/>
      <c r="BZ29" s="787"/>
      <c r="CA29" s="787"/>
      <c r="CB29" s="787"/>
      <c r="CC29" s="788"/>
      <c r="CD29" s="166"/>
      <c r="CE29" s="900"/>
      <c r="CF29" s="900"/>
      <c r="CG29" s="900"/>
      <c r="CH29" s="900"/>
      <c r="CI29" s="900"/>
      <c r="CJ29" s="900"/>
      <c r="CK29" s="900"/>
      <c r="CL29" s="900"/>
      <c r="CM29" s="900"/>
      <c r="CN29" s="900"/>
      <c r="CO29" s="900"/>
      <c r="CP29" s="900"/>
      <c r="CQ29" s="900"/>
      <c r="CR29" s="900"/>
      <c r="CS29" s="901"/>
      <c r="CT29" s="783"/>
      <c r="CU29" s="784"/>
      <c r="CV29" s="784"/>
      <c r="CW29" s="784"/>
      <c r="CX29" s="784"/>
      <c r="CY29" s="784"/>
      <c r="CZ29" s="784"/>
      <c r="DA29" s="785"/>
      <c r="DB29" s="783"/>
      <c r="DC29" s="784"/>
      <c r="DD29" s="784"/>
      <c r="DE29" s="784"/>
      <c r="DF29" s="784"/>
      <c r="DG29" s="784"/>
      <c r="DH29" s="784"/>
      <c r="DI29" s="785"/>
    </row>
    <row r="30" spans="1:113" ht="18.75" customHeight="1" thickBot="1" x14ac:dyDescent="0.2">
      <c r="A30" s="163"/>
      <c r="B30" s="958"/>
      <c r="C30" s="959"/>
      <c r="D30" s="960"/>
      <c r="E30" s="840"/>
      <c r="F30" s="841"/>
      <c r="G30" s="841"/>
      <c r="H30" s="841"/>
      <c r="I30" s="841"/>
      <c r="J30" s="841"/>
      <c r="K30" s="842"/>
      <c r="L30" s="950"/>
      <c r="M30" s="951"/>
      <c r="N30" s="951"/>
      <c r="O30" s="951"/>
      <c r="P30" s="952"/>
      <c r="Q30" s="950"/>
      <c r="R30" s="951"/>
      <c r="S30" s="951"/>
      <c r="T30" s="951"/>
      <c r="U30" s="951"/>
      <c r="V30" s="952"/>
      <c r="W30" s="953" t="s">
        <v>178</v>
      </c>
      <c r="X30" s="954"/>
      <c r="Y30" s="954"/>
      <c r="Z30" s="954"/>
      <c r="AA30" s="954"/>
      <c r="AB30" s="954"/>
      <c r="AC30" s="954"/>
      <c r="AD30" s="954"/>
      <c r="AE30" s="954"/>
      <c r="AF30" s="954"/>
      <c r="AG30" s="955"/>
      <c r="AH30" s="913">
        <v>97.6</v>
      </c>
      <c r="AI30" s="914"/>
      <c r="AJ30" s="914"/>
      <c r="AK30" s="914"/>
      <c r="AL30" s="914"/>
      <c r="AM30" s="914"/>
      <c r="AN30" s="914"/>
      <c r="AO30" s="914"/>
      <c r="AP30" s="914"/>
      <c r="AQ30" s="914"/>
      <c r="AR30" s="914"/>
      <c r="AS30" s="914"/>
      <c r="AT30" s="914"/>
      <c r="AU30" s="914"/>
      <c r="AV30" s="914"/>
      <c r="AW30" s="914"/>
      <c r="AX30" s="916"/>
      <c r="AY30" s="946"/>
      <c r="AZ30" s="947"/>
      <c r="BA30" s="947"/>
      <c r="BB30" s="948"/>
      <c r="BC30" s="902" t="s">
        <v>48</v>
      </c>
      <c r="BD30" s="903"/>
      <c r="BE30" s="903"/>
      <c r="BF30" s="903"/>
      <c r="BG30" s="903"/>
      <c r="BH30" s="903"/>
      <c r="BI30" s="903"/>
      <c r="BJ30" s="903"/>
      <c r="BK30" s="903"/>
      <c r="BL30" s="903"/>
      <c r="BM30" s="904"/>
      <c r="BN30" s="905">
        <v>7158714</v>
      </c>
      <c r="BO30" s="906"/>
      <c r="BP30" s="906"/>
      <c r="BQ30" s="906"/>
      <c r="BR30" s="906"/>
      <c r="BS30" s="906"/>
      <c r="BT30" s="906"/>
      <c r="BU30" s="907"/>
      <c r="BV30" s="905">
        <v>7251826</v>
      </c>
      <c r="BW30" s="906"/>
      <c r="BX30" s="906"/>
      <c r="BY30" s="906"/>
      <c r="BZ30" s="906"/>
      <c r="CA30" s="906"/>
      <c r="CB30" s="906"/>
      <c r="CC30" s="907"/>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949" t="s">
        <v>179</v>
      </c>
      <c r="D32" s="949"/>
      <c r="E32" s="949"/>
      <c r="F32" s="949"/>
      <c r="G32" s="949"/>
      <c r="H32" s="949"/>
      <c r="I32" s="949"/>
      <c r="J32" s="949"/>
      <c r="K32" s="949"/>
      <c r="L32" s="949"/>
      <c r="M32" s="949"/>
      <c r="N32" s="949"/>
      <c r="O32" s="949"/>
      <c r="P32" s="949"/>
      <c r="Q32" s="949"/>
      <c r="R32" s="949"/>
      <c r="S32" s="949"/>
      <c r="U32" s="790" t="s">
        <v>180</v>
      </c>
      <c r="V32" s="790"/>
      <c r="W32" s="790"/>
      <c r="X32" s="790"/>
      <c r="Y32" s="790"/>
      <c r="Z32" s="790"/>
      <c r="AA32" s="790"/>
      <c r="AB32" s="790"/>
      <c r="AC32" s="790"/>
      <c r="AD32" s="790"/>
      <c r="AE32" s="790"/>
      <c r="AF32" s="790"/>
      <c r="AG32" s="790"/>
      <c r="AH32" s="790"/>
      <c r="AI32" s="790"/>
      <c r="AJ32" s="790"/>
      <c r="AK32" s="790"/>
      <c r="AM32" s="790" t="s">
        <v>181</v>
      </c>
      <c r="AN32" s="790"/>
      <c r="AO32" s="790"/>
      <c r="AP32" s="790"/>
      <c r="AQ32" s="790"/>
      <c r="AR32" s="790"/>
      <c r="AS32" s="790"/>
      <c r="AT32" s="790"/>
      <c r="AU32" s="790"/>
      <c r="AV32" s="790"/>
      <c r="AW32" s="790"/>
      <c r="AX32" s="790"/>
      <c r="AY32" s="790"/>
      <c r="AZ32" s="790"/>
      <c r="BA32" s="790"/>
      <c r="BB32" s="790"/>
      <c r="BC32" s="790"/>
      <c r="BE32" s="790" t="s">
        <v>182</v>
      </c>
      <c r="BF32" s="790"/>
      <c r="BG32" s="790"/>
      <c r="BH32" s="790"/>
      <c r="BI32" s="790"/>
      <c r="BJ32" s="790"/>
      <c r="BK32" s="790"/>
      <c r="BL32" s="790"/>
      <c r="BM32" s="790"/>
      <c r="BN32" s="790"/>
      <c r="BO32" s="790"/>
      <c r="BP32" s="790"/>
      <c r="BQ32" s="790"/>
      <c r="BR32" s="790"/>
      <c r="BS32" s="790"/>
      <c r="BT32" s="790"/>
      <c r="BU32" s="790"/>
      <c r="BW32" s="790" t="s">
        <v>183</v>
      </c>
      <c r="BX32" s="790"/>
      <c r="BY32" s="790"/>
      <c r="BZ32" s="790"/>
      <c r="CA32" s="790"/>
      <c r="CB32" s="790"/>
      <c r="CC32" s="790"/>
      <c r="CD32" s="790"/>
      <c r="CE32" s="790"/>
      <c r="CF32" s="790"/>
      <c r="CG32" s="790"/>
      <c r="CH32" s="790"/>
      <c r="CI32" s="790"/>
      <c r="CJ32" s="790"/>
      <c r="CK32" s="790"/>
      <c r="CL32" s="790"/>
      <c r="CM32" s="790"/>
      <c r="CO32" s="790" t="s">
        <v>184</v>
      </c>
      <c r="CP32" s="790"/>
      <c r="CQ32" s="790"/>
      <c r="CR32" s="790"/>
      <c r="CS32" s="790"/>
      <c r="CT32" s="790"/>
      <c r="CU32" s="790"/>
      <c r="CV32" s="790"/>
      <c r="CW32" s="790"/>
      <c r="CX32" s="790"/>
      <c r="CY32" s="790"/>
      <c r="CZ32" s="790"/>
      <c r="DA32" s="790"/>
      <c r="DB32" s="790"/>
      <c r="DC32" s="790"/>
      <c r="DD32" s="790"/>
      <c r="DE32" s="790"/>
      <c r="DI32" s="189"/>
    </row>
    <row r="33" spans="1:113" ht="13.5" customHeight="1" x14ac:dyDescent="0.15">
      <c r="A33" s="163"/>
      <c r="B33" s="190"/>
      <c r="C33" s="810" t="s">
        <v>185</v>
      </c>
      <c r="D33" s="810"/>
      <c r="E33" s="775" t="s">
        <v>186</v>
      </c>
      <c r="F33" s="775"/>
      <c r="G33" s="775"/>
      <c r="H33" s="775"/>
      <c r="I33" s="775"/>
      <c r="J33" s="775"/>
      <c r="K33" s="775"/>
      <c r="L33" s="775"/>
      <c r="M33" s="775"/>
      <c r="N33" s="775"/>
      <c r="O33" s="775"/>
      <c r="P33" s="775"/>
      <c r="Q33" s="775"/>
      <c r="R33" s="775"/>
      <c r="S33" s="775"/>
      <c r="T33" s="167"/>
      <c r="U33" s="810" t="s">
        <v>185</v>
      </c>
      <c r="V33" s="810"/>
      <c r="W33" s="775" t="s">
        <v>186</v>
      </c>
      <c r="X33" s="775"/>
      <c r="Y33" s="775"/>
      <c r="Z33" s="775"/>
      <c r="AA33" s="775"/>
      <c r="AB33" s="775"/>
      <c r="AC33" s="775"/>
      <c r="AD33" s="775"/>
      <c r="AE33" s="775"/>
      <c r="AF33" s="775"/>
      <c r="AG33" s="775"/>
      <c r="AH33" s="775"/>
      <c r="AI33" s="775"/>
      <c r="AJ33" s="775"/>
      <c r="AK33" s="775"/>
      <c r="AL33" s="167"/>
      <c r="AM33" s="810" t="s">
        <v>185</v>
      </c>
      <c r="AN33" s="810"/>
      <c r="AO33" s="775" t="s">
        <v>186</v>
      </c>
      <c r="AP33" s="775"/>
      <c r="AQ33" s="775"/>
      <c r="AR33" s="775"/>
      <c r="AS33" s="775"/>
      <c r="AT33" s="775"/>
      <c r="AU33" s="775"/>
      <c r="AV33" s="775"/>
      <c r="AW33" s="775"/>
      <c r="AX33" s="775"/>
      <c r="AY33" s="775"/>
      <c r="AZ33" s="775"/>
      <c r="BA33" s="775"/>
      <c r="BB33" s="775"/>
      <c r="BC33" s="775"/>
      <c r="BD33" s="173"/>
      <c r="BE33" s="775" t="s">
        <v>187</v>
      </c>
      <c r="BF33" s="775"/>
      <c r="BG33" s="775" t="s">
        <v>188</v>
      </c>
      <c r="BH33" s="775"/>
      <c r="BI33" s="775"/>
      <c r="BJ33" s="775"/>
      <c r="BK33" s="775"/>
      <c r="BL33" s="775"/>
      <c r="BM33" s="775"/>
      <c r="BN33" s="775"/>
      <c r="BO33" s="775"/>
      <c r="BP33" s="775"/>
      <c r="BQ33" s="775"/>
      <c r="BR33" s="775"/>
      <c r="BS33" s="775"/>
      <c r="BT33" s="775"/>
      <c r="BU33" s="775"/>
      <c r="BV33" s="173"/>
      <c r="BW33" s="810" t="s">
        <v>187</v>
      </c>
      <c r="BX33" s="810"/>
      <c r="BY33" s="775" t="s">
        <v>189</v>
      </c>
      <c r="BZ33" s="775"/>
      <c r="CA33" s="775"/>
      <c r="CB33" s="775"/>
      <c r="CC33" s="775"/>
      <c r="CD33" s="775"/>
      <c r="CE33" s="775"/>
      <c r="CF33" s="775"/>
      <c r="CG33" s="775"/>
      <c r="CH33" s="775"/>
      <c r="CI33" s="775"/>
      <c r="CJ33" s="775"/>
      <c r="CK33" s="775"/>
      <c r="CL33" s="775"/>
      <c r="CM33" s="775"/>
      <c r="CN33" s="167"/>
      <c r="CO33" s="810" t="s">
        <v>185</v>
      </c>
      <c r="CP33" s="810"/>
      <c r="CQ33" s="775" t="s">
        <v>190</v>
      </c>
      <c r="CR33" s="775"/>
      <c r="CS33" s="775"/>
      <c r="CT33" s="775"/>
      <c r="CU33" s="775"/>
      <c r="CV33" s="775"/>
      <c r="CW33" s="775"/>
      <c r="CX33" s="775"/>
      <c r="CY33" s="775"/>
      <c r="CZ33" s="775"/>
      <c r="DA33" s="775"/>
      <c r="DB33" s="775"/>
      <c r="DC33" s="775"/>
      <c r="DD33" s="775"/>
      <c r="DE33" s="775"/>
      <c r="DF33" s="167"/>
      <c r="DG33" s="975" t="s">
        <v>191</v>
      </c>
      <c r="DH33" s="975"/>
      <c r="DI33" s="168"/>
    </row>
    <row r="34" spans="1:113" ht="32.25" customHeight="1" x14ac:dyDescent="0.15">
      <c r="A34" s="163"/>
      <c r="B34" s="190"/>
      <c r="C34" s="976">
        <f>IF(E34="","",1)</f>
        <v>1</v>
      </c>
      <c r="D34" s="976"/>
      <c r="E34" s="977" t="str">
        <f>IF('各会計、関係団体の財政状況及び健全化判断比率'!B7="","",'各会計、関係団体の財政状況及び健全化判断比率'!B7)</f>
        <v>一般会計</v>
      </c>
      <c r="F34" s="977"/>
      <c r="G34" s="977"/>
      <c r="H34" s="977"/>
      <c r="I34" s="977"/>
      <c r="J34" s="977"/>
      <c r="K34" s="977"/>
      <c r="L34" s="977"/>
      <c r="M34" s="977"/>
      <c r="N34" s="977"/>
      <c r="O34" s="977"/>
      <c r="P34" s="977"/>
      <c r="Q34" s="977"/>
      <c r="R34" s="977"/>
      <c r="S34" s="977"/>
      <c r="T34" s="163"/>
      <c r="U34" s="976">
        <f>IF(W34="","",MAX(C34:D43)+1)</f>
        <v>4</v>
      </c>
      <c r="V34" s="976"/>
      <c r="W34" s="977" t="str">
        <f>IF('各会計、関係団体の財政状況及び健全化判断比率'!B28="","",'各会計、関係団体の財政状況及び健全化判断比率'!B28)</f>
        <v>国民健康保険事業（事業勘定）特別会計</v>
      </c>
      <c r="X34" s="977"/>
      <c r="Y34" s="977"/>
      <c r="Z34" s="977"/>
      <c r="AA34" s="977"/>
      <c r="AB34" s="977"/>
      <c r="AC34" s="977"/>
      <c r="AD34" s="977"/>
      <c r="AE34" s="977"/>
      <c r="AF34" s="977"/>
      <c r="AG34" s="977"/>
      <c r="AH34" s="977"/>
      <c r="AI34" s="977"/>
      <c r="AJ34" s="977"/>
      <c r="AK34" s="977"/>
      <c r="AL34" s="163"/>
      <c r="AM34" s="976">
        <f>IF(AO34="","",MAX(C34:D43,U34:V43)+1)</f>
        <v>8</v>
      </c>
      <c r="AN34" s="976"/>
      <c r="AO34" s="977" t="str">
        <f>IF('各会計、関係団体の財政状況及び健全化判断比率'!B32="","",'各会計、関係団体の財政状況及び健全化判断比率'!B32)</f>
        <v>水道事業会計</v>
      </c>
      <c r="AP34" s="977"/>
      <c r="AQ34" s="977"/>
      <c r="AR34" s="977"/>
      <c r="AS34" s="977"/>
      <c r="AT34" s="977"/>
      <c r="AU34" s="977"/>
      <c r="AV34" s="977"/>
      <c r="AW34" s="977"/>
      <c r="AX34" s="977"/>
      <c r="AY34" s="977"/>
      <c r="AZ34" s="977"/>
      <c r="BA34" s="977"/>
      <c r="BB34" s="977"/>
      <c r="BC34" s="977"/>
      <c r="BD34" s="163"/>
      <c r="BE34" s="976" t="str">
        <f>IF(BG34="","",MAX(C34:D43,U34:V43,AM34:AN43)+1)</f>
        <v/>
      </c>
      <c r="BF34" s="976"/>
      <c r="BG34" s="977"/>
      <c r="BH34" s="977"/>
      <c r="BI34" s="977"/>
      <c r="BJ34" s="977"/>
      <c r="BK34" s="977"/>
      <c r="BL34" s="977"/>
      <c r="BM34" s="977"/>
      <c r="BN34" s="977"/>
      <c r="BO34" s="977"/>
      <c r="BP34" s="977"/>
      <c r="BQ34" s="977"/>
      <c r="BR34" s="977"/>
      <c r="BS34" s="977"/>
      <c r="BT34" s="977"/>
      <c r="BU34" s="977"/>
      <c r="BV34" s="163"/>
      <c r="BW34" s="976">
        <f>IF(BY34="","",MAX(C34:D43,U34:V43,AM34:AN43,BE34:BF43)+1)</f>
        <v>11</v>
      </c>
      <c r="BX34" s="976"/>
      <c r="BY34" s="977" t="str">
        <f>IF('各会計、関係団体の財政状況及び健全化判断比率'!B68="","",'各会計、関係団体の財政状況及び健全化判断比率'!B68)</f>
        <v>山口県市町総合事務組合（一般会計）</v>
      </c>
      <c r="BZ34" s="977"/>
      <c r="CA34" s="977"/>
      <c r="CB34" s="977"/>
      <c r="CC34" s="977"/>
      <c r="CD34" s="977"/>
      <c r="CE34" s="977"/>
      <c r="CF34" s="977"/>
      <c r="CG34" s="977"/>
      <c r="CH34" s="977"/>
      <c r="CI34" s="977"/>
      <c r="CJ34" s="977"/>
      <c r="CK34" s="977"/>
      <c r="CL34" s="977"/>
      <c r="CM34" s="977"/>
      <c r="CN34" s="163"/>
      <c r="CO34" s="976">
        <f>IF(CQ34="","",MAX(C34:D43,U34:V43,AM34:AN43,BE34:BF43,BW34:BX43)+1)</f>
        <v>17</v>
      </c>
      <c r="CP34" s="976"/>
      <c r="CQ34" s="977" t="str">
        <f>IF('各会計、関係団体の財政状況及び健全化判断比率'!BS7="","",'各会計、関係団体の財政状況及び健全化判断比率'!BS7)</f>
        <v>マリーナ萩</v>
      </c>
      <c r="CR34" s="977"/>
      <c r="CS34" s="977"/>
      <c r="CT34" s="977"/>
      <c r="CU34" s="977"/>
      <c r="CV34" s="977"/>
      <c r="CW34" s="977"/>
      <c r="CX34" s="977"/>
      <c r="CY34" s="977"/>
      <c r="CZ34" s="977"/>
      <c r="DA34" s="977"/>
      <c r="DB34" s="977"/>
      <c r="DC34" s="977"/>
      <c r="DD34" s="977"/>
      <c r="DE34" s="977"/>
      <c r="DG34" s="978" t="str">
        <f>IF('各会計、関係団体の財政状況及び健全化判断比率'!BR7="","",'各会計、関係団体の財政状況及び健全化判断比率'!BR7)</f>
        <v/>
      </c>
      <c r="DH34" s="978"/>
      <c r="DI34" s="168"/>
    </row>
    <row r="35" spans="1:113" ht="32.25" customHeight="1" x14ac:dyDescent="0.15">
      <c r="A35" s="163"/>
      <c r="B35" s="190"/>
      <c r="C35" s="976">
        <f>IF(E35="","",C34+1)</f>
        <v>2</v>
      </c>
      <c r="D35" s="976"/>
      <c r="E35" s="977" t="str">
        <f>IF('各会計、関係団体の財政状況及び健全化判断比率'!B8="","",'各会計、関係団体の財政状況及び健全化判断比率'!B8)</f>
        <v>土地取得事業特別会計</v>
      </c>
      <c r="F35" s="977"/>
      <c r="G35" s="977"/>
      <c r="H35" s="977"/>
      <c r="I35" s="977"/>
      <c r="J35" s="977"/>
      <c r="K35" s="977"/>
      <c r="L35" s="977"/>
      <c r="M35" s="977"/>
      <c r="N35" s="977"/>
      <c r="O35" s="977"/>
      <c r="P35" s="977"/>
      <c r="Q35" s="977"/>
      <c r="R35" s="977"/>
      <c r="S35" s="977"/>
      <c r="T35" s="163"/>
      <c r="U35" s="976">
        <f>IF(W35="","",U34+1)</f>
        <v>5</v>
      </c>
      <c r="V35" s="976"/>
      <c r="W35" s="977" t="str">
        <f>IF('各会計、関係団体の財政状況及び健全化判断比率'!B29="","",'各会計、関係団体の財政状況及び健全化判断比率'!B29)</f>
        <v>国民健康保険事業（直診勘定）特別会計</v>
      </c>
      <c r="X35" s="977"/>
      <c r="Y35" s="977"/>
      <c r="Z35" s="977"/>
      <c r="AA35" s="977"/>
      <c r="AB35" s="977"/>
      <c r="AC35" s="977"/>
      <c r="AD35" s="977"/>
      <c r="AE35" s="977"/>
      <c r="AF35" s="977"/>
      <c r="AG35" s="977"/>
      <c r="AH35" s="977"/>
      <c r="AI35" s="977"/>
      <c r="AJ35" s="977"/>
      <c r="AK35" s="977"/>
      <c r="AL35" s="163"/>
      <c r="AM35" s="976">
        <f t="shared" ref="AM35:AM43" si="0">IF(AO35="","",AM34+1)</f>
        <v>9</v>
      </c>
      <c r="AN35" s="976"/>
      <c r="AO35" s="977" t="str">
        <f>IF('各会計、関係団体の財政状況及び健全化判断比率'!B33="","",'各会計、関係団体の財政状況及び健全化判断比率'!B33)</f>
        <v>病院事業会計</v>
      </c>
      <c r="AP35" s="977"/>
      <c r="AQ35" s="977"/>
      <c r="AR35" s="977"/>
      <c r="AS35" s="977"/>
      <c r="AT35" s="977"/>
      <c r="AU35" s="977"/>
      <c r="AV35" s="977"/>
      <c r="AW35" s="977"/>
      <c r="AX35" s="977"/>
      <c r="AY35" s="977"/>
      <c r="AZ35" s="977"/>
      <c r="BA35" s="977"/>
      <c r="BB35" s="977"/>
      <c r="BC35" s="977"/>
      <c r="BD35" s="163"/>
      <c r="BE35" s="976" t="str">
        <f t="shared" ref="BE35:BE43" si="1">IF(BG35="","",BE34+1)</f>
        <v/>
      </c>
      <c r="BF35" s="976"/>
      <c r="BG35" s="977"/>
      <c r="BH35" s="977"/>
      <c r="BI35" s="977"/>
      <c r="BJ35" s="977"/>
      <c r="BK35" s="977"/>
      <c r="BL35" s="977"/>
      <c r="BM35" s="977"/>
      <c r="BN35" s="977"/>
      <c r="BO35" s="977"/>
      <c r="BP35" s="977"/>
      <c r="BQ35" s="977"/>
      <c r="BR35" s="977"/>
      <c r="BS35" s="977"/>
      <c r="BT35" s="977"/>
      <c r="BU35" s="977"/>
      <c r="BV35" s="163"/>
      <c r="BW35" s="976">
        <f t="shared" ref="BW35:BW43" si="2">IF(BY35="","",BW34+1)</f>
        <v>12</v>
      </c>
      <c r="BX35" s="976"/>
      <c r="BY35" s="977" t="str">
        <f>IF('各会計、関係団体の財政状況及び健全化判断比率'!B69="","",'各会計、関係団体の財政状況及び健全化判断比率'!B69)</f>
        <v>山口県市町総合事務組合（山口県市町公平委員会特別会計）</v>
      </c>
      <c r="BZ35" s="977"/>
      <c r="CA35" s="977"/>
      <c r="CB35" s="977"/>
      <c r="CC35" s="977"/>
      <c r="CD35" s="977"/>
      <c r="CE35" s="977"/>
      <c r="CF35" s="977"/>
      <c r="CG35" s="977"/>
      <c r="CH35" s="977"/>
      <c r="CI35" s="977"/>
      <c r="CJ35" s="977"/>
      <c r="CK35" s="977"/>
      <c r="CL35" s="977"/>
      <c r="CM35" s="977"/>
      <c r="CN35" s="163"/>
      <c r="CO35" s="976">
        <f t="shared" ref="CO35:CO43" si="3">IF(CQ35="","",CO34+1)</f>
        <v>18</v>
      </c>
      <c r="CP35" s="976"/>
      <c r="CQ35" s="977" t="str">
        <f>IF('各会計、関係団体の財政状況及び健全化判断比率'!BS8="","",'各会計、関係団体の財政状況及び健全化判断比率'!BS8)</f>
        <v>萩公共サービス</v>
      </c>
      <c r="CR35" s="977"/>
      <c r="CS35" s="977"/>
      <c r="CT35" s="977"/>
      <c r="CU35" s="977"/>
      <c r="CV35" s="977"/>
      <c r="CW35" s="977"/>
      <c r="CX35" s="977"/>
      <c r="CY35" s="977"/>
      <c r="CZ35" s="977"/>
      <c r="DA35" s="977"/>
      <c r="DB35" s="977"/>
      <c r="DC35" s="977"/>
      <c r="DD35" s="977"/>
      <c r="DE35" s="977"/>
      <c r="DG35" s="978" t="str">
        <f>IF('各会計、関係団体の財政状況及び健全化判断比率'!BR8="","",'各会計、関係団体の財政状況及び健全化判断比率'!BR8)</f>
        <v/>
      </c>
      <c r="DH35" s="978"/>
      <c r="DI35" s="168"/>
    </row>
    <row r="36" spans="1:113" ht="32.25" customHeight="1" x14ac:dyDescent="0.15">
      <c r="A36" s="163"/>
      <c r="B36" s="190"/>
      <c r="C36" s="976">
        <f>IF(E36="","",C35+1)</f>
        <v>3</v>
      </c>
      <c r="D36" s="976"/>
      <c r="E36" s="977" t="str">
        <f>IF('各会計、関係団体の財政状況及び健全化判断比率'!B9="","",'各会計、関係団体の財政状況及び健全化判断比率'!B9)</f>
        <v>休日急患診療事業特別会計</v>
      </c>
      <c r="F36" s="977"/>
      <c r="G36" s="977"/>
      <c r="H36" s="977"/>
      <c r="I36" s="977"/>
      <c r="J36" s="977"/>
      <c r="K36" s="977"/>
      <c r="L36" s="977"/>
      <c r="M36" s="977"/>
      <c r="N36" s="977"/>
      <c r="O36" s="977"/>
      <c r="P36" s="977"/>
      <c r="Q36" s="977"/>
      <c r="R36" s="977"/>
      <c r="S36" s="977"/>
      <c r="T36" s="163"/>
      <c r="U36" s="976">
        <f t="shared" ref="U36:U43" si="4">IF(W36="","",U35+1)</f>
        <v>6</v>
      </c>
      <c r="V36" s="976"/>
      <c r="W36" s="977" t="str">
        <f>IF('各会計、関係団体の財政状況及び健全化判断比率'!B30="","",'各会計、関係団体の財政状況及び健全化判断比率'!B30)</f>
        <v>後期高齢者医療事業特別会計</v>
      </c>
      <c r="X36" s="977"/>
      <c r="Y36" s="977"/>
      <c r="Z36" s="977"/>
      <c r="AA36" s="977"/>
      <c r="AB36" s="977"/>
      <c r="AC36" s="977"/>
      <c r="AD36" s="977"/>
      <c r="AE36" s="977"/>
      <c r="AF36" s="977"/>
      <c r="AG36" s="977"/>
      <c r="AH36" s="977"/>
      <c r="AI36" s="977"/>
      <c r="AJ36" s="977"/>
      <c r="AK36" s="977"/>
      <c r="AL36" s="163"/>
      <c r="AM36" s="976">
        <f t="shared" si="0"/>
        <v>10</v>
      </c>
      <c r="AN36" s="976"/>
      <c r="AO36" s="977" t="str">
        <f>IF('各会計、関係団体の財政状況及び健全化判断比率'!B34="","",'各会計、関係団体の財政状況及び健全化判断比率'!B34)</f>
        <v>下水道事業会計</v>
      </c>
      <c r="AP36" s="977"/>
      <c r="AQ36" s="977"/>
      <c r="AR36" s="977"/>
      <c r="AS36" s="977"/>
      <c r="AT36" s="977"/>
      <c r="AU36" s="977"/>
      <c r="AV36" s="977"/>
      <c r="AW36" s="977"/>
      <c r="AX36" s="977"/>
      <c r="AY36" s="977"/>
      <c r="AZ36" s="977"/>
      <c r="BA36" s="977"/>
      <c r="BB36" s="977"/>
      <c r="BC36" s="977"/>
      <c r="BD36" s="163"/>
      <c r="BE36" s="976" t="str">
        <f t="shared" si="1"/>
        <v/>
      </c>
      <c r="BF36" s="976"/>
      <c r="BG36" s="977"/>
      <c r="BH36" s="977"/>
      <c r="BI36" s="977"/>
      <c r="BJ36" s="977"/>
      <c r="BK36" s="977"/>
      <c r="BL36" s="977"/>
      <c r="BM36" s="977"/>
      <c r="BN36" s="977"/>
      <c r="BO36" s="977"/>
      <c r="BP36" s="977"/>
      <c r="BQ36" s="977"/>
      <c r="BR36" s="977"/>
      <c r="BS36" s="977"/>
      <c r="BT36" s="977"/>
      <c r="BU36" s="977"/>
      <c r="BV36" s="163"/>
      <c r="BW36" s="976">
        <f t="shared" si="2"/>
        <v>13</v>
      </c>
      <c r="BX36" s="976"/>
      <c r="BY36" s="977" t="str">
        <f>IF('各会計、関係団体の財政状況及び健全化判断比率'!B70="","",'各会計、関係団体の財政状況及び健全化判断比率'!B70)</f>
        <v>山口県市町総合事務組合（山口県自治会館管理特別会計）</v>
      </c>
      <c r="BZ36" s="977"/>
      <c r="CA36" s="977"/>
      <c r="CB36" s="977"/>
      <c r="CC36" s="977"/>
      <c r="CD36" s="977"/>
      <c r="CE36" s="977"/>
      <c r="CF36" s="977"/>
      <c r="CG36" s="977"/>
      <c r="CH36" s="977"/>
      <c r="CI36" s="977"/>
      <c r="CJ36" s="977"/>
      <c r="CK36" s="977"/>
      <c r="CL36" s="977"/>
      <c r="CM36" s="977"/>
      <c r="CN36" s="163"/>
      <c r="CO36" s="976">
        <f t="shared" si="3"/>
        <v>19</v>
      </c>
      <c r="CP36" s="976"/>
      <c r="CQ36" s="977" t="str">
        <f>IF('各会計、関係団体の財政状況及び健全化判断比率'!BS9="","",'各会計、関係団体の財政状況及び健全化判断比率'!BS9)</f>
        <v>萩海運</v>
      </c>
      <c r="CR36" s="977"/>
      <c r="CS36" s="977"/>
      <c r="CT36" s="977"/>
      <c r="CU36" s="977"/>
      <c r="CV36" s="977"/>
      <c r="CW36" s="977"/>
      <c r="CX36" s="977"/>
      <c r="CY36" s="977"/>
      <c r="CZ36" s="977"/>
      <c r="DA36" s="977"/>
      <c r="DB36" s="977"/>
      <c r="DC36" s="977"/>
      <c r="DD36" s="977"/>
      <c r="DE36" s="977"/>
      <c r="DG36" s="978" t="str">
        <f>IF('各会計、関係団体の財政状況及び健全化判断比率'!BR9="","",'各会計、関係団体の財政状況及び健全化判断比率'!BR9)</f>
        <v/>
      </c>
      <c r="DH36" s="978"/>
      <c r="DI36" s="168"/>
    </row>
    <row r="37" spans="1:113" ht="32.25" customHeight="1" x14ac:dyDescent="0.15">
      <c r="A37" s="163"/>
      <c r="B37" s="190"/>
      <c r="C37" s="976" t="str">
        <f>IF(E37="","",C36+1)</f>
        <v/>
      </c>
      <c r="D37" s="976"/>
      <c r="E37" s="977" t="str">
        <f>IF('各会計、関係団体の財政状況及び健全化判断比率'!B10="","",'各会計、関係団体の財政状況及び健全化判断比率'!B10)</f>
        <v/>
      </c>
      <c r="F37" s="977"/>
      <c r="G37" s="977"/>
      <c r="H37" s="977"/>
      <c r="I37" s="977"/>
      <c r="J37" s="977"/>
      <c r="K37" s="977"/>
      <c r="L37" s="977"/>
      <c r="M37" s="977"/>
      <c r="N37" s="977"/>
      <c r="O37" s="977"/>
      <c r="P37" s="977"/>
      <c r="Q37" s="977"/>
      <c r="R37" s="977"/>
      <c r="S37" s="977"/>
      <c r="T37" s="163"/>
      <c r="U37" s="976">
        <f t="shared" si="4"/>
        <v>7</v>
      </c>
      <c r="V37" s="976"/>
      <c r="W37" s="977" t="str">
        <f>IF('各会計、関係団体の財政状況及び健全化判断比率'!B31="","",'各会計、関係団体の財政状況及び健全化判断比率'!B31)</f>
        <v>介護保険事業特別会計</v>
      </c>
      <c r="X37" s="977"/>
      <c r="Y37" s="977"/>
      <c r="Z37" s="977"/>
      <c r="AA37" s="977"/>
      <c r="AB37" s="977"/>
      <c r="AC37" s="977"/>
      <c r="AD37" s="977"/>
      <c r="AE37" s="977"/>
      <c r="AF37" s="977"/>
      <c r="AG37" s="977"/>
      <c r="AH37" s="977"/>
      <c r="AI37" s="977"/>
      <c r="AJ37" s="977"/>
      <c r="AK37" s="977"/>
      <c r="AL37" s="163"/>
      <c r="AM37" s="976" t="str">
        <f t="shared" si="0"/>
        <v/>
      </c>
      <c r="AN37" s="976"/>
      <c r="AO37" s="977"/>
      <c r="AP37" s="977"/>
      <c r="AQ37" s="977"/>
      <c r="AR37" s="977"/>
      <c r="AS37" s="977"/>
      <c r="AT37" s="977"/>
      <c r="AU37" s="977"/>
      <c r="AV37" s="977"/>
      <c r="AW37" s="977"/>
      <c r="AX37" s="977"/>
      <c r="AY37" s="977"/>
      <c r="AZ37" s="977"/>
      <c r="BA37" s="977"/>
      <c r="BB37" s="977"/>
      <c r="BC37" s="977"/>
      <c r="BD37" s="163"/>
      <c r="BE37" s="976" t="str">
        <f t="shared" si="1"/>
        <v/>
      </c>
      <c r="BF37" s="976"/>
      <c r="BG37" s="977"/>
      <c r="BH37" s="977"/>
      <c r="BI37" s="977"/>
      <c r="BJ37" s="977"/>
      <c r="BK37" s="977"/>
      <c r="BL37" s="977"/>
      <c r="BM37" s="977"/>
      <c r="BN37" s="977"/>
      <c r="BO37" s="977"/>
      <c r="BP37" s="977"/>
      <c r="BQ37" s="977"/>
      <c r="BR37" s="977"/>
      <c r="BS37" s="977"/>
      <c r="BT37" s="977"/>
      <c r="BU37" s="977"/>
      <c r="BV37" s="163"/>
      <c r="BW37" s="976">
        <f t="shared" si="2"/>
        <v>14</v>
      </c>
      <c r="BX37" s="976"/>
      <c r="BY37" s="977" t="str">
        <f>IF('各会計、関係団体の財政状況及び健全化判断比率'!B71="","",'各会計、関係団体の財政状況及び健全化判断比率'!B71)</f>
        <v>山口県後期高齢者医療医療広域連合（一般会計）</v>
      </c>
      <c r="BZ37" s="977"/>
      <c r="CA37" s="977"/>
      <c r="CB37" s="977"/>
      <c r="CC37" s="977"/>
      <c r="CD37" s="977"/>
      <c r="CE37" s="977"/>
      <c r="CF37" s="977"/>
      <c r="CG37" s="977"/>
      <c r="CH37" s="977"/>
      <c r="CI37" s="977"/>
      <c r="CJ37" s="977"/>
      <c r="CK37" s="977"/>
      <c r="CL37" s="977"/>
      <c r="CM37" s="977"/>
      <c r="CN37" s="163"/>
      <c r="CO37" s="976">
        <f t="shared" si="3"/>
        <v>20</v>
      </c>
      <c r="CP37" s="976"/>
      <c r="CQ37" s="977" t="str">
        <f>IF('各会計、関係団体の財政状況及び健全化判断比率'!BS10="","",'各会計、関係団体の財政状況及び健全化判断比率'!BS10)</f>
        <v>萩市土地開発公社</v>
      </c>
      <c r="CR37" s="977"/>
      <c r="CS37" s="977"/>
      <c r="CT37" s="977"/>
      <c r="CU37" s="977"/>
      <c r="CV37" s="977"/>
      <c r="CW37" s="977"/>
      <c r="CX37" s="977"/>
      <c r="CY37" s="977"/>
      <c r="CZ37" s="977"/>
      <c r="DA37" s="977"/>
      <c r="DB37" s="977"/>
      <c r="DC37" s="977"/>
      <c r="DD37" s="977"/>
      <c r="DE37" s="977"/>
      <c r="DG37" s="978" t="str">
        <f>IF('各会計、関係団体の財政状況及び健全化判断比率'!BR10="","",'各会計、関係団体の財政状況及び健全化判断比率'!BR10)</f>
        <v/>
      </c>
      <c r="DH37" s="978"/>
      <c r="DI37" s="168"/>
    </row>
    <row r="38" spans="1:113" ht="32.25" customHeight="1" x14ac:dyDescent="0.15">
      <c r="A38" s="163"/>
      <c r="B38" s="190"/>
      <c r="C38" s="976" t="str">
        <f t="shared" ref="C38:C43" si="5">IF(E38="","",C37+1)</f>
        <v/>
      </c>
      <c r="D38" s="976"/>
      <c r="E38" s="977" t="str">
        <f>IF('各会計、関係団体の財政状況及び健全化判断比率'!B11="","",'各会計、関係団体の財政状況及び健全化判断比率'!B11)</f>
        <v/>
      </c>
      <c r="F38" s="977"/>
      <c r="G38" s="977"/>
      <c r="H38" s="977"/>
      <c r="I38" s="977"/>
      <c r="J38" s="977"/>
      <c r="K38" s="977"/>
      <c r="L38" s="977"/>
      <c r="M38" s="977"/>
      <c r="N38" s="977"/>
      <c r="O38" s="977"/>
      <c r="P38" s="977"/>
      <c r="Q38" s="977"/>
      <c r="R38" s="977"/>
      <c r="S38" s="977"/>
      <c r="T38" s="163"/>
      <c r="U38" s="976" t="str">
        <f t="shared" si="4"/>
        <v/>
      </c>
      <c r="V38" s="976"/>
      <c r="W38" s="977"/>
      <c r="X38" s="977"/>
      <c r="Y38" s="977"/>
      <c r="Z38" s="977"/>
      <c r="AA38" s="977"/>
      <c r="AB38" s="977"/>
      <c r="AC38" s="977"/>
      <c r="AD38" s="977"/>
      <c r="AE38" s="977"/>
      <c r="AF38" s="977"/>
      <c r="AG38" s="977"/>
      <c r="AH38" s="977"/>
      <c r="AI38" s="977"/>
      <c r="AJ38" s="977"/>
      <c r="AK38" s="977"/>
      <c r="AL38" s="163"/>
      <c r="AM38" s="976" t="str">
        <f t="shared" si="0"/>
        <v/>
      </c>
      <c r="AN38" s="976"/>
      <c r="AO38" s="977"/>
      <c r="AP38" s="977"/>
      <c r="AQ38" s="977"/>
      <c r="AR38" s="977"/>
      <c r="AS38" s="977"/>
      <c r="AT38" s="977"/>
      <c r="AU38" s="977"/>
      <c r="AV38" s="977"/>
      <c r="AW38" s="977"/>
      <c r="AX38" s="977"/>
      <c r="AY38" s="977"/>
      <c r="AZ38" s="977"/>
      <c r="BA38" s="977"/>
      <c r="BB38" s="977"/>
      <c r="BC38" s="977"/>
      <c r="BD38" s="163"/>
      <c r="BE38" s="976" t="str">
        <f t="shared" si="1"/>
        <v/>
      </c>
      <c r="BF38" s="976"/>
      <c r="BG38" s="977"/>
      <c r="BH38" s="977"/>
      <c r="BI38" s="977"/>
      <c r="BJ38" s="977"/>
      <c r="BK38" s="977"/>
      <c r="BL38" s="977"/>
      <c r="BM38" s="977"/>
      <c r="BN38" s="977"/>
      <c r="BO38" s="977"/>
      <c r="BP38" s="977"/>
      <c r="BQ38" s="977"/>
      <c r="BR38" s="977"/>
      <c r="BS38" s="977"/>
      <c r="BT38" s="977"/>
      <c r="BU38" s="977"/>
      <c r="BV38" s="163"/>
      <c r="BW38" s="976">
        <f t="shared" si="2"/>
        <v>15</v>
      </c>
      <c r="BX38" s="976"/>
      <c r="BY38" s="977" t="str">
        <f>IF('各会計、関係団体の財政状況及び健全化判断比率'!B72="","",'各会計、関係団体の財政状況及び健全化判断比率'!B72)</f>
        <v>山口県後期高齢者医療医療広域連合（後期高齢者医療特別会計）</v>
      </c>
      <c r="BZ38" s="977"/>
      <c r="CA38" s="977"/>
      <c r="CB38" s="977"/>
      <c r="CC38" s="977"/>
      <c r="CD38" s="977"/>
      <c r="CE38" s="977"/>
      <c r="CF38" s="977"/>
      <c r="CG38" s="977"/>
      <c r="CH38" s="977"/>
      <c r="CI38" s="977"/>
      <c r="CJ38" s="977"/>
      <c r="CK38" s="977"/>
      <c r="CL38" s="977"/>
      <c r="CM38" s="977"/>
      <c r="CN38" s="163"/>
      <c r="CO38" s="976">
        <f t="shared" si="3"/>
        <v>21</v>
      </c>
      <c r="CP38" s="976"/>
      <c r="CQ38" s="977" t="str">
        <f>IF('各会計、関係団体の財政状況及び健全化判断比率'!BS11="","",'各会計、関係団体の財政状況及び健全化判断比率'!BS11)</f>
        <v>アクアグリーン川上</v>
      </c>
      <c r="CR38" s="977"/>
      <c r="CS38" s="977"/>
      <c r="CT38" s="977"/>
      <c r="CU38" s="977"/>
      <c r="CV38" s="977"/>
      <c r="CW38" s="977"/>
      <c r="CX38" s="977"/>
      <c r="CY38" s="977"/>
      <c r="CZ38" s="977"/>
      <c r="DA38" s="977"/>
      <c r="DB38" s="977"/>
      <c r="DC38" s="977"/>
      <c r="DD38" s="977"/>
      <c r="DE38" s="977"/>
      <c r="DG38" s="978" t="str">
        <f>IF('各会計、関係団体の財政状況及び健全化判断比率'!BR11="","",'各会計、関係団体の財政状況及び健全化判断比率'!BR11)</f>
        <v/>
      </c>
      <c r="DH38" s="978"/>
      <c r="DI38" s="168"/>
    </row>
    <row r="39" spans="1:113" ht="32.25" customHeight="1" x14ac:dyDescent="0.15">
      <c r="A39" s="163"/>
      <c r="B39" s="190"/>
      <c r="C39" s="976" t="str">
        <f t="shared" si="5"/>
        <v/>
      </c>
      <c r="D39" s="976"/>
      <c r="E39" s="977" t="str">
        <f>IF('各会計、関係団体の財政状況及び健全化判断比率'!B12="","",'各会計、関係団体の財政状況及び健全化判断比率'!B12)</f>
        <v/>
      </c>
      <c r="F39" s="977"/>
      <c r="G39" s="977"/>
      <c r="H39" s="977"/>
      <c r="I39" s="977"/>
      <c r="J39" s="977"/>
      <c r="K39" s="977"/>
      <c r="L39" s="977"/>
      <c r="M39" s="977"/>
      <c r="N39" s="977"/>
      <c r="O39" s="977"/>
      <c r="P39" s="977"/>
      <c r="Q39" s="977"/>
      <c r="R39" s="977"/>
      <c r="S39" s="977"/>
      <c r="T39" s="163"/>
      <c r="U39" s="976" t="str">
        <f t="shared" si="4"/>
        <v/>
      </c>
      <c r="V39" s="976"/>
      <c r="W39" s="977"/>
      <c r="X39" s="977"/>
      <c r="Y39" s="977"/>
      <c r="Z39" s="977"/>
      <c r="AA39" s="977"/>
      <c r="AB39" s="977"/>
      <c r="AC39" s="977"/>
      <c r="AD39" s="977"/>
      <c r="AE39" s="977"/>
      <c r="AF39" s="977"/>
      <c r="AG39" s="977"/>
      <c r="AH39" s="977"/>
      <c r="AI39" s="977"/>
      <c r="AJ39" s="977"/>
      <c r="AK39" s="977"/>
      <c r="AL39" s="163"/>
      <c r="AM39" s="976" t="str">
        <f t="shared" si="0"/>
        <v/>
      </c>
      <c r="AN39" s="976"/>
      <c r="AO39" s="977"/>
      <c r="AP39" s="977"/>
      <c r="AQ39" s="977"/>
      <c r="AR39" s="977"/>
      <c r="AS39" s="977"/>
      <c r="AT39" s="977"/>
      <c r="AU39" s="977"/>
      <c r="AV39" s="977"/>
      <c r="AW39" s="977"/>
      <c r="AX39" s="977"/>
      <c r="AY39" s="977"/>
      <c r="AZ39" s="977"/>
      <c r="BA39" s="977"/>
      <c r="BB39" s="977"/>
      <c r="BC39" s="977"/>
      <c r="BD39" s="163"/>
      <c r="BE39" s="976" t="str">
        <f t="shared" si="1"/>
        <v/>
      </c>
      <c r="BF39" s="976"/>
      <c r="BG39" s="977"/>
      <c r="BH39" s="977"/>
      <c r="BI39" s="977"/>
      <c r="BJ39" s="977"/>
      <c r="BK39" s="977"/>
      <c r="BL39" s="977"/>
      <c r="BM39" s="977"/>
      <c r="BN39" s="977"/>
      <c r="BO39" s="977"/>
      <c r="BP39" s="977"/>
      <c r="BQ39" s="977"/>
      <c r="BR39" s="977"/>
      <c r="BS39" s="977"/>
      <c r="BT39" s="977"/>
      <c r="BU39" s="977"/>
      <c r="BV39" s="163"/>
      <c r="BW39" s="976">
        <f t="shared" si="2"/>
        <v>16</v>
      </c>
      <c r="BX39" s="976"/>
      <c r="BY39" s="977" t="str">
        <f>IF('各会計、関係団体の財政状況及び健全化判断比率'!B73="","",'各会計、関係団体の財政状況及び健全化判断比率'!B73)</f>
        <v>萩・長門一部事務組合（一般会計）</v>
      </c>
      <c r="BZ39" s="977"/>
      <c r="CA39" s="977"/>
      <c r="CB39" s="977"/>
      <c r="CC39" s="977"/>
      <c r="CD39" s="977"/>
      <c r="CE39" s="977"/>
      <c r="CF39" s="977"/>
      <c r="CG39" s="977"/>
      <c r="CH39" s="977"/>
      <c r="CI39" s="977"/>
      <c r="CJ39" s="977"/>
      <c r="CK39" s="977"/>
      <c r="CL39" s="977"/>
      <c r="CM39" s="977"/>
      <c r="CN39" s="163"/>
      <c r="CO39" s="976">
        <f t="shared" si="3"/>
        <v>22</v>
      </c>
      <c r="CP39" s="976"/>
      <c r="CQ39" s="977" t="str">
        <f>IF('各会計、関係団体の財政状況及び健全化判断比率'!BS12="","",'各会計、関係団体の財政状況及び健全化判断比率'!BS12)</f>
        <v>たまがわ</v>
      </c>
      <c r="CR39" s="977"/>
      <c r="CS39" s="977"/>
      <c r="CT39" s="977"/>
      <c r="CU39" s="977"/>
      <c r="CV39" s="977"/>
      <c r="CW39" s="977"/>
      <c r="CX39" s="977"/>
      <c r="CY39" s="977"/>
      <c r="CZ39" s="977"/>
      <c r="DA39" s="977"/>
      <c r="DB39" s="977"/>
      <c r="DC39" s="977"/>
      <c r="DD39" s="977"/>
      <c r="DE39" s="977"/>
      <c r="DG39" s="978" t="str">
        <f>IF('各会計、関係団体の財政状況及び健全化判断比率'!BR12="","",'各会計、関係団体の財政状況及び健全化判断比率'!BR12)</f>
        <v/>
      </c>
      <c r="DH39" s="978"/>
      <c r="DI39" s="168"/>
    </row>
    <row r="40" spans="1:113" ht="32.25" customHeight="1" x14ac:dyDescent="0.15">
      <c r="A40" s="163"/>
      <c r="B40" s="190"/>
      <c r="C40" s="976" t="str">
        <f t="shared" si="5"/>
        <v/>
      </c>
      <c r="D40" s="976"/>
      <c r="E40" s="977" t="str">
        <f>IF('各会計、関係団体の財政状況及び健全化判断比率'!B13="","",'各会計、関係団体の財政状況及び健全化判断比率'!B13)</f>
        <v/>
      </c>
      <c r="F40" s="977"/>
      <c r="G40" s="977"/>
      <c r="H40" s="977"/>
      <c r="I40" s="977"/>
      <c r="J40" s="977"/>
      <c r="K40" s="977"/>
      <c r="L40" s="977"/>
      <c r="M40" s="977"/>
      <c r="N40" s="977"/>
      <c r="O40" s="977"/>
      <c r="P40" s="977"/>
      <c r="Q40" s="977"/>
      <c r="R40" s="977"/>
      <c r="S40" s="977"/>
      <c r="T40" s="163"/>
      <c r="U40" s="976" t="str">
        <f t="shared" si="4"/>
        <v/>
      </c>
      <c r="V40" s="976"/>
      <c r="W40" s="977"/>
      <c r="X40" s="977"/>
      <c r="Y40" s="977"/>
      <c r="Z40" s="977"/>
      <c r="AA40" s="977"/>
      <c r="AB40" s="977"/>
      <c r="AC40" s="977"/>
      <c r="AD40" s="977"/>
      <c r="AE40" s="977"/>
      <c r="AF40" s="977"/>
      <c r="AG40" s="977"/>
      <c r="AH40" s="977"/>
      <c r="AI40" s="977"/>
      <c r="AJ40" s="977"/>
      <c r="AK40" s="977"/>
      <c r="AL40" s="163"/>
      <c r="AM40" s="976" t="str">
        <f t="shared" si="0"/>
        <v/>
      </c>
      <c r="AN40" s="976"/>
      <c r="AO40" s="977"/>
      <c r="AP40" s="977"/>
      <c r="AQ40" s="977"/>
      <c r="AR40" s="977"/>
      <c r="AS40" s="977"/>
      <c r="AT40" s="977"/>
      <c r="AU40" s="977"/>
      <c r="AV40" s="977"/>
      <c r="AW40" s="977"/>
      <c r="AX40" s="977"/>
      <c r="AY40" s="977"/>
      <c r="AZ40" s="977"/>
      <c r="BA40" s="977"/>
      <c r="BB40" s="977"/>
      <c r="BC40" s="977"/>
      <c r="BD40" s="163"/>
      <c r="BE40" s="976" t="str">
        <f t="shared" si="1"/>
        <v/>
      </c>
      <c r="BF40" s="976"/>
      <c r="BG40" s="977"/>
      <c r="BH40" s="977"/>
      <c r="BI40" s="977"/>
      <c r="BJ40" s="977"/>
      <c r="BK40" s="977"/>
      <c r="BL40" s="977"/>
      <c r="BM40" s="977"/>
      <c r="BN40" s="977"/>
      <c r="BO40" s="977"/>
      <c r="BP40" s="977"/>
      <c r="BQ40" s="977"/>
      <c r="BR40" s="977"/>
      <c r="BS40" s="977"/>
      <c r="BT40" s="977"/>
      <c r="BU40" s="977"/>
      <c r="BV40" s="163"/>
      <c r="BW40" s="976" t="str">
        <f t="shared" si="2"/>
        <v/>
      </c>
      <c r="BX40" s="976"/>
      <c r="BY40" s="977" t="str">
        <f>IF('各会計、関係団体の財政状況及び健全化判断比率'!B74="","",'各会計、関係団体の財政状況及び健全化判断比率'!B74)</f>
        <v/>
      </c>
      <c r="BZ40" s="977"/>
      <c r="CA40" s="977"/>
      <c r="CB40" s="977"/>
      <c r="CC40" s="977"/>
      <c r="CD40" s="977"/>
      <c r="CE40" s="977"/>
      <c r="CF40" s="977"/>
      <c r="CG40" s="977"/>
      <c r="CH40" s="977"/>
      <c r="CI40" s="977"/>
      <c r="CJ40" s="977"/>
      <c r="CK40" s="977"/>
      <c r="CL40" s="977"/>
      <c r="CM40" s="977"/>
      <c r="CN40" s="163"/>
      <c r="CO40" s="976">
        <f t="shared" si="3"/>
        <v>23</v>
      </c>
      <c r="CP40" s="976"/>
      <c r="CQ40" s="977" t="str">
        <f>IF('各会計、関係団体の財政状況及び健全化判断比率'!BS13="","",'各会計、関係団体の財政状況及び健全化判断比率'!BS13)</f>
        <v>アスクむつみ</v>
      </c>
      <c r="CR40" s="977"/>
      <c r="CS40" s="977"/>
      <c r="CT40" s="977"/>
      <c r="CU40" s="977"/>
      <c r="CV40" s="977"/>
      <c r="CW40" s="977"/>
      <c r="CX40" s="977"/>
      <c r="CY40" s="977"/>
      <c r="CZ40" s="977"/>
      <c r="DA40" s="977"/>
      <c r="DB40" s="977"/>
      <c r="DC40" s="977"/>
      <c r="DD40" s="977"/>
      <c r="DE40" s="977"/>
      <c r="DG40" s="978" t="str">
        <f>IF('各会計、関係団体の財政状況及び健全化判断比率'!BR13="","",'各会計、関係団体の財政状況及び健全化判断比率'!BR13)</f>
        <v/>
      </c>
      <c r="DH40" s="978"/>
      <c r="DI40" s="168"/>
    </row>
    <row r="41" spans="1:113" ht="32.25" customHeight="1" x14ac:dyDescent="0.15">
      <c r="A41" s="163"/>
      <c r="B41" s="190"/>
      <c r="C41" s="976" t="str">
        <f t="shared" si="5"/>
        <v/>
      </c>
      <c r="D41" s="976"/>
      <c r="E41" s="977" t="str">
        <f>IF('各会計、関係団体の財政状況及び健全化判断比率'!B14="","",'各会計、関係団体の財政状況及び健全化判断比率'!B14)</f>
        <v/>
      </c>
      <c r="F41" s="977"/>
      <c r="G41" s="977"/>
      <c r="H41" s="977"/>
      <c r="I41" s="977"/>
      <c r="J41" s="977"/>
      <c r="K41" s="977"/>
      <c r="L41" s="977"/>
      <c r="M41" s="977"/>
      <c r="N41" s="977"/>
      <c r="O41" s="977"/>
      <c r="P41" s="977"/>
      <c r="Q41" s="977"/>
      <c r="R41" s="977"/>
      <c r="S41" s="977"/>
      <c r="T41" s="163"/>
      <c r="U41" s="976" t="str">
        <f t="shared" si="4"/>
        <v/>
      </c>
      <c r="V41" s="976"/>
      <c r="W41" s="977"/>
      <c r="X41" s="977"/>
      <c r="Y41" s="977"/>
      <c r="Z41" s="977"/>
      <c r="AA41" s="977"/>
      <c r="AB41" s="977"/>
      <c r="AC41" s="977"/>
      <c r="AD41" s="977"/>
      <c r="AE41" s="977"/>
      <c r="AF41" s="977"/>
      <c r="AG41" s="977"/>
      <c r="AH41" s="977"/>
      <c r="AI41" s="977"/>
      <c r="AJ41" s="977"/>
      <c r="AK41" s="977"/>
      <c r="AL41" s="163"/>
      <c r="AM41" s="976" t="str">
        <f t="shared" si="0"/>
        <v/>
      </c>
      <c r="AN41" s="976"/>
      <c r="AO41" s="977"/>
      <c r="AP41" s="977"/>
      <c r="AQ41" s="977"/>
      <c r="AR41" s="977"/>
      <c r="AS41" s="977"/>
      <c r="AT41" s="977"/>
      <c r="AU41" s="977"/>
      <c r="AV41" s="977"/>
      <c r="AW41" s="977"/>
      <c r="AX41" s="977"/>
      <c r="AY41" s="977"/>
      <c r="AZ41" s="977"/>
      <c r="BA41" s="977"/>
      <c r="BB41" s="977"/>
      <c r="BC41" s="977"/>
      <c r="BD41" s="163"/>
      <c r="BE41" s="976" t="str">
        <f t="shared" si="1"/>
        <v/>
      </c>
      <c r="BF41" s="976"/>
      <c r="BG41" s="977"/>
      <c r="BH41" s="977"/>
      <c r="BI41" s="977"/>
      <c r="BJ41" s="977"/>
      <c r="BK41" s="977"/>
      <c r="BL41" s="977"/>
      <c r="BM41" s="977"/>
      <c r="BN41" s="977"/>
      <c r="BO41" s="977"/>
      <c r="BP41" s="977"/>
      <c r="BQ41" s="977"/>
      <c r="BR41" s="977"/>
      <c r="BS41" s="977"/>
      <c r="BT41" s="977"/>
      <c r="BU41" s="977"/>
      <c r="BV41" s="163"/>
      <c r="BW41" s="976" t="str">
        <f t="shared" si="2"/>
        <v/>
      </c>
      <c r="BX41" s="976"/>
      <c r="BY41" s="977" t="str">
        <f>IF('各会計、関係団体の財政状況及び健全化判断比率'!B75="","",'各会計、関係団体の財政状況及び健全化判断比率'!B75)</f>
        <v/>
      </c>
      <c r="BZ41" s="977"/>
      <c r="CA41" s="977"/>
      <c r="CB41" s="977"/>
      <c r="CC41" s="977"/>
      <c r="CD41" s="977"/>
      <c r="CE41" s="977"/>
      <c r="CF41" s="977"/>
      <c r="CG41" s="977"/>
      <c r="CH41" s="977"/>
      <c r="CI41" s="977"/>
      <c r="CJ41" s="977"/>
      <c r="CK41" s="977"/>
      <c r="CL41" s="977"/>
      <c r="CM41" s="977"/>
      <c r="CN41" s="163"/>
      <c r="CO41" s="976">
        <f t="shared" si="3"/>
        <v>24</v>
      </c>
      <c r="CP41" s="976"/>
      <c r="CQ41" s="977" t="str">
        <f>IF('各会計、関係団体の財政状況及び健全化判断比率'!BS14="","",'各会計、関係団体の財政状況及び健全化判断比率'!BS14)</f>
        <v>旭開発</v>
      </c>
      <c r="CR41" s="977"/>
      <c r="CS41" s="977"/>
      <c r="CT41" s="977"/>
      <c r="CU41" s="977"/>
      <c r="CV41" s="977"/>
      <c r="CW41" s="977"/>
      <c r="CX41" s="977"/>
      <c r="CY41" s="977"/>
      <c r="CZ41" s="977"/>
      <c r="DA41" s="977"/>
      <c r="DB41" s="977"/>
      <c r="DC41" s="977"/>
      <c r="DD41" s="977"/>
      <c r="DE41" s="977"/>
      <c r="DG41" s="978" t="str">
        <f>IF('各会計、関係団体の財政状況及び健全化判断比率'!BR14="","",'各会計、関係団体の財政状況及び健全化判断比率'!BR14)</f>
        <v/>
      </c>
      <c r="DH41" s="978"/>
      <c r="DI41" s="168"/>
    </row>
    <row r="42" spans="1:113" ht="32.25" customHeight="1" x14ac:dyDescent="0.15">
      <c r="B42" s="190"/>
      <c r="C42" s="976" t="str">
        <f t="shared" si="5"/>
        <v/>
      </c>
      <c r="D42" s="976"/>
      <c r="E42" s="977" t="str">
        <f>IF('各会計、関係団体の財政状況及び健全化判断比率'!B15="","",'各会計、関係団体の財政状況及び健全化判断比率'!B15)</f>
        <v/>
      </c>
      <c r="F42" s="977"/>
      <c r="G42" s="977"/>
      <c r="H42" s="977"/>
      <c r="I42" s="977"/>
      <c r="J42" s="977"/>
      <c r="K42" s="977"/>
      <c r="L42" s="977"/>
      <c r="M42" s="977"/>
      <c r="N42" s="977"/>
      <c r="O42" s="977"/>
      <c r="P42" s="977"/>
      <c r="Q42" s="977"/>
      <c r="R42" s="977"/>
      <c r="S42" s="977"/>
      <c r="T42" s="163"/>
      <c r="U42" s="976" t="str">
        <f t="shared" si="4"/>
        <v/>
      </c>
      <c r="V42" s="976"/>
      <c r="W42" s="977"/>
      <c r="X42" s="977"/>
      <c r="Y42" s="977"/>
      <c r="Z42" s="977"/>
      <c r="AA42" s="977"/>
      <c r="AB42" s="977"/>
      <c r="AC42" s="977"/>
      <c r="AD42" s="977"/>
      <c r="AE42" s="977"/>
      <c r="AF42" s="977"/>
      <c r="AG42" s="977"/>
      <c r="AH42" s="977"/>
      <c r="AI42" s="977"/>
      <c r="AJ42" s="977"/>
      <c r="AK42" s="977"/>
      <c r="AL42" s="163"/>
      <c r="AM42" s="976" t="str">
        <f t="shared" si="0"/>
        <v/>
      </c>
      <c r="AN42" s="976"/>
      <c r="AO42" s="977"/>
      <c r="AP42" s="977"/>
      <c r="AQ42" s="977"/>
      <c r="AR42" s="977"/>
      <c r="AS42" s="977"/>
      <c r="AT42" s="977"/>
      <c r="AU42" s="977"/>
      <c r="AV42" s="977"/>
      <c r="AW42" s="977"/>
      <c r="AX42" s="977"/>
      <c r="AY42" s="977"/>
      <c r="AZ42" s="977"/>
      <c r="BA42" s="977"/>
      <c r="BB42" s="977"/>
      <c r="BC42" s="977"/>
      <c r="BD42" s="163"/>
      <c r="BE42" s="976" t="str">
        <f t="shared" si="1"/>
        <v/>
      </c>
      <c r="BF42" s="976"/>
      <c r="BG42" s="977"/>
      <c r="BH42" s="977"/>
      <c r="BI42" s="977"/>
      <c r="BJ42" s="977"/>
      <c r="BK42" s="977"/>
      <c r="BL42" s="977"/>
      <c r="BM42" s="977"/>
      <c r="BN42" s="977"/>
      <c r="BO42" s="977"/>
      <c r="BP42" s="977"/>
      <c r="BQ42" s="977"/>
      <c r="BR42" s="977"/>
      <c r="BS42" s="977"/>
      <c r="BT42" s="977"/>
      <c r="BU42" s="977"/>
      <c r="BV42" s="163"/>
      <c r="BW42" s="976" t="str">
        <f t="shared" si="2"/>
        <v/>
      </c>
      <c r="BX42" s="976"/>
      <c r="BY42" s="977" t="str">
        <f>IF('各会計、関係団体の財政状況及び健全化判断比率'!B76="","",'各会計、関係団体の財政状況及び健全化判断比率'!B76)</f>
        <v/>
      </c>
      <c r="BZ42" s="977"/>
      <c r="CA42" s="977"/>
      <c r="CB42" s="977"/>
      <c r="CC42" s="977"/>
      <c r="CD42" s="977"/>
      <c r="CE42" s="977"/>
      <c r="CF42" s="977"/>
      <c r="CG42" s="977"/>
      <c r="CH42" s="977"/>
      <c r="CI42" s="977"/>
      <c r="CJ42" s="977"/>
      <c r="CK42" s="977"/>
      <c r="CL42" s="977"/>
      <c r="CM42" s="977"/>
      <c r="CN42" s="163"/>
      <c r="CO42" s="976">
        <f t="shared" si="3"/>
        <v>25</v>
      </c>
      <c r="CP42" s="976"/>
      <c r="CQ42" s="977" t="str">
        <f>IF('各会計、関係団体の財政状況及び健全化判断比率'!BS15="","",'各会計、関係団体の財政状況及び健全化判断比率'!BS15)</f>
        <v>グリンファーム旭</v>
      </c>
      <c r="CR42" s="977"/>
      <c r="CS42" s="977"/>
      <c r="CT42" s="977"/>
      <c r="CU42" s="977"/>
      <c r="CV42" s="977"/>
      <c r="CW42" s="977"/>
      <c r="CX42" s="977"/>
      <c r="CY42" s="977"/>
      <c r="CZ42" s="977"/>
      <c r="DA42" s="977"/>
      <c r="DB42" s="977"/>
      <c r="DC42" s="977"/>
      <c r="DD42" s="977"/>
      <c r="DE42" s="977"/>
      <c r="DG42" s="978" t="str">
        <f>IF('各会計、関係団体の財政状況及び健全化判断比率'!BR15="","",'各会計、関係団体の財政状況及び健全化判断比率'!BR15)</f>
        <v/>
      </c>
      <c r="DH42" s="978"/>
      <c r="DI42" s="168"/>
    </row>
    <row r="43" spans="1:113" ht="32.25" customHeight="1" x14ac:dyDescent="0.15">
      <c r="B43" s="190"/>
      <c r="C43" s="976" t="str">
        <f t="shared" si="5"/>
        <v/>
      </c>
      <c r="D43" s="976"/>
      <c r="E43" s="977" t="str">
        <f>IF('各会計、関係団体の財政状況及び健全化判断比率'!B16="","",'各会計、関係団体の財政状況及び健全化判断比率'!B16)</f>
        <v/>
      </c>
      <c r="F43" s="977"/>
      <c r="G43" s="977"/>
      <c r="H43" s="977"/>
      <c r="I43" s="977"/>
      <c r="J43" s="977"/>
      <c r="K43" s="977"/>
      <c r="L43" s="977"/>
      <c r="M43" s="977"/>
      <c r="N43" s="977"/>
      <c r="O43" s="977"/>
      <c r="P43" s="977"/>
      <c r="Q43" s="977"/>
      <c r="R43" s="977"/>
      <c r="S43" s="977"/>
      <c r="T43" s="163"/>
      <c r="U43" s="976" t="str">
        <f t="shared" si="4"/>
        <v/>
      </c>
      <c r="V43" s="976"/>
      <c r="W43" s="977"/>
      <c r="X43" s="977"/>
      <c r="Y43" s="977"/>
      <c r="Z43" s="977"/>
      <c r="AA43" s="977"/>
      <c r="AB43" s="977"/>
      <c r="AC43" s="977"/>
      <c r="AD43" s="977"/>
      <c r="AE43" s="977"/>
      <c r="AF43" s="977"/>
      <c r="AG43" s="977"/>
      <c r="AH43" s="977"/>
      <c r="AI43" s="977"/>
      <c r="AJ43" s="977"/>
      <c r="AK43" s="977"/>
      <c r="AL43" s="163"/>
      <c r="AM43" s="976" t="str">
        <f t="shared" si="0"/>
        <v/>
      </c>
      <c r="AN43" s="976"/>
      <c r="AO43" s="977"/>
      <c r="AP43" s="977"/>
      <c r="AQ43" s="977"/>
      <c r="AR43" s="977"/>
      <c r="AS43" s="977"/>
      <c r="AT43" s="977"/>
      <c r="AU43" s="977"/>
      <c r="AV43" s="977"/>
      <c r="AW43" s="977"/>
      <c r="AX43" s="977"/>
      <c r="AY43" s="977"/>
      <c r="AZ43" s="977"/>
      <c r="BA43" s="977"/>
      <c r="BB43" s="977"/>
      <c r="BC43" s="977"/>
      <c r="BD43" s="163"/>
      <c r="BE43" s="976" t="str">
        <f t="shared" si="1"/>
        <v/>
      </c>
      <c r="BF43" s="976"/>
      <c r="BG43" s="977"/>
      <c r="BH43" s="977"/>
      <c r="BI43" s="977"/>
      <c r="BJ43" s="977"/>
      <c r="BK43" s="977"/>
      <c r="BL43" s="977"/>
      <c r="BM43" s="977"/>
      <c r="BN43" s="977"/>
      <c r="BO43" s="977"/>
      <c r="BP43" s="977"/>
      <c r="BQ43" s="977"/>
      <c r="BR43" s="977"/>
      <c r="BS43" s="977"/>
      <c r="BT43" s="977"/>
      <c r="BU43" s="977"/>
      <c r="BV43" s="163"/>
      <c r="BW43" s="976" t="str">
        <f t="shared" si="2"/>
        <v/>
      </c>
      <c r="BX43" s="976"/>
      <c r="BY43" s="977" t="str">
        <f>IF('各会計、関係団体の財政状況及び健全化判断比率'!B77="","",'各会計、関係団体の財政状況及び健全化判断比率'!B77)</f>
        <v/>
      </c>
      <c r="BZ43" s="977"/>
      <c r="CA43" s="977"/>
      <c r="CB43" s="977"/>
      <c r="CC43" s="977"/>
      <c r="CD43" s="977"/>
      <c r="CE43" s="977"/>
      <c r="CF43" s="977"/>
      <c r="CG43" s="977"/>
      <c r="CH43" s="977"/>
      <c r="CI43" s="977"/>
      <c r="CJ43" s="977"/>
      <c r="CK43" s="977"/>
      <c r="CL43" s="977"/>
      <c r="CM43" s="977"/>
      <c r="CN43" s="163"/>
      <c r="CO43" s="976">
        <f t="shared" si="3"/>
        <v>26</v>
      </c>
      <c r="CP43" s="976"/>
      <c r="CQ43" s="977" t="str">
        <f>IF('各会計、関係団体の財政状況及び健全化判断比率'!BS16="","",'各会計、関係団体の財政状況及び健全化判断比率'!BS16)</f>
        <v>ハピネスふくえ</v>
      </c>
      <c r="CR43" s="977"/>
      <c r="CS43" s="977"/>
      <c r="CT43" s="977"/>
      <c r="CU43" s="977"/>
      <c r="CV43" s="977"/>
      <c r="CW43" s="977"/>
      <c r="CX43" s="977"/>
      <c r="CY43" s="977"/>
      <c r="CZ43" s="977"/>
      <c r="DA43" s="977"/>
      <c r="DB43" s="977"/>
      <c r="DC43" s="977"/>
      <c r="DD43" s="977"/>
      <c r="DE43" s="977"/>
      <c r="DG43" s="978" t="str">
        <f>IF('各会計、関係団体の財政状況及び健全化判断比率'!BR16="","",'各会計、関係団体の財政状況及び健全化判断比率'!BR16)</f>
        <v/>
      </c>
      <c r="DH43" s="978"/>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192</v>
      </c>
      <c r="E46" s="979" t="s">
        <v>193</v>
      </c>
      <c r="F46" s="979"/>
      <c r="G46" s="979"/>
      <c r="H46" s="979"/>
      <c r="I46" s="979"/>
      <c r="J46" s="979"/>
      <c r="K46" s="979"/>
      <c r="L46" s="979"/>
      <c r="M46" s="979"/>
      <c r="N46" s="979"/>
      <c r="O46" s="979"/>
      <c r="P46" s="979"/>
      <c r="Q46" s="979"/>
      <c r="R46" s="979"/>
      <c r="S46" s="979"/>
      <c r="T46" s="979"/>
      <c r="U46" s="979"/>
      <c r="V46" s="979"/>
      <c r="W46" s="979"/>
      <c r="X46" s="979"/>
      <c r="Y46" s="979"/>
      <c r="Z46" s="979"/>
      <c r="AA46" s="979"/>
      <c r="AB46" s="979"/>
      <c r="AC46" s="979"/>
      <c r="AD46" s="979"/>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979"/>
      <c r="BD46" s="979"/>
      <c r="BE46" s="979"/>
      <c r="BF46" s="979"/>
      <c r="BG46" s="979"/>
      <c r="BH46" s="979"/>
      <c r="BI46" s="979"/>
      <c r="BJ46" s="979"/>
      <c r="BK46" s="979"/>
      <c r="BL46" s="979"/>
      <c r="BM46" s="979"/>
      <c r="BN46" s="979"/>
      <c r="BO46" s="979"/>
      <c r="BP46" s="979"/>
      <c r="BQ46" s="979"/>
      <c r="BR46" s="979"/>
      <c r="BS46" s="979"/>
      <c r="BT46" s="979"/>
      <c r="BU46" s="979"/>
      <c r="BV46" s="979"/>
      <c r="BW46" s="979"/>
      <c r="BX46" s="979"/>
      <c r="BY46" s="979"/>
      <c r="BZ46" s="979"/>
      <c r="CA46" s="979"/>
      <c r="CB46" s="979"/>
      <c r="CC46" s="979"/>
      <c r="CD46" s="979"/>
      <c r="CE46" s="979"/>
      <c r="CF46" s="979"/>
      <c r="CG46" s="979"/>
      <c r="CH46" s="979"/>
      <c r="CI46" s="979"/>
      <c r="CJ46" s="979"/>
      <c r="CK46" s="979"/>
      <c r="CL46" s="979"/>
      <c r="CM46" s="979"/>
      <c r="CN46" s="979"/>
      <c r="CO46" s="979"/>
      <c r="CP46" s="979"/>
      <c r="CQ46" s="979"/>
      <c r="CR46" s="979"/>
      <c r="CS46" s="979"/>
      <c r="CT46" s="979"/>
      <c r="CU46" s="979"/>
      <c r="CV46" s="979"/>
      <c r="CW46" s="979"/>
      <c r="CX46" s="979"/>
      <c r="CY46" s="979"/>
      <c r="CZ46" s="979"/>
      <c r="DA46" s="979"/>
      <c r="DB46" s="979"/>
      <c r="DC46" s="979"/>
      <c r="DD46" s="979"/>
      <c r="DE46" s="979"/>
      <c r="DF46" s="979"/>
      <c r="DG46" s="979"/>
      <c r="DH46" s="979"/>
      <c r="DI46" s="979"/>
    </row>
    <row r="47" spans="1:113" x14ac:dyDescent="0.15">
      <c r="E47" s="979" t="s">
        <v>194</v>
      </c>
      <c r="F47" s="979"/>
      <c r="G47" s="979"/>
      <c r="H47" s="979"/>
      <c r="I47" s="979"/>
      <c r="J47" s="979"/>
      <c r="K47" s="979"/>
      <c r="L47" s="979"/>
      <c r="M47" s="979"/>
      <c r="N47" s="979"/>
      <c r="O47" s="979"/>
      <c r="P47" s="979"/>
      <c r="Q47" s="979"/>
      <c r="R47" s="979"/>
      <c r="S47" s="979"/>
      <c r="T47" s="979"/>
      <c r="U47" s="979"/>
      <c r="V47" s="979"/>
      <c r="W47" s="979"/>
      <c r="X47" s="979"/>
      <c r="Y47" s="979"/>
      <c r="Z47" s="979"/>
      <c r="AA47" s="979"/>
      <c r="AB47" s="979"/>
      <c r="AC47" s="979"/>
      <c r="AD47" s="979"/>
      <c r="AE47" s="979"/>
      <c r="AF47" s="979"/>
      <c r="AG47" s="979"/>
      <c r="AH47" s="979"/>
      <c r="AI47" s="979"/>
      <c r="AJ47" s="979"/>
      <c r="AK47" s="979"/>
      <c r="AL47" s="979"/>
      <c r="AM47" s="979"/>
      <c r="AN47" s="979"/>
      <c r="AO47" s="979"/>
      <c r="AP47" s="979"/>
      <c r="AQ47" s="979"/>
      <c r="AR47" s="979"/>
      <c r="AS47" s="979"/>
      <c r="AT47" s="979"/>
      <c r="AU47" s="979"/>
      <c r="AV47" s="979"/>
      <c r="AW47" s="979"/>
      <c r="AX47" s="979"/>
      <c r="AY47" s="979"/>
      <c r="AZ47" s="979"/>
      <c r="BA47" s="979"/>
      <c r="BB47" s="979"/>
      <c r="BC47" s="979"/>
      <c r="BD47" s="979"/>
      <c r="BE47" s="979"/>
      <c r="BF47" s="979"/>
      <c r="BG47" s="979"/>
      <c r="BH47" s="979"/>
      <c r="BI47" s="979"/>
      <c r="BJ47" s="979"/>
      <c r="BK47" s="979"/>
      <c r="BL47" s="979"/>
      <c r="BM47" s="979"/>
      <c r="BN47" s="979"/>
      <c r="BO47" s="979"/>
      <c r="BP47" s="979"/>
      <c r="BQ47" s="979"/>
      <c r="BR47" s="979"/>
      <c r="BS47" s="979"/>
      <c r="BT47" s="979"/>
      <c r="BU47" s="979"/>
      <c r="BV47" s="979"/>
      <c r="BW47" s="979"/>
      <c r="BX47" s="979"/>
      <c r="BY47" s="979"/>
      <c r="BZ47" s="979"/>
      <c r="CA47" s="979"/>
      <c r="CB47" s="979"/>
      <c r="CC47" s="979"/>
      <c r="CD47" s="979"/>
      <c r="CE47" s="979"/>
      <c r="CF47" s="979"/>
      <c r="CG47" s="979"/>
      <c r="CH47" s="979"/>
      <c r="CI47" s="979"/>
      <c r="CJ47" s="979"/>
      <c r="CK47" s="979"/>
      <c r="CL47" s="979"/>
      <c r="CM47" s="979"/>
      <c r="CN47" s="979"/>
      <c r="CO47" s="979"/>
      <c r="CP47" s="979"/>
      <c r="CQ47" s="979"/>
      <c r="CR47" s="979"/>
      <c r="CS47" s="979"/>
      <c r="CT47" s="979"/>
      <c r="CU47" s="979"/>
      <c r="CV47" s="979"/>
      <c r="CW47" s="979"/>
      <c r="CX47" s="979"/>
      <c r="CY47" s="979"/>
      <c r="CZ47" s="979"/>
      <c r="DA47" s="979"/>
      <c r="DB47" s="979"/>
      <c r="DC47" s="979"/>
      <c r="DD47" s="979"/>
      <c r="DE47" s="979"/>
      <c r="DF47" s="979"/>
      <c r="DG47" s="979"/>
      <c r="DH47" s="979"/>
      <c r="DI47" s="979"/>
    </row>
    <row r="48" spans="1:113" x14ac:dyDescent="0.15">
      <c r="E48" s="979" t="s">
        <v>195</v>
      </c>
      <c r="F48" s="979"/>
      <c r="G48" s="979"/>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c r="AL48" s="979"/>
      <c r="AM48" s="979"/>
      <c r="AN48" s="979"/>
      <c r="AO48" s="979"/>
      <c r="AP48" s="979"/>
      <c r="AQ48" s="979"/>
      <c r="AR48" s="979"/>
      <c r="AS48" s="979"/>
      <c r="AT48" s="979"/>
      <c r="AU48" s="979"/>
      <c r="AV48" s="979"/>
      <c r="AW48" s="979"/>
      <c r="AX48" s="979"/>
      <c r="AY48" s="979"/>
      <c r="AZ48" s="979"/>
      <c r="BA48" s="979"/>
      <c r="BB48" s="979"/>
      <c r="BC48" s="979"/>
      <c r="BD48" s="979"/>
      <c r="BE48" s="979"/>
      <c r="BF48" s="979"/>
      <c r="BG48" s="979"/>
      <c r="BH48" s="979"/>
      <c r="BI48" s="979"/>
      <c r="BJ48" s="979"/>
      <c r="BK48" s="979"/>
      <c r="BL48" s="979"/>
      <c r="BM48" s="979"/>
      <c r="BN48" s="979"/>
      <c r="BO48" s="979"/>
      <c r="BP48" s="979"/>
      <c r="BQ48" s="979"/>
      <c r="BR48" s="979"/>
      <c r="BS48" s="979"/>
      <c r="BT48" s="979"/>
      <c r="BU48" s="979"/>
      <c r="BV48" s="979"/>
      <c r="BW48" s="979"/>
      <c r="BX48" s="979"/>
      <c r="BY48" s="979"/>
      <c r="BZ48" s="979"/>
      <c r="CA48" s="979"/>
      <c r="CB48" s="979"/>
      <c r="CC48" s="979"/>
      <c r="CD48" s="979"/>
      <c r="CE48" s="979"/>
      <c r="CF48" s="979"/>
      <c r="CG48" s="979"/>
      <c r="CH48" s="979"/>
      <c r="CI48" s="979"/>
      <c r="CJ48" s="979"/>
      <c r="CK48" s="979"/>
      <c r="CL48" s="979"/>
      <c r="CM48" s="979"/>
      <c r="CN48" s="979"/>
      <c r="CO48" s="979"/>
      <c r="CP48" s="979"/>
      <c r="CQ48" s="979"/>
      <c r="CR48" s="979"/>
      <c r="CS48" s="979"/>
      <c r="CT48" s="979"/>
      <c r="CU48" s="979"/>
      <c r="CV48" s="979"/>
      <c r="CW48" s="979"/>
      <c r="CX48" s="979"/>
      <c r="CY48" s="979"/>
      <c r="CZ48" s="979"/>
      <c r="DA48" s="979"/>
      <c r="DB48" s="979"/>
      <c r="DC48" s="979"/>
      <c r="DD48" s="979"/>
      <c r="DE48" s="979"/>
      <c r="DF48" s="979"/>
      <c r="DG48" s="979"/>
      <c r="DH48" s="979"/>
      <c r="DI48" s="979"/>
    </row>
    <row r="49" spans="5:113" x14ac:dyDescent="0.15">
      <c r="E49" s="980" t="s">
        <v>196</v>
      </c>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c r="AU49" s="980"/>
      <c r="AV49" s="980"/>
      <c r="AW49" s="980"/>
      <c r="AX49" s="980"/>
      <c r="AY49" s="980"/>
      <c r="AZ49" s="980"/>
      <c r="BA49" s="980"/>
      <c r="BB49" s="980"/>
      <c r="BC49" s="980"/>
      <c r="BD49" s="980"/>
      <c r="BE49" s="980"/>
      <c r="BF49" s="980"/>
      <c r="BG49" s="980"/>
      <c r="BH49" s="980"/>
      <c r="BI49" s="980"/>
      <c r="BJ49" s="980"/>
      <c r="BK49" s="980"/>
      <c r="BL49" s="980"/>
      <c r="BM49" s="980"/>
      <c r="BN49" s="980"/>
      <c r="BO49" s="980"/>
      <c r="BP49" s="980"/>
      <c r="BQ49" s="980"/>
      <c r="BR49" s="980"/>
      <c r="BS49" s="980"/>
      <c r="BT49" s="980"/>
      <c r="BU49" s="980"/>
      <c r="BV49" s="980"/>
      <c r="BW49" s="980"/>
      <c r="BX49" s="980"/>
      <c r="BY49" s="980"/>
      <c r="BZ49" s="980"/>
      <c r="CA49" s="980"/>
      <c r="CB49" s="980"/>
      <c r="CC49" s="980"/>
      <c r="CD49" s="980"/>
      <c r="CE49" s="980"/>
      <c r="CF49" s="980"/>
      <c r="CG49" s="980"/>
      <c r="CH49" s="980"/>
      <c r="CI49" s="980"/>
      <c r="CJ49" s="980"/>
      <c r="CK49" s="980"/>
      <c r="CL49" s="980"/>
      <c r="CM49" s="980"/>
      <c r="CN49" s="980"/>
      <c r="CO49" s="980"/>
      <c r="CP49" s="980"/>
      <c r="CQ49" s="980"/>
      <c r="CR49" s="980"/>
      <c r="CS49" s="980"/>
      <c r="CT49" s="980"/>
      <c r="CU49" s="980"/>
      <c r="CV49" s="980"/>
      <c r="CW49" s="980"/>
      <c r="CX49" s="980"/>
      <c r="CY49" s="980"/>
      <c r="CZ49" s="980"/>
      <c r="DA49" s="980"/>
      <c r="DB49" s="980"/>
      <c r="DC49" s="980"/>
      <c r="DD49" s="980"/>
      <c r="DE49" s="980"/>
      <c r="DF49" s="980"/>
      <c r="DG49" s="980"/>
      <c r="DH49" s="980"/>
      <c r="DI49" s="980"/>
    </row>
    <row r="50" spans="5:113" x14ac:dyDescent="0.15">
      <c r="E50" s="979" t="s">
        <v>197</v>
      </c>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79"/>
      <c r="AM50" s="979"/>
      <c r="AN50" s="979"/>
      <c r="AO50" s="979"/>
      <c r="AP50" s="979"/>
      <c r="AQ50" s="979"/>
      <c r="AR50" s="979"/>
      <c r="AS50" s="979"/>
      <c r="AT50" s="979"/>
      <c r="AU50" s="979"/>
      <c r="AV50" s="979"/>
      <c r="AW50" s="979"/>
      <c r="AX50" s="979"/>
      <c r="AY50" s="979"/>
      <c r="AZ50" s="979"/>
      <c r="BA50" s="979"/>
      <c r="BB50" s="979"/>
      <c r="BC50" s="979"/>
      <c r="BD50" s="979"/>
      <c r="BE50" s="979"/>
      <c r="BF50" s="979"/>
      <c r="BG50" s="979"/>
      <c r="BH50" s="979"/>
      <c r="BI50" s="979"/>
      <c r="BJ50" s="979"/>
      <c r="BK50" s="979"/>
      <c r="BL50" s="979"/>
      <c r="BM50" s="979"/>
      <c r="BN50" s="979"/>
      <c r="BO50" s="979"/>
      <c r="BP50" s="979"/>
      <c r="BQ50" s="979"/>
      <c r="BR50" s="979"/>
      <c r="BS50" s="979"/>
      <c r="BT50" s="979"/>
      <c r="BU50" s="979"/>
      <c r="BV50" s="979"/>
      <c r="BW50" s="979"/>
      <c r="BX50" s="979"/>
      <c r="BY50" s="979"/>
      <c r="BZ50" s="979"/>
      <c r="CA50" s="979"/>
      <c r="CB50" s="979"/>
      <c r="CC50" s="979"/>
      <c r="CD50" s="979"/>
      <c r="CE50" s="979"/>
      <c r="CF50" s="979"/>
      <c r="CG50" s="979"/>
      <c r="CH50" s="979"/>
      <c r="CI50" s="979"/>
      <c r="CJ50" s="979"/>
      <c r="CK50" s="979"/>
      <c r="CL50" s="979"/>
      <c r="CM50" s="979"/>
      <c r="CN50" s="979"/>
      <c r="CO50" s="979"/>
      <c r="CP50" s="979"/>
      <c r="CQ50" s="979"/>
      <c r="CR50" s="979"/>
      <c r="CS50" s="979"/>
      <c r="CT50" s="979"/>
      <c r="CU50" s="979"/>
      <c r="CV50" s="979"/>
      <c r="CW50" s="979"/>
      <c r="CX50" s="979"/>
      <c r="CY50" s="979"/>
      <c r="CZ50" s="979"/>
      <c r="DA50" s="979"/>
      <c r="DB50" s="979"/>
      <c r="DC50" s="979"/>
      <c r="DD50" s="979"/>
      <c r="DE50" s="979"/>
      <c r="DF50" s="979"/>
      <c r="DG50" s="979"/>
      <c r="DH50" s="979"/>
      <c r="DI50" s="979"/>
    </row>
    <row r="51" spans="5:113" x14ac:dyDescent="0.15">
      <c r="E51" s="979" t="s">
        <v>198</v>
      </c>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c r="AU51" s="979"/>
      <c r="AV51" s="979"/>
      <c r="AW51" s="979"/>
      <c r="AX51" s="979"/>
      <c r="AY51" s="979"/>
      <c r="AZ51" s="979"/>
      <c r="BA51" s="979"/>
      <c r="BB51" s="979"/>
      <c r="BC51" s="979"/>
      <c r="BD51" s="979"/>
      <c r="BE51" s="979"/>
      <c r="BF51" s="979"/>
      <c r="BG51" s="979"/>
      <c r="BH51" s="979"/>
      <c r="BI51" s="979"/>
      <c r="BJ51" s="979"/>
      <c r="BK51" s="979"/>
      <c r="BL51" s="979"/>
      <c r="BM51" s="979"/>
      <c r="BN51" s="979"/>
      <c r="BO51" s="979"/>
      <c r="BP51" s="979"/>
      <c r="BQ51" s="979"/>
      <c r="BR51" s="979"/>
      <c r="BS51" s="979"/>
      <c r="BT51" s="979"/>
      <c r="BU51" s="979"/>
      <c r="BV51" s="979"/>
      <c r="BW51" s="979"/>
      <c r="BX51" s="979"/>
      <c r="BY51" s="979"/>
      <c r="BZ51" s="979"/>
      <c r="CA51" s="979"/>
      <c r="CB51" s="979"/>
      <c r="CC51" s="979"/>
      <c r="CD51" s="979"/>
      <c r="CE51" s="979"/>
      <c r="CF51" s="979"/>
      <c r="CG51" s="979"/>
      <c r="CH51" s="979"/>
      <c r="CI51" s="979"/>
      <c r="CJ51" s="979"/>
      <c r="CK51" s="979"/>
      <c r="CL51" s="979"/>
      <c r="CM51" s="979"/>
      <c r="CN51" s="979"/>
      <c r="CO51" s="979"/>
      <c r="CP51" s="979"/>
      <c r="CQ51" s="979"/>
      <c r="CR51" s="979"/>
      <c r="CS51" s="979"/>
      <c r="CT51" s="979"/>
      <c r="CU51" s="979"/>
      <c r="CV51" s="979"/>
      <c r="CW51" s="979"/>
      <c r="CX51" s="979"/>
      <c r="CY51" s="979"/>
      <c r="CZ51" s="979"/>
      <c r="DA51" s="979"/>
      <c r="DB51" s="979"/>
      <c r="DC51" s="979"/>
      <c r="DD51" s="979"/>
      <c r="DE51" s="979"/>
      <c r="DF51" s="979"/>
      <c r="DG51" s="979"/>
      <c r="DH51" s="979"/>
      <c r="DI51" s="979"/>
    </row>
    <row r="52" spans="5:113" x14ac:dyDescent="0.15">
      <c r="E52" s="979" t="s">
        <v>199</v>
      </c>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c r="AU52" s="979"/>
      <c r="AV52" s="979"/>
      <c r="AW52" s="979"/>
      <c r="AX52" s="979"/>
      <c r="AY52" s="979"/>
      <c r="AZ52" s="979"/>
      <c r="BA52" s="979"/>
      <c r="BB52" s="979"/>
      <c r="BC52" s="979"/>
      <c r="BD52" s="979"/>
      <c r="BE52" s="979"/>
      <c r="BF52" s="979"/>
      <c r="BG52" s="979"/>
      <c r="BH52" s="979"/>
      <c r="BI52" s="979"/>
      <c r="BJ52" s="979"/>
      <c r="BK52" s="979"/>
      <c r="BL52" s="979"/>
      <c r="BM52" s="979"/>
      <c r="BN52" s="979"/>
      <c r="BO52" s="979"/>
      <c r="BP52" s="979"/>
      <c r="BQ52" s="979"/>
      <c r="BR52" s="979"/>
      <c r="BS52" s="979"/>
      <c r="BT52" s="979"/>
      <c r="BU52" s="979"/>
      <c r="BV52" s="979"/>
      <c r="BW52" s="979"/>
      <c r="BX52" s="979"/>
      <c r="BY52" s="979"/>
      <c r="BZ52" s="979"/>
      <c r="CA52" s="979"/>
      <c r="CB52" s="979"/>
      <c r="CC52" s="979"/>
      <c r="CD52" s="979"/>
      <c r="CE52" s="979"/>
      <c r="CF52" s="979"/>
      <c r="CG52" s="979"/>
      <c r="CH52" s="979"/>
      <c r="CI52" s="979"/>
      <c r="CJ52" s="979"/>
      <c r="CK52" s="979"/>
      <c r="CL52" s="979"/>
      <c r="CM52" s="979"/>
      <c r="CN52" s="979"/>
      <c r="CO52" s="979"/>
      <c r="CP52" s="979"/>
      <c r="CQ52" s="979"/>
      <c r="CR52" s="979"/>
      <c r="CS52" s="979"/>
      <c r="CT52" s="979"/>
      <c r="CU52" s="979"/>
      <c r="CV52" s="979"/>
      <c r="CW52" s="979"/>
      <c r="CX52" s="979"/>
      <c r="CY52" s="979"/>
      <c r="CZ52" s="979"/>
      <c r="DA52" s="979"/>
      <c r="DB52" s="979"/>
      <c r="DC52" s="979"/>
      <c r="DD52" s="979"/>
      <c r="DE52" s="979"/>
      <c r="DF52" s="979"/>
      <c r="DG52" s="979"/>
      <c r="DH52" s="979"/>
      <c r="DI52" s="979"/>
    </row>
    <row r="53" spans="5:113" x14ac:dyDescent="0.15">
      <c r="E53" s="979" t="s">
        <v>200</v>
      </c>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c r="AU53" s="979"/>
      <c r="AV53" s="979"/>
      <c r="AW53" s="979"/>
      <c r="AX53" s="979"/>
      <c r="AY53" s="979"/>
      <c r="AZ53" s="979"/>
      <c r="BA53" s="979"/>
      <c r="BB53" s="979"/>
      <c r="BC53" s="979"/>
      <c r="BD53" s="979"/>
      <c r="BE53" s="979"/>
      <c r="BF53" s="979"/>
      <c r="BG53" s="979"/>
      <c r="BH53" s="979"/>
      <c r="BI53" s="979"/>
      <c r="BJ53" s="979"/>
      <c r="BK53" s="979"/>
      <c r="BL53" s="979"/>
      <c r="BM53" s="979"/>
      <c r="BN53" s="979"/>
      <c r="BO53" s="979"/>
      <c r="BP53" s="979"/>
      <c r="BQ53" s="979"/>
      <c r="BR53" s="979"/>
      <c r="BS53" s="979"/>
      <c r="BT53" s="979"/>
      <c r="BU53" s="979"/>
      <c r="BV53" s="979"/>
      <c r="BW53" s="979"/>
      <c r="BX53" s="979"/>
      <c r="BY53" s="979"/>
      <c r="BZ53" s="979"/>
      <c r="CA53" s="979"/>
      <c r="CB53" s="979"/>
      <c r="CC53" s="979"/>
      <c r="CD53" s="979"/>
      <c r="CE53" s="979"/>
      <c r="CF53" s="979"/>
      <c r="CG53" s="979"/>
      <c r="CH53" s="979"/>
      <c r="CI53" s="979"/>
      <c r="CJ53" s="979"/>
      <c r="CK53" s="979"/>
      <c r="CL53" s="979"/>
      <c r="CM53" s="979"/>
      <c r="CN53" s="979"/>
      <c r="CO53" s="979"/>
      <c r="CP53" s="979"/>
      <c r="CQ53" s="979"/>
      <c r="CR53" s="979"/>
      <c r="CS53" s="979"/>
      <c r="CT53" s="979"/>
      <c r="CU53" s="979"/>
      <c r="CV53" s="979"/>
      <c r="CW53" s="979"/>
      <c r="CX53" s="979"/>
      <c r="CY53" s="979"/>
      <c r="CZ53" s="979"/>
      <c r="DA53" s="979"/>
      <c r="DB53" s="979"/>
      <c r="DC53" s="979"/>
      <c r="DD53" s="979"/>
      <c r="DE53" s="979"/>
      <c r="DF53" s="979"/>
      <c r="DG53" s="979"/>
      <c r="DH53" s="979"/>
      <c r="DI53" s="979"/>
    </row>
    <row r="54" spans="5:113" x14ac:dyDescent="0.15"/>
    <row r="55" spans="5:113" x14ac:dyDescent="0.15"/>
    <row r="56" spans="5:113" x14ac:dyDescent="0.15"/>
  </sheetData>
  <sheetProtection algorithmName="SHA-512" hashValue="tZ3W2vZ8ZHzDDR9Yl8J3H+p6W6dMKsp6uOXu61NxZUWsyNf738kJkXTVjflvCJCld7eH/1g+5LiXrN7lB6ZTIw==" saltValue="LqB7yei7JIeRUCCy+Ap6p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36" t="s">
        <v>534</v>
      </c>
      <c r="D34" s="1136"/>
      <c r="E34" s="1137"/>
      <c r="F34" s="32">
        <v>11.4</v>
      </c>
      <c r="G34" s="33">
        <v>11.87</v>
      </c>
      <c r="H34" s="33">
        <v>12.67</v>
      </c>
      <c r="I34" s="33">
        <v>13.32</v>
      </c>
      <c r="J34" s="34">
        <v>14.28</v>
      </c>
      <c r="K34" s="22"/>
      <c r="L34" s="22"/>
      <c r="M34" s="22"/>
      <c r="N34" s="22"/>
      <c r="O34" s="22"/>
      <c r="P34" s="22"/>
    </row>
    <row r="35" spans="1:16" ht="39" customHeight="1" x14ac:dyDescent="0.15">
      <c r="A35" s="22"/>
      <c r="B35" s="35"/>
      <c r="C35" s="1132" t="s">
        <v>535</v>
      </c>
      <c r="D35" s="1132"/>
      <c r="E35" s="1133"/>
      <c r="F35" s="36">
        <v>1.73</v>
      </c>
      <c r="G35" s="37">
        <v>2.08</v>
      </c>
      <c r="H35" s="37">
        <v>2.61</v>
      </c>
      <c r="I35" s="37">
        <v>3.1</v>
      </c>
      <c r="J35" s="38">
        <v>3.62</v>
      </c>
      <c r="K35" s="22"/>
      <c r="L35" s="22"/>
      <c r="M35" s="22"/>
      <c r="N35" s="22"/>
      <c r="O35" s="22"/>
      <c r="P35" s="22"/>
    </row>
    <row r="36" spans="1:16" ht="39" customHeight="1" x14ac:dyDescent="0.15">
      <c r="A36" s="22"/>
      <c r="B36" s="35"/>
      <c r="C36" s="1132" t="s">
        <v>536</v>
      </c>
      <c r="D36" s="1132"/>
      <c r="E36" s="1133"/>
      <c r="F36" s="36">
        <v>3.31</v>
      </c>
      <c r="G36" s="37">
        <v>7.19</v>
      </c>
      <c r="H36" s="37">
        <v>3.58</v>
      </c>
      <c r="I36" s="37">
        <v>2.99</v>
      </c>
      <c r="J36" s="38">
        <v>2.94</v>
      </c>
      <c r="K36" s="22"/>
      <c r="L36" s="22"/>
      <c r="M36" s="22"/>
      <c r="N36" s="22"/>
      <c r="O36" s="22"/>
      <c r="P36" s="22"/>
    </row>
    <row r="37" spans="1:16" ht="39" customHeight="1" x14ac:dyDescent="0.15">
      <c r="A37" s="22"/>
      <c r="B37" s="35"/>
      <c r="C37" s="1132" t="s">
        <v>537</v>
      </c>
      <c r="D37" s="1132"/>
      <c r="E37" s="1133"/>
      <c r="F37" s="36">
        <v>4</v>
      </c>
      <c r="G37" s="37">
        <v>4.04</v>
      </c>
      <c r="H37" s="37">
        <v>4.1500000000000004</v>
      </c>
      <c r="I37" s="37">
        <v>2.48</v>
      </c>
      <c r="J37" s="38">
        <v>2.75</v>
      </c>
      <c r="K37" s="22"/>
      <c r="L37" s="22"/>
      <c r="M37" s="22"/>
      <c r="N37" s="22"/>
      <c r="O37" s="22"/>
      <c r="P37" s="22"/>
    </row>
    <row r="38" spans="1:16" ht="39" customHeight="1" x14ac:dyDescent="0.15">
      <c r="A38" s="22"/>
      <c r="B38" s="35"/>
      <c r="C38" s="1132" t="s">
        <v>538</v>
      </c>
      <c r="D38" s="1132"/>
      <c r="E38" s="1133"/>
      <c r="F38" s="36">
        <v>0.82</v>
      </c>
      <c r="G38" s="37">
        <v>0.35</v>
      </c>
      <c r="H38" s="37">
        <v>0.59</v>
      </c>
      <c r="I38" s="37">
        <v>0.56000000000000005</v>
      </c>
      <c r="J38" s="38">
        <v>1.46</v>
      </c>
      <c r="K38" s="22"/>
      <c r="L38" s="22"/>
      <c r="M38" s="22"/>
      <c r="N38" s="22"/>
      <c r="O38" s="22"/>
      <c r="P38" s="22"/>
    </row>
    <row r="39" spans="1:16" ht="39" customHeight="1" x14ac:dyDescent="0.15">
      <c r="A39" s="22"/>
      <c r="B39" s="35"/>
      <c r="C39" s="1132" t="s">
        <v>539</v>
      </c>
      <c r="D39" s="1132"/>
      <c r="E39" s="1133"/>
      <c r="F39" s="36">
        <v>0</v>
      </c>
      <c r="G39" s="37">
        <v>0</v>
      </c>
      <c r="H39" s="37">
        <v>0.09</v>
      </c>
      <c r="I39" s="37">
        <v>0.09</v>
      </c>
      <c r="J39" s="38">
        <v>0.12</v>
      </c>
      <c r="K39" s="22"/>
      <c r="L39" s="22"/>
      <c r="M39" s="22"/>
      <c r="N39" s="22"/>
      <c r="O39" s="22"/>
      <c r="P39" s="22"/>
    </row>
    <row r="40" spans="1:16" ht="39" customHeight="1" x14ac:dyDescent="0.15">
      <c r="A40" s="22"/>
      <c r="B40" s="35"/>
      <c r="C40" s="1132" t="s">
        <v>540</v>
      </c>
      <c r="D40" s="1132"/>
      <c r="E40" s="1133"/>
      <c r="F40" s="36">
        <v>0.56000000000000005</v>
      </c>
      <c r="G40" s="37">
        <v>0.01</v>
      </c>
      <c r="H40" s="37">
        <v>0.01</v>
      </c>
      <c r="I40" s="37">
        <v>0</v>
      </c>
      <c r="J40" s="38">
        <v>0</v>
      </c>
      <c r="K40" s="22"/>
      <c r="L40" s="22"/>
      <c r="M40" s="22"/>
      <c r="N40" s="22"/>
      <c r="O40" s="22"/>
      <c r="P40" s="22"/>
    </row>
    <row r="41" spans="1:16" ht="39" customHeight="1" x14ac:dyDescent="0.15">
      <c r="A41" s="22"/>
      <c r="B41" s="35"/>
      <c r="C41" s="1132" t="s">
        <v>541</v>
      </c>
      <c r="D41" s="1132"/>
      <c r="E41" s="1133"/>
      <c r="F41" s="36">
        <v>0</v>
      </c>
      <c r="G41" s="37">
        <v>0</v>
      </c>
      <c r="H41" s="37">
        <v>0</v>
      </c>
      <c r="I41" s="37">
        <v>0</v>
      </c>
      <c r="J41" s="38">
        <v>0</v>
      </c>
      <c r="K41" s="22"/>
      <c r="L41" s="22"/>
      <c r="M41" s="22"/>
      <c r="N41" s="22"/>
      <c r="O41" s="22"/>
      <c r="P41" s="22"/>
    </row>
    <row r="42" spans="1:16" ht="39" customHeight="1" x14ac:dyDescent="0.15">
      <c r="A42" s="22"/>
      <c r="B42" s="39"/>
      <c r="C42" s="1132" t="s">
        <v>542</v>
      </c>
      <c r="D42" s="1132"/>
      <c r="E42" s="1133"/>
      <c r="F42" s="36" t="s">
        <v>489</v>
      </c>
      <c r="G42" s="37" t="s">
        <v>489</v>
      </c>
      <c r="H42" s="37" t="s">
        <v>489</v>
      </c>
      <c r="I42" s="37" t="s">
        <v>489</v>
      </c>
      <c r="J42" s="38" t="s">
        <v>489</v>
      </c>
      <c r="K42" s="22"/>
      <c r="L42" s="22"/>
      <c r="M42" s="22"/>
      <c r="N42" s="22"/>
      <c r="O42" s="22"/>
      <c r="P42" s="22"/>
    </row>
    <row r="43" spans="1:16" ht="39" customHeight="1" thickBot="1" x14ac:dyDescent="0.2">
      <c r="A43" s="22"/>
      <c r="B43" s="40"/>
      <c r="C43" s="1134" t="s">
        <v>543</v>
      </c>
      <c r="D43" s="1134"/>
      <c r="E43" s="1135"/>
      <c r="F43" s="41">
        <v>0</v>
      </c>
      <c r="G43" s="42">
        <v>0</v>
      </c>
      <c r="H43" s="42">
        <v>0</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3qI9LuRM3cDe/uqG2x/LNXLSbvjXaG9/rR3ZX0K6wru2V56vC1kc53GtEm7bUQYJSgwV3MetLsITrG2SfhBlPA==" saltValue="y8fYtAc7daMBb5iVlJBq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Q55" sqref="Q55"/>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3257</v>
      </c>
      <c r="L45" s="58">
        <v>3318</v>
      </c>
      <c r="M45" s="58">
        <v>3228</v>
      </c>
      <c r="N45" s="58">
        <v>3182</v>
      </c>
      <c r="O45" s="59">
        <v>3024</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489</v>
      </c>
      <c r="L46" s="62" t="s">
        <v>489</v>
      </c>
      <c r="M46" s="62" t="s">
        <v>489</v>
      </c>
      <c r="N46" s="62" t="s">
        <v>489</v>
      </c>
      <c r="O46" s="63" t="s">
        <v>489</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489</v>
      </c>
      <c r="L47" s="62" t="s">
        <v>489</v>
      </c>
      <c r="M47" s="62" t="s">
        <v>489</v>
      </c>
      <c r="N47" s="62" t="s">
        <v>489</v>
      </c>
      <c r="O47" s="63" t="s">
        <v>489</v>
      </c>
      <c r="P47" s="46"/>
      <c r="Q47" s="46"/>
      <c r="R47" s="46"/>
      <c r="S47" s="46"/>
      <c r="T47" s="46"/>
      <c r="U47" s="46"/>
    </row>
    <row r="48" spans="1:21" ht="30.75" customHeight="1" x14ac:dyDescent="0.15">
      <c r="A48" s="46"/>
      <c r="B48" s="1140"/>
      <c r="C48" s="1141"/>
      <c r="D48" s="60"/>
      <c r="E48" s="1146" t="s">
        <v>13</v>
      </c>
      <c r="F48" s="1146"/>
      <c r="G48" s="1146"/>
      <c r="H48" s="1146"/>
      <c r="I48" s="1146"/>
      <c r="J48" s="1147"/>
      <c r="K48" s="61">
        <v>1139</v>
      </c>
      <c r="L48" s="62">
        <v>1129</v>
      </c>
      <c r="M48" s="62">
        <v>1082</v>
      </c>
      <c r="N48" s="62">
        <v>1099</v>
      </c>
      <c r="O48" s="63">
        <v>1144</v>
      </c>
      <c r="P48" s="46"/>
      <c r="Q48" s="46"/>
      <c r="R48" s="46"/>
      <c r="S48" s="46"/>
      <c r="T48" s="46"/>
      <c r="U48" s="46"/>
    </row>
    <row r="49" spans="1:21" ht="30.75" customHeight="1" x14ac:dyDescent="0.15">
      <c r="A49" s="46"/>
      <c r="B49" s="1140"/>
      <c r="C49" s="1141"/>
      <c r="D49" s="60"/>
      <c r="E49" s="1146" t="s">
        <v>14</v>
      </c>
      <c r="F49" s="1146"/>
      <c r="G49" s="1146"/>
      <c r="H49" s="1146"/>
      <c r="I49" s="1146"/>
      <c r="J49" s="1147"/>
      <c r="K49" s="61" t="s">
        <v>489</v>
      </c>
      <c r="L49" s="62" t="s">
        <v>489</v>
      </c>
      <c r="M49" s="62" t="s">
        <v>489</v>
      </c>
      <c r="N49" s="62" t="s">
        <v>489</v>
      </c>
      <c r="O49" s="63" t="s">
        <v>489</v>
      </c>
      <c r="P49" s="46"/>
      <c r="Q49" s="46"/>
      <c r="R49" s="46"/>
      <c r="S49" s="46"/>
      <c r="T49" s="46"/>
      <c r="U49" s="46"/>
    </row>
    <row r="50" spans="1:21" ht="30.75" customHeight="1" x14ac:dyDescent="0.15">
      <c r="A50" s="46"/>
      <c r="B50" s="1140"/>
      <c r="C50" s="1141"/>
      <c r="D50" s="60"/>
      <c r="E50" s="1146" t="s">
        <v>15</v>
      </c>
      <c r="F50" s="1146"/>
      <c r="G50" s="1146"/>
      <c r="H50" s="1146"/>
      <c r="I50" s="1146"/>
      <c r="J50" s="1147"/>
      <c r="K50" s="61">
        <v>9</v>
      </c>
      <c r="L50" s="62">
        <v>25</v>
      </c>
      <c r="M50" s="62">
        <v>21</v>
      </c>
      <c r="N50" s="62">
        <v>10</v>
      </c>
      <c r="O50" s="63">
        <v>8</v>
      </c>
      <c r="P50" s="46"/>
      <c r="Q50" s="46"/>
      <c r="R50" s="46"/>
      <c r="S50" s="46"/>
      <c r="T50" s="46"/>
      <c r="U50" s="46"/>
    </row>
    <row r="51" spans="1:21" ht="30.75" customHeight="1" x14ac:dyDescent="0.15">
      <c r="A51" s="46"/>
      <c r="B51" s="1142"/>
      <c r="C51" s="1143"/>
      <c r="D51" s="64"/>
      <c r="E51" s="1146" t="s">
        <v>16</v>
      </c>
      <c r="F51" s="1146"/>
      <c r="G51" s="1146"/>
      <c r="H51" s="1146"/>
      <c r="I51" s="1146"/>
      <c r="J51" s="1147"/>
      <c r="K51" s="61" t="s">
        <v>489</v>
      </c>
      <c r="L51" s="62" t="s">
        <v>489</v>
      </c>
      <c r="M51" s="62" t="s">
        <v>489</v>
      </c>
      <c r="N51" s="62" t="s">
        <v>489</v>
      </c>
      <c r="O51" s="63" t="s">
        <v>489</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3624</v>
      </c>
      <c r="L52" s="62">
        <v>3554</v>
      </c>
      <c r="M52" s="62">
        <v>3499</v>
      </c>
      <c r="N52" s="62">
        <v>3500</v>
      </c>
      <c r="O52" s="63">
        <v>3469</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781</v>
      </c>
      <c r="L53" s="67">
        <v>918</v>
      </c>
      <c r="M53" s="67">
        <v>832</v>
      </c>
      <c r="N53" s="67">
        <v>791</v>
      </c>
      <c r="O53" s="68">
        <v>707</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row>
    <row r="59" spans="1:21" ht="31.5" customHeight="1" x14ac:dyDescent="0.15">
      <c r="B59" s="1156"/>
      <c r="C59" s="1157"/>
      <c r="D59" s="1163" t="s">
        <v>26</v>
      </c>
      <c r="E59" s="1164"/>
      <c r="F59" s="1164"/>
      <c r="G59" s="1164"/>
      <c r="H59" s="1164"/>
      <c r="I59" s="1164"/>
      <c r="J59" s="1165"/>
      <c r="K59" s="84"/>
      <c r="L59" s="85"/>
      <c r="M59" s="85"/>
      <c r="N59" s="85"/>
      <c r="O59" s="86"/>
    </row>
    <row r="60" spans="1:21" ht="31.5" customHeight="1" thickBot="1" x14ac:dyDescent="0.2">
      <c r="B60" s="1158"/>
      <c r="C60" s="1159"/>
      <c r="D60" s="1166" t="s">
        <v>27</v>
      </c>
      <c r="E60" s="1167"/>
      <c r="F60" s="1167"/>
      <c r="G60" s="1167"/>
      <c r="H60" s="1167"/>
      <c r="I60" s="1167"/>
      <c r="J60" s="116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HXnk0JT05AO3tAYwVYF4Gqb/DGL9MnP6pydkZWGgo4SdRaa+jMqy5Mns7BjbE77z5ZBf5MvTE8jMrTS7vmTGg==" saltValue="CiUVRcQ6mcr7pdteXN3q4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2" zoomScaleSheetLayoutView="100" workbookViewId="0">
      <selection activeCell="L50" sqref="L50:L52"/>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527</v>
      </c>
      <c r="J40" s="101" t="s">
        <v>528</v>
      </c>
      <c r="K40" s="101" t="s">
        <v>529</v>
      </c>
      <c r="L40" s="101" t="s">
        <v>530</v>
      </c>
      <c r="M40" s="102" t="s">
        <v>531</v>
      </c>
    </row>
    <row r="41" spans="2:13" ht="27.75" customHeight="1" x14ac:dyDescent="0.15">
      <c r="B41" s="1169" t="s">
        <v>30</v>
      </c>
      <c r="C41" s="1170"/>
      <c r="D41" s="103"/>
      <c r="E41" s="1175" t="s">
        <v>31</v>
      </c>
      <c r="F41" s="1175"/>
      <c r="G41" s="1175"/>
      <c r="H41" s="1176"/>
      <c r="I41" s="330">
        <v>24457</v>
      </c>
      <c r="J41" s="331">
        <v>23935</v>
      </c>
      <c r="K41" s="331">
        <v>22818</v>
      </c>
      <c r="L41" s="331">
        <v>22087</v>
      </c>
      <c r="M41" s="332">
        <v>21954</v>
      </c>
    </row>
    <row r="42" spans="2:13" ht="27.75" customHeight="1" x14ac:dyDescent="0.15">
      <c r="B42" s="1171"/>
      <c r="C42" s="1172"/>
      <c r="D42" s="104"/>
      <c r="E42" s="1177" t="s">
        <v>32</v>
      </c>
      <c r="F42" s="1177"/>
      <c r="G42" s="1177"/>
      <c r="H42" s="1178"/>
      <c r="I42" s="333">
        <v>33</v>
      </c>
      <c r="J42" s="334">
        <v>27</v>
      </c>
      <c r="K42" s="334">
        <v>22</v>
      </c>
      <c r="L42" s="334">
        <v>21</v>
      </c>
      <c r="M42" s="335">
        <v>14</v>
      </c>
    </row>
    <row r="43" spans="2:13" ht="27.75" customHeight="1" x14ac:dyDescent="0.15">
      <c r="B43" s="1171"/>
      <c r="C43" s="1172"/>
      <c r="D43" s="104"/>
      <c r="E43" s="1177" t="s">
        <v>33</v>
      </c>
      <c r="F43" s="1177"/>
      <c r="G43" s="1177"/>
      <c r="H43" s="1178"/>
      <c r="I43" s="333">
        <v>13491</v>
      </c>
      <c r="J43" s="334">
        <v>12949</v>
      </c>
      <c r="K43" s="334">
        <v>12111</v>
      </c>
      <c r="L43" s="334">
        <v>11735</v>
      </c>
      <c r="M43" s="335">
        <v>12027</v>
      </c>
    </row>
    <row r="44" spans="2:13" ht="27.75" customHeight="1" x14ac:dyDescent="0.15">
      <c r="B44" s="1171"/>
      <c r="C44" s="1172"/>
      <c r="D44" s="104"/>
      <c r="E44" s="1177" t="s">
        <v>34</v>
      </c>
      <c r="F44" s="1177"/>
      <c r="G44" s="1177"/>
      <c r="H44" s="1178"/>
      <c r="I44" s="333" t="s">
        <v>489</v>
      </c>
      <c r="J44" s="334" t="s">
        <v>489</v>
      </c>
      <c r="K44" s="334" t="s">
        <v>489</v>
      </c>
      <c r="L44" s="334" t="s">
        <v>489</v>
      </c>
      <c r="M44" s="335" t="s">
        <v>489</v>
      </c>
    </row>
    <row r="45" spans="2:13" ht="27.75" customHeight="1" x14ac:dyDescent="0.15">
      <c r="B45" s="1171"/>
      <c r="C45" s="1172"/>
      <c r="D45" s="104"/>
      <c r="E45" s="1177" t="s">
        <v>35</v>
      </c>
      <c r="F45" s="1177"/>
      <c r="G45" s="1177"/>
      <c r="H45" s="1178"/>
      <c r="I45" s="333">
        <v>5275</v>
      </c>
      <c r="J45" s="334">
        <v>5415</v>
      </c>
      <c r="K45" s="334">
        <v>5383</v>
      </c>
      <c r="L45" s="334">
        <v>5522</v>
      </c>
      <c r="M45" s="335">
        <v>5461</v>
      </c>
    </row>
    <row r="46" spans="2:13" ht="27.75" customHeight="1" x14ac:dyDescent="0.15">
      <c r="B46" s="1171"/>
      <c r="C46" s="1172"/>
      <c r="D46" s="105"/>
      <c r="E46" s="1177" t="s">
        <v>36</v>
      </c>
      <c r="F46" s="1177"/>
      <c r="G46" s="1177"/>
      <c r="H46" s="1178"/>
      <c r="I46" s="333">
        <v>540</v>
      </c>
      <c r="J46" s="334">
        <v>630</v>
      </c>
      <c r="K46" s="334">
        <v>720</v>
      </c>
      <c r="L46" s="334">
        <v>810</v>
      </c>
      <c r="M46" s="335">
        <v>810</v>
      </c>
    </row>
    <row r="47" spans="2:13" ht="27.75" customHeight="1" x14ac:dyDescent="0.15">
      <c r="B47" s="1171"/>
      <c r="C47" s="1172"/>
      <c r="D47" s="106"/>
      <c r="E47" s="1179" t="s">
        <v>37</v>
      </c>
      <c r="F47" s="1180"/>
      <c r="G47" s="1180"/>
      <c r="H47" s="1181"/>
      <c r="I47" s="333" t="s">
        <v>489</v>
      </c>
      <c r="J47" s="334" t="s">
        <v>489</v>
      </c>
      <c r="K47" s="334" t="s">
        <v>489</v>
      </c>
      <c r="L47" s="334" t="s">
        <v>489</v>
      </c>
      <c r="M47" s="335" t="s">
        <v>489</v>
      </c>
    </row>
    <row r="48" spans="2:13" ht="27.75" customHeight="1" x14ac:dyDescent="0.15">
      <c r="B48" s="1171"/>
      <c r="C48" s="1172"/>
      <c r="D48" s="104"/>
      <c r="E48" s="1177" t="s">
        <v>38</v>
      </c>
      <c r="F48" s="1177"/>
      <c r="G48" s="1177"/>
      <c r="H48" s="1178"/>
      <c r="I48" s="333" t="s">
        <v>489</v>
      </c>
      <c r="J48" s="334" t="s">
        <v>489</v>
      </c>
      <c r="K48" s="334" t="s">
        <v>489</v>
      </c>
      <c r="L48" s="334" t="s">
        <v>489</v>
      </c>
      <c r="M48" s="335" t="s">
        <v>489</v>
      </c>
    </row>
    <row r="49" spans="2:13" ht="27.75" customHeight="1" x14ac:dyDescent="0.15">
      <c r="B49" s="1173"/>
      <c r="C49" s="1174"/>
      <c r="D49" s="104"/>
      <c r="E49" s="1177" t="s">
        <v>39</v>
      </c>
      <c r="F49" s="1177"/>
      <c r="G49" s="1177"/>
      <c r="H49" s="1178"/>
      <c r="I49" s="333" t="s">
        <v>489</v>
      </c>
      <c r="J49" s="334" t="s">
        <v>489</v>
      </c>
      <c r="K49" s="334" t="s">
        <v>489</v>
      </c>
      <c r="L49" s="334" t="s">
        <v>489</v>
      </c>
      <c r="M49" s="335" t="s">
        <v>489</v>
      </c>
    </row>
    <row r="50" spans="2:13" ht="27.75" customHeight="1" x14ac:dyDescent="0.15">
      <c r="B50" s="1182" t="s">
        <v>40</v>
      </c>
      <c r="C50" s="1183"/>
      <c r="D50" s="107"/>
      <c r="E50" s="1177" t="s">
        <v>41</v>
      </c>
      <c r="F50" s="1177"/>
      <c r="G50" s="1177"/>
      <c r="H50" s="1178"/>
      <c r="I50" s="333">
        <v>11259</v>
      </c>
      <c r="J50" s="334">
        <v>11841</v>
      </c>
      <c r="K50" s="334">
        <v>12641</v>
      </c>
      <c r="L50" s="334">
        <v>12924</v>
      </c>
      <c r="M50" s="335">
        <v>12577</v>
      </c>
    </row>
    <row r="51" spans="2:13" ht="27.75" customHeight="1" x14ac:dyDescent="0.15">
      <c r="B51" s="1171"/>
      <c r="C51" s="1172"/>
      <c r="D51" s="104"/>
      <c r="E51" s="1177" t="s">
        <v>42</v>
      </c>
      <c r="F51" s="1177"/>
      <c r="G51" s="1177"/>
      <c r="H51" s="1178"/>
      <c r="I51" s="333">
        <v>3790</v>
      </c>
      <c r="J51" s="334">
        <v>3615</v>
      </c>
      <c r="K51" s="334">
        <v>3473</v>
      </c>
      <c r="L51" s="334">
        <v>3400</v>
      </c>
      <c r="M51" s="335">
        <v>3406</v>
      </c>
    </row>
    <row r="52" spans="2:13" ht="27.75" customHeight="1" x14ac:dyDescent="0.15">
      <c r="B52" s="1173"/>
      <c r="C52" s="1174"/>
      <c r="D52" s="104"/>
      <c r="E52" s="1177" t="s">
        <v>43</v>
      </c>
      <c r="F52" s="1177"/>
      <c r="G52" s="1177"/>
      <c r="H52" s="1178"/>
      <c r="I52" s="333">
        <v>28486</v>
      </c>
      <c r="J52" s="334">
        <v>28032</v>
      </c>
      <c r="K52" s="334">
        <v>27141</v>
      </c>
      <c r="L52" s="334">
        <v>26735</v>
      </c>
      <c r="M52" s="335">
        <v>25785</v>
      </c>
    </row>
    <row r="53" spans="2:13" ht="27.75" customHeight="1" thickBot="1" x14ac:dyDescent="0.2">
      <c r="B53" s="1184" t="s">
        <v>19</v>
      </c>
      <c r="C53" s="1185"/>
      <c r="D53" s="108"/>
      <c r="E53" s="1186" t="s">
        <v>44</v>
      </c>
      <c r="F53" s="1186"/>
      <c r="G53" s="1186"/>
      <c r="H53" s="1187"/>
      <c r="I53" s="336">
        <v>262</v>
      </c>
      <c r="J53" s="337">
        <v>-532</v>
      </c>
      <c r="K53" s="337">
        <v>-2202</v>
      </c>
      <c r="L53" s="337">
        <v>-2882</v>
      </c>
      <c r="M53" s="338">
        <v>-1501</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doZDcq5ulxbbYiJeqCWZr5/4T+7CnGSFkdvnJsSeVqYUis2k2UrvyOVSWNxQUNHAjXy0dChHVRW0MhmjRhfBXg==" saltValue="DJeySSrmhaTfAvbb/xMpg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4" zoomScale="70" zoomScaleNormal="70" zoomScaleSheetLayoutView="100" workbookViewId="0">
      <selection activeCell="C59" sqref="C59:E59"/>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529</v>
      </c>
      <c r="G54" s="117" t="s">
        <v>530</v>
      </c>
      <c r="H54" s="118" t="s">
        <v>531</v>
      </c>
    </row>
    <row r="55" spans="2:8" ht="52.5" customHeight="1" x14ac:dyDescent="0.15">
      <c r="B55" s="119"/>
      <c r="C55" s="1196" t="s">
        <v>46</v>
      </c>
      <c r="D55" s="1196"/>
      <c r="E55" s="1197"/>
      <c r="F55" s="339">
        <v>5053</v>
      </c>
      <c r="G55" s="339">
        <v>5365</v>
      </c>
      <c r="H55" s="340">
        <v>5128</v>
      </c>
    </row>
    <row r="56" spans="2:8" ht="52.5" customHeight="1" x14ac:dyDescent="0.15">
      <c r="B56" s="120"/>
      <c r="C56" s="1198" t="s">
        <v>47</v>
      </c>
      <c r="D56" s="1198"/>
      <c r="E56" s="1199"/>
      <c r="F56" s="341">
        <v>886</v>
      </c>
      <c r="G56" s="341">
        <v>963</v>
      </c>
      <c r="H56" s="342">
        <v>1023</v>
      </c>
    </row>
    <row r="57" spans="2:8" ht="53.25" customHeight="1" x14ac:dyDescent="0.15">
      <c r="B57" s="120"/>
      <c r="C57" s="1200" t="s">
        <v>48</v>
      </c>
      <c r="D57" s="1200"/>
      <c r="E57" s="1201"/>
      <c r="F57" s="343">
        <v>7206</v>
      </c>
      <c r="G57" s="343">
        <v>7252</v>
      </c>
      <c r="H57" s="344">
        <v>7159</v>
      </c>
    </row>
    <row r="58" spans="2:8" ht="45.75" customHeight="1" x14ac:dyDescent="0.15">
      <c r="B58" s="121"/>
      <c r="C58" s="1188" t="s">
        <v>568</v>
      </c>
      <c r="D58" s="1189"/>
      <c r="E58" s="1190"/>
      <c r="F58" s="345">
        <v>2986</v>
      </c>
      <c r="G58" s="345">
        <v>2986</v>
      </c>
      <c r="H58" s="346">
        <v>2938</v>
      </c>
    </row>
    <row r="59" spans="2:8" ht="45.75" customHeight="1" x14ac:dyDescent="0.15">
      <c r="B59" s="121"/>
      <c r="C59" s="1188" t="s">
        <v>569</v>
      </c>
      <c r="D59" s="1189"/>
      <c r="E59" s="1190"/>
      <c r="F59" s="345">
        <v>1310</v>
      </c>
      <c r="G59" s="345">
        <v>1410</v>
      </c>
      <c r="H59" s="346">
        <v>1472</v>
      </c>
    </row>
    <row r="60" spans="2:8" ht="45.75" customHeight="1" x14ac:dyDescent="0.15">
      <c r="B60" s="121"/>
      <c r="C60" s="1188" t="s">
        <v>570</v>
      </c>
      <c r="D60" s="1189"/>
      <c r="E60" s="1190"/>
      <c r="F60" s="345">
        <v>933</v>
      </c>
      <c r="G60" s="345">
        <v>933</v>
      </c>
      <c r="H60" s="346">
        <v>934</v>
      </c>
    </row>
    <row r="61" spans="2:8" ht="45.75" customHeight="1" x14ac:dyDescent="0.15">
      <c r="B61" s="121"/>
      <c r="C61" s="1188" t="s">
        <v>571</v>
      </c>
      <c r="D61" s="1189"/>
      <c r="E61" s="1190"/>
      <c r="F61" s="345">
        <v>538</v>
      </c>
      <c r="G61" s="345">
        <v>603</v>
      </c>
      <c r="H61" s="346">
        <v>660</v>
      </c>
    </row>
    <row r="62" spans="2:8" ht="45.75" customHeight="1" thickBot="1" x14ac:dyDescent="0.2">
      <c r="B62" s="122"/>
      <c r="C62" s="1191" t="s">
        <v>572</v>
      </c>
      <c r="D62" s="1192"/>
      <c r="E62" s="1193"/>
      <c r="F62" s="347">
        <v>390</v>
      </c>
      <c r="G62" s="347">
        <v>346</v>
      </c>
      <c r="H62" s="348">
        <v>376</v>
      </c>
    </row>
    <row r="63" spans="2:8" ht="52.5" customHeight="1" thickBot="1" x14ac:dyDescent="0.2">
      <c r="B63" s="123"/>
      <c r="C63" s="1194" t="s">
        <v>49</v>
      </c>
      <c r="D63" s="1194"/>
      <c r="E63" s="1195"/>
      <c r="F63" s="349">
        <v>13145</v>
      </c>
      <c r="G63" s="349">
        <v>13579</v>
      </c>
      <c r="H63" s="350">
        <v>13310</v>
      </c>
    </row>
    <row r="64" spans="2:8" x14ac:dyDescent="0.15"/>
  </sheetData>
  <sheetProtection algorithmName="SHA-512" hashValue="+rI6g/YKX/kNPwJXCVCDKPGabnEz9pzfEMpOQOXQooRYVyab+EN+eFCuFNEWqVqm60sbPpce2IyCXu6CFCVwPw==" saltValue="/i5uvp1xQU4xKngcbAFlh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C6C77-3B2B-4CC8-896C-2B7706099C05}">
  <sheetPr>
    <pageSetUpPr fitToPage="1"/>
  </sheetPr>
  <dimension ref="A1:DE85"/>
  <sheetViews>
    <sheetView showGridLines="0" tabSelected="1" zoomScale="80" zoomScaleNormal="80" zoomScaleSheetLayoutView="55" workbookViewId="0">
      <selection activeCell="DD7" sqref="DD7"/>
    </sheetView>
  </sheetViews>
  <sheetFormatPr defaultColWidth="0" defaultRowHeight="13.5"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1202"/>
      <c r="B1" s="1203"/>
      <c r="DD1" s="243"/>
      <c r="DE1" s="243"/>
    </row>
    <row r="2" spans="1:109" ht="25.5" customHeight="1" x14ac:dyDescent="0.15">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43"/>
      <c r="DE2" s="243"/>
    </row>
    <row r="3" spans="1:109" ht="25.5" customHeight="1" x14ac:dyDescent="0.15">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43"/>
      <c r="DE3" s="243"/>
    </row>
    <row r="4" spans="1:109" s="241" customFormat="1" x14ac:dyDescent="0.15">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41" customFormat="1" x14ac:dyDescent="0.15">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41" customFormat="1" x14ac:dyDescent="0.15">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41" customFormat="1" x14ac:dyDescent="0.15">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41" customFormat="1" x14ac:dyDescent="0.15">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41" customFormat="1" x14ac:dyDescent="0.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41" customFormat="1" x14ac:dyDescent="0.15">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41" customFormat="1" x14ac:dyDescent="0.15">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41" customFormat="1" x14ac:dyDescent="0.15">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41" customFormat="1" x14ac:dyDescent="0.15">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41" customFormat="1" x14ac:dyDescent="0.15">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41" customFormat="1" x14ac:dyDescent="0.15">
      <c r="A15" s="243"/>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41" customFormat="1" x14ac:dyDescent="0.15">
      <c r="A16" s="243"/>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41" customFormat="1" x14ac:dyDescent="0.15">
      <c r="A17" s="243"/>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41" customFormat="1" x14ac:dyDescent="0.15">
      <c r="A18" s="243"/>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x14ac:dyDescent="0.15">
      <c r="DD19" s="243"/>
      <c r="DE19" s="243"/>
    </row>
    <row r="20" spans="1:109" x14ac:dyDescent="0.15">
      <c r="DD20" s="243"/>
      <c r="DE20" s="243"/>
    </row>
    <row r="21" spans="1:109" ht="17.25" customHeight="1" x14ac:dyDescent="0.15">
      <c r="B21" s="1205"/>
      <c r="C21" s="245"/>
      <c r="D21" s="245"/>
      <c r="E21" s="245"/>
      <c r="F21" s="245"/>
      <c r="G21" s="245"/>
      <c r="H21" s="245"/>
      <c r="I21" s="245"/>
      <c r="J21" s="245"/>
      <c r="K21" s="245"/>
      <c r="L21" s="245"/>
      <c r="M21" s="245"/>
      <c r="N21" s="1206"/>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1206"/>
      <c r="AU21" s="245"/>
      <c r="AV21" s="245"/>
      <c r="AW21" s="245"/>
      <c r="AX21" s="245"/>
      <c r="AY21" s="245"/>
      <c r="AZ21" s="245"/>
      <c r="BA21" s="245"/>
      <c r="BB21" s="245"/>
      <c r="BC21" s="245"/>
      <c r="BD21" s="245"/>
      <c r="BE21" s="245"/>
      <c r="BF21" s="1206"/>
      <c r="BG21" s="245"/>
      <c r="BH21" s="245"/>
      <c r="BI21" s="245"/>
      <c r="BJ21" s="245"/>
      <c r="BK21" s="245"/>
      <c r="BL21" s="245"/>
      <c r="BM21" s="245"/>
      <c r="BN21" s="245"/>
      <c r="BO21" s="245"/>
      <c r="BP21" s="245"/>
      <c r="BQ21" s="245"/>
      <c r="BR21" s="1206"/>
      <c r="BS21" s="245"/>
      <c r="BT21" s="245"/>
      <c r="BU21" s="245"/>
      <c r="BV21" s="245"/>
      <c r="BW21" s="245"/>
      <c r="BX21" s="245"/>
      <c r="BY21" s="245"/>
      <c r="BZ21" s="245"/>
      <c r="CA21" s="245"/>
      <c r="CB21" s="245"/>
      <c r="CC21" s="245"/>
      <c r="CD21" s="1206"/>
      <c r="CE21" s="245"/>
      <c r="CF21" s="245"/>
      <c r="CG21" s="245"/>
      <c r="CH21" s="245"/>
      <c r="CI21" s="245"/>
      <c r="CJ21" s="245"/>
      <c r="CK21" s="245"/>
      <c r="CL21" s="245"/>
      <c r="CM21" s="245"/>
      <c r="CN21" s="245"/>
      <c r="CO21" s="245"/>
      <c r="CP21" s="1206"/>
      <c r="CQ21" s="245"/>
      <c r="CR21" s="245"/>
      <c r="CS21" s="245"/>
      <c r="CT21" s="245"/>
      <c r="CU21" s="245"/>
      <c r="CV21" s="245"/>
      <c r="CW21" s="245"/>
      <c r="CX21" s="245"/>
      <c r="CY21" s="245"/>
      <c r="CZ21" s="245"/>
      <c r="DA21" s="245"/>
      <c r="DB21" s="1206"/>
      <c r="DC21" s="245"/>
      <c r="DD21" s="246"/>
      <c r="DE21" s="243"/>
    </row>
    <row r="22" spans="1:109" ht="17.25" customHeight="1" x14ac:dyDescent="0.15">
      <c r="B22" s="247"/>
    </row>
    <row r="23" spans="1:109" x14ac:dyDescent="0.15">
      <c r="B23" s="247"/>
    </row>
    <row r="24" spans="1:109" x14ac:dyDescent="0.15">
      <c r="B24" s="247"/>
    </row>
    <row r="25" spans="1:109" x14ac:dyDescent="0.15">
      <c r="B25" s="247"/>
    </row>
    <row r="26" spans="1:109" x14ac:dyDescent="0.15">
      <c r="B26" s="247"/>
    </row>
    <row r="27" spans="1:109" x14ac:dyDescent="0.15">
      <c r="B27" s="247"/>
    </row>
    <row r="28" spans="1:109" x14ac:dyDescent="0.15">
      <c r="B28" s="247"/>
    </row>
    <row r="29" spans="1:109" x14ac:dyDescent="0.15">
      <c r="B29" s="247"/>
    </row>
    <row r="30" spans="1:109" x14ac:dyDescent="0.15">
      <c r="B30" s="247"/>
    </row>
    <row r="31" spans="1:109" x14ac:dyDescent="0.15">
      <c r="B31" s="247"/>
    </row>
    <row r="32" spans="1:109" x14ac:dyDescent="0.15">
      <c r="B32" s="247"/>
    </row>
    <row r="33" spans="2:109" x14ac:dyDescent="0.15">
      <c r="B33" s="247"/>
    </row>
    <row r="34" spans="2:109" x14ac:dyDescent="0.15">
      <c r="B34" s="247"/>
    </row>
    <row r="35" spans="2:109" x14ac:dyDescent="0.15">
      <c r="B35" s="247"/>
    </row>
    <row r="36" spans="2:109" x14ac:dyDescent="0.15">
      <c r="B36" s="247"/>
    </row>
    <row r="37" spans="2:109" x14ac:dyDescent="0.15">
      <c r="B37" s="247"/>
    </row>
    <row r="38" spans="2:109" x14ac:dyDescent="0.15">
      <c r="B38" s="247"/>
    </row>
    <row r="39" spans="2:109"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x14ac:dyDescent="0.15">
      <c r="B40" s="1207"/>
      <c r="DD40" s="1207"/>
      <c r="DE40" s="243"/>
    </row>
    <row r="41" spans="2:109" ht="17.25" x14ac:dyDescent="0.15">
      <c r="B41" s="244" t="s">
        <v>574</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x14ac:dyDescent="0.15">
      <c r="B42" s="247"/>
      <c r="G42" s="1208"/>
      <c r="I42" s="1209"/>
      <c r="J42" s="1209"/>
      <c r="K42" s="1209"/>
      <c r="AM42" s="1208"/>
      <c r="AN42" s="1208" t="s">
        <v>575</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15">
      <c r="B43" s="247"/>
      <c r="AN43" s="1210" t="s">
        <v>576</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x14ac:dyDescent="0.15">
      <c r="B44" s="247"/>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x14ac:dyDescent="0.15">
      <c r="B45" s="247"/>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x14ac:dyDescent="0.15">
      <c r="B46" s="247"/>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x14ac:dyDescent="0.15">
      <c r="B47" s="247"/>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x14ac:dyDescent="0.15">
      <c r="B48" s="247"/>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x14ac:dyDescent="0.15">
      <c r="B49" s="247"/>
      <c r="AN49" s="243" t="s">
        <v>577</v>
      </c>
    </row>
    <row r="50" spans="1:109" x14ac:dyDescent="0.15">
      <c r="B50" s="247"/>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527</v>
      </c>
      <c r="BQ50" s="1226"/>
      <c r="BR50" s="1226"/>
      <c r="BS50" s="1226"/>
      <c r="BT50" s="1226"/>
      <c r="BU50" s="1226"/>
      <c r="BV50" s="1226"/>
      <c r="BW50" s="1226"/>
      <c r="BX50" s="1226" t="s">
        <v>528</v>
      </c>
      <c r="BY50" s="1226"/>
      <c r="BZ50" s="1226"/>
      <c r="CA50" s="1226"/>
      <c r="CB50" s="1226"/>
      <c r="CC50" s="1226"/>
      <c r="CD50" s="1226"/>
      <c r="CE50" s="1226"/>
      <c r="CF50" s="1226" t="s">
        <v>529</v>
      </c>
      <c r="CG50" s="1226"/>
      <c r="CH50" s="1226"/>
      <c r="CI50" s="1226"/>
      <c r="CJ50" s="1226"/>
      <c r="CK50" s="1226"/>
      <c r="CL50" s="1226"/>
      <c r="CM50" s="1226"/>
      <c r="CN50" s="1226" t="s">
        <v>530</v>
      </c>
      <c r="CO50" s="1226"/>
      <c r="CP50" s="1226"/>
      <c r="CQ50" s="1226"/>
      <c r="CR50" s="1226"/>
      <c r="CS50" s="1226"/>
      <c r="CT50" s="1226"/>
      <c r="CU50" s="1226"/>
      <c r="CV50" s="1226" t="s">
        <v>531</v>
      </c>
      <c r="CW50" s="1226"/>
      <c r="CX50" s="1226"/>
      <c r="CY50" s="1226"/>
      <c r="CZ50" s="1226"/>
      <c r="DA50" s="1226"/>
      <c r="DB50" s="1226"/>
      <c r="DC50" s="1226"/>
    </row>
    <row r="51" spans="1:109" ht="13.5" customHeight="1" x14ac:dyDescent="0.15">
      <c r="B51" s="247"/>
      <c r="G51" s="1227"/>
      <c r="H51" s="1227"/>
      <c r="I51" s="1228"/>
      <c r="J51" s="1228"/>
      <c r="K51" s="1229"/>
      <c r="L51" s="1229"/>
      <c r="M51" s="1229"/>
      <c r="N51" s="1229"/>
      <c r="AM51" s="1219"/>
      <c r="AN51" s="1230" t="s">
        <v>578</v>
      </c>
      <c r="AO51" s="1230"/>
      <c r="AP51" s="1230"/>
      <c r="AQ51" s="1230"/>
      <c r="AR51" s="1230"/>
      <c r="AS51" s="1230"/>
      <c r="AT51" s="1230"/>
      <c r="AU51" s="1230"/>
      <c r="AV51" s="1230"/>
      <c r="AW51" s="1230"/>
      <c r="AX51" s="1230"/>
      <c r="AY51" s="1230"/>
      <c r="AZ51" s="1230"/>
      <c r="BA51" s="1230"/>
      <c r="BB51" s="1230" t="s">
        <v>579</v>
      </c>
      <c r="BC51" s="1230"/>
      <c r="BD51" s="1230"/>
      <c r="BE51" s="1230"/>
      <c r="BF51" s="1230"/>
      <c r="BG51" s="1230"/>
      <c r="BH51" s="1230"/>
      <c r="BI51" s="1230"/>
      <c r="BJ51" s="1230"/>
      <c r="BK51" s="1230"/>
      <c r="BL51" s="1230"/>
      <c r="BM51" s="1230"/>
      <c r="BN51" s="1230"/>
      <c r="BO51" s="1230"/>
      <c r="BP51" s="1231">
        <v>1.8</v>
      </c>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x14ac:dyDescent="0.15">
      <c r="B52" s="247"/>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1209"/>
      <c r="B53" s="247"/>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580</v>
      </c>
      <c r="BC53" s="1230"/>
      <c r="BD53" s="1230"/>
      <c r="BE53" s="1230"/>
      <c r="BF53" s="1230"/>
      <c r="BG53" s="1230"/>
      <c r="BH53" s="1230"/>
      <c r="BI53" s="1230"/>
      <c r="BJ53" s="1230"/>
      <c r="BK53" s="1230"/>
      <c r="BL53" s="1230"/>
      <c r="BM53" s="1230"/>
      <c r="BN53" s="1230"/>
      <c r="BO53" s="1230"/>
      <c r="BP53" s="1231">
        <v>70.099999999999994</v>
      </c>
      <c r="BQ53" s="1231"/>
      <c r="BR53" s="1231"/>
      <c r="BS53" s="1231"/>
      <c r="BT53" s="1231"/>
      <c r="BU53" s="1231"/>
      <c r="BV53" s="1231"/>
      <c r="BW53" s="1231"/>
      <c r="BX53" s="1231">
        <v>71.599999999999994</v>
      </c>
      <c r="BY53" s="1231"/>
      <c r="BZ53" s="1231"/>
      <c r="CA53" s="1231"/>
      <c r="CB53" s="1231"/>
      <c r="CC53" s="1231"/>
      <c r="CD53" s="1231"/>
      <c r="CE53" s="1231"/>
      <c r="CF53" s="1231">
        <v>73.400000000000006</v>
      </c>
      <c r="CG53" s="1231"/>
      <c r="CH53" s="1231"/>
      <c r="CI53" s="1231"/>
      <c r="CJ53" s="1231"/>
      <c r="CK53" s="1231"/>
      <c r="CL53" s="1231"/>
      <c r="CM53" s="1231"/>
      <c r="CN53" s="1231">
        <v>74.8</v>
      </c>
      <c r="CO53" s="1231"/>
      <c r="CP53" s="1231"/>
      <c r="CQ53" s="1231"/>
      <c r="CR53" s="1231"/>
      <c r="CS53" s="1231"/>
      <c r="CT53" s="1231"/>
      <c r="CU53" s="1231"/>
      <c r="CV53" s="1231">
        <v>75.599999999999994</v>
      </c>
      <c r="CW53" s="1231"/>
      <c r="CX53" s="1231"/>
      <c r="CY53" s="1231"/>
      <c r="CZ53" s="1231"/>
      <c r="DA53" s="1231"/>
      <c r="DB53" s="1231"/>
      <c r="DC53" s="1231"/>
    </row>
    <row r="54" spans="1:109" x14ac:dyDescent="0.15">
      <c r="A54" s="1209"/>
      <c r="B54" s="247"/>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1209"/>
      <c r="B55" s="247"/>
      <c r="G55" s="1220"/>
      <c r="H55" s="1220"/>
      <c r="I55" s="1220"/>
      <c r="J55" s="1220"/>
      <c r="K55" s="1229"/>
      <c r="L55" s="1229"/>
      <c r="M55" s="1229"/>
      <c r="N55" s="1229"/>
      <c r="AN55" s="1226" t="s">
        <v>581</v>
      </c>
      <c r="AO55" s="1226"/>
      <c r="AP55" s="1226"/>
      <c r="AQ55" s="1226"/>
      <c r="AR55" s="1226"/>
      <c r="AS55" s="1226"/>
      <c r="AT55" s="1226"/>
      <c r="AU55" s="1226"/>
      <c r="AV55" s="1226"/>
      <c r="AW55" s="1226"/>
      <c r="AX55" s="1226"/>
      <c r="AY55" s="1226"/>
      <c r="AZ55" s="1226"/>
      <c r="BA55" s="1226"/>
      <c r="BB55" s="1230" t="s">
        <v>579</v>
      </c>
      <c r="BC55" s="1230"/>
      <c r="BD55" s="1230"/>
      <c r="BE55" s="1230"/>
      <c r="BF55" s="1230"/>
      <c r="BG55" s="1230"/>
      <c r="BH55" s="1230"/>
      <c r="BI55" s="1230"/>
      <c r="BJ55" s="1230"/>
      <c r="BK55" s="1230"/>
      <c r="BL55" s="1230"/>
      <c r="BM55" s="1230"/>
      <c r="BN55" s="1230"/>
      <c r="BO55" s="1230"/>
      <c r="BP55" s="1231">
        <v>41.5</v>
      </c>
      <c r="BQ55" s="1231"/>
      <c r="BR55" s="1231"/>
      <c r="BS55" s="1231"/>
      <c r="BT55" s="1231"/>
      <c r="BU55" s="1231"/>
      <c r="BV55" s="1231"/>
      <c r="BW55" s="1231"/>
      <c r="BX55" s="1231">
        <v>25.2</v>
      </c>
      <c r="BY55" s="1231"/>
      <c r="BZ55" s="1231"/>
      <c r="CA55" s="1231"/>
      <c r="CB55" s="1231"/>
      <c r="CC55" s="1231"/>
      <c r="CD55" s="1231"/>
      <c r="CE55" s="1231"/>
      <c r="CF55" s="1231">
        <v>15.7</v>
      </c>
      <c r="CG55" s="1231"/>
      <c r="CH55" s="1231"/>
      <c r="CI55" s="1231"/>
      <c r="CJ55" s="1231"/>
      <c r="CK55" s="1231"/>
      <c r="CL55" s="1231"/>
      <c r="CM55" s="1231"/>
      <c r="CN55" s="1231">
        <v>10.199999999999999</v>
      </c>
      <c r="CO55" s="1231"/>
      <c r="CP55" s="1231"/>
      <c r="CQ55" s="1231"/>
      <c r="CR55" s="1231"/>
      <c r="CS55" s="1231"/>
      <c r="CT55" s="1231"/>
      <c r="CU55" s="1231"/>
      <c r="CV55" s="1231">
        <v>10.5</v>
      </c>
      <c r="CW55" s="1231"/>
      <c r="CX55" s="1231"/>
      <c r="CY55" s="1231"/>
      <c r="CZ55" s="1231"/>
      <c r="DA55" s="1231"/>
      <c r="DB55" s="1231"/>
      <c r="DC55" s="1231"/>
    </row>
    <row r="56" spans="1:109" x14ac:dyDescent="0.15">
      <c r="A56" s="1209"/>
      <c r="B56" s="247"/>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x14ac:dyDescent="0.15">
      <c r="B57" s="1232"/>
      <c r="G57" s="1220"/>
      <c r="H57" s="1220"/>
      <c r="I57" s="1233"/>
      <c r="J57" s="1233"/>
      <c r="K57" s="1229"/>
      <c r="L57" s="1229"/>
      <c r="M57" s="1229"/>
      <c r="N57" s="1229"/>
      <c r="AM57" s="243"/>
      <c r="AN57" s="1226"/>
      <c r="AO57" s="1226"/>
      <c r="AP57" s="1226"/>
      <c r="AQ57" s="1226"/>
      <c r="AR57" s="1226"/>
      <c r="AS57" s="1226"/>
      <c r="AT57" s="1226"/>
      <c r="AU57" s="1226"/>
      <c r="AV57" s="1226"/>
      <c r="AW57" s="1226"/>
      <c r="AX57" s="1226"/>
      <c r="AY57" s="1226"/>
      <c r="AZ57" s="1226"/>
      <c r="BA57" s="1226"/>
      <c r="BB57" s="1230" t="s">
        <v>580</v>
      </c>
      <c r="BC57" s="1230"/>
      <c r="BD57" s="1230"/>
      <c r="BE57" s="1230"/>
      <c r="BF57" s="1230"/>
      <c r="BG57" s="1230"/>
      <c r="BH57" s="1230"/>
      <c r="BI57" s="1230"/>
      <c r="BJ57" s="1230"/>
      <c r="BK57" s="1230"/>
      <c r="BL57" s="1230"/>
      <c r="BM57" s="1230"/>
      <c r="BN57" s="1230"/>
      <c r="BO57" s="1230"/>
      <c r="BP57" s="1231">
        <v>61.7</v>
      </c>
      <c r="BQ57" s="1231"/>
      <c r="BR57" s="1231"/>
      <c r="BS57" s="1231"/>
      <c r="BT57" s="1231"/>
      <c r="BU57" s="1231"/>
      <c r="BV57" s="1231"/>
      <c r="BW57" s="1231"/>
      <c r="BX57" s="1231">
        <v>62.5</v>
      </c>
      <c r="BY57" s="1231"/>
      <c r="BZ57" s="1231"/>
      <c r="CA57" s="1231"/>
      <c r="CB57" s="1231"/>
      <c r="CC57" s="1231"/>
      <c r="CD57" s="1231"/>
      <c r="CE57" s="1231"/>
      <c r="CF57" s="1231">
        <v>64.3</v>
      </c>
      <c r="CG57" s="1231"/>
      <c r="CH57" s="1231"/>
      <c r="CI57" s="1231"/>
      <c r="CJ57" s="1231"/>
      <c r="CK57" s="1231"/>
      <c r="CL57" s="1231"/>
      <c r="CM57" s="1231"/>
      <c r="CN57" s="1231">
        <v>64.7</v>
      </c>
      <c r="CO57" s="1231"/>
      <c r="CP57" s="1231"/>
      <c r="CQ57" s="1231"/>
      <c r="CR57" s="1231"/>
      <c r="CS57" s="1231"/>
      <c r="CT57" s="1231"/>
      <c r="CU57" s="1231"/>
      <c r="CV57" s="1231">
        <v>65.7</v>
      </c>
      <c r="CW57" s="1231"/>
      <c r="CX57" s="1231"/>
      <c r="CY57" s="1231"/>
      <c r="CZ57" s="1231"/>
      <c r="DA57" s="1231"/>
      <c r="DB57" s="1231"/>
      <c r="DC57" s="1231"/>
      <c r="DD57" s="1234"/>
      <c r="DE57" s="1232"/>
    </row>
    <row r="58" spans="1:109" s="1209" customFormat="1" x14ac:dyDescent="0.15">
      <c r="A58" s="243"/>
      <c r="B58" s="1232"/>
      <c r="G58" s="1220"/>
      <c r="H58" s="1220"/>
      <c r="I58" s="1233"/>
      <c r="J58" s="1233"/>
      <c r="K58" s="1229"/>
      <c r="L58" s="1229"/>
      <c r="M58" s="1229"/>
      <c r="N58" s="1229"/>
      <c r="AM58" s="243"/>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x14ac:dyDescent="0.15">
      <c r="A59" s="243"/>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x14ac:dyDescent="0.15">
      <c r="A60" s="243"/>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x14ac:dyDescent="0.15">
      <c r="A61" s="243"/>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x14ac:dyDescent="0.15">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43"/>
    </row>
    <row r="63" spans="1:109" ht="17.25" x14ac:dyDescent="0.15">
      <c r="B63" s="300" t="s">
        <v>582</v>
      </c>
    </row>
    <row r="64" spans="1:109" x14ac:dyDescent="0.15">
      <c r="B64" s="247"/>
      <c r="G64" s="1208"/>
      <c r="I64" s="1240"/>
      <c r="J64" s="1240"/>
      <c r="K64" s="1240"/>
      <c r="L64" s="1240"/>
      <c r="M64" s="1240"/>
      <c r="N64" s="1241"/>
      <c r="AM64" s="1208"/>
      <c r="AN64" s="1208" t="s">
        <v>575</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x14ac:dyDescent="0.15">
      <c r="B65" s="247"/>
      <c r="AN65" s="1210" t="s">
        <v>583</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x14ac:dyDescent="0.15">
      <c r="B66" s="247"/>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x14ac:dyDescent="0.15">
      <c r="B67" s="247"/>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x14ac:dyDescent="0.15">
      <c r="B68" s="247"/>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x14ac:dyDescent="0.15">
      <c r="B69" s="247"/>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x14ac:dyDescent="0.15">
      <c r="B70" s="247"/>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x14ac:dyDescent="0.15">
      <c r="B71" s="247"/>
      <c r="G71" s="1245"/>
      <c r="I71" s="1246"/>
      <c r="J71" s="1243"/>
      <c r="K71" s="1243"/>
      <c r="L71" s="1244"/>
      <c r="M71" s="1243"/>
      <c r="N71" s="1244"/>
      <c r="AM71" s="1245"/>
      <c r="AN71" s="243" t="s">
        <v>577</v>
      </c>
    </row>
    <row r="72" spans="2:107" x14ac:dyDescent="0.15">
      <c r="B72" s="247"/>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527</v>
      </c>
      <c r="BQ72" s="1226"/>
      <c r="BR72" s="1226"/>
      <c r="BS72" s="1226"/>
      <c r="BT72" s="1226"/>
      <c r="BU72" s="1226"/>
      <c r="BV72" s="1226"/>
      <c r="BW72" s="1226"/>
      <c r="BX72" s="1226" t="s">
        <v>528</v>
      </c>
      <c r="BY72" s="1226"/>
      <c r="BZ72" s="1226"/>
      <c r="CA72" s="1226"/>
      <c r="CB72" s="1226"/>
      <c r="CC72" s="1226"/>
      <c r="CD72" s="1226"/>
      <c r="CE72" s="1226"/>
      <c r="CF72" s="1226" t="s">
        <v>529</v>
      </c>
      <c r="CG72" s="1226"/>
      <c r="CH72" s="1226"/>
      <c r="CI72" s="1226"/>
      <c r="CJ72" s="1226"/>
      <c r="CK72" s="1226"/>
      <c r="CL72" s="1226"/>
      <c r="CM72" s="1226"/>
      <c r="CN72" s="1226" t="s">
        <v>530</v>
      </c>
      <c r="CO72" s="1226"/>
      <c r="CP72" s="1226"/>
      <c r="CQ72" s="1226"/>
      <c r="CR72" s="1226"/>
      <c r="CS72" s="1226"/>
      <c r="CT72" s="1226"/>
      <c r="CU72" s="1226"/>
      <c r="CV72" s="1226" t="s">
        <v>531</v>
      </c>
      <c r="CW72" s="1226"/>
      <c r="CX72" s="1226"/>
      <c r="CY72" s="1226"/>
      <c r="CZ72" s="1226"/>
      <c r="DA72" s="1226"/>
      <c r="DB72" s="1226"/>
      <c r="DC72" s="1226"/>
    </row>
    <row r="73" spans="2:107" x14ac:dyDescent="0.15">
      <c r="B73" s="247"/>
      <c r="G73" s="1227"/>
      <c r="H73" s="1227"/>
      <c r="I73" s="1227"/>
      <c r="J73" s="1227"/>
      <c r="K73" s="1247"/>
      <c r="L73" s="1247"/>
      <c r="M73" s="1247"/>
      <c r="N73" s="1247"/>
      <c r="AM73" s="1219"/>
      <c r="AN73" s="1230" t="s">
        <v>578</v>
      </c>
      <c r="AO73" s="1230"/>
      <c r="AP73" s="1230"/>
      <c r="AQ73" s="1230"/>
      <c r="AR73" s="1230"/>
      <c r="AS73" s="1230"/>
      <c r="AT73" s="1230"/>
      <c r="AU73" s="1230"/>
      <c r="AV73" s="1230"/>
      <c r="AW73" s="1230"/>
      <c r="AX73" s="1230"/>
      <c r="AY73" s="1230"/>
      <c r="AZ73" s="1230"/>
      <c r="BA73" s="1230"/>
      <c r="BB73" s="1230" t="s">
        <v>579</v>
      </c>
      <c r="BC73" s="1230"/>
      <c r="BD73" s="1230"/>
      <c r="BE73" s="1230"/>
      <c r="BF73" s="1230"/>
      <c r="BG73" s="1230"/>
      <c r="BH73" s="1230"/>
      <c r="BI73" s="1230"/>
      <c r="BJ73" s="1230"/>
      <c r="BK73" s="1230"/>
      <c r="BL73" s="1230"/>
      <c r="BM73" s="1230"/>
      <c r="BN73" s="1230"/>
      <c r="BO73" s="1230"/>
      <c r="BP73" s="1231">
        <v>1.8</v>
      </c>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x14ac:dyDescent="0.15">
      <c r="B74" s="247"/>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47"/>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584</v>
      </c>
      <c r="BC75" s="1230"/>
      <c r="BD75" s="1230"/>
      <c r="BE75" s="1230"/>
      <c r="BF75" s="1230"/>
      <c r="BG75" s="1230"/>
      <c r="BH75" s="1230"/>
      <c r="BI75" s="1230"/>
      <c r="BJ75" s="1230"/>
      <c r="BK75" s="1230"/>
      <c r="BL75" s="1230"/>
      <c r="BM75" s="1230"/>
      <c r="BN75" s="1230"/>
      <c r="BO75" s="1230"/>
      <c r="BP75" s="1231">
        <v>5.7</v>
      </c>
      <c r="BQ75" s="1231"/>
      <c r="BR75" s="1231"/>
      <c r="BS75" s="1231"/>
      <c r="BT75" s="1231"/>
      <c r="BU75" s="1231"/>
      <c r="BV75" s="1231"/>
      <c r="BW75" s="1231"/>
      <c r="BX75" s="1231">
        <v>5.6</v>
      </c>
      <c r="BY75" s="1231"/>
      <c r="BZ75" s="1231"/>
      <c r="CA75" s="1231"/>
      <c r="CB75" s="1231"/>
      <c r="CC75" s="1231"/>
      <c r="CD75" s="1231"/>
      <c r="CE75" s="1231"/>
      <c r="CF75" s="1231">
        <v>5.8</v>
      </c>
      <c r="CG75" s="1231"/>
      <c r="CH75" s="1231"/>
      <c r="CI75" s="1231"/>
      <c r="CJ75" s="1231"/>
      <c r="CK75" s="1231"/>
      <c r="CL75" s="1231"/>
      <c r="CM75" s="1231"/>
      <c r="CN75" s="1231">
        <v>5.8</v>
      </c>
      <c r="CO75" s="1231"/>
      <c r="CP75" s="1231"/>
      <c r="CQ75" s="1231"/>
      <c r="CR75" s="1231"/>
      <c r="CS75" s="1231"/>
      <c r="CT75" s="1231"/>
      <c r="CU75" s="1231"/>
      <c r="CV75" s="1231">
        <v>5.4</v>
      </c>
      <c r="CW75" s="1231"/>
      <c r="CX75" s="1231"/>
      <c r="CY75" s="1231"/>
      <c r="CZ75" s="1231"/>
      <c r="DA75" s="1231"/>
      <c r="DB75" s="1231"/>
      <c r="DC75" s="1231"/>
    </row>
    <row r="76" spans="2:107" x14ac:dyDescent="0.15">
      <c r="B76" s="247"/>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47"/>
      <c r="G77" s="1220"/>
      <c r="H77" s="1220"/>
      <c r="I77" s="1220"/>
      <c r="J77" s="1220"/>
      <c r="K77" s="1247"/>
      <c r="L77" s="1247"/>
      <c r="M77" s="1247"/>
      <c r="N77" s="1247"/>
      <c r="AN77" s="1226" t="s">
        <v>581</v>
      </c>
      <c r="AO77" s="1226"/>
      <c r="AP77" s="1226"/>
      <c r="AQ77" s="1226"/>
      <c r="AR77" s="1226"/>
      <c r="AS77" s="1226"/>
      <c r="AT77" s="1226"/>
      <c r="AU77" s="1226"/>
      <c r="AV77" s="1226"/>
      <c r="AW77" s="1226"/>
      <c r="AX77" s="1226"/>
      <c r="AY77" s="1226"/>
      <c r="AZ77" s="1226"/>
      <c r="BA77" s="1226"/>
      <c r="BB77" s="1230" t="s">
        <v>579</v>
      </c>
      <c r="BC77" s="1230"/>
      <c r="BD77" s="1230"/>
      <c r="BE77" s="1230"/>
      <c r="BF77" s="1230"/>
      <c r="BG77" s="1230"/>
      <c r="BH77" s="1230"/>
      <c r="BI77" s="1230"/>
      <c r="BJ77" s="1230"/>
      <c r="BK77" s="1230"/>
      <c r="BL77" s="1230"/>
      <c r="BM77" s="1230"/>
      <c r="BN77" s="1230"/>
      <c r="BO77" s="1230"/>
      <c r="BP77" s="1231">
        <v>41.5</v>
      </c>
      <c r="BQ77" s="1231"/>
      <c r="BR77" s="1231"/>
      <c r="BS77" s="1231"/>
      <c r="BT77" s="1231"/>
      <c r="BU77" s="1231"/>
      <c r="BV77" s="1231"/>
      <c r="BW77" s="1231"/>
      <c r="BX77" s="1231">
        <v>25.2</v>
      </c>
      <c r="BY77" s="1231"/>
      <c r="BZ77" s="1231"/>
      <c r="CA77" s="1231"/>
      <c r="CB77" s="1231"/>
      <c r="CC77" s="1231"/>
      <c r="CD77" s="1231"/>
      <c r="CE77" s="1231"/>
      <c r="CF77" s="1231">
        <v>15.7</v>
      </c>
      <c r="CG77" s="1231"/>
      <c r="CH77" s="1231"/>
      <c r="CI77" s="1231"/>
      <c r="CJ77" s="1231"/>
      <c r="CK77" s="1231"/>
      <c r="CL77" s="1231"/>
      <c r="CM77" s="1231"/>
      <c r="CN77" s="1231">
        <v>10.199999999999999</v>
      </c>
      <c r="CO77" s="1231"/>
      <c r="CP77" s="1231"/>
      <c r="CQ77" s="1231"/>
      <c r="CR77" s="1231"/>
      <c r="CS77" s="1231"/>
      <c r="CT77" s="1231"/>
      <c r="CU77" s="1231"/>
      <c r="CV77" s="1231">
        <v>10.5</v>
      </c>
      <c r="CW77" s="1231"/>
      <c r="CX77" s="1231"/>
      <c r="CY77" s="1231"/>
      <c r="CZ77" s="1231"/>
      <c r="DA77" s="1231"/>
      <c r="DB77" s="1231"/>
      <c r="DC77" s="1231"/>
    </row>
    <row r="78" spans="2:107" x14ac:dyDescent="0.15">
      <c r="B78" s="247"/>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47"/>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584</v>
      </c>
      <c r="BC79" s="1230"/>
      <c r="BD79" s="1230"/>
      <c r="BE79" s="1230"/>
      <c r="BF79" s="1230"/>
      <c r="BG79" s="1230"/>
      <c r="BH79" s="1230"/>
      <c r="BI79" s="1230"/>
      <c r="BJ79" s="1230"/>
      <c r="BK79" s="1230"/>
      <c r="BL79" s="1230"/>
      <c r="BM79" s="1230"/>
      <c r="BN79" s="1230"/>
      <c r="BO79" s="1230"/>
      <c r="BP79" s="1231">
        <v>9.1999999999999993</v>
      </c>
      <c r="BQ79" s="1231"/>
      <c r="BR79" s="1231"/>
      <c r="BS79" s="1231"/>
      <c r="BT79" s="1231"/>
      <c r="BU79" s="1231"/>
      <c r="BV79" s="1231"/>
      <c r="BW79" s="1231"/>
      <c r="BX79" s="1231">
        <v>8.9</v>
      </c>
      <c r="BY79" s="1231"/>
      <c r="BZ79" s="1231"/>
      <c r="CA79" s="1231"/>
      <c r="CB79" s="1231"/>
      <c r="CC79" s="1231"/>
      <c r="CD79" s="1231"/>
      <c r="CE79" s="1231"/>
      <c r="CF79" s="1231">
        <v>8.9</v>
      </c>
      <c r="CG79" s="1231"/>
      <c r="CH79" s="1231"/>
      <c r="CI79" s="1231"/>
      <c r="CJ79" s="1231"/>
      <c r="CK79" s="1231"/>
      <c r="CL79" s="1231"/>
      <c r="CM79" s="1231"/>
      <c r="CN79" s="1231">
        <v>9</v>
      </c>
      <c r="CO79" s="1231"/>
      <c r="CP79" s="1231"/>
      <c r="CQ79" s="1231"/>
      <c r="CR79" s="1231"/>
      <c r="CS79" s="1231"/>
      <c r="CT79" s="1231"/>
      <c r="CU79" s="1231"/>
      <c r="CV79" s="1231">
        <v>8.9</v>
      </c>
      <c r="CW79" s="1231"/>
      <c r="CX79" s="1231"/>
      <c r="CY79" s="1231"/>
      <c r="CZ79" s="1231"/>
      <c r="DA79" s="1231"/>
      <c r="DB79" s="1231"/>
      <c r="DC79" s="1231"/>
    </row>
    <row r="80" spans="2:107" x14ac:dyDescent="0.15">
      <c r="B80" s="247"/>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47"/>
    </row>
    <row r="82" spans="2:109" ht="17.25" x14ac:dyDescent="0.15">
      <c r="B82" s="247"/>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x14ac:dyDescent="0.15">
      <c r="DD84" s="243"/>
      <c r="DE84" s="243"/>
    </row>
    <row r="85" spans="2:109" x14ac:dyDescent="0.15">
      <c r="DD85" s="243"/>
      <c r="DE85" s="243"/>
    </row>
  </sheetData>
  <sheetProtection algorithmName="SHA-512" hashValue="XBF9m1QEGeApD498uWrW4GhOaQMJCRj4VqkuuQlLWBm4cai+Nye2RCcCT9AHOrQYr4XgztIS9Gkuj+RZDBUtLg==" saltValue="V1UgTsIhO3Bi3GGSd2U2w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57DC-0D88-487D-AA4E-1D7EF9935866}">
  <sheetPr>
    <pageSetUpPr fitToPage="1"/>
  </sheetPr>
  <dimension ref="A1:DR125"/>
  <sheetViews>
    <sheetView showGridLines="0" topLeftCell="H1" zoomScale="80" zoomScaleNormal="80" zoomScaleSheetLayoutView="70" workbookViewId="0">
      <selection activeCell="DD7" sqref="DD7"/>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477</v>
      </c>
    </row>
  </sheetData>
  <sheetProtection algorithmName="SHA-512" hashValue="NTrkxAWOiMG/GsPslRfSCkVHrJYcgZRIwCV7kqZin0ADyXWQZll8yVc9aA9O44NYM8kERnfXjg8zfVe+xrxtRw==" saltValue="McpLAdTHpIHS1yKqvPmJs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9F53-8D18-4CCF-B1AC-95EB4D4F5DA4}">
  <sheetPr>
    <pageSetUpPr fitToPage="1"/>
  </sheetPr>
  <dimension ref="A1:DR125"/>
  <sheetViews>
    <sheetView showGridLines="0" topLeftCell="A61" zoomScale="80" zoomScaleNormal="80" zoomScaleSheetLayoutView="55" workbookViewId="0">
      <selection activeCell="DD7" sqref="DD7"/>
    </sheetView>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477</v>
      </c>
    </row>
  </sheetData>
  <sheetProtection algorithmName="SHA-512" hashValue="fK5J4kqLCGzGFxJEMtnsAC3dNF6zTxJnnOIHIr8nyVDXP8gqSiYtoxLULYgNVM+F64wh7FboFQcHToGLdG/Yiw==" saltValue="3fd3wBXyyZ3dvYTEUGUC/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526</v>
      </c>
      <c r="G2" s="137"/>
      <c r="H2" s="138"/>
    </row>
    <row r="3" spans="1:8" x14ac:dyDescent="0.15">
      <c r="A3" s="134" t="s">
        <v>519</v>
      </c>
      <c r="B3" s="139"/>
      <c r="C3" s="140"/>
      <c r="D3" s="141">
        <v>61773</v>
      </c>
      <c r="E3" s="142"/>
      <c r="F3" s="143">
        <v>92632</v>
      </c>
      <c r="G3" s="144"/>
      <c r="H3" s="145"/>
    </row>
    <row r="4" spans="1:8" x14ac:dyDescent="0.15">
      <c r="A4" s="146"/>
      <c r="B4" s="147"/>
      <c r="C4" s="148"/>
      <c r="D4" s="149">
        <v>30250</v>
      </c>
      <c r="E4" s="150"/>
      <c r="F4" s="151">
        <v>47978</v>
      </c>
      <c r="G4" s="152"/>
      <c r="H4" s="153"/>
    </row>
    <row r="5" spans="1:8" x14ac:dyDescent="0.15">
      <c r="A5" s="134" t="s">
        <v>521</v>
      </c>
      <c r="B5" s="139"/>
      <c r="C5" s="140"/>
      <c r="D5" s="141">
        <v>93289</v>
      </c>
      <c r="E5" s="142"/>
      <c r="F5" s="143">
        <v>96469</v>
      </c>
      <c r="G5" s="144"/>
      <c r="H5" s="145"/>
    </row>
    <row r="6" spans="1:8" x14ac:dyDescent="0.15">
      <c r="A6" s="146"/>
      <c r="B6" s="147"/>
      <c r="C6" s="148"/>
      <c r="D6" s="149">
        <v>46144</v>
      </c>
      <c r="E6" s="150"/>
      <c r="F6" s="151">
        <v>49775</v>
      </c>
      <c r="G6" s="152"/>
      <c r="H6" s="153"/>
    </row>
    <row r="7" spans="1:8" x14ac:dyDescent="0.15">
      <c r="A7" s="134" t="s">
        <v>522</v>
      </c>
      <c r="B7" s="139"/>
      <c r="C7" s="140"/>
      <c r="D7" s="141">
        <v>62435</v>
      </c>
      <c r="E7" s="142"/>
      <c r="F7" s="143">
        <v>85743</v>
      </c>
      <c r="G7" s="144"/>
      <c r="H7" s="145"/>
    </row>
    <row r="8" spans="1:8" x14ac:dyDescent="0.15">
      <c r="A8" s="146"/>
      <c r="B8" s="147"/>
      <c r="C8" s="148"/>
      <c r="D8" s="149">
        <v>38153</v>
      </c>
      <c r="E8" s="150"/>
      <c r="F8" s="151">
        <v>45231</v>
      </c>
      <c r="G8" s="152"/>
      <c r="H8" s="153"/>
    </row>
    <row r="9" spans="1:8" x14ac:dyDescent="0.15">
      <c r="A9" s="134" t="s">
        <v>523</v>
      </c>
      <c r="B9" s="139"/>
      <c r="C9" s="140"/>
      <c r="D9" s="141">
        <v>67196</v>
      </c>
      <c r="E9" s="142"/>
      <c r="F9" s="143">
        <v>92509</v>
      </c>
      <c r="G9" s="144"/>
      <c r="H9" s="145"/>
    </row>
    <row r="10" spans="1:8" x14ac:dyDescent="0.15">
      <c r="A10" s="146"/>
      <c r="B10" s="147"/>
      <c r="C10" s="148"/>
      <c r="D10" s="149">
        <v>40188</v>
      </c>
      <c r="E10" s="150"/>
      <c r="F10" s="151">
        <v>52274</v>
      </c>
      <c r="G10" s="152"/>
      <c r="H10" s="153"/>
    </row>
    <row r="11" spans="1:8" x14ac:dyDescent="0.15">
      <c r="A11" s="134" t="s">
        <v>524</v>
      </c>
      <c r="B11" s="139"/>
      <c r="C11" s="140"/>
      <c r="D11" s="141">
        <v>80948</v>
      </c>
      <c r="E11" s="142"/>
      <c r="F11" s="143">
        <v>98544</v>
      </c>
      <c r="G11" s="144"/>
      <c r="H11" s="145"/>
    </row>
    <row r="12" spans="1:8" x14ac:dyDescent="0.15">
      <c r="A12" s="146"/>
      <c r="B12" s="147"/>
      <c r="C12" s="154"/>
      <c r="D12" s="149">
        <v>62553</v>
      </c>
      <c r="E12" s="150"/>
      <c r="F12" s="151">
        <v>55816</v>
      </c>
      <c r="G12" s="152"/>
      <c r="H12" s="153"/>
    </row>
    <row r="13" spans="1:8" x14ac:dyDescent="0.15">
      <c r="A13" s="134"/>
      <c r="B13" s="139"/>
      <c r="C13" s="140"/>
      <c r="D13" s="141">
        <v>73128</v>
      </c>
      <c r="E13" s="142"/>
      <c r="F13" s="143">
        <v>93179</v>
      </c>
      <c r="G13" s="155"/>
      <c r="H13" s="145"/>
    </row>
    <row r="14" spans="1:8" x14ac:dyDescent="0.15">
      <c r="A14" s="146"/>
      <c r="B14" s="147"/>
      <c r="C14" s="148"/>
      <c r="D14" s="149">
        <v>43458</v>
      </c>
      <c r="E14" s="150"/>
      <c r="F14" s="151">
        <v>50215</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3.31</v>
      </c>
      <c r="C19" s="156">
        <f>ROUND(VALUE(SUBSTITUTE(実質収支比率等に係る経年分析!G$48,"▲","-")),2)</f>
        <v>7.2</v>
      </c>
      <c r="D19" s="156">
        <f>ROUND(VALUE(SUBSTITUTE(実質収支比率等に係る経年分析!H$48,"▲","-")),2)</f>
        <v>3.58</v>
      </c>
      <c r="E19" s="156">
        <f>ROUND(VALUE(SUBSTITUTE(実質収支比率等に係る経年分析!I$48,"▲","-")),2)</f>
        <v>3</v>
      </c>
      <c r="F19" s="156">
        <f>ROUND(VALUE(SUBSTITUTE(実質収支比率等に係る経年分析!J$48,"▲","-")),2)</f>
        <v>2.94</v>
      </c>
    </row>
    <row r="20" spans="1:11" x14ac:dyDescent="0.15">
      <c r="A20" s="156" t="s">
        <v>53</v>
      </c>
      <c r="B20" s="156">
        <f>ROUND(VALUE(SUBSTITUTE(実質収支比率等に係る経年分析!F$47,"▲","-")),2)</f>
        <v>25.23</v>
      </c>
      <c r="C20" s="156">
        <f>ROUND(VALUE(SUBSTITUTE(実質収支比率等に係る経年分析!G$47,"▲","-")),2)</f>
        <v>26.1</v>
      </c>
      <c r="D20" s="156">
        <f>ROUND(VALUE(SUBSTITUTE(実質収支比率等に係る経年分析!H$47,"▲","-")),2)</f>
        <v>29.14</v>
      </c>
      <c r="E20" s="156">
        <f>ROUND(VALUE(SUBSTITUTE(実質収支比率等に係る経年分析!I$47,"▲","-")),2)</f>
        <v>30.94</v>
      </c>
      <c r="F20" s="156">
        <f>ROUND(VALUE(SUBSTITUTE(実質収支比率等に係る経年分析!J$47,"▲","-")),2)</f>
        <v>29.24</v>
      </c>
    </row>
    <row r="21" spans="1:11" x14ac:dyDescent="0.15">
      <c r="A21" s="156" t="s">
        <v>54</v>
      </c>
      <c r="B21" s="156">
        <f>IF(ISNUMBER(VALUE(SUBSTITUTE(実質収支比率等に係る経年分析!F$49,"▲","-"))),ROUND(VALUE(SUBSTITUTE(実質収支比率等に係る経年分析!F$49,"▲","-")),2),NA())</f>
        <v>1.77</v>
      </c>
      <c r="C21" s="156">
        <f>IF(ISNUMBER(VALUE(SUBSTITUTE(実質収支比率等に係る経年分析!G$49,"▲","-"))),ROUND(VALUE(SUBSTITUTE(実質収支比率等に係る経年分析!G$49,"▲","-")),2),NA())</f>
        <v>5.6</v>
      </c>
      <c r="D21" s="156">
        <f>IF(ISNUMBER(VALUE(SUBSTITUTE(実質収支比率等に係る経年分析!H$49,"▲","-"))),ROUND(VALUE(SUBSTITUTE(実質収支比率等に係る経年分析!H$49,"▲","-")),2),NA())</f>
        <v>-1.88</v>
      </c>
      <c r="E21" s="156">
        <f>IF(ISNUMBER(VALUE(SUBSTITUTE(実質収支比率等に係る経年分析!I$49,"▲","-"))),ROUND(VALUE(SUBSTITUTE(実質収支比率等に係る経年分析!I$49,"▲","-")),2),NA())</f>
        <v>1.21</v>
      </c>
      <c r="F21" s="156">
        <f>IF(ISNUMBER(VALUE(SUBSTITUTE(実質収支比率等に係る経年分析!J$49,"▲","-"))),ROUND(VALUE(SUBSTITUTE(実質収支比率等に係る経年分析!J$49,"▲","-")),2),NA())</f>
        <v>-1.37</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土地取得事業特別会計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15">
      <c r="A30" s="157" t="str">
        <f>IF(連結実質赤字比率に係る赤字・黒字の構成分析!C$40="",NA(),連結実質赤字比率に係る赤字・黒字の構成分析!C$40)</f>
        <v>国民健康保険事業（事業勘定）特別会計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0.56000000000000005</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後期高齢者医療事業特別会計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0.09</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0.09</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0.12</v>
      </c>
    </row>
    <row r="32" spans="1:11" x14ac:dyDescent="0.15">
      <c r="A32" s="157" t="str">
        <f>IF(連結実質赤字比率に係る赤字・黒字の構成分析!C$38="",NA(),連結実質赤字比率に係る赤字・黒字の構成分析!C$38)</f>
        <v>介護保険事業特別会計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0.82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0.35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0.59</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0.56000000000000005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1.46</v>
      </c>
    </row>
    <row r="33" spans="1:16" x14ac:dyDescent="0.15">
      <c r="A33" s="157" t="str">
        <f>IF(連結実質赤字比率に係る赤字・黒字の構成分析!C$37="",NA(),連結実質赤字比率に係る赤字・黒字の構成分析!C$37)</f>
        <v>病院事業会計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4.04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4.1500000000000004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2.48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2.75</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3.31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7.19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3.58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2.99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2.94</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1.73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2.08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2.61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3.62</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11.87</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12.67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13.32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14.28</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3624</v>
      </c>
      <c r="E42" s="158"/>
      <c r="F42" s="158"/>
      <c r="G42" s="158">
        <f>'実質公債費比率（分子）の構造'!L$52</f>
        <v>3554</v>
      </c>
      <c r="H42" s="158"/>
      <c r="I42" s="158"/>
      <c r="J42" s="158">
        <f>'実質公債費比率（分子）の構造'!M$52</f>
        <v>3499</v>
      </c>
      <c r="K42" s="158"/>
      <c r="L42" s="158"/>
      <c r="M42" s="158">
        <f>'実質公債費比率（分子）の構造'!N$52</f>
        <v>3500</v>
      </c>
      <c r="N42" s="158"/>
      <c r="O42" s="158"/>
      <c r="P42" s="158">
        <f>'実質公債費比率（分子）の構造'!O$52</f>
        <v>3469</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9</v>
      </c>
      <c r="C44" s="158"/>
      <c r="D44" s="158"/>
      <c r="E44" s="158">
        <f>'実質公債費比率（分子）の構造'!L$50</f>
        <v>25</v>
      </c>
      <c r="F44" s="158"/>
      <c r="G44" s="158"/>
      <c r="H44" s="158">
        <f>'実質公債費比率（分子）の構造'!M$50</f>
        <v>21</v>
      </c>
      <c r="I44" s="158"/>
      <c r="J44" s="158"/>
      <c r="K44" s="158">
        <f>'実質公債費比率（分子）の構造'!N$50</f>
        <v>10</v>
      </c>
      <c r="L44" s="158"/>
      <c r="M44" s="158"/>
      <c r="N44" s="158">
        <f>'実質公債費比率（分子）の構造'!O$50</f>
        <v>8</v>
      </c>
      <c r="O44" s="158"/>
      <c r="P44" s="158"/>
    </row>
    <row r="45" spans="1:16" x14ac:dyDescent="0.15">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15">
      <c r="A46" s="158" t="s">
        <v>64</v>
      </c>
      <c r="B46" s="158">
        <f>'実質公債費比率（分子）の構造'!K$48</f>
        <v>1139</v>
      </c>
      <c r="C46" s="158"/>
      <c r="D46" s="158"/>
      <c r="E46" s="158">
        <f>'実質公債費比率（分子）の構造'!L$48</f>
        <v>1129</v>
      </c>
      <c r="F46" s="158"/>
      <c r="G46" s="158"/>
      <c r="H46" s="158">
        <f>'実質公債費比率（分子）の構造'!M$48</f>
        <v>1082</v>
      </c>
      <c r="I46" s="158"/>
      <c r="J46" s="158"/>
      <c r="K46" s="158">
        <f>'実質公債費比率（分子）の構造'!N$48</f>
        <v>1099</v>
      </c>
      <c r="L46" s="158"/>
      <c r="M46" s="158"/>
      <c r="N46" s="158">
        <f>'実質公債費比率（分子）の構造'!O$48</f>
        <v>1144</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3257</v>
      </c>
      <c r="C49" s="158"/>
      <c r="D49" s="158"/>
      <c r="E49" s="158">
        <f>'実質公債費比率（分子）の構造'!L$45</f>
        <v>3318</v>
      </c>
      <c r="F49" s="158"/>
      <c r="G49" s="158"/>
      <c r="H49" s="158">
        <f>'実質公債費比率（分子）の構造'!M$45</f>
        <v>3228</v>
      </c>
      <c r="I49" s="158"/>
      <c r="J49" s="158"/>
      <c r="K49" s="158">
        <f>'実質公債費比率（分子）の構造'!N$45</f>
        <v>3182</v>
      </c>
      <c r="L49" s="158"/>
      <c r="M49" s="158"/>
      <c r="N49" s="158">
        <f>'実質公債費比率（分子）の構造'!O$45</f>
        <v>3024</v>
      </c>
      <c r="O49" s="158"/>
      <c r="P49" s="158"/>
    </row>
    <row r="50" spans="1:16" x14ac:dyDescent="0.15">
      <c r="A50" s="158" t="s">
        <v>67</v>
      </c>
      <c r="B50" s="158" t="e">
        <f>NA()</f>
        <v>#N/A</v>
      </c>
      <c r="C50" s="158">
        <f>IF(ISNUMBER('実質公債費比率（分子）の構造'!K$53),'実質公債費比率（分子）の構造'!K$53,NA())</f>
        <v>781</v>
      </c>
      <c r="D50" s="158" t="e">
        <f>NA()</f>
        <v>#N/A</v>
      </c>
      <c r="E50" s="158" t="e">
        <f>NA()</f>
        <v>#N/A</v>
      </c>
      <c r="F50" s="158">
        <f>IF(ISNUMBER('実質公債費比率（分子）の構造'!L$53),'実質公債費比率（分子）の構造'!L$53,NA())</f>
        <v>918</v>
      </c>
      <c r="G50" s="158" t="e">
        <f>NA()</f>
        <v>#N/A</v>
      </c>
      <c r="H50" s="158" t="e">
        <f>NA()</f>
        <v>#N/A</v>
      </c>
      <c r="I50" s="158">
        <f>IF(ISNUMBER('実質公債費比率（分子）の構造'!M$53),'実質公債費比率（分子）の構造'!M$53,NA())</f>
        <v>832</v>
      </c>
      <c r="J50" s="158" t="e">
        <f>NA()</f>
        <v>#N/A</v>
      </c>
      <c r="K50" s="158" t="e">
        <f>NA()</f>
        <v>#N/A</v>
      </c>
      <c r="L50" s="158">
        <f>IF(ISNUMBER('実質公債費比率（分子）の構造'!N$53),'実質公債費比率（分子）の構造'!N$53,NA())</f>
        <v>791</v>
      </c>
      <c r="M50" s="158" t="e">
        <f>NA()</f>
        <v>#N/A</v>
      </c>
      <c r="N50" s="158" t="e">
        <f>NA()</f>
        <v>#N/A</v>
      </c>
      <c r="O50" s="158">
        <f>IF(ISNUMBER('実質公債費比率（分子）の構造'!O$53),'実質公債費比率（分子）の構造'!O$53,NA())</f>
        <v>707</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28486</v>
      </c>
      <c r="E56" s="157"/>
      <c r="F56" s="157"/>
      <c r="G56" s="157">
        <f>'将来負担比率（分子）の構造'!J$52</f>
        <v>28032</v>
      </c>
      <c r="H56" s="157"/>
      <c r="I56" s="157"/>
      <c r="J56" s="157">
        <f>'将来負担比率（分子）の構造'!K$52</f>
        <v>27141</v>
      </c>
      <c r="K56" s="157"/>
      <c r="L56" s="157"/>
      <c r="M56" s="157">
        <f>'将来負担比率（分子）の構造'!L$52</f>
        <v>26735</v>
      </c>
      <c r="N56" s="157"/>
      <c r="O56" s="157"/>
      <c r="P56" s="157">
        <f>'将来負担比率（分子）の構造'!M$52</f>
        <v>25785</v>
      </c>
    </row>
    <row r="57" spans="1:16" x14ac:dyDescent="0.15">
      <c r="A57" s="157" t="s">
        <v>42</v>
      </c>
      <c r="B57" s="157"/>
      <c r="C57" s="157"/>
      <c r="D57" s="157">
        <f>'将来負担比率（分子）の構造'!I$51</f>
        <v>3790</v>
      </c>
      <c r="E57" s="157"/>
      <c r="F57" s="157"/>
      <c r="G57" s="157">
        <f>'将来負担比率（分子）の構造'!J$51</f>
        <v>3615</v>
      </c>
      <c r="H57" s="157"/>
      <c r="I57" s="157"/>
      <c r="J57" s="157">
        <f>'将来負担比率（分子）の構造'!K$51</f>
        <v>3473</v>
      </c>
      <c r="K57" s="157"/>
      <c r="L57" s="157"/>
      <c r="M57" s="157">
        <f>'将来負担比率（分子）の構造'!L$51</f>
        <v>3400</v>
      </c>
      <c r="N57" s="157"/>
      <c r="O57" s="157"/>
      <c r="P57" s="157">
        <f>'将来負担比率（分子）の構造'!M$51</f>
        <v>3406</v>
      </c>
    </row>
    <row r="58" spans="1:16" x14ac:dyDescent="0.15">
      <c r="A58" s="157" t="s">
        <v>41</v>
      </c>
      <c r="B58" s="157"/>
      <c r="C58" s="157"/>
      <c r="D58" s="157">
        <f>'将来負担比率（分子）の構造'!I$50</f>
        <v>11259</v>
      </c>
      <c r="E58" s="157"/>
      <c r="F58" s="157"/>
      <c r="G58" s="157">
        <f>'将来負担比率（分子）の構造'!J$50</f>
        <v>11841</v>
      </c>
      <c r="H58" s="157"/>
      <c r="I58" s="157"/>
      <c r="J58" s="157">
        <f>'将来負担比率（分子）の構造'!K$50</f>
        <v>12641</v>
      </c>
      <c r="K58" s="157"/>
      <c r="L58" s="157"/>
      <c r="M58" s="157">
        <f>'将来負担比率（分子）の構造'!L$50</f>
        <v>12924</v>
      </c>
      <c r="N58" s="157"/>
      <c r="O58" s="157"/>
      <c r="P58" s="157">
        <f>'将来負担比率（分子）の構造'!M$50</f>
        <v>12577</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f>'将来負担比率（分子）の構造'!I$46</f>
        <v>540</v>
      </c>
      <c r="C61" s="157"/>
      <c r="D61" s="157"/>
      <c r="E61" s="157">
        <f>'将来負担比率（分子）の構造'!J$46</f>
        <v>630</v>
      </c>
      <c r="F61" s="157"/>
      <c r="G61" s="157"/>
      <c r="H61" s="157">
        <f>'将来負担比率（分子）の構造'!K$46</f>
        <v>720</v>
      </c>
      <c r="I61" s="157"/>
      <c r="J61" s="157"/>
      <c r="K61" s="157">
        <f>'将来負担比率（分子）の構造'!L$46</f>
        <v>810</v>
      </c>
      <c r="L61" s="157"/>
      <c r="M61" s="157"/>
      <c r="N61" s="157">
        <f>'将来負担比率（分子）の構造'!M$46</f>
        <v>810</v>
      </c>
      <c r="O61" s="157"/>
      <c r="P61" s="157"/>
    </row>
    <row r="62" spans="1:16" x14ac:dyDescent="0.15">
      <c r="A62" s="157" t="s">
        <v>35</v>
      </c>
      <c r="B62" s="157">
        <f>'将来負担比率（分子）の構造'!I$45</f>
        <v>5275</v>
      </c>
      <c r="C62" s="157"/>
      <c r="D62" s="157"/>
      <c r="E62" s="157">
        <f>'将来負担比率（分子）の構造'!J$45</f>
        <v>5415</v>
      </c>
      <c r="F62" s="157"/>
      <c r="G62" s="157"/>
      <c r="H62" s="157">
        <f>'将来負担比率（分子）の構造'!K$45</f>
        <v>5383</v>
      </c>
      <c r="I62" s="157"/>
      <c r="J62" s="157"/>
      <c r="K62" s="157">
        <f>'将来負担比率（分子）の構造'!L$45</f>
        <v>5522</v>
      </c>
      <c r="L62" s="157"/>
      <c r="M62" s="157"/>
      <c r="N62" s="157">
        <f>'将来負担比率（分子）の構造'!M$45</f>
        <v>5461</v>
      </c>
      <c r="O62" s="157"/>
      <c r="P62" s="157"/>
    </row>
    <row r="63" spans="1:16" x14ac:dyDescent="0.1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15">
      <c r="A64" s="157" t="s">
        <v>33</v>
      </c>
      <c r="B64" s="157">
        <f>'将来負担比率（分子）の構造'!I$43</f>
        <v>13491</v>
      </c>
      <c r="C64" s="157"/>
      <c r="D64" s="157"/>
      <c r="E64" s="157">
        <f>'将来負担比率（分子）の構造'!J$43</f>
        <v>12949</v>
      </c>
      <c r="F64" s="157"/>
      <c r="G64" s="157"/>
      <c r="H64" s="157">
        <f>'将来負担比率（分子）の構造'!K$43</f>
        <v>12111</v>
      </c>
      <c r="I64" s="157"/>
      <c r="J64" s="157"/>
      <c r="K64" s="157">
        <f>'将来負担比率（分子）の構造'!L$43</f>
        <v>11735</v>
      </c>
      <c r="L64" s="157"/>
      <c r="M64" s="157"/>
      <c r="N64" s="157">
        <f>'将来負担比率（分子）の構造'!M$43</f>
        <v>12027</v>
      </c>
      <c r="O64" s="157"/>
      <c r="P64" s="157"/>
    </row>
    <row r="65" spans="1:16" x14ac:dyDescent="0.15">
      <c r="A65" s="157" t="s">
        <v>32</v>
      </c>
      <c r="B65" s="157">
        <f>'将来負担比率（分子）の構造'!I$42</f>
        <v>33</v>
      </c>
      <c r="C65" s="157"/>
      <c r="D65" s="157"/>
      <c r="E65" s="157">
        <f>'将来負担比率（分子）の構造'!J$42</f>
        <v>27</v>
      </c>
      <c r="F65" s="157"/>
      <c r="G65" s="157"/>
      <c r="H65" s="157">
        <f>'将来負担比率（分子）の構造'!K$42</f>
        <v>22</v>
      </c>
      <c r="I65" s="157"/>
      <c r="J65" s="157"/>
      <c r="K65" s="157">
        <f>'将来負担比率（分子）の構造'!L$42</f>
        <v>21</v>
      </c>
      <c r="L65" s="157"/>
      <c r="M65" s="157"/>
      <c r="N65" s="157">
        <f>'将来負担比率（分子）の構造'!M$42</f>
        <v>14</v>
      </c>
      <c r="O65" s="157"/>
      <c r="P65" s="157"/>
    </row>
    <row r="66" spans="1:16" x14ac:dyDescent="0.15">
      <c r="A66" s="157" t="s">
        <v>31</v>
      </c>
      <c r="B66" s="157">
        <f>'将来負担比率（分子）の構造'!I$41</f>
        <v>24457</v>
      </c>
      <c r="C66" s="157"/>
      <c r="D66" s="157"/>
      <c r="E66" s="157">
        <f>'将来負担比率（分子）の構造'!J$41</f>
        <v>23935</v>
      </c>
      <c r="F66" s="157"/>
      <c r="G66" s="157"/>
      <c r="H66" s="157">
        <f>'将来負担比率（分子）の構造'!K$41</f>
        <v>22818</v>
      </c>
      <c r="I66" s="157"/>
      <c r="J66" s="157"/>
      <c r="K66" s="157">
        <f>'将来負担比率（分子）の構造'!L$41</f>
        <v>22087</v>
      </c>
      <c r="L66" s="157"/>
      <c r="M66" s="157"/>
      <c r="N66" s="157">
        <f>'将来負担比率（分子）の構造'!M$41</f>
        <v>21954</v>
      </c>
      <c r="O66" s="157"/>
      <c r="P66" s="157"/>
    </row>
    <row r="67" spans="1:16" x14ac:dyDescent="0.15">
      <c r="A67" s="157" t="s">
        <v>71</v>
      </c>
      <c r="B67" s="157" t="e">
        <f>NA()</f>
        <v>#N/A</v>
      </c>
      <c r="C67" s="157">
        <f>IF(ISNUMBER('将来負担比率（分子）の構造'!I$53), IF('将来負担比率（分子）の構造'!I$53 &lt; 0, 0, '将来負担比率（分子）の構造'!I$53), NA())</f>
        <v>262</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5053</v>
      </c>
      <c r="C72" s="161">
        <f>基金残高に係る経年分析!G55</f>
        <v>5365</v>
      </c>
      <c r="D72" s="161">
        <f>基金残高に係る経年分析!H55</f>
        <v>5128</v>
      </c>
    </row>
    <row r="73" spans="1:16" x14ac:dyDescent="0.15">
      <c r="A73" s="160" t="s">
        <v>74</v>
      </c>
      <c r="B73" s="161">
        <f>基金残高に係る経年分析!F56</f>
        <v>886</v>
      </c>
      <c r="C73" s="161">
        <f>基金残高に係る経年分析!G56</f>
        <v>963</v>
      </c>
      <c r="D73" s="161">
        <f>基金残高に係る経年分析!H56</f>
        <v>1023</v>
      </c>
    </row>
    <row r="74" spans="1:16" x14ac:dyDescent="0.15">
      <c r="A74" s="160" t="s">
        <v>75</v>
      </c>
      <c r="B74" s="161">
        <f>基金残高に係る経年分析!F57</f>
        <v>7206</v>
      </c>
      <c r="C74" s="161">
        <f>基金残高に係る経年分析!G57</f>
        <v>7252</v>
      </c>
      <c r="D74" s="161">
        <f>基金残高に係る経年分析!H57</f>
        <v>7159</v>
      </c>
    </row>
  </sheetData>
  <sheetProtection algorithmName="SHA-512" hashValue="CD6OQCoOUMWjX14RE8YbSy0FAfv4zLGZIdpMBqjzdgy3yrM6HfzuXVnSS7bdLlrxUjAKVwaxP3MXhaClwKxr+w==" saltValue="JzxXLRu8lM7rEOyErbOp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1" t="s">
        <v>201</v>
      </c>
      <c r="DI1" s="982"/>
      <c r="DJ1" s="982"/>
      <c r="DK1" s="982"/>
      <c r="DL1" s="982"/>
      <c r="DM1" s="982"/>
      <c r="DN1" s="983"/>
      <c r="DO1" s="196"/>
      <c r="DP1" s="981" t="s">
        <v>202</v>
      </c>
      <c r="DQ1" s="982"/>
      <c r="DR1" s="982"/>
      <c r="DS1" s="982"/>
      <c r="DT1" s="982"/>
      <c r="DU1" s="982"/>
      <c r="DV1" s="982"/>
      <c r="DW1" s="982"/>
      <c r="DX1" s="982"/>
      <c r="DY1" s="982"/>
      <c r="DZ1" s="982"/>
      <c r="EA1" s="982"/>
      <c r="EB1" s="982"/>
      <c r="EC1" s="983"/>
      <c r="ED1" s="195"/>
      <c r="EE1" s="195"/>
      <c r="EF1" s="195"/>
      <c r="EG1" s="195"/>
      <c r="EH1" s="195"/>
      <c r="EI1" s="195"/>
      <c r="EJ1" s="195"/>
      <c r="EK1" s="195"/>
      <c r="EL1" s="195"/>
      <c r="EM1" s="195"/>
    </row>
    <row r="2" spans="2:143" ht="22.5" customHeight="1" x14ac:dyDescent="0.15">
      <c r="B2" s="197" t="s">
        <v>203</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984" t="s">
        <v>204</v>
      </c>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4" t="s">
        <v>205</v>
      </c>
      <c r="AQ3" s="985"/>
      <c r="AR3" s="985"/>
      <c r="AS3" s="985"/>
      <c r="AT3" s="985"/>
      <c r="AU3" s="985"/>
      <c r="AV3" s="985"/>
      <c r="AW3" s="985"/>
      <c r="AX3" s="985"/>
      <c r="AY3" s="985"/>
      <c r="AZ3" s="985"/>
      <c r="BA3" s="985"/>
      <c r="BB3" s="985"/>
      <c r="BC3" s="985"/>
      <c r="BD3" s="985"/>
      <c r="BE3" s="985"/>
      <c r="BF3" s="985"/>
      <c r="BG3" s="985"/>
      <c r="BH3" s="985"/>
      <c r="BI3" s="985"/>
      <c r="BJ3" s="985"/>
      <c r="BK3" s="985"/>
      <c r="BL3" s="985"/>
      <c r="BM3" s="985"/>
      <c r="BN3" s="985"/>
      <c r="BO3" s="985"/>
      <c r="BP3" s="985"/>
      <c r="BQ3" s="985"/>
      <c r="BR3" s="985"/>
      <c r="BS3" s="985"/>
      <c r="BT3" s="985"/>
      <c r="BU3" s="985"/>
      <c r="BV3" s="985"/>
      <c r="BW3" s="985"/>
      <c r="BX3" s="985"/>
      <c r="BY3" s="985"/>
      <c r="BZ3" s="985"/>
      <c r="CA3" s="985"/>
      <c r="CB3" s="986"/>
      <c r="CD3" s="984" t="s">
        <v>206</v>
      </c>
      <c r="CE3" s="985"/>
      <c r="CF3" s="985"/>
      <c r="CG3" s="985"/>
      <c r="CH3" s="985"/>
      <c r="CI3" s="985"/>
      <c r="CJ3" s="985"/>
      <c r="CK3" s="985"/>
      <c r="CL3" s="985"/>
      <c r="CM3" s="985"/>
      <c r="CN3" s="985"/>
      <c r="CO3" s="985"/>
      <c r="CP3" s="985"/>
      <c r="CQ3" s="985"/>
      <c r="CR3" s="985"/>
      <c r="CS3" s="985"/>
      <c r="CT3" s="985"/>
      <c r="CU3" s="985"/>
      <c r="CV3" s="985"/>
      <c r="CW3" s="985"/>
      <c r="CX3" s="985"/>
      <c r="CY3" s="985"/>
      <c r="CZ3" s="985"/>
      <c r="DA3" s="985"/>
      <c r="DB3" s="985"/>
      <c r="DC3" s="985"/>
      <c r="DD3" s="985"/>
      <c r="DE3" s="985"/>
      <c r="DF3" s="985"/>
      <c r="DG3" s="985"/>
      <c r="DH3" s="985"/>
      <c r="DI3" s="985"/>
      <c r="DJ3" s="985"/>
      <c r="DK3" s="985"/>
      <c r="DL3" s="985"/>
      <c r="DM3" s="985"/>
      <c r="DN3" s="985"/>
      <c r="DO3" s="985"/>
      <c r="DP3" s="985"/>
      <c r="DQ3" s="985"/>
      <c r="DR3" s="985"/>
      <c r="DS3" s="985"/>
      <c r="DT3" s="985"/>
      <c r="DU3" s="985"/>
      <c r="DV3" s="985"/>
      <c r="DW3" s="985"/>
      <c r="DX3" s="985"/>
      <c r="DY3" s="985"/>
      <c r="DZ3" s="985"/>
      <c r="EA3" s="985"/>
      <c r="EB3" s="985"/>
      <c r="EC3" s="986"/>
    </row>
    <row r="4" spans="2:143" ht="11.25" customHeight="1" x14ac:dyDescent="0.15">
      <c r="B4" s="984" t="s">
        <v>1</v>
      </c>
      <c r="C4" s="985"/>
      <c r="D4" s="985"/>
      <c r="E4" s="985"/>
      <c r="F4" s="985"/>
      <c r="G4" s="985"/>
      <c r="H4" s="985"/>
      <c r="I4" s="985"/>
      <c r="J4" s="985"/>
      <c r="K4" s="985"/>
      <c r="L4" s="985"/>
      <c r="M4" s="985"/>
      <c r="N4" s="985"/>
      <c r="O4" s="985"/>
      <c r="P4" s="985"/>
      <c r="Q4" s="986"/>
      <c r="R4" s="984" t="s">
        <v>207</v>
      </c>
      <c r="S4" s="985"/>
      <c r="T4" s="985"/>
      <c r="U4" s="985"/>
      <c r="V4" s="985"/>
      <c r="W4" s="985"/>
      <c r="X4" s="985"/>
      <c r="Y4" s="986"/>
      <c r="Z4" s="984" t="s">
        <v>208</v>
      </c>
      <c r="AA4" s="985"/>
      <c r="AB4" s="985"/>
      <c r="AC4" s="986"/>
      <c r="AD4" s="984" t="s">
        <v>209</v>
      </c>
      <c r="AE4" s="985"/>
      <c r="AF4" s="985"/>
      <c r="AG4" s="985"/>
      <c r="AH4" s="985"/>
      <c r="AI4" s="985"/>
      <c r="AJ4" s="985"/>
      <c r="AK4" s="986"/>
      <c r="AL4" s="984" t="s">
        <v>208</v>
      </c>
      <c r="AM4" s="985"/>
      <c r="AN4" s="985"/>
      <c r="AO4" s="986"/>
      <c r="AP4" s="987" t="s">
        <v>210</v>
      </c>
      <c r="AQ4" s="987"/>
      <c r="AR4" s="987"/>
      <c r="AS4" s="987"/>
      <c r="AT4" s="987"/>
      <c r="AU4" s="987"/>
      <c r="AV4" s="987"/>
      <c r="AW4" s="987"/>
      <c r="AX4" s="987"/>
      <c r="AY4" s="987"/>
      <c r="AZ4" s="987"/>
      <c r="BA4" s="987"/>
      <c r="BB4" s="987"/>
      <c r="BC4" s="987"/>
      <c r="BD4" s="987"/>
      <c r="BE4" s="987"/>
      <c r="BF4" s="987"/>
      <c r="BG4" s="987" t="s">
        <v>211</v>
      </c>
      <c r="BH4" s="987"/>
      <c r="BI4" s="987"/>
      <c r="BJ4" s="987"/>
      <c r="BK4" s="987"/>
      <c r="BL4" s="987"/>
      <c r="BM4" s="987"/>
      <c r="BN4" s="987"/>
      <c r="BO4" s="987" t="s">
        <v>208</v>
      </c>
      <c r="BP4" s="987"/>
      <c r="BQ4" s="987"/>
      <c r="BR4" s="987"/>
      <c r="BS4" s="987" t="s">
        <v>212</v>
      </c>
      <c r="BT4" s="987"/>
      <c r="BU4" s="987"/>
      <c r="BV4" s="987"/>
      <c r="BW4" s="987"/>
      <c r="BX4" s="987"/>
      <c r="BY4" s="987"/>
      <c r="BZ4" s="987"/>
      <c r="CA4" s="987"/>
      <c r="CB4" s="987"/>
      <c r="CD4" s="984" t="s">
        <v>213</v>
      </c>
      <c r="CE4" s="985"/>
      <c r="CF4" s="985"/>
      <c r="CG4" s="985"/>
      <c r="CH4" s="985"/>
      <c r="CI4" s="985"/>
      <c r="CJ4" s="985"/>
      <c r="CK4" s="985"/>
      <c r="CL4" s="985"/>
      <c r="CM4" s="985"/>
      <c r="CN4" s="985"/>
      <c r="CO4" s="985"/>
      <c r="CP4" s="985"/>
      <c r="CQ4" s="985"/>
      <c r="CR4" s="985"/>
      <c r="CS4" s="985"/>
      <c r="CT4" s="985"/>
      <c r="CU4" s="985"/>
      <c r="CV4" s="985"/>
      <c r="CW4" s="985"/>
      <c r="CX4" s="985"/>
      <c r="CY4" s="985"/>
      <c r="CZ4" s="985"/>
      <c r="DA4" s="985"/>
      <c r="DB4" s="985"/>
      <c r="DC4" s="985"/>
      <c r="DD4" s="985"/>
      <c r="DE4" s="985"/>
      <c r="DF4" s="985"/>
      <c r="DG4" s="985"/>
      <c r="DH4" s="985"/>
      <c r="DI4" s="985"/>
      <c r="DJ4" s="985"/>
      <c r="DK4" s="985"/>
      <c r="DL4" s="985"/>
      <c r="DM4" s="985"/>
      <c r="DN4" s="985"/>
      <c r="DO4" s="985"/>
      <c r="DP4" s="985"/>
      <c r="DQ4" s="985"/>
      <c r="DR4" s="985"/>
      <c r="DS4" s="985"/>
      <c r="DT4" s="985"/>
      <c r="DU4" s="985"/>
      <c r="DV4" s="985"/>
      <c r="DW4" s="985"/>
      <c r="DX4" s="985"/>
      <c r="DY4" s="985"/>
      <c r="DZ4" s="985"/>
      <c r="EA4" s="985"/>
      <c r="EB4" s="985"/>
      <c r="EC4" s="986"/>
    </row>
    <row r="5" spans="2:143" ht="11.25" customHeight="1" x14ac:dyDescent="0.15">
      <c r="B5" s="988" t="s">
        <v>214</v>
      </c>
      <c r="C5" s="989"/>
      <c r="D5" s="989"/>
      <c r="E5" s="989"/>
      <c r="F5" s="989"/>
      <c r="G5" s="989"/>
      <c r="H5" s="989"/>
      <c r="I5" s="989"/>
      <c r="J5" s="989"/>
      <c r="K5" s="989"/>
      <c r="L5" s="989"/>
      <c r="M5" s="989"/>
      <c r="N5" s="989"/>
      <c r="O5" s="989"/>
      <c r="P5" s="989"/>
      <c r="Q5" s="990"/>
      <c r="R5" s="991">
        <v>4915606</v>
      </c>
      <c r="S5" s="992"/>
      <c r="T5" s="992"/>
      <c r="U5" s="992"/>
      <c r="V5" s="992"/>
      <c r="W5" s="992"/>
      <c r="X5" s="992"/>
      <c r="Y5" s="993"/>
      <c r="Z5" s="994">
        <v>15.3</v>
      </c>
      <c r="AA5" s="994"/>
      <c r="AB5" s="994"/>
      <c r="AC5" s="994"/>
      <c r="AD5" s="995">
        <v>4611795</v>
      </c>
      <c r="AE5" s="995"/>
      <c r="AF5" s="995"/>
      <c r="AG5" s="995"/>
      <c r="AH5" s="995"/>
      <c r="AI5" s="995"/>
      <c r="AJ5" s="995"/>
      <c r="AK5" s="995"/>
      <c r="AL5" s="996">
        <v>25.9</v>
      </c>
      <c r="AM5" s="997"/>
      <c r="AN5" s="997"/>
      <c r="AO5" s="998"/>
      <c r="AP5" s="988" t="s">
        <v>215</v>
      </c>
      <c r="AQ5" s="989"/>
      <c r="AR5" s="989"/>
      <c r="AS5" s="989"/>
      <c r="AT5" s="989"/>
      <c r="AU5" s="989"/>
      <c r="AV5" s="989"/>
      <c r="AW5" s="989"/>
      <c r="AX5" s="989"/>
      <c r="AY5" s="989"/>
      <c r="AZ5" s="989"/>
      <c r="BA5" s="989"/>
      <c r="BB5" s="989"/>
      <c r="BC5" s="989"/>
      <c r="BD5" s="989"/>
      <c r="BE5" s="989"/>
      <c r="BF5" s="990"/>
      <c r="BG5" s="1002">
        <v>4583482</v>
      </c>
      <c r="BH5" s="1003"/>
      <c r="BI5" s="1003"/>
      <c r="BJ5" s="1003"/>
      <c r="BK5" s="1003"/>
      <c r="BL5" s="1003"/>
      <c r="BM5" s="1003"/>
      <c r="BN5" s="1004"/>
      <c r="BO5" s="1005">
        <v>93.2</v>
      </c>
      <c r="BP5" s="1005"/>
      <c r="BQ5" s="1005"/>
      <c r="BR5" s="1005"/>
      <c r="BS5" s="1006">
        <v>43811</v>
      </c>
      <c r="BT5" s="1006"/>
      <c r="BU5" s="1006"/>
      <c r="BV5" s="1006"/>
      <c r="BW5" s="1006"/>
      <c r="BX5" s="1006"/>
      <c r="BY5" s="1006"/>
      <c r="BZ5" s="1006"/>
      <c r="CA5" s="1006"/>
      <c r="CB5" s="1010"/>
      <c r="CD5" s="984" t="s">
        <v>210</v>
      </c>
      <c r="CE5" s="985"/>
      <c r="CF5" s="985"/>
      <c r="CG5" s="985"/>
      <c r="CH5" s="985"/>
      <c r="CI5" s="985"/>
      <c r="CJ5" s="985"/>
      <c r="CK5" s="985"/>
      <c r="CL5" s="985"/>
      <c r="CM5" s="985"/>
      <c r="CN5" s="985"/>
      <c r="CO5" s="985"/>
      <c r="CP5" s="985"/>
      <c r="CQ5" s="986"/>
      <c r="CR5" s="984" t="s">
        <v>216</v>
      </c>
      <c r="CS5" s="985"/>
      <c r="CT5" s="985"/>
      <c r="CU5" s="985"/>
      <c r="CV5" s="985"/>
      <c r="CW5" s="985"/>
      <c r="CX5" s="985"/>
      <c r="CY5" s="986"/>
      <c r="CZ5" s="984" t="s">
        <v>208</v>
      </c>
      <c r="DA5" s="985"/>
      <c r="DB5" s="985"/>
      <c r="DC5" s="986"/>
      <c r="DD5" s="984" t="s">
        <v>217</v>
      </c>
      <c r="DE5" s="985"/>
      <c r="DF5" s="985"/>
      <c r="DG5" s="985"/>
      <c r="DH5" s="985"/>
      <c r="DI5" s="985"/>
      <c r="DJ5" s="985"/>
      <c r="DK5" s="985"/>
      <c r="DL5" s="985"/>
      <c r="DM5" s="985"/>
      <c r="DN5" s="985"/>
      <c r="DO5" s="985"/>
      <c r="DP5" s="986"/>
      <c r="DQ5" s="984" t="s">
        <v>218</v>
      </c>
      <c r="DR5" s="985"/>
      <c r="DS5" s="985"/>
      <c r="DT5" s="985"/>
      <c r="DU5" s="985"/>
      <c r="DV5" s="985"/>
      <c r="DW5" s="985"/>
      <c r="DX5" s="985"/>
      <c r="DY5" s="985"/>
      <c r="DZ5" s="985"/>
      <c r="EA5" s="985"/>
      <c r="EB5" s="985"/>
      <c r="EC5" s="986"/>
    </row>
    <row r="6" spans="2:143" ht="11.25" customHeight="1" x14ac:dyDescent="0.15">
      <c r="B6" s="999" t="s">
        <v>219</v>
      </c>
      <c r="C6" s="1000"/>
      <c r="D6" s="1000"/>
      <c r="E6" s="1000"/>
      <c r="F6" s="1000"/>
      <c r="G6" s="1000"/>
      <c r="H6" s="1000"/>
      <c r="I6" s="1000"/>
      <c r="J6" s="1000"/>
      <c r="K6" s="1000"/>
      <c r="L6" s="1000"/>
      <c r="M6" s="1000"/>
      <c r="N6" s="1000"/>
      <c r="O6" s="1000"/>
      <c r="P6" s="1000"/>
      <c r="Q6" s="1001"/>
      <c r="R6" s="1002">
        <v>349893</v>
      </c>
      <c r="S6" s="1003"/>
      <c r="T6" s="1003"/>
      <c r="U6" s="1003"/>
      <c r="V6" s="1003"/>
      <c r="W6" s="1003"/>
      <c r="X6" s="1003"/>
      <c r="Y6" s="1004"/>
      <c r="Z6" s="1005">
        <v>1.1000000000000001</v>
      </c>
      <c r="AA6" s="1005"/>
      <c r="AB6" s="1005"/>
      <c r="AC6" s="1005"/>
      <c r="AD6" s="1006">
        <v>349893</v>
      </c>
      <c r="AE6" s="1006"/>
      <c r="AF6" s="1006"/>
      <c r="AG6" s="1006"/>
      <c r="AH6" s="1006"/>
      <c r="AI6" s="1006"/>
      <c r="AJ6" s="1006"/>
      <c r="AK6" s="1006"/>
      <c r="AL6" s="1007">
        <v>2</v>
      </c>
      <c r="AM6" s="1008"/>
      <c r="AN6" s="1008"/>
      <c r="AO6" s="1009"/>
      <c r="AP6" s="999" t="s">
        <v>220</v>
      </c>
      <c r="AQ6" s="1000"/>
      <c r="AR6" s="1000"/>
      <c r="AS6" s="1000"/>
      <c r="AT6" s="1000"/>
      <c r="AU6" s="1000"/>
      <c r="AV6" s="1000"/>
      <c r="AW6" s="1000"/>
      <c r="AX6" s="1000"/>
      <c r="AY6" s="1000"/>
      <c r="AZ6" s="1000"/>
      <c r="BA6" s="1000"/>
      <c r="BB6" s="1000"/>
      <c r="BC6" s="1000"/>
      <c r="BD6" s="1000"/>
      <c r="BE6" s="1000"/>
      <c r="BF6" s="1001"/>
      <c r="BG6" s="1002">
        <v>4583482</v>
      </c>
      <c r="BH6" s="1003"/>
      <c r="BI6" s="1003"/>
      <c r="BJ6" s="1003"/>
      <c r="BK6" s="1003"/>
      <c r="BL6" s="1003"/>
      <c r="BM6" s="1003"/>
      <c r="BN6" s="1004"/>
      <c r="BO6" s="1005">
        <v>93.2</v>
      </c>
      <c r="BP6" s="1005"/>
      <c r="BQ6" s="1005"/>
      <c r="BR6" s="1005"/>
      <c r="BS6" s="1006">
        <v>43811</v>
      </c>
      <c r="BT6" s="1006"/>
      <c r="BU6" s="1006"/>
      <c r="BV6" s="1006"/>
      <c r="BW6" s="1006"/>
      <c r="BX6" s="1006"/>
      <c r="BY6" s="1006"/>
      <c r="BZ6" s="1006"/>
      <c r="CA6" s="1006"/>
      <c r="CB6" s="1010"/>
      <c r="CD6" s="988" t="s">
        <v>221</v>
      </c>
      <c r="CE6" s="989"/>
      <c r="CF6" s="989"/>
      <c r="CG6" s="989"/>
      <c r="CH6" s="989"/>
      <c r="CI6" s="989"/>
      <c r="CJ6" s="989"/>
      <c r="CK6" s="989"/>
      <c r="CL6" s="989"/>
      <c r="CM6" s="989"/>
      <c r="CN6" s="989"/>
      <c r="CO6" s="989"/>
      <c r="CP6" s="989"/>
      <c r="CQ6" s="990"/>
      <c r="CR6" s="1002">
        <v>189592</v>
      </c>
      <c r="CS6" s="1003"/>
      <c r="CT6" s="1003"/>
      <c r="CU6" s="1003"/>
      <c r="CV6" s="1003"/>
      <c r="CW6" s="1003"/>
      <c r="CX6" s="1003"/>
      <c r="CY6" s="1004"/>
      <c r="CZ6" s="996">
        <v>0.6</v>
      </c>
      <c r="DA6" s="997"/>
      <c r="DB6" s="997"/>
      <c r="DC6" s="1013"/>
      <c r="DD6" s="1011" t="s">
        <v>122</v>
      </c>
      <c r="DE6" s="1003"/>
      <c r="DF6" s="1003"/>
      <c r="DG6" s="1003"/>
      <c r="DH6" s="1003"/>
      <c r="DI6" s="1003"/>
      <c r="DJ6" s="1003"/>
      <c r="DK6" s="1003"/>
      <c r="DL6" s="1003"/>
      <c r="DM6" s="1003"/>
      <c r="DN6" s="1003"/>
      <c r="DO6" s="1003"/>
      <c r="DP6" s="1004"/>
      <c r="DQ6" s="1011">
        <v>189493</v>
      </c>
      <c r="DR6" s="1003"/>
      <c r="DS6" s="1003"/>
      <c r="DT6" s="1003"/>
      <c r="DU6" s="1003"/>
      <c r="DV6" s="1003"/>
      <c r="DW6" s="1003"/>
      <c r="DX6" s="1003"/>
      <c r="DY6" s="1003"/>
      <c r="DZ6" s="1003"/>
      <c r="EA6" s="1003"/>
      <c r="EB6" s="1003"/>
      <c r="EC6" s="1012"/>
    </row>
    <row r="7" spans="2:143" ht="11.25" customHeight="1" x14ac:dyDescent="0.15">
      <c r="B7" s="999" t="s">
        <v>222</v>
      </c>
      <c r="C7" s="1000"/>
      <c r="D7" s="1000"/>
      <c r="E7" s="1000"/>
      <c r="F7" s="1000"/>
      <c r="G7" s="1000"/>
      <c r="H7" s="1000"/>
      <c r="I7" s="1000"/>
      <c r="J7" s="1000"/>
      <c r="K7" s="1000"/>
      <c r="L7" s="1000"/>
      <c r="M7" s="1000"/>
      <c r="N7" s="1000"/>
      <c r="O7" s="1000"/>
      <c r="P7" s="1000"/>
      <c r="Q7" s="1001"/>
      <c r="R7" s="1002">
        <v>3551</v>
      </c>
      <c r="S7" s="1003"/>
      <c r="T7" s="1003"/>
      <c r="U7" s="1003"/>
      <c r="V7" s="1003"/>
      <c r="W7" s="1003"/>
      <c r="X7" s="1003"/>
      <c r="Y7" s="1004"/>
      <c r="Z7" s="1005">
        <v>0</v>
      </c>
      <c r="AA7" s="1005"/>
      <c r="AB7" s="1005"/>
      <c r="AC7" s="1005"/>
      <c r="AD7" s="1006">
        <v>3551</v>
      </c>
      <c r="AE7" s="1006"/>
      <c r="AF7" s="1006"/>
      <c r="AG7" s="1006"/>
      <c r="AH7" s="1006"/>
      <c r="AI7" s="1006"/>
      <c r="AJ7" s="1006"/>
      <c r="AK7" s="1006"/>
      <c r="AL7" s="1007">
        <v>0</v>
      </c>
      <c r="AM7" s="1008"/>
      <c r="AN7" s="1008"/>
      <c r="AO7" s="1009"/>
      <c r="AP7" s="999" t="s">
        <v>223</v>
      </c>
      <c r="AQ7" s="1000"/>
      <c r="AR7" s="1000"/>
      <c r="AS7" s="1000"/>
      <c r="AT7" s="1000"/>
      <c r="AU7" s="1000"/>
      <c r="AV7" s="1000"/>
      <c r="AW7" s="1000"/>
      <c r="AX7" s="1000"/>
      <c r="AY7" s="1000"/>
      <c r="AZ7" s="1000"/>
      <c r="BA7" s="1000"/>
      <c r="BB7" s="1000"/>
      <c r="BC7" s="1000"/>
      <c r="BD7" s="1000"/>
      <c r="BE7" s="1000"/>
      <c r="BF7" s="1001"/>
      <c r="BG7" s="1002">
        <v>1856330</v>
      </c>
      <c r="BH7" s="1003"/>
      <c r="BI7" s="1003"/>
      <c r="BJ7" s="1003"/>
      <c r="BK7" s="1003"/>
      <c r="BL7" s="1003"/>
      <c r="BM7" s="1003"/>
      <c r="BN7" s="1004"/>
      <c r="BO7" s="1005">
        <v>37.799999999999997</v>
      </c>
      <c r="BP7" s="1005"/>
      <c r="BQ7" s="1005"/>
      <c r="BR7" s="1005"/>
      <c r="BS7" s="1006">
        <v>43811</v>
      </c>
      <c r="BT7" s="1006"/>
      <c r="BU7" s="1006"/>
      <c r="BV7" s="1006"/>
      <c r="BW7" s="1006"/>
      <c r="BX7" s="1006"/>
      <c r="BY7" s="1006"/>
      <c r="BZ7" s="1006"/>
      <c r="CA7" s="1006"/>
      <c r="CB7" s="1010"/>
      <c r="CD7" s="999" t="s">
        <v>224</v>
      </c>
      <c r="CE7" s="1000"/>
      <c r="CF7" s="1000"/>
      <c r="CG7" s="1000"/>
      <c r="CH7" s="1000"/>
      <c r="CI7" s="1000"/>
      <c r="CJ7" s="1000"/>
      <c r="CK7" s="1000"/>
      <c r="CL7" s="1000"/>
      <c r="CM7" s="1000"/>
      <c r="CN7" s="1000"/>
      <c r="CO7" s="1000"/>
      <c r="CP7" s="1000"/>
      <c r="CQ7" s="1001"/>
      <c r="CR7" s="1002">
        <v>4987283</v>
      </c>
      <c r="CS7" s="1003"/>
      <c r="CT7" s="1003"/>
      <c r="CU7" s="1003"/>
      <c r="CV7" s="1003"/>
      <c r="CW7" s="1003"/>
      <c r="CX7" s="1003"/>
      <c r="CY7" s="1004"/>
      <c r="CZ7" s="1005">
        <v>15.9</v>
      </c>
      <c r="DA7" s="1005"/>
      <c r="DB7" s="1005"/>
      <c r="DC7" s="1005"/>
      <c r="DD7" s="1011">
        <v>591748</v>
      </c>
      <c r="DE7" s="1003"/>
      <c r="DF7" s="1003"/>
      <c r="DG7" s="1003"/>
      <c r="DH7" s="1003"/>
      <c r="DI7" s="1003"/>
      <c r="DJ7" s="1003"/>
      <c r="DK7" s="1003"/>
      <c r="DL7" s="1003"/>
      <c r="DM7" s="1003"/>
      <c r="DN7" s="1003"/>
      <c r="DO7" s="1003"/>
      <c r="DP7" s="1004"/>
      <c r="DQ7" s="1011">
        <v>3523146</v>
      </c>
      <c r="DR7" s="1003"/>
      <c r="DS7" s="1003"/>
      <c r="DT7" s="1003"/>
      <c r="DU7" s="1003"/>
      <c r="DV7" s="1003"/>
      <c r="DW7" s="1003"/>
      <c r="DX7" s="1003"/>
      <c r="DY7" s="1003"/>
      <c r="DZ7" s="1003"/>
      <c r="EA7" s="1003"/>
      <c r="EB7" s="1003"/>
      <c r="EC7" s="1012"/>
    </row>
    <row r="8" spans="2:143" ht="11.25" customHeight="1" x14ac:dyDescent="0.15">
      <c r="B8" s="999" t="s">
        <v>225</v>
      </c>
      <c r="C8" s="1000"/>
      <c r="D8" s="1000"/>
      <c r="E8" s="1000"/>
      <c r="F8" s="1000"/>
      <c r="G8" s="1000"/>
      <c r="H8" s="1000"/>
      <c r="I8" s="1000"/>
      <c r="J8" s="1000"/>
      <c r="K8" s="1000"/>
      <c r="L8" s="1000"/>
      <c r="M8" s="1000"/>
      <c r="N8" s="1000"/>
      <c r="O8" s="1000"/>
      <c r="P8" s="1000"/>
      <c r="Q8" s="1001"/>
      <c r="R8" s="1002">
        <v>38826</v>
      </c>
      <c r="S8" s="1003"/>
      <c r="T8" s="1003"/>
      <c r="U8" s="1003"/>
      <c r="V8" s="1003"/>
      <c r="W8" s="1003"/>
      <c r="X8" s="1003"/>
      <c r="Y8" s="1004"/>
      <c r="Z8" s="1005">
        <v>0.1</v>
      </c>
      <c r="AA8" s="1005"/>
      <c r="AB8" s="1005"/>
      <c r="AC8" s="1005"/>
      <c r="AD8" s="1006">
        <v>38826</v>
      </c>
      <c r="AE8" s="1006"/>
      <c r="AF8" s="1006"/>
      <c r="AG8" s="1006"/>
      <c r="AH8" s="1006"/>
      <c r="AI8" s="1006"/>
      <c r="AJ8" s="1006"/>
      <c r="AK8" s="1006"/>
      <c r="AL8" s="1007">
        <v>0.2</v>
      </c>
      <c r="AM8" s="1008"/>
      <c r="AN8" s="1008"/>
      <c r="AO8" s="1009"/>
      <c r="AP8" s="999" t="s">
        <v>226</v>
      </c>
      <c r="AQ8" s="1000"/>
      <c r="AR8" s="1000"/>
      <c r="AS8" s="1000"/>
      <c r="AT8" s="1000"/>
      <c r="AU8" s="1000"/>
      <c r="AV8" s="1000"/>
      <c r="AW8" s="1000"/>
      <c r="AX8" s="1000"/>
      <c r="AY8" s="1000"/>
      <c r="AZ8" s="1000"/>
      <c r="BA8" s="1000"/>
      <c r="BB8" s="1000"/>
      <c r="BC8" s="1000"/>
      <c r="BD8" s="1000"/>
      <c r="BE8" s="1000"/>
      <c r="BF8" s="1001"/>
      <c r="BG8" s="1002">
        <v>73496</v>
      </c>
      <c r="BH8" s="1003"/>
      <c r="BI8" s="1003"/>
      <c r="BJ8" s="1003"/>
      <c r="BK8" s="1003"/>
      <c r="BL8" s="1003"/>
      <c r="BM8" s="1003"/>
      <c r="BN8" s="1004"/>
      <c r="BO8" s="1005">
        <v>1.5</v>
      </c>
      <c r="BP8" s="1005"/>
      <c r="BQ8" s="1005"/>
      <c r="BR8" s="1005"/>
      <c r="BS8" s="1006" t="s">
        <v>122</v>
      </c>
      <c r="BT8" s="1006"/>
      <c r="BU8" s="1006"/>
      <c r="BV8" s="1006"/>
      <c r="BW8" s="1006"/>
      <c r="BX8" s="1006"/>
      <c r="BY8" s="1006"/>
      <c r="BZ8" s="1006"/>
      <c r="CA8" s="1006"/>
      <c r="CB8" s="1010"/>
      <c r="CD8" s="999" t="s">
        <v>227</v>
      </c>
      <c r="CE8" s="1000"/>
      <c r="CF8" s="1000"/>
      <c r="CG8" s="1000"/>
      <c r="CH8" s="1000"/>
      <c r="CI8" s="1000"/>
      <c r="CJ8" s="1000"/>
      <c r="CK8" s="1000"/>
      <c r="CL8" s="1000"/>
      <c r="CM8" s="1000"/>
      <c r="CN8" s="1000"/>
      <c r="CO8" s="1000"/>
      <c r="CP8" s="1000"/>
      <c r="CQ8" s="1001"/>
      <c r="CR8" s="1002">
        <v>9870174</v>
      </c>
      <c r="CS8" s="1003"/>
      <c r="CT8" s="1003"/>
      <c r="CU8" s="1003"/>
      <c r="CV8" s="1003"/>
      <c r="CW8" s="1003"/>
      <c r="CX8" s="1003"/>
      <c r="CY8" s="1004"/>
      <c r="CZ8" s="1005">
        <v>31.5</v>
      </c>
      <c r="DA8" s="1005"/>
      <c r="DB8" s="1005"/>
      <c r="DC8" s="1005"/>
      <c r="DD8" s="1011">
        <v>454338</v>
      </c>
      <c r="DE8" s="1003"/>
      <c r="DF8" s="1003"/>
      <c r="DG8" s="1003"/>
      <c r="DH8" s="1003"/>
      <c r="DI8" s="1003"/>
      <c r="DJ8" s="1003"/>
      <c r="DK8" s="1003"/>
      <c r="DL8" s="1003"/>
      <c r="DM8" s="1003"/>
      <c r="DN8" s="1003"/>
      <c r="DO8" s="1003"/>
      <c r="DP8" s="1004"/>
      <c r="DQ8" s="1011">
        <v>5727322</v>
      </c>
      <c r="DR8" s="1003"/>
      <c r="DS8" s="1003"/>
      <c r="DT8" s="1003"/>
      <c r="DU8" s="1003"/>
      <c r="DV8" s="1003"/>
      <c r="DW8" s="1003"/>
      <c r="DX8" s="1003"/>
      <c r="DY8" s="1003"/>
      <c r="DZ8" s="1003"/>
      <c r="EA8" s="1003"/>
      <c r="EB8" s="1003"/>
      <c r="EC8" s="1012"/>
    </row>
    <row r="9" spans="2:143" ht="11.25" customHeight="1" x14ac:dyDescent="0.15">
      <c r="B9" s="999" t="s">
        <v>228</v>
      </c>
      <c r="C9" s="1000"/>
      <c r="D9" s="1000"/>
      <c r="E9" s="1000"/>
      <c r="F9" s="1000"/>
      <c r="G9" s="1000"/>
      <c r="H9" s="1000"/>
      <c r="I9" s="1000"/>
      <c r="J9" s="1000"/>
      <c r="K9" s="1000"/>
      <c r="L9" s="1000"/>
      <c r="M9" s="1000"/>
      <c r="N9" s="1000"/>
      <c r="O9" s="1000"/>
      <c r="P9" s="1000"/>
      <c r="Q9" s="1001"/>
      <c r="R9" s="1002">
        <v>53398</v>
      </c>
      <c r="S9" s="1003"/>
      <c r="T9" s="1003"/>
      <c r="U9" s="1003"/>
      <c r="V9" s="1003"/>
      <c r="W9" s="1003"/>
      <c r="X9" s="1003"/>
      <c r="Y9" s="1004"/>
      <c r="Z9" s="1005">
        <v>0.2</v>
      </c>
      <c r="AA9" s="1005"/>
      <c r="AB9" s="1005"/>
      <c r="AC9" s="1005"/>
      <c r="AD9" s="1006">
        <v>53398</v>
      </c>
      <c r="AE9" s="1006"/>
      <c r="AF9" s="1006"/>
      <c r="AG9" s="1006"/>
      <c r="AH9" s="1006"/>
      <c r="AI9" s="1006"/>
      <c r="AJ9" s="1006"/>
      <c r="AK9" s="1006"/>
      <c r="AL9" s="1007">
        <v>0.3</v>
      </c>
      <c r="AM9" s="1008"/>
      <c r="AN9" s="1008"/>
      <c r="AO9" s="1009"/>
      <c r="AP9" s="999" t="s">
        <v>229</v>
      </c>
      <c r="AQ9" s="1000"/>
      <c r="AR9" s="1000"/>
      <c r="AS9" s="1000"/>
      <c r="AT9" s="1000"/>
      <c r="AU9" s="1000"/>
      <c r="AV9" s="1000"/>
      <c r="AW9" s="1000"/>
      <c r="AX9" s="1000"/>
      <c r="AY9" s="1000"/>
      <c r="AZ9" s="1000"/>
      <c r="BA9" s="1000"/>
      <c r="BB9" s="1000"/>
      <c r="BC9" s="1000"/>
      <c r="BD9" s="1000"/>
      <c r="BE9" s="1000"/>
      <c r="BF9" s="1001"/>
      <c r="BG9" s="1002">
        <v>1505533</v>
      </c>
      <c r="BH9" s="1003"/>
      <c r="BI9" s="1003"/>
      <c r="BJ9" s="1003"/>
      <c r="BK9" s="1003"/>
      <c r="BL9" s="1003"/>
      <c r="BM9" s="1003"/>
      <c r="BN9" s="1004"/>
      <c r="BO9" s="1005">
        <v>30.6</v>
      </c>
      <c r="BP9" s="1005"/>
      <c r="BQ9" s="1005"/>
      <c r="BR9" s="1005"/>
      <c r="BS9" s="1006" t="s">
        <v>122</v>
      </c>
      <c r="BT9" s="1006"/>
      <c r="BU9" s="1006"/>
      <c r="BV9" s="1006"/>
      <c r="BW9" s="1006"/>
      <c r="BX9" s="1006"/>
      <c r="BY9" s="1006"/>
      <c r="BZ9" s="1006"/>
      <c r="CA9" s="1006"/>
      <c r="CB9" s="1010"/>
      <c r="CD9" s="999" t="s">
        <v>230</v>
      </c>
      <c r="CE9" s="1000"/>
      <c r="CF9" s="1000"/>
      <c r="CG9" s="1000"/>
      <c r="CH9" s="1000"/>
      <c r="CI9" s="1000"/>
      <c r="CJ9" s="1000"/>
      <c r="CK9" s="1000"/>
      <c r="CL9" s="1000"/>
      <c r="CM9" s="1000"/>
      <c r="CN9" s="1000"/>
      <c r="CO9" s="1000"/>
      <c r="CP9" s="1000"/>
      <c r="CQ9" s="1001"/>
      <c r="CR9" s="1002">
        <v>3390489</v>
      </c>
      <c r="CS9" s="1003"/>
      <c r="CT9" s="1003"/>
      <c r="CU9" s="1003"/>
      <c r="CV9" s="1003"/>
      <c r="CW9" s="1003"/>
      <c r="CX9" s="1003"/>
      <c r="CY9" s="1004"/>
      <c r="CZ9" s="1005">
        <v>10.8</v>
      </c>
      <c r="DA9" s="1005"/>
      <c r="DB9" s="1005"/>
      <c r="DC9" s="1005"/>
      <c r="DD9" s="1011">
        <v>57973</v>
      </c>
      <c r="DE9" s="1003"/>
      <c r="DF9" s="1003"/>
      <c r="DG9" s="1003"/>
      <c r="DH9" s="1003"/>
      <c r="DI9" s="1003"/>
      <c r="DJ9" s="1003"/>
      <c r="DK9" s="1003"/>
      <c r="DL9" s="1003"/>
      <c r="DM9" s="1003"/>
      <c r="DN9" s="1003"/>
      <c r="DO9" s="1003"/>
      <c r="DP9" s="1004"/>
      <c r="DQ9" s="1011">
        <v>2988456</v>
      </c>
      <c r="DR9" s="1003"/>
      <c r="DS9" s="1003"/>
      <c r="DT9" s="1003"/>
      <c r="DU9" s="1003"/>
      <c r="DV9" s="1003"/>
      <c r="DW9" s="1003"/>
      <c r="DX9" s="1003"/>
      <c r="DY9" s="1003"/>
      <c r="DZ9" s="1003"/>
      <c r="EA9" s="1003"/>
      <c r="EB9" s="1003"/>
      <c r="EC9" s="1012"/>
    </row>
    <row r="10" spans="2:143" ht="11.25" customHeight="1" x14ac:dyDescent="0.15">
      <c r="B10" s="999" t="s">
        <v>231</v>
      </c>
      <c r="C10" s="1000"/>
      <c r="D10" s="1000"/>
      <c r="E10" s="1000"/>
      <c r="F10" s="1000"/>
      <c r="G10" s="1000"/>
      <c r="H10" s="1000"/>
      <c r="I10" s="1000"/>
      <c r="J10" s="1000"/>
      <c r="K10" s="1000"/>
      <c r="L10" s="1000"/>
      <c r="M10" s="1000"/>
      <c r="N10" s="1000"/>
      <c r="O10" s="1000"/>
      <c r="P10" s="1000"/>
      <c r="Q10" s="1001"/>
      <c r="R10" s="1002" t="s">
        <v>122</v>
      </c>
      <c r="S10" s="1003"/>
      <c r="T10" s="1003"/>
      <c r="U10" s="1003"/>
      <c r="V10" s="1003"/>
      <c r="W10" s="1003"/>
      <c r="X10" s="1003"/>
      <c r="Y10" s="1004"/>
      <c r="Z10" s="1005" t="s">
        <v>122</v>
      </c>
      <c r="AA10" s="1005"/>
      <c r="AB10" s="1005"/>
      <c r="AC10" s="1005"/>
      <c r="AD10" s="1006" t="s">
        <v>122</v>
      </c>
      <c r="AE10" s="1006"/>
      <c r="AF10" s="1006"/>
      <c r="AG10" s="1006"/>
      <c r="AH10" s="1006"/>
      <c r="AI10" s="1006"/>
      <c r="AJ10" s="1006"/>
      <c r="AK10" s="1006"/>
      <c r="AL10" s="1007" t="s">
        <v>122</v>
      </c>
      <c r="AM10" s="1008"/>
      <c r="AN10" s="1008"/>
      <c r="AO10" s="1009"/>
      <c r="AP10" s="999" t="s">
        <v>232</v>
      </c>
      <c r="AQ10" s="1000"/>
      <c r="AR10" s="1000"/>
      <c r="AS10" s="1000"/>
      <c r="AT10" s="1000"/>
      <c r="AU10" s="1000"/>
      <c r="AV10" s="1000"/>
      <c r="AW10" s="1000"/>
      <c r="AX10" s="1000"/>
      <c r="AY10" s="1000"/>
      <c r="AZ10" s="1000"/>
      <c r="BA10" s="1000"/>
      <c r="BB10" s="1000"/>
      <c r="BC10" s="1000"/>
      <c r="BD10" s="1000"/>
      <c r="BE10" s="1000"/>
      <c r="BF10" s="1001"/>
      <c r="BG10" s="1002">
        <v>124101</v>
      </c>
      <c r="BH10" s="1003"/>
      <c r="BI10" s="1003"/>
      <c r="BJ10" s="1003"/>
      <c r="BK10" s="1003"/>
      <c r="BL10" s="1003"/>
      <c r="BM10" s="1003"/>
      <c r="BN10" s="1004"/>
      <c r="BO10" s="1005">
        <v>2.5</v>
      </c>
      <c r="BP10" s="1005"/>
      <c r="BQ10" s="1005"/>
      <c r="BR10" s="1005"/>
      <c r="BS10" s="1006" t="s">
        <v>122</v>
      </c>
      <c r="BT10" s="1006"/>
      <c r="BU10" s="1006"/>
      <c r="BV10" s="1006"/>
      <c r="BW10" s="1006"/>
      <c r="BX10" s="1006"/>
      <c r="BY10" s="1006"/>
      <c r="BZ10" s="1006"/>
      <c r="CA10" s="1006"/>
      <c r="CB10" s="1010"/>
      <c r="CD10" s="999" t="s">
        <v>233</v>
      </c>
      <c r="CE10" s="1000"/>
      <c r="CF10" s="1000"/>
      <c r="CG10" s="1000"/>
      <c r="CH10" s="1000"/>
      <c r="CI10" s="1000"/>
      <c r="CJ10" s="1000"/>
      <c r="CK10" s="1000"/>
      <c r="CL10" s="1000"/>
      <c r="CM10" s="1000"/>
      <c r="CN10" s="1000"/>
      <c r="CO10" s="1000"/>
      <c r="CP10" s="1000"/>
      <c r="CQ10" s="1001"/>
      <c r="CR10" s="1002">
        <v>33931</v>
      </c>
      <c r="CS10" s="1003"/>
      <c r="CT10" s="1003"/>
      <c r="CU10" s="1003"/>
      <c r="CV10" s="1003"/>
      <c r="CW10" s="1003"/>
      <c r="CX10" s="1003"/>
      <c r="CY10" s="1004"/>
      <c r="CZ10" s="1005">
        <v>0.1</v>
      </c>
      <c r="DA10" s="1005"/>
      <c r="DB10" s="1005"/>
      <c r="DC10" s="1005"/>
      <c r="DD10" s="1011">
        <v>14003</v>
      </c>
      <c r="DE10" s="1003"/>
      <c r="DF10" s="1003"/>
      <c r="DG10" s="1003"/>
      <c r="DH10" s="1003"/>
      <c r="DI10" s="1003"/>
      <c r="DJ10" s="1003"/>
      <c r="DK10" s="1003"/>
      <c r="DL10" s="1003"/>
      <c r="DM10" s="1003"/>
      <c r="DN10" s="1003"/>
      <c r="DO10" s="1003"/>
      <c r="DP10" s="1004"/>
      <c r="DQ10" s="1011">
        <v>17201</v>
      </c>
      <c r="DR10" s="1003"/>
      <c r="DS10" s="1003"/>
      <c r="DT10" s="1003"/>
      <c r="DU10" s="1003"/>
      <c r="DV10" s="1003"/>
      <c r="DW10" s="1003"/>
      <c r="DX10" s="1003"/>
      <c r="DY10" s="1003"/>
      <c r="DZ10" s="1003"/>
      <c r="EA10" s="1003"/>
      <c r="EB10" s="1003"/>
      <c r="EC10" s="1012"/>
    </row>
    <row r="11" spans="2:143" ht="11.25" customHeight="1" x14ac:dyDescent="0.15">
      <c r="B11" s="999" t="s">
        <v>234</v>
      </c>
      <c r="C11" s="1000"/>
      <c r="D11" s="1000"/>
      <c r="E11" s="1000"/>
      <c r="F11" s="1000"/>
      <c r="G11" s="1000"/>
      <c r="H11" s="1000"/>
      <c r="I11" s="1000"/>
      <c r="J11" s="1000"/>
      <c r="K11" s="1000"/>
      <c r="L11" s="1000"/>
      <c r="M11" s="1000"/>
      <c r="N11" s="1000"/>
      <c r="O11" s="1000"/>
      <c r="P11" s="1000"/>
      <c r="Q11" s="1001"/>
      <c r="R11" s="1002">
        <v>1171153</v>
      </c>
      <c r="S11" s="1003"/>
      <c r="T11" s="1003"/>
      <c r="U11" s="1003"/>
      <c r="V11" s="1003"/>
      <c r="W11" s="1003"/>
      <c r="X11" s="1003"/>
      <c r="Y11" s="1004"/>
      <c r="Z11" s="1007">
        <v>3.7</v>
      </c>
      <c r="AA11" s="1008"/>
      <c r="AB11" s="1008"/>
      <c r="AC11" s="1014"/>
      <c r="AD11" s="1011">
        <v>1171153</v>
      </c>
      <c r="AE11" s="1003"/>
      <c r="AF11" s="1003"/>
      <c r="AG11" s="1003"/>
      <c r="AH11" s="1003"/>
      <c r="AI11" s="1003"/>
      <c r="AJ11" s="1003"/>
      <c r="AK11" s="1004"/>
      <c r="AL11" s="1007">
        <v>6.6</v>
      </c>
      <c r="AM11" s="1008"/>
      <c r="AN11" s="1008"/>
      <c r="AO11" s="1009"/>
      <c r="AP11" s="999" t="s">
        <v>235</v>
      </c>
      <c r="AQ11" s="1000"/>
      <c r="AR11" s="1000"/>
      <c r="AS11" s="1000"/>
      <c r="AT11" s="1000"/>
      <c r="AU11" s="1000"/>
      <c r="AV11" s="1000"/>
      <c r="AW11" s="1000"/>
      <c r="AX11" s="1000"/>
      <c r="AY11" s="1000"/>
      <c r="AZ11" s="1000"/>
      <c r="BA11" s="1000"/>
      <c r="BB11" s="1000"/>
      <c r="BC11" s="1000"/>
      <c r="BD11" s="1000"/>
      <c r="BE11" s="1000"/>
      <c r="BF11" s="1001"/>
      <c r="BG11" s="1002">
        <v>153200</v>
      </c>
      <c r="BH11" s="1003"/>
      <c r="BI11" s="1003"/>
      <c r="BJ11" s="1003"/>
      <c r="BK11" s="1003"/>
      <c r="BL11" s="1003"/>
      <c r="BM11" s="1003"/>
      <c r="BN11" s="1004"/>
      <c r="BO11" s="1005">
        <v>3.1</v>
      </c>
      <c r="BP11" s="1005"/>
      <c r="BQ11" s="1005"/>
      <c r="BR11" s="1005"/>
      <c r="BS11" s="1006">
        <v>43811</v>
      </c>
      <c r="BT11" s="1006"/>
      <c r="BU11" s="1006"/>
      <c r="BV11" s="1006"/>
      <c r="BW11" s="1006"/>
      <c r="BX11" s="1006"/>
      <c r="BY11" s="1006"/>
      <c r="BZ11" s="1006"/>
      <c r="CA11" s="1006"/>
      <c r="CB11" s="1010"/>
      <c r="CD11" s="999" t="s">
        <v>236</v>
      </c>
      <c r="CE11" s="1000"/>
      <c r="CF11" s="1000"/>
      <c r="CG11" s="1000"/>
      <c r="CH11" s="1000"/>
      <c r="CI11" s="1000"/>
      <c r="CJ11" s="1000"/>
      <c r="CK11" s="1000"/>
      <c r="CL11" s="1000"/>
      <c r="CM11" s="1000"/>
      <c r="CN11" s="1000"/>
      <c r="CO11" s="1000"/>
      <c r="CP11" s="1000"/>
      <c r="CQ11" s="1001"/>
      <c r="CR11" s="1002">
        <v>1914989</v>
      </c>
      <c r="CS11" s="1003"/>
      <c r="CT11" s="1003"/>
      <c r="CU11" s="1003"/>
      <c r="CV11" s="1003"/>
      <c r="CW11" s="1003"/>
      <c r="CX11" s="1003"/>
      <c r="CY11" s="1004"/>
      <c r="CZ11" s="1005">
        <v>6.1</v>
      </c>
      <c r="DA11" s="1005"/>
      <c r="DB11" s="1005"/>
      <c r="DC11" s="1005"/>
      <c r="DD11" s="1011">
        <v>395145</v>
      </c>
      <c r="DE11" s="1003"/>
      <c r="DF11" s="1003"/>
      <c r="DG11" s="1003"/>
      <c r="DH11" s="1003"/>
      <c r="DI11" s="1003"/>
      <c r="DJ11" s="1003"/>
      <c r="DK11" s="1003"/>
      <c r="DL11" s="1003"/>
      <c r="DM11" s="1003"/>
      <c r="DN11" s="1003"/>
      <c r="DO11" s="1003"/>
      <c r="DP11" s="1004"/>
      <c r="DQ11" s="1011">
        <v>1186869</v>
      </c>
      <c r="DR11" s="1003"/>
      <c r="DS11" s="1003"/>
      <c r="DT11" s="1003"/>
      <c r="DU11" s="1003"/>
      <c r="DV11" s="1003"/>
      <c r="DW11" s="1003"/>
      <c r="DX11" s="1003"/>
      <c r="DY11" s="1003"/>
      <c r="DZ11" s="1003"/>
      <c r="EA11" s="1003"/>
      <c r="EB11" s="1003"/>
      <c r="EC11" s="1012"/>
    </row>
    <row r="12" spans="2:143" ht="11.25" customHeight="1" x14ac:dyDescent="0.15">
      <c r="B12" s="999" t="s">
        <v>237</v>
      </c>
      <c r="C12" s="1000"/>
      <c r="D12" s="1000"/>
      <c r="E12" s="1000"/>
      <c r="F12" s="1000"/>
      <c r="G12" s="1000"/>
      <c r="H12" s="1000"/>
      <c r="I12" s="1000"/>
      <c r="J12" s="1000"/>
      <c r="K12" s="1000"/>
      <c r="L12" s="1000"/>
      <c r="M12" s="1000"/>
      <c r="N12" s="1000"/>
      <c r="O12" s="1000"/>
      <c r="P12" s="1000"/>
      <c r="Q12" s="1001"/>
      <c r="R12" s="1002">
        <v>3124</v>
      </c>
      <c r="S12" s="1003"/>
      <c r="T12" s="1003"/>
      <c r="U12" s="1003"/>
      <c r="V12" s="1003"/>
      <c r="W12" s="1003"/>
      <c r="X12" s="1003"/>
      <c r="Y12" s="1004"/>
      <c r="Z12" s="1005">
        <v>0</v>
      </c>
      <c r="AA12" s="1005"/>
      <c r="AB12" s="1005"/>
      <c r="AC12" s="1005"/>
      <c r="AD12" s="1006">
        <v>3124</v>
      </c>
      <c r="AE12" s="1006"/>
      <c r="AF12" s="1006"/>
      <c r="AG12" s="1006"/>
      <c r="AH12" s="1006"/>
      <c r="AI12" s="1006"/>
      <c r="AJ12" s="1006"/>
      <c r="AK12" s="1006"/>
      <c r="AL12" s="1007">
        <v>0</v>
      </c>
      <c r="AM12" s="1008"/>
      <c r="AN12" s="1008"/>
      <c r="AO12" s="1009"/>
      <c r="AP12" s="999" t="s">
        <v>238</v>
      </c>
      <c r="AQ12" s="1000"/>
      <c r="AR12" s="1000"/>
      <c r="AS12" s="1000"/>
      <c r="AT12" s="1000"/>
      <c r="AU12" s="1000"/>
      <c r="AV12" s="1000"/>
      <c r="AW12" s="1000"/>
      <c r="AX12" s="1000"/>
      <c r="AY12" s="1000"/>
      <c r="AZ12" s="1000"/>
      <c r="BA12" s="1000"/>
      <c r="BB12" s="1000"/>
      <c r="BC12" s="1000"/>
      <c r="BD12" s="1000"/>
      <c r="BE12" s="1000"/>
      <c r="BF12" s="1001"/>
      <c r="BG12" s="1002">
        <v>2281401</v>
      </c>
      <c r="BH12" s="1003"/>
      <c r="BI12" s="1003"/>
      <c r="BJ12" s="1003"/>
      <c r="BK12" s="1003"/>
      <c r="BL12" s="1003"/>
      <c r="BM12" s="1003"/>
      <c r="BN12" s="1004"/>
      <c r="BO12" s="1005">
        <v>46.4</v>
      </c>
      <c r="BP12" s="1005"/>
      <c r="BQ12" s="1005"/>
      <c r="BR12" s="1005"/>
      <c r="BS12" s="1006" t="s">
        <v>122</v>
      </c>
      <c r="BT12" s="1006"/>
      <c r="BU12" s="1006"/>
      <c r="BV12" s="1006"/>
      <c r="BW12" s="1006"/>
      <c r="BX12" s="1006"/>
      <c r="BY12" s="1006"/>
      <c r="BZ12" s="1006"/>
      <c r="CA12" s="1006"/>
      <c r="CB12" s="1010"/>
      <c r="CD12" s="999" t="s">
        <v>239</v>
      </c>
      <c r="CE12" s="1000"/>
      <c r="CF12" s="1000"/>
      <c r="CG12" s="1000"/>
      <c r="CH12" s="1000"/>
      <c r="CI12" s="1000"/>
      <c r="CJ12" s="1000"/>
      <c r="CK12" s="1000"/>
      <c r="CL12" s="1000"/>
      <c r="CM12" s="1000"/>
      <c r="CN12" s="1000"/>
      <c r="CO12" s="1000"/>
      <c r="CP12" s="1000"/>
      <c r="CQ12" s="1001"/>
      <c r="CR12" s="1002">
        <v>1112332</v>
      </c>
      <c r="CS12" s="1003"/>
      <c r="CT12" s="1003"/>
      <c r="CU12" s="1003"/>
      <c r="CV12" s="1003"/>
      <c r="CW12" s="1003"/>
      <c r="CX12" s="1003"/>
      <c r="CY12" s="1004"/>
      <c r="CZ12" s="1005">
        <v>3.6</v>
      </c>
      <c r="DA12" s="1005"/>
      <c r="DB12" s="1005"/>
      <c r="DC12" s="1005"/>
      <c r="DD12" s="1011">
        <v>37116</v>
      </c>
      <c r="DE12" s="1003"/>
      <c r="DF12" s="1003"/>
      <c r="DG12" s="1003"/>
      <c r="DH12" s="1003"/>
      <c r="DI12" s="1003"/>
      <c r="DJ12" s="1003"/>
      <c r="DK12" s="1003"/>
      <c r="DL12" s="1003"/>
      <c r="DM12" s="1003"/>
      <c r="DN12" s="1003"/>
      <c r="DO12" s="1003"/>
      <c r="DP12" s="1004"/>
      <c r="DQ12" s="1011">
        <v>644581</v>
      </c>
      <c r="DR12" s="1003"/>
      <c r="DS12" s="1003"/>
      <c r="DT12" s="1003"/>
      <c r="DU12" s="1003"/>
      <c r="DV12" s="1003"/>
      <c r="DW12" s="1003"/>
      <c r="DX12" s="1003"/>
      <c r="DY12" s="1003"/>
      <c r="DZ12" s="1003"/>
      <c r="EA12" s="1003"/>
      <c r="EB12" s="1003"/>
      <c r="EC12" s="1012"/>
    </row>
    <row r="13" spans="2:143" ht="11.25" customHeight="1" x14ac:dyDescent="0.15">
      <c r="B13" s="999" t="s">
        <v>240</v>
      </c>
      <c r="C13" s="1000"/>
      <c r="D13" s="1000"/>
      <c r="E13" s="1000"/>
      <c r="F13" s="1000"/>
      <c r="G13" s="1000"/>
      <c r="H13" s="1000"/>
      <c r="I13" s="1000"/>
      <c r="J13" s="1000"/>
      <c r="K13" s="1000"/>
      <c r="L13" s="1000"/>
      <c r="M13" s="1000"/>
      <c r="N13" s="1000"/>
      <c r="O13" s="1000"/>
      <c r="P13" s="1000"/>
      <c r="Q13" s="1001"/>
      <c r="R13" s="1002" t="s">
        <v>122</v>
      </c>
      <c r="S13" s="1003"/>
      <c r="T13" s="1003"/>
      <c r="U13" s="1003"/>
      <c r="V13" s="1003"/>
      <c r="W13" s="1003"/>
      <c r="X13" s="1003"/>
      <c r="Y13" s="1004"/>
      <c r="Z13" s="1005" t="s">
        <v>122</v>
      </c>
      <c r="AA13" s="1005"/>
      <c r="AB13" s="1005"/>
      <c r="AC13" s="1005"/>
      <c r="AD13" s="1006" t="s">
        <v>122</v>
      </c>
      <c r="AE13" s="1006"/>
      <c r="AF13" s="1006"/>
      <c r="AG13" s="1006"/>
      <c r="AH13" s="1006"/>
      <c r="AI13" s="1006"/>
      <c r="AJ13" s="1006"/>
      <c r="AK13" s="1006"/>
      <c r="AL13" s="1007" t="s">
        <v>122</v>
      </c>
      <c r="AM13" s="1008"/>
      <c r="AN13" s="1008"/>
      <c r="AO13" s="1009"/>
      <c r="AP13" s="999" t="s">
        <v>241</v>
      </c>
      <c r="AQ13" s="1000"/>
      <c r="AR13" s="1000"/>
      <c r="AS13" s="1000"/>
      <c r="AT13" s="1000"/>
      <c r="AU13" s="1000"/>
      <c r="AV13" s="1000"/>
      <c r="AW13" s="1000"/>
      <c r="AX13" s="1000"/>
      <c r="AY13" s="1000"/>
      <c r="AZ13" s="1000"/>
      <c r="BA13" s="1000"/>
      <c r="BB13" s="1000"/>
      <c r="BC13" s="1000"/>
      <c r="BD13" s="1000"/>
      <c r="BE13" s="1000"/>
      <c r="BF13" s="1001"/>
      <c r="BG13" s="1002">
        <v>2237597</v>
      </c>
      <c r="BH13" s="1003"/>
      <c r="BI13" s="1003"/>
      <c r="BJ13" s="1003"/>
      <c r="BK13" s="1003"/>
      <c r="BL13" s="1003"/>
      <c r="BM13" s="1003"/>
      <c r="BN13" s="1004"/>
      <c r="BO13" s="1005">
        <v>45.5</v>
      </c>
      <c r="BP13" s="1005"/>
      <c r="BQ13" s="1005"/>
      <c r="BR13" s="1005"/>
      <c r="BS13" s="1006" t="s">
        <v>122</v>
      </c>
      <c r="BT13" s="1006"/>
      <c r="BU13" s="1006"/>
      <c r="BV13" s="1006"/>
      <c r="BW13" s="1006"/>
      <c r="BX13" s="1006"/>
      <c r="BY13" s="1006"/>
      <c r="BZ13" s="1006"/>
      <c r="CA13" s="1006"/>
      <c r="CB13" s="1010"/>
      <c r="CD13" s="999" t="s">
        <v>242</v>
      </c>
      <c r="CE13" s="1000"/>
      <c r="CF13" s="1000"/>
      <c r="CG13" s="1000"/>
      <c r="CH13" s="1000"/>
      <c r="CI13" s="1000"/>
      <c r="CJ13" s="1000"/>
      <c r="CK13" s="1000"/>
      <c r="CL13" s="1000"/>
      <c r="CM13" s="1000"/>
      <c r="CN13" s="1000"/>
      <c r="CO13" s="1000"/>
      <c r="CP13" s="1000"/>
      <c r="CQ13" s="1001"/>
      <c r="CR13" s="1002">
        <v>1593163</v>
      </c>
      <c r="CS13" s="1003"/>
      <c r="CT13" s="1003"/>
      <c r="CU13" s="1003"/>
      <c r="CV13" s="1003"/>
      <c r="CW13" s="1003"/>
      <c r="CX13" s="1003"/>
      <c r="CY13" s="1004"/>
      <c r="CZ13" s="1005">
        <v>5.0999999999999996</v>
      </c>
      <c r="DA13" s="1005"/>
      <c r="DB13" s="1005"/>
      <c r="DC13" s="1005"/>
      <c r="DD13" s="1011">
        <v>381117</v>
      </c>
      <c r="DE13" s="1003"/>
      <c r="DF13" s="1003"/>
      <c r="DG13" s="1003"/>
      <c r="DH13" s="1003"/>
      <c r="DI13" s="1003"/>
      <c r="DJ13" s="1003"/>
      <c r="DK13" s="1003"/>
      <c r="DL13" s="1003"/>
      <c r="DM13" s="1003"/>
      <c r="DN13" s="1003"/>
      <c r="DO13" s="1003"/>
      <c r="DP13" s="1004"/>
      <c r="DQ13" s="1011">
        <v>1121801</v>
      </c>
      <c r="DR13" s="1003"/>
      <c r="DS13" s="1003"/>
      <c r="DT13" s="1003"/>
      <c r="DU13" s="1003"/>
      <c r="DV13" s="1003"/>
      <c r="DW13" s="1003"/>
      <c r="DX13" s="1003"/>
      <c r="DY13" s="1003"/>
      <c r="DZ13" s="1003"/>
      <c r="EA13" s="1003"/>
      <c r="EB13" s="1003"/>
      <c r="EC13" s="1012"/>
    </row>
    <row r="14" spans="2:143" ht="11.25" customHeight="1" x14ac:dyDescent="0.15">
      <c r="B14" s="999" t="s">
        <v>243</v>
      </c>
      <c r="C14" s="1000"/>
      <c r="D14" s="1000"/>
      <c r="E14" s="1000"/>
      <c r="F14" s="1000"/>
      <c r="G14" s="1000"/>
      <c r="H14" s="1000"/>
      <c r="I14" s="1000"/>
      <c r="J14" s="1000"/>
      <c r="K14" s="1000"/>
      <c r="L14" s="1000"/>
      <c r="M14" s="1000"/>
      <c r="N14" s="1000"/>
      <c r="O14" s="1000"/>
      <c r="P14" s="1000"/>
      <c r="Q14" s="1001"/>
      <c r="R14" s="1002" t="s">
        <v>122</v>
      </c>
      <c r="S14" s="1003"/>
      <c r="T14" s="1003"/>
      <c r="U14" s="1003"/>
      <c r="V14" s="1003"/>
      <c r="W14" s="1003"/>
      <c r="X14" s="1003"/>
      <c r="Y14" s="1004"/>
      <c r="Z14" s="1005" t="s">
        <v>122</v>
      </c>
      <c r="AA14" s="1005"/>
      <c r="AB14" s="1005"/>
      <c r="AC14" s="1005"/>
      <c r="AD14" s="1006" t="s">
        <v>122</v>
      </c>
      <c r="AE14" s="1006"/>
      <c r="AF14" s="1006"/>
      <c r="AG14" s="1006"/>
      <c r="AH14" s="1006"/>
      <c r="AI14" s="1006"/>
      <c r="AJ14" s="1006"/>
      <c r="AK14" s="1006"/>
      <c r="AL14" s="1007" t="s">
        <v>122</v>
      </c>
      <c r="AM14" s="1008"/>
      <c r="AN14" s="1008"/>
      <c r="AO14" s="1009"/>
      <c r="AP14" s="999" t="s">
        <v>244</v>
      </c>
      <c r="AQ14" s="1000"/>
      <c r="AR14" s="1000"/>
      <c r="AS14" s="1000"/>
      <c r="AT14" s="1000"/>
      <c r="AU14" s="1000"/>
      <c r="AV14" s="1000"/>
      <c r="AW14" s="1000"/>
      <c r="AX14" s="1000"/>
      <c r="AY14" s="1000"/>
      <c r="AZ14" s="1000"/>
      <c r="BA14" s="1000"/>
      <c r="BB14" s="1000"/>
      <c r="BC14" s="1000"/>
      <c r="BD14" s="1000"/>
      <c r="BE14" s="1000"/>
      <c r="BF14" s="1001"/>
      <c r="BG14" s="1002">
        <v>179470</v>
      </c>
      <c r="BH14" s="1003"/>
      <c r="BI14" s="1003"/>
      <c r="BJ14" s="1003"/>
      <c r="BK14" s="1003"/>
      <c r="BL14" s="1003"/>
      <c r="BM14" s="1003"/>
      <c r="BN14" s="1004"/>
      <c r="BO14" s="1005">
        <v>3.7</v>
      </c>
      <c r="BP14" s="1005"/>
      <c r="BQ14" s="1005"/>
      <c r="BR14" s="1005"/>
      <c r="BS14" s="1006" t="s">
        <v>122</v>
      </c>
      <c r="BT14" s="1006"/>
      <c r="BU14" s="1006"/>
      <c r="BV14" s="1006"/>
      <c r="BW14" s="1006"/>
      <c r="BX14" s="1006"/>
      <c r="BY14" s="1006"/>
      <c r="BZ14" s="1006"/>
      <c r="CA14" s="1006"/>
      <c r="CB14" s="1010"/>
      <c r="CD14" s="999" t="s">
        <v>245</v>
      </c>
      <c r="CE14" s="1000"/>
      <c r="CF14" s="1000"/>
      <c r="CG14" s="1000"/>
      <c r="CH14" s="1000"/>
      <c r="CI14" s="1000"/>
      <c r="CJ14" s="1000"/>
      <c r="CK14" s="1000"/>
      <c r="CL14" s="1000"/>
      <c r="CM14" s="1000"/>
      <c r="CN14" s="1000"/>
      <c r="CO14" s="1000"/>
      <c r="CP14" s="1000"/>
      <c r="CQ14" s="1001"/>
      <c r="CR14" s="1002">
        <v>2089701</v>
      </c>
      <c r="CS14" s="1003"/>
      <c r="CT14" s="1003"/>
      <c r="CU14" s="1003"/>
      <c r="CV14" s="1003"/>
      <c r="CW14" s="1003"/>
      <c r="CX14" s="1003"/>
      <c r="CY14" s="1004"/>
      <c r="CZ14" s="1005">
        <v>6.7</v>
      </c>
      <c r="DA14" s="1005"/>
      <c r="DB14" s="1005"/>
      <c r="DC14" s="1005"/>
      <c r="DD14" s="1011">
        <v>950999</v>
      </c>
      <c r="DE14" s="1003"/>
      <c r="DF14" s="1003"/>
      <c r="DG14" s="1003"/>
      <c r="DH14" s="1003"/>
      <c r="DI14" s="1003"/>
      <c r="DJ14" s="1003"/>
      <c r="DK14" s="1003"/>
      <c r="DL14" s="1003"/>
      <c r="DM14" s="1003"/>
      <c r="DN14" s="1003"/>
      <c r="DO14" s="1003"/>
      <c r="DP14" s="1004"/>
      <c r="DQ14" s="1011">
        <v>959189</v>
      </c>
      <c r="DR14" s="1003"/>
      <c r="DS14" s="1003"/>
      <c r="DT14" s="1003"/>
      <c r="DU14" s="1003"/>
      <c r="DV14" s="1003"/>
      <c r="DW14" s="1003"/>
      <c r="DX14" s="1003"/>
      <c r="DY14" s="1003"/>
      <c r="DZ14" s="1003"/>
      <c r="EA14" s="1003"/>
      <c r="EB14" s="1003"/>
      <c r="EC14" s="1012"/>
    </row>
    <row r="15" spans="2:143" ht="11.25" customHeight="1" x14ac:dyDescent="0.15">
      <c r="B15" s="999" t="s">
        <v>246</v>
      </c>
      <c r="C15" s="1000"/>
      <c r="D15" s="1000"/>
      <c r="E15" s="1000"/>
      <c r="F15" s="1000"/>
      <c r="G15" s="1000"/>
      <c r="H15" s="1000"/>
      <c r="I15" s="1000"/>
      <c r="J15" s="1000"/>
      <c r="K15" s="1000"/>
      <c r="L15" s="1000"/>
      <c r="M15" s="1000"/>
      <c r="N15" s="1000"/>
      <c r="O15" s="1000"/>
      <c r="P15" s="1000"/>
      <c r="Q15" s="1001"/>
      <c r="R15" s="1002">
        <v>36191</v>
      </c>
      <c r="S15" s="1003"/>
      <c r="T15" s="1003"/>
      <c r="U15" s="1003"/>
      <c r="V15" s="1003"/>
      <c r="W15" s="1003"/>
      <c r="X15" s="1003"/>
      <c r="Y15" s="1004"/>
      <c r="Z15" s="1005">
        <v>0.1</v>
      </c>
      <c r="AA15" s="1005"/>
      <c r="AB15" s="1005"/>
      <c r="AC15" s="1005"/>
      <c r="AD15" s="1006">
        <v>36191</v>
      </c>
      <c r="AE15" s="1006"/>
      <c r="AF15" s="1006"/>
      <c r="AG15" s="1006"/>
      <c r="AH15" s="1006"/>
      <c r="AI15" s="1006"/>
      <c r="AJ15" s="1006"/>
      <c r="AK15" s="1006"/>
      <c r="AL15" s="1007">
        <v>0.2</v>
      </c>
      <c r="AM15" s="1008"/>
      <c r="AN15" s="1008"/>
      <c r="AO15" s="1009"/>
      <c r="AP15" s="999" t="s">
        <v>247</v>
      </c>
      <c r="AQ15" s="1000"/>
      <c r="AR15" s="1000"/>
      <c r="AS15" s="1000"/>
      <c r="AT15" s="1000"/>
      <c r="AU15" s="1000"/>
      <c r="AV15" s="1000"/>
      <c r="AW15" s="1000"/>
      <c r="AX15" s="1000"/>
      <c r="AY15" s="1000"/>
      <c r="AZ15" s="1000"/>
      <c r="BA15" s="1000"/>
      <c r="BB15" s="1000"/>
      <c r="BC15" s="1000"/>
      <c r="BD15" s="1000"/>
      <c r="BE15" s="1000"/>
      <c r="BF15" s="1001"/>
      <c r="BG15" s="1002">
        <v>266281</v>
      </c>
      <c r="BH15" s="1003"/>
      <c r="BI15" s="1003"/>
      <c r="BJ15" s="1003"/>
      <c r="BK15" s="1003"/>
      <c r="BL15" s="1003"/>
      <c r="BM15" s="1003"/>
      <c r="BN15" s="1004"/>
      <c r="BO15" s="1005">
        <v>5.4</v>
      </c>
      <c r="BP15" s="1005"/>
      <c r="BQ15" s="1005"/>
      <c r="BR15" s="1005"/>
      <c r="BS15" s="1006" t="s">
        <v>122</v>
      </c>
      <c r="BT15" s="1006"/>
      <c r="BU15" s="1006"/>
      <c r="BV15" s="1006"/>
      <c r="BW15" s="1006"/>
      <c r="BX15" s="1006"/>
      <c r="BY15" s="1006"/>
      <c r="BZ15" s="1006"/>
      <c r="CA15" s="1006"/>
      <c r="CB15" s="1010"/>
      <c r="CD15" s="999" t="s">
        <v>248</v>
      </c>
      <c r="CE15" s="1000"/>
      <c r="CF15" s="1000"/>
      <c r="CG15" s="1000"/>
      <c r="CH15" s="1000"/>
      <c r="CI15" s="1000"/>
      <c r="CJ15" s="1000"/>
      <c r="CK15" s="1000"/>
      <c r="CL15" s="1000"/>
      <c r="CM15" s="1000"/>
      <c r="CN15" s="1000"/>
      <c r="CO15" s="1000"/>
      <c r="CP15" s="1000"/>
      <c r="CQ15" s="1001"/>
      <c r="CR15" s="1002">
        <v>2772053</v>
      </c>
      <c r="CS15" s="1003"/>
      <c r="CT15" s="1003"/>
      <c r="CU15" s="1003"/>
      <c r="CV15" s="1003"/>
      <c r="CW15" s="1003"/>
      <c r="CX15" s="1003"/>
      <c r="CY15" s="1004"/>
      <c r="CZ15" s="1005">
        <v>8.9</v>
      </c>
      <c r="DA15" s="1005"/>
      <c r="DB15" s="1005"/>
      <c r="DC15" s="1005"/>
      <c r="DD15" s="1011">
        <v>487992</v>
      </c>
      <c r="DE15" s="1003"/>
      <c r="DF15" s="1003"/>
      <c r="DG15" s="1003"/>
      <c r="DH15" s="1003"/>
      <c r="DI15" s="1003"/>
      <c r="DJ15" s="1003"/>
      <c r="DK15" s="1003"/>
      <c r="DL15" s="1003"/>
      <c r="DM15" s="1003"/>
      <c r="DN15" s="1003"/>
      <c r="DO15" s="1003"/>
      <c r="DP15" s="1004"/>
      <c r="DQ15" s="1011">
        <v>2011244</v>
      </c>
      <c r="DR15" s="1003"/>
      <c r="DS15" s="1003"/>
      <c r="DT15" s="1003"/>
      <c r="DU15" s="1003"/>
      <c r="DV15" s="1003"/>
      <c r="DW15" s="1003"/>
      <c r="DX15" s="1003"/>
      <c r="DY15" s="1003"/>
      <c r="DZ15" s="1003"/>
      <c r="EA15" s="1003"/>
      <c r="EB15" s="1003"/>
      <c r="EC15" s="1012"/>
    </row>
    <row r="16" spans="2:143" ht="11.25" customHeight="1" x14ac:dyDescent="0.15">
      <c r="B16" s="999" t="s">
        <v>249</v>
      </c>
      <c r="C16" s="1000"/>
      <c r="D16" s="1000"/>
      <c r="E16" s="1000"/>
      <c r="F16" s="1000"/>
      <c r="G16" s="1000"/>
      <c r="H16" s="1000"/>
      <c r="I16" s="1000"/>
      <c r="J16" s="1000"/>
      <c r="K16" s="1000"/>
      <c r="L16" s="1000"/>
      <c r="M16" s="1000"/>
      <c r="N16" s="1000"/>
      <c r="O16" s="1000"/>
      <c r="P16" s="1000"/>
      <c r="Q16" s="1001"/>
      <c r="R16" s="1002">
        <v>118970</v>
      </c>
      <c r="S16" s="1003"/>
      <c r="T16" s="1003"/>
      <c r="U16" s="1003"/>
      <c r="V16" s="1003"/>
      <c r="W16" s="1003"/>
      <c r="X16" s="1003"/>
      <c r="Y16" s="1004"/>
      <c r="Z16" s="1005">
        <v>0.4</v>
      </c>
      <c r="AA16" s="1005"/>
      <c r="AB16" s="1005"/>
      <c r="AC16" s="1005"/>
      <c r="AD16" s="1006">
        <v>118970</v>
      </c>
      <c r="AE16" s="1006"/>
      <c r="AF16" s="1006"/>
      <c r="AG16" s="1006"/>
      <c r="AH16" s="1006"/>
      <c r="AI16" s="1006"/>
      <c r="AJ16" s="1006"/>
      <c r="AK16" s="1006"/>
      <c r="AL16" s="1007">
        <v>0.7</v>
      </c>
      <c r="AM16" s="1008"/>
      <c r="AN16" s="1008"/>
      <c r="AO16" s="1009"/>
      <c r="AP16" s="999" t="s">
        <v>250</v>
      </c>
      <c r="AQ16" s="1000"/>
      <c r="AR16" s="1000"/>
      <c r="AS16" s="1000"/>
      <c r="AT16" s="1000"/>
      <c r="AU16" s="1000"/>
      <c r="AV16" s="1000"/>
      <c r="AW16" s="1000"/>
      <c r="AX16" s="1000"/>
      <c r="AY16" s="1000"/>
      <c r="AZ16" s="1000"/>
      <c r="BA16" s="1000"/>
      <c r="BB16" s="1000"/>
      <c r="BC16" s="1000"/>
      <c r="BD16" s="1000"/>
      <c r="BE16" s="1000"/>
      <c r="BF16" s="1001"/>
      <c r="BG16" s="1002" t="s">
        <v>122</v>
      </c>
      <c r="BH16" s="1003"/>
      <c r="BI16" s="1003"/>
      <c r="BJ16" s="1003"/>
      <c r="BK16" s="1003"/>
      <c r="BL16" s="1003"/>
      <c r="BM16" s="1003"/>
      <c r="BN16" s="1004"/>
      <c r="BO16" s="1005" t="s">
        <v>122</v>
      </c>
      <c r="BP16" s="1005"/>
      <c r="BQ16" s="1005"/>
      <c r="BR16" s="1005"/>
      <c r="BS16" s="1006" t="s">
        <v>122</v>
      </c>
      <c r="BT16" s="1006"/>
      <c r="BU16" s="1006"/>
      <c r="BV16" s="1006"/>
      <c r="BW16" s="1006"/>
      <c r="BX16" s="1006"/>
      <c r="BY16" s="1006"/>
      <c r="BZ16" s="1006"/>
      <c r="CA16" s="1006"/>
      <c r="CB16" s="1010"/>
      <c r="CD16" s="999" t="s">
        <v>251</v>
      </c>
      <c r="CE16" s="1000"/>
      <c r="CF16" s="1000"/>
      <c r="CG16" s="1000"/>
      <c r="CH16" s="1000"/>
      <c r="CI16" s="1000"/>
      <c r="CJ16" s="1000"/>
      <c r="CK16" s="1000"/>
      <c r="CL16" s="1000"/>
      <c r="CM16" s="1000"/>
      <c r="CN16" s="1000"/>
      <c r="CO16" s="1000"/>
      <c r="CP16" s="1000"/>
      <c r="CQ16" s="1001"/>
      <c r="CR16" s="1002">
        <v>334244</v>
      </c>
      <c r="CS16" s="1003"/>
      <c r="CT16" s="1003"/>
      <c r="CU16" s="1003"/>
      <c r="CV16" s="1003"/>
      <c r="CW16" s="1003"/>
      <c r="CX16" s="1003"/>
      <c r="CY16" s="1004"/>
      <c r="CZ16" s="1005">
        <v>1.1000000000000001</v>
      </c>
      <c r="DA16" s="1005"/>
      <c r="DB16" s="1005"/>
      <c r="DC16" s="1005"/>
      <c r="DD16" s="1011" t="s">
        <v>122</v>
      </c>
      <c r="DE16" s="1003"/>
      <c r="DF16" s="1003"/>
      <c r="DG16" s="1003"/>
      <c r="DH16" s="1003"/>
      <c r="DI16" s="1003"/>
      <c r="DJ16" s="1003"/>
      <c r="DK16" s="1003"/>
      <c r="DL16" s="1003"/>
      <c r="DM16" s="1003"/>
      <c r="DN16" s="1003"/>
      <c r="DO16" s="1003"/>
      <c r="DP16" s="1004"/>
      <c r="DQ16" s="1011">
        <v>34789</v>
      </c>
      <c r="DR16" s="1003"/>
      <c r="DS16" s="1003"/>
      <c r="DT16" s="1003"/>
      <c r="DU16" s="1003"/>
      <c r="DV16" s="1003"/>
      <c r="DW16" s="1003"/>
      <c r="DX16" s="1003"/>
      <c r="DY16" s="1003"/>
      <c r="DZ16" s="1003"/>
      <c r="EA16" s="1003"/>
      <c r="EB16" s="1003"/>
      <c r="EC16" s="1012"/>
    </row>
    <row r="17" spans="2:133" ht="11.25" customHeight="1" x14ac:dyDescent="0.15">
      <c r="B17" s="999" t="s">
        <v>252</v>
      </c>
      <c r="C17" s="1000"/>
      <c r="D17" s="1000"/>
      <c r="E17" s="1000"/>
      <c r="F17" s="1000"/>
      <c r="G17" s="1000"/>
      <c r="H17" s="1000"/>
      <c r="I17" s="1000"/>
      <c r="J17" s="1000"/>
      <c r="K17" s="1000"/>
      <c r="L17" s="1000"/>
      <c r="M17" s="1000"/>
      <c r="N17" s="1000"/>
      <c r="O17" s="1000"/>
      <c r="P17" s="1000"/>
      <c r="Q17" s="1001"/>
      <c r="R17" s="1002">
        <v>187548</v>
      </c>
      <c r="S17" s="1003"/>
      <c r="T17" s="1003"/>
      <c r="U17" s="1003"/>
      <c r="V17" s="1003"/>
      <c r="W17" s="1003"/>
      <c r="X17" s="1003"/>
      <c r="Y17" s="1004"/>
      <c r="Z17" s="1005">
        <v>0.6</v>
      </c>
      <c r="AA17" s="1005"/>
      <c r="AB17" s="1005"/>
      <c r="AC17" s="1005"/>
      <c r="AD17" s="1006">
        <v>187548</v>
      </c>
      <c r="AE17" s="1006"/>
      <c r="AF17" s="1006"/>
      <c r="AG17" s="1006"/>
      <c r="AH17" s="1006"/>
      <c r="AI17" s="1006"/>
      <c r="AJ17" s="1006"/>
      <c r="AK17" s="1006"/>
      <c r="AL17" s="1007">
        <v>1.1000000000000001</v>
      </c>
      <c r="AM17" s="1008"/>
      <c r="AN17" s="1008"/>
      <c r="AO17" s="1009"/>
      <c r="AP17" s="999" t="s">
        <v>253</v>
      </c>
      <c r="AQ17" s="1000"/>
      <c r="AR17" s="1000"/>
      <c r="AS17" s="1000"/>
      <c r="AT17" s="1000"/>
      <c r="AU17" s="1000"/>
      <c r="AV17" s="1000"/>
      <c r="AW17" s="1000"/>
      <c r="AX17" s="1000"/>
      <c r="AY17" s="1000"/>
      <c r="AZ17" s="1000"/>
      <c r="BA17" s="1000"/>
      <c r="BB17" s="1000"/>
      <c r="BC17" s="1000"/>
      <c r="BD17" s="1000"/>
      <c r="BE17" s="1000"/>
      <c r="BF17" s="1001"/>
      <c r="BG17" s="1002" t="s">
        <v>122</v>
      </c>
      <c r="BH17" s="1003"/>
      <c r="BI17" s="1003"/>
      <c r="BJ17" s="1003"/>
      <c r="BK17" s="1003"/>
      <c r="BL17" s="1003"/>
      <c r="BM17" s="1003"/>
      <c r="BN17" s="1004"/>
      <c r="BO17" s="1005" t="s">
        <v>122</v>
      </c>
      <c r="BP17" s="1005"/>
      <c r="BQ17" s="1005"/>
      <c r="BR17" s="1005"/>
      <c r="BS17" s="1006" t="s">
        <v>122</v>
      </c>
      <c r="BT17" s="1006"/>
      <c r="BU17" s="1006"/>
      <c r="BV17" s="1006"/>
      <c r="BW17" s="1006"/>
      <c r="BX17" s="1006"/>
      <c r="BY17" s="1006"/>
      <c r="BZ17" s="1006"/>
      <c r="CA17" s="1006"/>
      <c r="CB17" s="1010"/>
      <c r="CD17" s="999" t="s">
        <v>254</v>
      </c>
      <c r="CE17" s="1000"/>
      <c r="CF17" s="1000"/>
      <c r="CG17" s="1000"/>
      <c r="CH17" s="1000"/>
      <c r="CI17" s="1000"/>
      <c r="CJ17" s="1000"/>
      <c r="CK17" s="1000"/>
      <c r="CL17" s="1000"/>
      <c r="CM17" s="1000"/>
      <c r="CN17" s="1000"/>
      <c r="CO17" s="1000"/>
      <c r="CP17" s="1000"/>
      <c r="CQ17" s="1001"/>
      <c r="CR17" s="1002">
        <v>3024645</v>
      </c>
      <c r="CS17" s="1003"/>
      <c r="CT17" s="1003"/>
      <c r="CU17" s="1003"/>
      <c r="CV17" s="1003"/>
      <c r="CW17" s="1003"/>
      <c r="CX17" s="1003"/>
      <c r="CY17" s="1004"/>
      <c r="CZ17" s="1005">
        <v>9.6999999999999993</v>
      </c>
      <c r="DA17" s="1005"/>
      <c r="DB17" s="1005"/>
      <c r="DC17" s="1005"/>
      <c r="DD17" s="1011" t="s">
        <v>122</v>
      </c>
      <c r="DE17" s="1003"/>
      <c r="DF17" s="1003"/>
      <c r="DG17" s="1003"/>
      <c r="DH17" s="1003"/>
      <c r="DI17" s="1003"/>
      <c r="DJ17" s="1003"/>
      <c r="DK17" s="1003"/>
      <c r="DL17" s="1003"/>
      <c r="DM17" s="1003"/>
      <c r="DN17" s="1003"/>
      <c r="DO17" s="1003"/>
      <c r="DP17" s="1004"/>
      <c r="DQ17" s="1011">
        <v>2960290</v>
      </c>
      <c r="DR17" s="1003"/>
      <c r="DS17" s="1003"/>
      <c r="DT17" s="1003"/>
      <c r="DU17" s="1003"/>
      <c r="DV17" s="1003"/>
      <c r="DW17" s="1003"/>
      <c r="DX17" s="1003"/>
      <c r="DY17" s="1003"/>
      <c r="DZ17" s="1003"/>
      <c r="EA17" s="1003"/>
      <c r="EB17" s="1003"/>
      <c r="EC17" s="1012"/>
    </row>
    <row r="18" spans="2:133" ht="11.25" customHeight="1" x14ac:dyDescent="0.15">
      <c r="B18" s="999" t="s">
        <v>255</v>
      </c>
      <c r="C18" s="1000"/>
      <c r="D18" s="1000"/>
      <c r="E18" s="1000"/>
      <c r="F18" s="1000"/>
      <c r="G18" s="1000"/>
      <c r="H18" s="1000"/>
      <c r="I18" s="1000"/>
      <c r="J18" s="1000"/>
      <c r="K18" s="1000"/>
      <c r="L18" s="1000"/>
      <c r="M18" s="1000"/>
      <c r="N18" s="1000"/>
      <c r="O18" s="1000"/>
      <c r="P18" s="1000"/>
      <c r="Q18" s="1001"/>
      <c r="R18" s="1002">
        <v>27498</v>
      </c>
      <c r="S18" s="1003"/>
      <c r="T18" s="1003"/>
      <c r="U18" s="1003"/>
      <c r="V18" s="1003"/>
      <c r="W18" s="1003"/>
      <c r="X18" s="1003"/>
      <c r="Y18" s="1004"/>
      <c r="Z18" s="1005">
        <v>0.1</v>
      </c>
      <c r="AA18" s="1005"/>
      <c r="AB18" s="1005"/>
      <c r="AC18" s="1005"/>
      <c r="AD18" s="1006">
        <v>27498</v>
      </c>
      <c r="AE18" s="1006"/>
      <c r="AF18" s="1006"/>
      <c r="AG18" s="1006"/>
      <c r="AH18" s="1006"/>
      <c r="AI18" s="1006"/>
      <c r="AJ18" s="1006"/>
      <c r="AK18" s="1006"/>
      <c r="AL18" s="1007">
        <v>0.2</v>
      </c>
      <c r="AM18" s="1008"/>
      <c r="AN18" s="1008"/>
      <c r="AO18" s="1009"/>
      <c r="AP18" s="999" t="s">
        <v>256</v>
      </c>
      <c r="AQ18" s="1000"/>
      <c r="AR18" s="1000"/>
      <c r="AS18" s="1000"/>
      <c r="AT18" s="1000"/>
      <c r="AU18" s="1000"/>
      <c r="AV18" s="1000"/>
      <c r="AW18" s="1000"/>
      <c r="AX18" s="1000"/>
      <c r="AY18" s="1000"/>
      <c r="AZ18" s="1000"/>
      <c r="BA18" s="1000"/>
      <c r="BB18" s="1000"/>
      <c r="BC18" s="1000"/>
      <c r="BD18" s="1000"/>
      <c r="BE18" s="1000"/>
      <c r="BF18" s="1001"/>
      <c r="BG18" s="1002" t="s">
        <v>122</v>
      </c>
      <c r="BH18" s="1003"/>
      <c r="BI18" s="1003"/>
      <c r="BJ18" s="1003"/>
      <c r="BK18" s="1003"/>
      <c r="BL18" s="1003"/>
      <c r="BM18" s="1003"/>
      <c r="BN18" s="1004"/>
      <c r="BO18" s="1005" t="s">
        <v>122</v>
      </c>
      <c r="BP18" s="1005"/>
      <c r="BQ18" s="1005"/>
      <c r="BR18" s="1005"/>
      <c r="BS18" s="1006" t="s">
        <v>122</v>
      </c>
      <c r="BT18" s="1006"/>
      <c r="BU18" s="1006"/>
      <c r="BV18" s="1006"/>
      <c r="BW18" s="1006"/>
      <c r="BX18" s="1006"/>
      <c r="BY18" s="1006"/>
      <c r="BZ18" s="1006"/>
      <c r="CA18" s="1006"/>
      <c r="CB18" s="1010"/>
      <c r="CD18" s="999" t="s">
        <v>257</v>
      </c>
      <c r="CE18" s="1000"/>
      <c r="CF18" s="1000"/>
      <c r="CG18" s="1000"/>
      <c r="CH18" s="1000"/>
      <c r="CI18" s="1000"/>
      <c r="CJ18" s="1000"/>
      <c r="CK18" s="1000"/>
      <c r="CL18" s="1000"/>
      <c r="CM18" s="1000"/>
      <c r="CN18" s="1000"/>
      <c r="CO18" s="1000"/>
      <c r="CP18" s="1000"/>
      <c r="CQ18" s="1001"/>
      <c r="CR18" s="1002" t="s">
        <v>122</v>
      </c>
      <c r="CS18" s="1003"/>
      <c r="CT18" s="1003"/>
      <c r="CU18" s="1003"/>
      <c r="CV18" s="1003"/>
      <c r="CW18" s="1003"/>
      <c r="CX18" s="1003"/>
      <c r="CY18" s="1004"/>
      <c r="CZ18" s="1005" t="s">
        <v>122</v>
      </c>
      <c r="DA18" s="1005"/>
      <c r="DB18" s="1005"/>
      <c r="DC18" s="1005"/>
      <c r="DD18" s="1011" t="s">
        <v>122</v>
      </c>
      <c r="DE18" s="1003"/>
      <c r="DF18" s="1003"/>
      <c r="DG18" s="1003"/>
      <c r="DH18" s="1003"/>
      <c r="DI18" s="1003"/>
      <c r="DJ18" s="1003"/>
      <c r="DK18" s="1003"/>
      <c r="DL18" s="1003"/>
      <c r="DM18" s="1003"/>
      <c r="DN18" s="1003"/>
      <c r="DO18" s="1003"/>
      <c r="DP18" s="1004"/>
      <c r="DQ18" s="1011" t="s">
        <v>122</v>
      </c>
      <c r="DR18" s="1003"/>
      <c r="DS18" s="1003"/>
      <c r="DT18" s="1003"/>
      <c r="DU18" s="1003"/>
      <c r="DV18" s="1003"/>
      <c r="DW18" s="1003"/>
      <c r="DX18" s="1003"/>
      <c r="DY18" s="1003"/>
      <c r="DZ18" s="1003"/>
      <c r="EA18" s="1003"/>
      <c r="EB18" s="1003"/>
      <c r="EC18" s="1012"/>
    </row>
    <row r="19" spans="2:133" ht="11.25" customHeight="1" x14ac:dyDescent="0.15">
      <c r="B19" s="999" t="s">
        <v>258</v>
      </c>
      <c r="C19" s="1000"/>
      <c r="D19" s="1000"/>
      <c r="E19" s="1000"/>
      <c r="F19" s="1000"/>
      <c r="G19" s="1000"/>
      <c r="H19" s="1000"/>
      <c r="I19" s="1000"/>
      <c r="J19" s="1000"/>
      <c r="K19" s="1000"/>
      <c r="L19" s="1000"/>
      <c r="M19" s="1000"/>
      <c r="N19" s="1000"/>
      <c r="O19" s="1000"/>
      <c r="P19" s="1000"/>
      <c r="Q19" s="1001"/>
      <c r="R19" s="1002">
        <v>159768</v>
      </c>
      <c r="S19" s="1003"/>
      <c r="T19" s="1003"/>
      <c r="U19" s="1003"/>
      <c r="V19" s="1003"/>
      <c r="W19" s="1003"/>
      <c r="X19" s="1003"/>
      <c r="Y19" s="1004"/>
      <c r="Z19" s="1005">
        <v>0.5</v>
      </c>
      <c r="AA19" s="1005"/>
      <c r="AB19" s="1005"/>
      <c r="AC19" s="1005"/>
      <c r="AD19" s="1006">
        <v>159768</v>
      </c>
      <c r="AE19" s="1006"/>
      <c r="AF19" s="1006"/>
      <c r="AG19" s="1006"/>
      <c r="AH19" s="1006"/>
      <c r="AI19" s="1006"/>
      <c r="AJ19" s="1006"/>
      <c r="AK19" s="1006"/>
      <c r="AL19" s="1007">
        <v>0.9</v>
      </c>
      <c r="AM19" s="1008"/>
      <c r="AN19" s="1008"/>
      <c r="AO19" s="1009"/>
      <c r="AP19" s="999" t="s">
        <v>259</v>
      </c>
      <c r="AQ19" s="1000"/>
      <c r="AR19" s="1000"/>
      <c r="AS19" s="1000"/>
      <c r="AT19" s="1000"/>
      <c r="AU19" s="1000"/>
      <c r="AV19" s="1000"/>
      <c r="AW19" s="1000"/>
      <c r="AX19" s="1000"/>
      <c r="AY19" s="1000"/>
      <c r="AZ19" s="1000"/>
      <c r="BA19" s="1000"/>
      <c r="BB19" s="1000"/>
      <c r="BC19" s="1000"/>
      <c r="BD19" s="1000"/>
      <c r="BE19" s="1000"/>
      <c r="BF19" s="1001"/>
      <c r="BG19" s="1002">
        <v>332124</v>
      </c>
      <c r="BH19" s="1003"/>
      <c r="BI19" s="1003"/>
      <c r="BJ19" s="1003"/>
      <c r="BK19" s="1003"/>
      <c r="BL19" s="1003"/>
      <c r="BM19" s="1003"/>
      <c r="BN19" s="1004"/>
      <c r="BO19" s="1005">
        <v>6.8</v>
      </c>
      <c r="BP19" s="1005"/>
      <c r="BQ19" s="1005"/>
      <c r="BR19" s="1005"/>
      <c r="BS19" s="1006" t="s">
        <v>122</v>
      </c>
      <c r="BT19" s="1006"/>
      <c r="BU19" s="1006"/>
      <c r="BV19" s="1006"/>
      <c r="BW19" s="1006"/>
      <c r="BX19" s="1006"/>
      <c r="BY19" s="1006"/>
      <c r="BZ19" s="1006"/>
      <c r="CA19" s="1006"/>
      <c r="CB19" s="1010"/>
      <c r="CD19" s="999" t="s">
        <v>260</v>
      </c>
      <c r="CE19" s="1000"/>
      <c r="CF19" s="1000"/>
      <c r="CG19" s="1000"/>
      <c r="CH19" s="1000"/>
      <c r="CI19" s="1000"/>
      <c r="CJ19" s="1000"/>
      <c r="CK19" s="1000"/>
      <c r="CL19" s="1000"/>
      <c r="CM19" s="1000"/>
      <c r="CN19" s="1000"/>
      <c r="CO19" s="1000"/>
      <c r="CP19" s="1000"/>
      <c r="CQ19" s="1001"/>
      <c r="CR19" s="1002" t="s">
        <v>122</v>
      </c>
      <c r="CS19" s="1003"/>
      <c r="CT19" s="1003"/>
      <c r="CU19" s="1003"/>
      <c r="CV19" s="1003"/>
      <c r="CW19" s="1003"/>
      <c r="CX19" s="1003"/>
      <c r="CY19" s="1004"/>
      <c r="CZ19" s="1005" t="s">
        <v>122</v>
      </c>
      <c r="DA19" s="1005"/>
      <c r="DB19" s="1005"/>
      <c r="DC19" s="1005"/>
      <c r="DD19" s="1011" t="s">
        <v>122</v>
      </c>
      <c r="DE19" s="1003"/>
      <c r="DF19" s="1003"/>
      <c r="DG19" s="1003"/>
      <c r="DH19" s="1003"/>
      <c r="DI19" s="1003"/>
      <c r="DJ19" s="1003"/>
      <c r="DK19" s="1003"/>
      <c r="DL19" s="1003"/>
      <c r="DM19" s="1003"/>
      <c r="DN19" s="1003"/>
      <c r="DO19" s="1003"/>
      <c r="DP19" s="1004"/>
      <c r="DQ19" s="1011" t="s">
        <v>122</v>
      </c>
      <c r="DR19" s="1003"/>
      <c r="DS19" s="1003"/>
      <c r="DT19" s="1003"/>
      <c r="DU19" s="1003"/>
      <c r="DV19" s="1003"/>
      <c r="DW19" s="1003"/>
      <c r="DX19" s="1003"/>
      <c r="DY19" s="1003"/>
      <c r="DZ19" s="1003"/>
      <c r="EA19" s="1003"/>
      <c r="EB19" s="1003"/>
      <c r="EC19" s="1012"/>
    </row>
    <row r="20" spans="2:133" ht="11.25" customHeight="1" x14ac:dyDescent="0.15">
      <c r="B20" s="1015" t="s">
        <v>261</v>
      </c>
      <c r="C20" s="1016"/>
      <c r="D20" s="1016"/>
      <c r="E20" s="1016"/>
      <c r="F20" s="1016"/>
      <c r="G20" s="1016"/>
      <c r="H20" s="1016"/>
      <c r="I20" s="1016"/>
      <c r="J20" s="1016"/>
      <c r="K20" s="1016"/>
      <c r="L20" s="1016"/>
      <c r="M20" s="1016"/>
      <c r="N20" s="1016"/>
      <c r="O20" s="1016"/>
      <c r="P20" s="1016"/>
      <c r="Q20" s="1017"/>
      <c r="R20" s="1002">
        <v>282</v>
      </c>
      <c r="S20" s="1003"/>
      <c r="T20" s="1003"/>
      <c r="U20" s="1003"/>
      <c r="V20" s="1003"/>
      <c r="W20" s="1003"/>
      <c r="X20" s="1003"/>
      <c r="Y20" s="1004"/>
      <c r="Z20" s="1005">
        <v>0</v>
      </c>
      <c r="AA20" s="1005"/>
      <c r="AB20" s="1005"/>
      <c r="AC20" s="1005"/>
      <c r="AD20" s="1006">
        <v>282</v>
      </c>
      <c r="AE20" s="1006"/>
      <c r="AF20" s="1006"/>
      <c r="AG20" s="1006"/>
      <c r="AH20" s="1006"/>
      <c r="AI20" s="1006"/>
      <c r="AJ20" s="1006"/>
      <c r="AK20" s="1006"/>
      <c r="AL20" s="1007">
        <v>0</v>
      </c>
      <c r="AM20" s="1008"/>
      <c r="AN20" s="1008"/>
      <c r="AO20" s="1009"/>
      <c r="AP20" s="999" t="s">
        <v>262</v>
      </c>
      <c r="AQ20" s="1000"/>
      <c r="AR20" s="1000"/>
      <c r="AS20" s="1000"/>
      <c r="AT20" s="1000"/>
      <c r="AU20" s="1000"/>
      <c r="AV20" s="1000"/>
      <c r="AW20" s="1000"/>
      <c r="AX20" s="1000"/>
      <c r="AY20" s="1000"/>
      <c r="AZ20" s="1000"/>
      <c r="BA20" s="1000"/>
      <c r="BB20" s="1000"/>
      <c r="BC20" s="1000"/>
      <c r="BD20" s="1000"/>
      <c r="BE20" s="1000"/>
      <c r="BF20" s="1001"/>
      <c r="BG20" s="1002">
        <v>332124</v>
      </c>
      <c r="BH20" s="1003"/>
      <c r="BI20" s="1003"/>
      <c r="BJ20" s="1003"/>
      <c r="BK20" s="1003"/>
      <c r="BL20" s="1003"/>
      <c r="BM20" s="1003"/>
      <c r="BN20" s="1004"/>
      <c r="BO20" s="1005">
        <v>6.8</v>
      </c>
      <c r="BP20" s="1005"/>
      <c r="BQ20" s="1005"/>
      <c r="BR20" s="1005"/>
      <c r="BS20" s="1006" t="s">
        <v>122</v>
      </c>
      <c r="BT20" s="1006"/>
      <c r="BU20" s="1006"/>
      <c r="BV20" s="1006"/>
      <c r="BW20" s="1006"/>
      <c r="BX20" s="1006"/>
      <c r="BY20" s="1006"/>
      <c r="BZ20" s="1006"/>
      <c r="CA20" s="1006"/>
      <c r="CB20" s="1010"/>
      <c r="CD20" s="999" t="s">
        <v>263</v>
      </c>
      <c r="CE20" s="1000"/>
      <c r="CF20" s="1000"/>
      <c r="CG20" s="1000"/>
      <c r="CH20" s="1000"/>
      <c r="CI20" s="1000"/>
      <c r="CJ20" s="1000"/>
      <c r="CK20" s="1000"/>
      <c r="CL20" s="1000"/>
      <c r="CM20" s="1000"/>
      <c r="CN20" s="1000"/>
      <c r="CO20" s="1000"/>
      <c r="CP20" s="1000"/>
      <c r="CQ20" s="1001"/>
      <c r="CR20" s="1002">
        <v>31312596</v>
      </c>
      <c r="CS20" s="1003"/>
      <c r="CT20" s="1003"/>
      <c r="CU20" s="1003"/>
      <c r="CV20" s="1003"/>
      <c r="CW20" s="1003"/>
      <c r="CX20" s="1003"/>
      <c r="CY20" s="1004"/>
      <c r="CZ20" s="1005">
        <v>100</v>
      </c>
      <c r="DA20" s="1005"/>
      <c r="DB20" s="1005"/>
      <c r="DC20" s="1005"/>
      <c r="DD20" s="1011">
        <v>3370431</v>
      </c>
      <c r="DE20" s="1003"/>
      <c r="DF20" s="1003"/>
      <c r="DG20" s="1003"/>
      <c r="DH20" s="1003"/>
      <c r="DI20" s="1003"/>
      <c r="DJ20" s="1003"/>
      <c r="DK20" s="1003"/>
      <c r="DL20" s="1003"/>
      <c r="DM20" s="1003"/>
      <c r="DN20" s="1003"/>
      <c r="DO20" s="1003"/>
      <c r="DP20" s="1004"/>
      <c r="DQ20" s="1011">
        <v>21364381</v>
      </c>
      <c r="DR20" s="1003"/>
      <c r="DS20" s="1003"/>
      <c r="DT20" s="1003"/>
      <c r="DU20" s="1003"/>
      <c r="DV20" s="1003"/>
      <c r="DW20" s="1003"/>
      <c r="DX20" s="1003"/>
      <c r="DY20" s="1003"/>
      <c r="DZ20" s="1003"/>
      <c r="EA20" s="1003"/>
      <c r="EB20" s="1003"/>
      <c r="EC20" s="1012"/>
    </row>
    <row r="21" spans="2:133" ht="11.25" customHeight="1" x14ac:dyDescent="0.15">
      <c r="B21" s="999" t="s">
        <v>264</v>
      </c>
      <c r="C21" s="1000"/>
      <c r="D21" s="1000"/>
      <c r="E21" s="1000"/>
      <c r="F21" s="1000"/>
      <c r="G21" s="1000"/>
      <c r="H21" s="1000"/>
      <c r="I21" s="1000"/>
      <c r="J21" s="1000"/>
      <c r="K21" s="1000"/>
      <c r="L21" s="1000"/>
      <c r="M21" s="1000"/>
      <c r="N21" s="1000"/>
      <c r="O21" s="1000"/>
      <c r="P21" s="1000"/>
      <c r="Q21" s="1001"/>
      <c r="R21" s="1002">
        <v>12738337</v>
      </c>
      <c r="S21" s="1003"/>
      <c r="T21" s="1003"/>
      <c r="U21" s="1003"/>
      <c r="V21" s="1003"/>
      <c r="W21" s="1003"/>
      <c r="X21" s="1003"/>
      <c r="Y21" s="1004"/>
      <c r="Z21" s="1005">
        <v>39.799999999999997</v>
      </c>
      <c r="AA21" s="1005"/>
      <c r="AB21" s="1005"/>
      <c r="AC21" s="1005"/>
      <c r="AD21" s="1006">
        <v>11117668</v>
      </c>
      <c r="AE21" s="1006"/>
      <c r="AF21" s="1006"/>
      <c r="AG21" s="1006"/>
      <c r="AH21" s="1006"/>
      <c r="AI21" s="1006"/>
      <c r="AJ21" s="1006"/>
      <c r="AK21" s="1006"/>
      <c r="AL21" s="1007">
        <v>62.4</v>
      </c>
      <c r="AM21" s="1008"/>
      <c r="AN21" s="1008"/>
      <c r="AO21" s="1009"/>
      <c r="AP21" s="999" t="s">
        <v>265</v>
      </c>
      <c r="AQ21" s="1018"/>
      <c r="AR21" s="1018"/>
      <c r="AS21" s="1018"/>
      <c r="AT21" s="1018"/>
      <c r="AU21" s="1018"/>
      <c r="AV21" s="1018"/>
      <c r="AW21" s="1018"/>
      <c r="AX21" s="1018"/>
      <c r="AY21" s="1018"/>
      <c r="AZ21" s="1018"/>
      <c r="BA21" s="1018"/>
      <c r="BB21" s="1018"/>
      <c r="BC21" s="1018"/>
      <c r="BD21" s="1018"/>
      <c r="BE21" s="1018"/>
      <c r="BF21" s="1019"/>
      <c r="BG21" s="1002">
        <v>28313</v>
      </c>
      <c r="BH21" s="1003"/>
      <c r="BI21" s="1003"/>
      <c r="BJ21" s="1003"/>
      <c r="BK21" s="1003"/>
      <c r="BL21" s="1003"/>
      <c r="BM21" s="1003"/>
      <c r="BN21" s="1004"/>
      <c r="BO21" s="1005">
        <v>0.6</v>
      </c>
      <c r="BP21" s="1005"/>
      <c r="BQ21" s="1005"/>
      <c r="BR21" s="1005"/>
      <c r="BS21" s="1006" t="s">
        <v>122</v>
      </c>
      <c r="BT21" s="1006"/>
      <c r="BU21" s="1006"/>
      <c r="BV21" s="1006"/>
      <c r="BW21" s="1006"/>
      <c r="BX21" s="1006"/>
      <c r="BY21" s="1006"/>
      <c r="BZ21" s="1006"/>
      <c r="CA21" s="1006"/>
      <c r="CB21" s="1010"/>
      <c r="CD21" s="1023"/>
      <c r="CE21" s="1024"/>
      <c r="CF21" s="1024"/>
      <c r="CG21" s="1024"/>
      <c r="CH21" s="1024"/>
      <c r="CI21" s="1024"/>
      <c r="CJ21" s="1024"/>
      <c r="CK21" s="1024"/>
      <c r="CL21" s="1024"/>
      <c r="CM21" s="1024"/>
      <c r="CN21" s="1024"/>
      <c r="CO21" s="1024"/>
      <c r="CP21" s="1024"/>
      <c r="CQ21" s="1025"/>
      <c r="CR21" s="1026"/>
      <c r="CS21" s="1021"/>
      <c r="CT21" s="1021"/>
      <c r="CU21" s="1021"/>
      <c r="CV21" s="1021"/>
      <c r="CW21" s="1021"/>
      <c r="CX21" s="1021"/>
      <c r="CY21" s="1027"/>
      <c r="CZ21" s="1028"/>
      <c r="DA21" s="1028"/>
      <c r="DB21" s="1028"/>
      <c r="DC21" s="1028"/>
      <c r="DD21" s="1020"/>
      <c r="DE21" s="1021"/>
      <c r="DF21" s="1021"/>
      <c r="DG21" s="1021"/>
      <c r="DH21" s="1021"/>
      <c r="DI21" s="1021"/>
      <c r="DJ21" s="1021"/>
      <c r="DK21" s="1021"/>
      <c r="DL21" s="1021"/>
      <c r="DM21" s="1021"/>
      <c r="DN21" s="1021"/>
      <c r="DO21" s="1021"/>
      <c r="DP21" s="1027"/>
      <c r="DQ21" s="1020"/>
      <c r="DR21" s="1021"/>
      <c r="DS21" s="1021"/>
      <c r="DT21" s="1021"/>
      <c r="DU21" s="1021"/>
      <c r="DV21" s="1021"/>
      <c r="DW21" s="1021"/>
      <c r="DX21" s="1021"/>
      <c r="DY21" s="1021"/>
      <c r="DZ21" s="1021"/>
      <c r="EA21" s="1021"/>
      <c r="EB21" s="1021"/>
      <c r="EC21" s="1022"/>
    </row>
    <row r="22" spans="2:133" ht="11.25" customHeight="1" x14ac:dyDescent="0.15">
      <c r="B22" s="999" t="s">
        <v>266</v>
      </c>
      <c r="C22" s="1000"/>
      <c r="D22" s="1000"/>
      <c r="E22" s="1000"/>
      <c r="F22" s="1000"/>
      <c r="G22" s="1000"/>
      <c r="H22" s="1000"/>
      <c r="I22" s="1000"/>
      <c r="J22" s="1000"/>
      <c r="K22" s="1000"/>
      <c r="L22" s="1000"/>
      <c r="M22" s="1000"/>
      <c r="N22" s="1000"/>
      <c r="O22" s="1000"/>
      <c r="P22" s="1000"/>
      <c r="Q22" s="1001"/>
      <c r="R22" s="1002">
        <v>11117668</v>
      </c>
      <c r="S22" s="1003"/>
      <c r="T22" s="1003"/>
      <c r="U22" s="1003"/>
      <c r="V22" s="1003"/>
      <c r="W22" s="1003"/>
      <c r="X22" s="1003"/>
      <c r="Y22" s="1004"/>
      <c r="Z22" s="1005">
        <v>34.700000000000003</v>
      </c>
      <c r="AA22" s="1005"/>
      <c r="AB22" s="1005"/>
      <c r="AC22" s="1005"/>
      <c r="AD22" s="1006">
        <v>11117668</v>
      </c>
      <c r="AE22" s="1006"/>
      <c r="AF22" s="1006"/>
      <c r="AG22" s="1006"/>
      <c r="AH22" s="1006"/>
      <c r="AI22" s="1006"/>
      <c r="AJ22" s="1006"/>
      <c r="AK22" s="1006"/>
      <c r="AL22" s="1007">
        <v>62.4</v>
      </c>
      <c r="AM22" s="1008"/>
      <c r="AN22" s="1008"/>
      <c r="AO22" s="1009"/>
      <c r="AP22" s="999" t="s">
        <v>267</v>
      </c>
      <c r="AQ22" s="1018"/>
      <c r="AR22" s="1018"/>
      <c r="AS22" s="1018"/>
      <c r="AT22" s="1018"/>
      <c r="AU22" s="1018"/>
      <c r="AV22" s="1018"/>
      <c r="AW22" s="1018"/>
      <c r="AX22" s="1018"/>
      <c r="AY22" s="1018"/>
      <c r="AZ22" s="1018"/>
      <c r="BA22" s="1018"/>
      <c r="BB22" s="1018"/>
      <c r="BC22" s="1018"/>
      <c r="BD22" s="1018"/>
      <c r="BE22" s="1018"/>
      <c r="BF22" s="1019"/>
      <c r="BG22" s="1002" t="s">
        <v>122</v>
      </c>
      <c r="BH22" s="1003"/>
      <c r="BI22" s="1003"/>
      <c r="BJ22" s="1003"/>
      <c r="BK22" s="1003"/>
      <c r="BL22" s="1003"/>
      <c r="BM22" s="1003"/>
      <c r="BN22" s="1004"/>
      <c r="BO22" s="1005" t="s">
        <v>122</v>
      </c>
      <c r="BP22" s="1005"/>
      <c r="BQ22" s="1005"/>
      <c r="BR22" s="1005"/>
      <c r="BS22" s="1006" t="s">
        <v>122</v>
      </c>
      <c r="BT22" s="1006"/>
      <c r="BU22" s="1006"/>
      <c r="BV22" s="1006"/>
      <c r="BW22" s="1006"/>
      <c r="BX22" s="1006"/>
      <c r="BY22" s="1006"/>
      <c r="BZ22" s="1006"/>
      <c r="CA22" s="1006"/>
      <c r="CB22" s="1010"/>
      <c r="CD22" s="984" t="s">
        <v>268</v>
      </c>
      <c r="CE22" s="985"/>
      <c r="CF22" s="985"/>
      <c r="CG22" s="985"/>
      <c r="CH22" s="985"/>
      <c r="CI22" s="985"/>
      <c r="CJ22" s="985"/>
      <c r="CK22" s="985"/>
      <c r="CL22" s="985"/>
      <c r="CM22" s="985"/>
      <c r="CN22" s="985"/>
      <c r="CO22" s="985"/>
      <c r="CP22" s="985"/>
      <c r="CQ22" s="985"/>
      <c r="CR22" s="985"/>
      <c r="CS22" s="985"/>
      <c r="CT22" s="985"/>
      <c r="CU22" s="985"/>
      <c r="CV22" s="985"/>
      <c r="CW22" s="985"/>
      <c r="CX22" s="985"/>
      <c r="CY22" s="985"/>
      <c r="CZ22" s="985"/>
      <c r="DA22" s="985"/>
      <c r="DB22" s="985"/>
      <c r="DC22" s="985"/>
      <c r="DD22" s="985"/>
      <c r="DE22" s="985"/>
      <c r="DF22" s="985"/>
      <c r="DG22" s="985"/>
      <c r="DH22" s="985"/>
      <c r="DI22" s="985"/>
      <c r="DJ22" s="985"/>
      <c r="DK22" s="985"/>
      <c r="DL22" s="985"/>
      <c r="DM22" s="985"/>
      <c r="DN22" s="985"/>
      <c r="DO22" s="985"/>
      <c r="DP22" s="985"/>
      <c r="DQ22" s="985"/>
      <c r="DR22" s="985"/>
      <c r="DS22" s="985"/>
      <c r="DT22" s="985"/>
      <c r="DU22" s="985"/>
      <c r="DV22" s="985"/>
      <c r="DW22" s="985"/>
      <c r="DX22" s="985"/>
      <c r="DY22" s="985"/>
      <c r="DZ22" s="985"/>
      <c r="EA22" s="985"/>
      <c r="EB22" s="985"/>
      <c r="EC22" s="986"/>
    </row>
    <row r="23" spans="2:133" ht="11.25" customHeight="1" x14ac:dyDescent="0.15">
      <c r="B23" s="999" t="s">
        <v>269</v>
      </c>
      <c r="C23" s="1000"/>
      <c r="D23" s="1000"/>
      <c r="E23" s="1000"/>
      <c r="F23" s="1000"/>
      <c r="G23" s="1000"/>
      <c r="H23" s="1000"/>
      <c r="I23" s="1000"/>
      <c r="J23" s="1000"/>
      <c r="K23" s="1000"/>
      <c r="L23" s="1000"/>
      <c r="M23" s="1000"/>
      <c r="N23" s="1000"/>
      <c r="O23" s="1000"/>
      <c r="P23" s="1000"/>
      <c r="Q23" s="1001"/>
      <c r="R23" s="1002">
        <v>1620669</v>
      </c>
      <c r="S23" s="1003"/>
      <c r="T23" s="1003"/>
      <c r="U23" s="1003"/>
      <c r="V23" s="1003"/>
      <c r="W23" s="1003"/>
      <c r="X23" s="1003"/>
      <c r="Y23" s="1004"/>
      <c r="Z23" s="1005">
        <v>5.0999999999999996</v>
      </c>
      <c r="AA23" s="1005"/>
      <c r="AB23" s="1005"/>
      <c r="AC23" s="1005"/>
      <c r="AD23" s="1006" t="s">
        <v>122</v>
      </c>
      <c r="AE23" s="1006"/>
      <c r="AF23" s="1006"/>
      <c r="AG23" s="1006"/>
      <c r="AH23" s="1006"/>
      <c r="AI23" s="1006"/>
      <c r="AJ23" s="1006"/>
      <c r="AK23" s="1006"/>
      <c r="AL23" s="1007" t="s">
        <v>122</v>
      </c>
      <c r="AM23" s="1008"/>
      <c r="AN23" s="1008"/>
      <c r="AO23" s="1009"/>
      <c r="AP23" s="999" t="s">
        <v>270</v>
      </c>
      <c r="AQ23" s="1018"/>
      <c r="AR23" s="1018"/>
      <c r="AS23" s="1018"/>
      <c r="AT23" s="1018"/>
      <c r="AU23" s="1018"/>
      <c r="AV23" s="1018"/>
      <c r="AW23" s="1018"/>
      <c r="AX23" s="1018"/>
      <c r="AY23" s="1018"/>
      <c r="AZ23" s="1018"/>
      <c r="BA23" s="1018"/>
      <c r="BB23" s="1018"/>
      <c r="BC23" s="1018"/>
      <c r="BD23" s="1018"/>
      <c r="BE23" s="1018"/>
      <c r="BF23" s="1019"/>
      <c r="BG23" s="1002">
        <v>303811</v>
      </c>
      <c r="BH23" s="1003"/>
      <c r="BI23" s="1003"/>
      <c r="BJ23" s="1003"/>
      <c r="BK23" s="1003"/>
      <c r="BL23" s="1003"/>
      <c r="BM23" s="1003"/>
      <c r="BN23" s="1004"/>
      <c r="BO23" s="1005">
        <v>6.2</v>
      </c>
      <c r="BP23" s="1005"/>
      <c r="BQ23" s="1005"/>
      <c r="BR23" s="1005"/>
      <c r="BS23" s="1006" t="s">
        <v>122</v>
      </c>
      <c r="BT23" s="1006"/>
      <c r="BU23" s="1006"/>
      <c r="BV23" s="1006"/>
      <c r="BW23" s="1006"/>
      <c r="BX23" s="1006"/>
      <c r="BY23" s="1006"/>
      <c r="BZ23" s="1006"/>
      <c r="CA23" s="1006"/>
      <c r="CB23" s="1010"/>
      <c r="CD23" s="984" t="s">
        <v>210</v>
      </c>
      <c r="CE23" s="985"/>
      <c r="CF23" s="985"/>
      <c r="CG23" s="985"/>
      <c r="CH23" s="985"/>
      <c r="CI23" s="985"/>
      <c r="CJ23" s="985"/>
      <c r="CK23" s="985"/>
      <c r="CL23" s="985"/>
      <c r="CM23" s="985"/>
      <c r="CN23" s="985"/>
      <c r="CO23" s="985"/>
      <c r="CP23" s="985"/>
      <c r="CQ23" s="986"/>
      <c r="CR23" s="984" t="s">
        <v>271</v>
      </c>
      <c r="CS23" s="985"/>
      <c r="CT23" s="985"/>
      <c r="CU23" s="985"/>
      <c r="CV23" s="985"/>
      <c r="CW23" s="985"/>
      <c r="CX23" s="985"/>
      <c r="CY23" s="986"/>
      <c r="CZ23" s="984" t="s">
        <v>272</v>
      </c>
      <c r="DA23" s="985"/>
      <c r="DB23" s="985"/>
      <c r="DC23" s="986"/>
      <c r="DD23" s="984" t="s">
        <v>273</v>
      </c>
      <c r="DE23" s="985"/>
      <c r="DF23" s="985"/>
      <c r="DG23" s="985"/>
      <c r="DH23" s="985"/>
      <c r="DI23" s="985"/>
      <c r="DJ23" s="985"/>
      <c r="DK23" s="986"/>
      <c r="DL23" s="1029" t="s">
        <v>274</v>
      </c>
      <c r="DM23" s="1030"/>
      <c r="DN23" s="1030"/>
      <c r="DO23" s="1030"/>
      <c r="DP23" s="1030"/>
      <c r="DQ23" s="1030"/>
      <c r="DR23" s="1030"/>
      <c r="DS23" s="1030"/>
      <c r="DT23" s="1030"/>
      <c r="DU23" s="1030"/>
      <c r="DV23" s="1031"/>
      <c r="DW23" s="984" t="s">
        <v>275</v>
      </c>
      <c r="DX23" s="985"/>
      <c r="DY23" s="985"/>
      <c r="DZ23" s="985"/>
      <c r="EA23" s="985"/>
      <c r="EB23" s="985"/>
      <c r="EC23" s="986"/>
    </row>
    <row r="24" spans="2:133" ht="11.25" customHeight="1" x14ac:dyDescent="0.15">
      <c r="B24" s="999" t="s">
        <v>276</v>
      </c>
      <c r="C24" s="1000"/>
      <c r="D24" s="1000"/>
      <c r="E24" s="1000"/>
      <c r="F24" s="1000"/>
      <c r="G24" s="1000"/>
      <c r="H24" s="1000"/>
      <c r="I24" s="1000"/>
      <c r="J24" s="1000"/>
      <c r="K24" s="1000"/>
      <c r="L24" s="1000"/>
      <c r="M24" s="1000"/>
      <c r="N24" s="1000"/>
      <c r="O24" s="1000"/>
      <c r="P24" s="1000"/>
      <c r="Q24" s="1001"/>
      <c r="R24" s="1002" t="s">
        <v>122</v>
      </c>
      <c r="S24" s="1003"/>
      <c r="T24" s="1003"/>
      <c r="U24" s="1003"/>
      <c r="V24" s="1003"/>
      <c r="W24" s="1003"/>
      <c r="X24" s="1003"/>
      <c r="Y24" s="1004"/>
      <c r="Z24" s="1005" t="s">
        <v>122</v>
      </c>
      <c r="AA24" s="1005"/>
      <c r="AB24" s="1005"/>
      <c r="AC24" s="1005"/>
      <c r="AD24" s="1006" t="s">
        <v>122</v>
      </c>
      <c r="AE24" s="1006"/>
      <c r="AF24" s="1006"/>
      <c r="AG24" s="1006"/>
      <c r="AH24" s="1006"/>
      <c r="AI24" s="1006"/>
      <c r="AJ24" s="1006"/>
      <c r="AK24" s="1006"/>
      <c r="AL24" s="1007" t="s">
        <v>122</v>
      </c>
      <c r="AM24" s="1008"/>
      <c r="AN24" s="1008"/>
      <c r="AO24" s="1009"/>
      <c r="AP24" s="999" t="s">
        <v>277</v>
      </c>
      <c r="AQ24" s="1018"/>
      <c r="AR24" s="1018"/>
      <c r="AS24" s="1018"/>
      <c r="AT24" s="1018"/>
      <c r="AU24" s="1018"/>
      <c r="AV24" s="1018"/>
      <c r="AW24" s="1018"/>
      <c r="AX24" s="1018"/>
      <c r="AY24" s="1018"/>
      <c r="AZ24" s="1018"/>
      <c r="BA24" s="1018"/>
      <c r="BB24" s="1018"/>
      <c r="BC24" s="1018"/>
      <c r="BD24" s="1018"/>
      <c r="BE24" s="1018"/>
      <c r="BF24" s="1019"/>
      <c r="BG24" s="1002" t="s">
        <v>122</v>
      </c>
      <c r="BH24" s="1003"/>
      <c r="BI24" s="1003"/>
      <c r="BJ24" s="1003"/>
      <c r="BK24" s="1003"/>
      <c r="BL24" s="1003"/>
      <c r="BM24" s="1003"/>
      <c r="BN24" s="1004"/>
      <c r="BO24" s="1005" t="s">
        <v>122</v>
      </c>
      <c r="BP24" s="1005"/>
      <c r="BQ24" s="1005"/>
      <c r="BR24" s="1005"/>
      <c r="BS24" s="1006" t="s">
        <v>122</v>
      </c>
      <c r="BT24" s="1006"/>
      <c r="BU24" s="1006"/>
      <c r="BV24" s="1006"/>
      <c r="BW24" s="1006"/>
      <c r="BX24" s="1006"/>
      <c r="BY24" s="1006"/>
      <c r="BZ24" s="1006"/>
      <c r="CA24" s="1006"/>
      <c r="CB24" s="1010"/>
      <c r="CD24" s="988" t="s">
        <v>278</v>
      </c>
      <c r="CE24" s="989"/>
      <c r="CF24" s="989"/>
      <c r="CG24" s="989"/>
      <c r="CH24" s="989"/>
      <c r="CI24" s="989"/>
      <c r="CJ24" s="989"/>
      <c r="CK24" s="989"/>
      <c r="CL24" s="989"/>
      <c r="CM24" s="989"/>
      <c r="CN24" s="989"/>
      <c r="CO24" s="989"/>
      <c r="CP24" s="989"/>
      <c r="CQ24" s="990"/>
      <c r="CR24" s="991">
        <v>14163831</v>
      </c>
      <c r="CS24" s="992"/>
      <c r="CT24" s="992"/>
      <c r="CU24" s="992"/>
      <c r="CV24" s="992"/>
      <c r="CW24" s="992"/>
      <c r="CX24" s="992"/>
      <c r="CY24" s="993"/>
      <c r="CZ24" s="996">
        <v>45.2</v>
      </c>
      <c r="DA24" s="997"/>
      <c r="DB24" s="997"/>
      <c r="DC24" s="1013"/>
      <c r="DD24" s="1037">
        <v>10675303</v>
      </c>
      <c r="DE24" s="992"/>
      <c r="DF24" s="992"/>
      <c r="DG24" s="992"/>
      <c r="DH24" s="992"/>
      <c r="DI24" s="992"/>
      <c r="DJ24" s="992"/>
      <c r="DK24" s="993"/>
      <c r="DL24" s="1037">
        <v>9909964</v>
      </c>
      <c r="DM24" s="992"/>
      <c r="DN24" s="992"/>
      <c r="DO24" s="992"/>
      <c r="DP24" s="992"/>
      <c r="DQ24" s="992"/>
      <c r="DR24" s="992"/>
      <c r="DS24" s="992"/>
      <c r="DT24" s="992"/>
      <c r="DU24" s="992"/>
      <c r="DV24" s="993"/>
      <c r="DW24" s="996">
        <v>55.5</v>
      </c>
      <c r="DX24" s="997"/>
      <c r="DY24" s="997"/>
      <c r="DZ24" s="997"/>
      <c r="EA24" s="997"/>
      <c r="EB24" s="997"/>
      <c r="EC24" s="998"/>
    </row>
    <row r="25" spans="2:133" ht="11.25" customHeight="1" x14ac:dyDescent="0.15">
      <c r="B25" s="999" t="s">
        <v>279</v>
      </c>
      <c r="C25" s="1000"/>
      <c r="D25" s="1000"/>
      <c r="E25" s="1000"/>
      <c r="F25" s="1000"/>
      <c r="G25" s="1000"/>
      <c r="H25" s="1000"/>
      <c r="I25" s="1000"/>
      <c r="J25" s="1000"/>
      <c r="K25" s="1000"/>
      <c r="L25" s="1000"/>
      <c r="M25" s="1000"/>
      <c r="N25" s="1000"/>
      <c r="O25" s="1000"/>
      <c r="P25" s="1000"/>
      <c r="Q25" s="1001"/>
      <c r="R25" s="1002">
        <v>19616597</v>
      </c>
      <c r="S25" s="1003"/>
      <c r="T25" s="1003"/>
      <c r="U25" s="1003"/>
      <c r="V25" s="1003"/>
      <c r="W25" s="1003"/>
      <c r="X25" s="1003"/>
      <c r="Y25" s="1004"/>
      <c r="Z25" s="1005">
        <v>61.2</v>
      </c>
      <c r="AA25" s="1005"/>
      <c r="AB25" s="1005"/>
      <c r="AC25" s="1005"/>
      <c r="AD25" s="1006">
        <v>17692117</v>
      </c>
      <c r="AE25" s="1006"/>
      <c r="AF25" s="1006"/>
      <c r="AG25" s="1006"/>
      <c r="AH25" s="1006"/>
      <c r="AI25" s="1006"/>
      <c r="AJ25" s="1006"/>
      <c r="AK25" s="1006"/>
      <c r="AL25" s="1007">
        <v>99.3</v>
      </c>
      <c r="AM25" s="1008"/>
      <c r="AN25" s="1008"/>
      <c r="AO25" s="1009"/>
      <c r="AP25" s="999" t="s">
        <v>280</v>
      </c>
      <c r="AQ25" s="1018"/>
      <c r="AR25" s="1018"/>
      <c r="AS25" s="1018"/>
      <c r="AT25" s="1018"/>
      <c r="AU25" s="1018"/>
      <c r="AV25" s="1018"/>
      <c r="AW25" s="1018"/>
      <c r="AX25" s="1018"/>
      <c r="AY25" s="1018"/>
      <c r="AZ25" s="1018"/>
      <c r="BA25" s="1018"/>
      <c r="BB25" s="1018"/>
      <c r="BC25" s="1018"/>
      <c r="BD25" s="1018"/>
      <c r="BE25" s="1018"/>
      <c r="BF25" s="1019"/>
      <c r="BG25" s="1002" t="s">
        <v>122</v>
      </c>
      <c r="BH25" s="1003"/>
      <c r="BI25" s="1003"/>
      <c r="BJ25" s="1003"/>
      <c r="BK25" s="1003"/>
      <c r="BL25" s="1003"/>
      <c r="BM25" s="1003"/>
      <c r="BN25" s="1004"/>
      <c r="BO25" s="1005" t="s">
        <v>122</v>
      </c>
      <c r="BP25" s="1005"/>
      <c r="BQ25" s="1005"/>
      <c r="BR25" s="1005"/>
      <c r="BS25" s="1006" t="s">
        <v>122</v>
      </c>
      <c r="BT25" s="1006"/>
      <c r="BU25" s="1006"/>
      <c r="BV25" s="1006"/>
      <c r="BW25" s="1006"/>
      <c r="BX25" s="1006"/>
      <c r="BY25" s="1006"/>
      <c r="BZ25" s="1006"/>
      <c r="CA25" s="1006"/>
      <c r="CB25" s="1010"/>
      <c r="CD25" s="999" t="s">
        <v>281</v>
      </c>
      <c r="CE25" s="1000"/>
      <c r="CF25" s="1000"/>
      <c r="CG25" s="1000"/>
      <c r="CH25" s="1000"/>
      <c r="CI25" s="1000"/>
      <c r="CJ25" s="1000"/>
      <c r="CK25" s="1000"/>
      <c r="CL25" s="1000"/>
      <c r="CM25" s="1000"/>
      <c r="CN25" s="1000"/>
      <c r="CO25" s="1000"/>
      <c r="CP25" s="1000"/>
      <c r="CQ25" s="1001"/>
      <c r="CR25" s="1002">
        <v>6159345</v>
      </c>
      <c r="CS25" s="1034"/>
      <c r="CT25" s="1034"/>
      <c r="CU25" s="1034"/>
      <c r="CV25" s="1034"/>
      <c r="CW25" s="1034"/>
      <c r="CX25" s="1034"/>
      <c r="CY25" s="1035"/>
      <c r="CZ25" s="1007">
        <v>19.7</v>
      </c>
      <c r="DA25" s="1032"/>
      <c r="DB25" s="1032"/>
      <c r="DC25" s="1036"/>
      <c r="DD25" s="1011">
        <v>5734998</v>
      </c>
      <c r="DE25" s="1034"/>
      <c r="DF25" s="1034"/>
      <c r="DG25" s="1034"/>
      <c r="DH25" s="1034"/>
      <c r="DI25" s="1034"/>
      <c r="DJ25" s="1034"/>
      <c r="DK25" s="1035"/>
      <c r="DL25" s="1011">
        <v>5614551</v>
      </c>
      <c r="DM25" s="1034"/>
      <c r="DN25" s="1034"/>
      <c r="DO25" s="1034"/>
      <c r="DP25" s="1034"/>
      <c r="DQ25" s="1034"/>
      <c r="DR25" s="1034"/>
      <c r="DS25" s="1034"/>
      <c r="DT25" s="1034"/>
      <c r="DU25" s="1034"/>
      <c r="DV25" s="1035"/>
      <c r="DW25" s="1007">
        <v>31.4</v>
      </c>
      <c r="DX25" s="1032"/>
      <c r="DY25" s="1032"/>
      <c r="DZ25" s="1032"/>
      <c r="EA25" s="1032"/>
      <c r="EB25" s="1032"/>
      <c r="EC25" s="1033"/>
    </row>
    <row r="26" spans="2:133" ht="11.25" customHeight="1" x14ac:dyDescent="0.15">
      <c r="B26" s="999" t="s">
        <v>282</v>
      </c>
      <c r="C26" s="1000"/>
      <c r="D26" s="1000"/>
      <c r="E26" s="1000"/>
      <c r="F26" s="1000"/>
      <c r="G26" s="1000"/>
      <c r="H26" s="1000"/>
      <c r="I26" s="1000"/>
      <c r="J26" s="1000"/>
      <c r="K26" s="1000"/>
      <c r="L26" s="1000"/>
      <c r="M26" s="1000"/>
      <c r="N26" s="1000"/>
      <c r="O26" s="1000"/>
      <c r="P26" s="1000"/>
      <c r="Q26" s="1001"/>
      <c r="R26" s="1002">
        <v>4173</v>
      </c>
      <c r="S26" s="1003"/>
      <c r="T26" s="1003"/>
      <c r="U26" s="1003"/>
      <c r="V26" s="1003"/>
      <c r="W26" s="1003"/>
      <c r="X26" s="1003"/>
      <c r="Y26" s="1004"/>
      <c r="Z26" s="1005">
        <v>0</v>
      </c>
      <c r="AA26" s="1005"/>
      <c r="AB26" s="1005"/>
      <c r="AC26" s="1005"/>
      <c r="AD26" s="1006">
        <v>4173</v>
      </c>
      <c r="AE26" s="1006"/>
      <c r="AF26" s="1006"/>
      <c r="AG26" s="1006"/>
      <c r="AH26" s="1006"/>
      <c r="AI26" s="1006"/>
      <c r="AJ26" s="1006"/>
      <c r="AK26" s="1006"/>
      <c r="AL26" s="1007">
        <v>0</v>
      </c>
      <c r="AM26" s="1008"/>
      <c r="AN26" s="1008"/>
      <c r="AO26" s="1009"/>
      <c r="AP26" s="999" t="s">
        <v>283</v>
      </c>
      <c r="AQ26" s="1018"/>
      <c r="AR26" s="1018"/>
      <c r="AS26" s="1018"/>
      <c r="AT26" s="1018"/>
      <c r="AU26" s="1018"/>
      <c r="AV26" s="1018"/>
      <c r="AW26" s="1018"/>
      <c r="AX26" s="1018"/>
      <c r="AY26" s="1018"/>
      <c r="AZ26" s="1018"/>
      <c r="BA26" s="1018"/>
      <c r="BB26" s="1018"/>
      <c r="BC26" s="1018"/>
      <c r="BD26" s="1018"/>
      <c r="BE26" s="1018"/>
      <c r="BF26" s="1019"/>
      <c r="BG26" s="1002" t="s">
        <v>122</v>
      </c>
      <c r="BH26" s="1003"/>
      <c r="BI26" s="1003"/>
      <c r="BJ26" s="1003"/>
      <c r="BK26" s="1003"/>
      <c r="BL26" s="1003"/>
      <c r="BM26" s="1003"/>
      <c r="BN26" s="1004"/>
      <c r="BO26" s="1005" t="s">
        <v>122</v>
      </c>
      <c r="BP26" s="1005"/>
      <c r="BQ26" s="1005"/>
      <c r="BR26" s="1005"/>
      <c r="BS26" s="1006" t="s">
        <v>122</v>
      </c>
      <c r="BT26" s="1006"/>
      <c r="BU26" s="1006"/>
      <c r="BV26" s="1006"/>
      <c r="BW26" s="1006"/>
      <c r="BX26" s="1006"/>
      <c r="BY26" s="1006"/>
      <c r="BZ26" s="1006"/>
      <c r="CA26" s="1006"/>
      <c r="CB26" s="1010"/>
      <c r="CD26" s="999" t="s">
        <v>284</v>
      </c>
      <c r="CE26" s="1000"/>
      <c r="CF26" s="1000"/>
      <c r="CG26" s="1000"/>
      <c r="CH26" s="1000"/>
      <c r="CI26" s="1000"/>
      <c r="CJ26" s="1000"/>
      <c r="CK26" s="1000"/>
      <c r="CL26" s="1000"/>
      <c r="CM26" s="1000"/>
      <c r="CN26" s="1000"/>
      <c r="CO26" s="1000"/>
      <c r="CP26" s="1000"/>
      <c r="CQ26" s="1001"/>
      <c r="CR26" s="1002">
        <v>3940317</v>
      </c>
      <c r="CS26" s="1003"/>
      <c r="CT26" s="1003"/>
      <c r="CU26" s="1003"/>
      <c r="CV26" s="1003"/>
      <c r="CW26" s="1003"/>
      <c r="CX26" s="1003"/>
      <c r="CY26" s="1004"/>
      <c r="CZ26" s="1007">
        <v>12.6</v>
      </c>
      <c r="DA26" s="1032"/>
      <c r="DB26" s="1032"/>
      <c r="DC26" s="1036"/>
      <c r="DD26" s="1011">
        <v>3742973</v>
      </c>
      <c r="DE26" s="1003"/>
      <c r="DF26" s="1003"/>
      <c r="DG26" s="1003"/>
      <c r="DH26" s="1003"/>
      <c r="DI26" s="1003"/>
      <c r="DJ26" s="1003"/>
      <c r="DK26" s="1004"/>
      <c r="DL26" s="1011" t="s">
        <v>122</v>
      </c>
      <c r="DM26" s="1003"/>
      <c r="DN26" s="1003"/>
      <c r="DO26" s="1003"/>
      <c r="DP26" s="1003"/>
      <c r="DQ26" s="1003"/>
      <c r="DR26" s="1003"/>
      <c r="DS26" s="1003"/>
      <c r="DT26" s="1003"/>
      <c r="DU26" s="1003"/>
      <c r="DV26" s="1004"/>
      <c r="DW26" s="1007" t="s">
        <v>122</v>
      </c>
      <c r="DX26" s="1032"/>
      <c r="DY26" s="1032"/>
      <c r="DZ26" s="1032"/>
      <c r="EA26" s="1032"/>
      <c r="EB26" s="1032"/>
      <c r="EC26" s="1033"/>
    </row>
    <row r="27" spans="2:133" ht="11.25" customHeight="1" x14ac:dyDescent="0.15">
      <c r="B27" s="999" t="s">
        <v>285</v>
      </c>
      <c r="C27" s="1000"/>
      <c r="D27" s="1000"/>
      <c r="E27" s="1000"/>
      <c r="F27" s="1000"/>
      <c r="G27" s="1000"/>
      <c r="H27" s="1000"/>
      <c r="I27" s="1000"/>
      <c r="J27" s="1000"/>
      <c r="K27" s="1000"/>
      <c r="L27" s="1000"/>
      <c r="M27" s="1000"/>
      <c r="N27" s="1000"/>
      <c r="O27" s="1000"/>
      <c r="P27" s="1000"/>
      <c r="Q27" s="1001"/>
      <c r="R27" s="1002">
        <v>335821</v>
      </c>
      <c r="S27" s="1003"/>
      <c r="T27" s="1003"/>
      <c r="U27" s="1003"/>
      <c r="V27" s="1003"/>
      <c r="W27" s="1003"/>
      <c r="X27" s="1003"/>
      <c r="Y27" s="1004"/>
      <c r="Z27" s="1005">
        <v>1</v>
      </c>
      <c r="AA27" s="1005"/>
      <c r="AB27" s="1005"/>
      <c r="AC27" s="1005"/>
      <c r="AD27" s="1006">
        <v>333</v>
      </c>
      <c r="AE27" s="1006"/>
      <c r="AF27" s="1006"/>
      <c r="AG27" s="1006"/>
      <c r="AH27" s="1006"/>
      <c r="AI27" s="1006"/>
      <c r="AJ27" s="1006"/>
      <c r="AK27" s="1006"/>
      <c r="AL27" s="1007">
        <v>0</v>
      </c>
      <c r="AM27" s="1008"/>
      <c r="AN27" s="1008"/>
      <c r="AO27" s="1009"/>
      <c r="AP27" s="999" t="s">
        <v>286</v>
      </c>
      <c r="AQ27" s="1000"/>
      <c r="AR27" s="1000"/>
      <c r="AS27" s="1000"/>
      <c r="AT27" s="1000"/>
      <c r="AU27" s="1000"/>
      <c r="AV27" s="1000"/>
      <c r="AW27" s="1000"/>
      <c r="AX27" s="1000"/>
      <c r="AY27" s="1000"/>
      <c r="AZ27" s="1000"/>
      <c r="BA27" s="1000"/>
      <c r="BB27" s="1000"/>
      <c r="BC27" s="1000"/>
      <c r="BD27" s="1000"/>
      <c r="BE27" s="1000"/>
      <c r="BF27" s="1001"/>
      <c r="BG27" s="1002">
        <v>4915606</v>
      </c>
      <c r="BH27" s="1003"/>
      <c r="BI27" s="1003"/>
      <c r="BJ27" s="1003"/>
      <c r="BK27" s="1003"/>
      <c r="BL27" s="1003"/>
      <c r="BM27" s="1003"/>
      <c r="BN27" s="1004"/>
      <c r="BO27" s="1005">
        <v>100</v>
      </c>
      <c r="BP27" s="1005"/>
      <c r="BQ27" s="1005"/>
      <c r="BR27" s="1005"/>
      <c r="BS27" s="1006">
        <v>43811</v>
      </c>
      <c r="BT27" s="1006"/>
      <c r="BU27" s="1006"/>
      <c r="BV27" s="1006"/>
      <c r="BW27" s="1006"/>
      <c r="BX27" s="1006"/>
      <c r="BY27" s="1006"/>
      <c r="BZ27" s="1006"/>
      <c r="CA27" s="1006"/>
      <c r="CB27" s="1010"/>
      <c r="CD27" s="999" t="s">
        <v>287</v>
      </c>
      <c r="CE27" s="1000"/>
      <c r="CF27" s="1000"/>
      <c r="CG27" s="1000"/>
      <c r="CH27" s="1000"/>
      <c r="CI27" s="1000"/>
      <c r="CJ27" s="1000"/>
      <c r="CK27" s="1000"/>
      <c r="CL27" s="1000"/>
      <c r="CM27" s="1000"/>
      <c r="CN27" s="1000"/>
      <c r="CO27" s="1000"/>
      <c r="CP27" s="1000"/>
      <c r="CQ27" s="1001"/>
      <c r="CR27" s="1002">
        <v>4979841</v>
      </c>
      <c r="CS27" s="1034"/>
      <c r="CT27" s="1034"/>
      <c r="CU27" s="1034"/>
      <c r="CV27" s="1034"/>
      <c r="CW27" s="1034"/>
      <c r="CX27" s="1034"/>
      <c r="CY27" s="1035"/>
      <c r="CZ27" s="1007">
        <v>15.9</v>
      </c>
      <c r="DA27" s="1032"/>
      <c r="DB27" s="1032"/>
      <c r="DC27" s="1036"/>
      <c r="DD27" s="1011">
        <v>1980015</v>
      </c>
      <c r="DE27" s="1034"/>
      <c r="DF27" s="1034"/>
      <c r="DG27" s="1034"/>
      <c r="DH27" s="1034"/>
      <c r="DI27" s="1034"/>
      <c r="DJ27" s="1034"/>
      <c r="DK27" s="1035"/>
      <c r="DL27" s="1011">
        <v>1335123</v>
      </c>
      <c r="DM27" s="1034"/>
      <c r="DN27" s="1034"/>
      <c r="DO27" s="1034"/>
      <c r="DP27" s="1034"/>
      <c r="DQ27" s="1034"/>
      <c r="DR27" s="1034"/>
      <c r="DS27" s="1034"/>
      <c r="DT27" s="1034"/>
      <c r="DU27" s="1034"/>
      <c r="DV27" s="1035"/>
      <c r="DW27" s="1007">
        <v>7.5</v>
      </c>
      <c r="DX27" s="1032"/>
      <c r="DY27" s="1032"/>
      <c r="DZ27" s="1032"/>
      <c r="EA27" s="1032"/>
      <c r="EB27" s="1032"/>
      <c r="EC27" s="1033"/>
    </row>
    <row r="28" spans="2:133" ht="11.25" customHeight="1" x14ac:dyDescent="0.15">
      <c r="B28" s="999" t="s">
        <v>288</v>
      </c>
      <c r="C28" s="1000"/>
      <c r="D28" s="1000"/>
      <c r="E28" s="1000"/>
      <c r="F28" s="1000"/>
      <c r="G28" s="1000"/>
      <c r="H28" s="1000"/>
      <c r="I28" s="1000"/>
      <c r="J28" s="1000"/>
      <c r="K28" s="1000"/>
      <c r="L28" s="1000"/>
      <c r="M28" s="1000"/>
      <c r="N28" s="1000"/>
      <c r="O28" s="1000"/>
      <c r="P28" s="1000"/>
      <c r="Q28" s="1001"/>
      <c r="R28" s="1002">
        <v>413191</v>
      </c>
      <c r="S28" s="1003"/>
      <c r="T28" s="1003"/>
      <c r="U28" s="1003"/>
      <c r="V28" s="1003"/>
      <c r="W28" s="1003"/>
      <c r="X28" s="1003"/>
      <c r="Y28" s="1004"/>
      <c r="Z28" s="1005">
        <v>1.3</v>
      </c>
      <c r="AA28" s="1005"/>
      <c r="AB28" s="1005"/>
      <c r="AC28" s="1005"/>
      <c r="AD28" s="1006">
        <v>24975</v>
      </c>
      <c r="AE28" s="1006"/>
      <c r="AF28" s="1006"/>
      <c r="AG28" s="1006"/>
      <c r="AH28" s="1006"/>
      <c r="AI28" s="1006"/>
      <c r="AJ28" s="1006"/>
      <c r="AK28" s="1006"/>
      <c r="AL28" s="1007">
        <v>0.1</v>
      </c>
      <c r="AM28" s="1008"/>
      <c r="AN28" s="1008"/>
      <c r="AO28" s="1009"/>
      <c r="AP28" s="999"/>
      <c r="AQ28" s="1000"/>
      <c r="AR28" s="1000"/>
      <c r="AS28" s="1000"/>
      <c r="AT28" s="1000"/>
      <c r="AU28" s="1000"/>
      <c r="AV28" s="1000"/>
      <c r="AW28" s="1000"/>
      <c r="AX28" s="1000"/>
      <c r="AY28" s="1000"/>
      <c r="AZ28" s="1000"/>
      <c r="BA28" s="1000"/>
      <c r="BB28" s="1000"/>
      <c r="BC28" s="1000"/>
      <c r="BD28" s="1000"/>
      <c r="BE28" s="1000"/>
      <c r="BF28" s="1001"/>
      <c r="BG28" s="1002"/>
      <c r="BH28" s="1003"/>
      <c r="BI28" s="1003"/>
      <c r="BJ28" s="1003"/>
      <c r="BK28" s="1003"/>
      <c r="BL28" s="1003"/>
      <c r="BM28" s="1003"/>
      <c r="BN28" s="1004"/>
      <c r="BO28" s="1005"/>
      <c r="BP28" s="1005"/>
      <c r="BQ28" s="1005"/>
      <c r="BR28" s="1005"/>
      <c r="BS28" s="1011"/>
      <c r="BT28" s="1003"/>
      <c r="BU28" s="1003"/>
      <c r="BV28" s="1003"/>
      <c r="BW28" s="1003"/>
      <c r="BX28" s="1003"/>
      <c r="BY28" s="1003"/>
      <c r="BZ28" s="1003"/>
      <c r="CA28" s="1003"/>
      <c r="CB28" s="1012"/>
      <c r="CD28" s="999" t="s">
        <v>289</v>
      </c>
      <c r="CE28" s="1000"/>
      <c r="CF28" s="1000"/>
      <c r="CG28" s="1000"/>
      <c r="CH28" s="1000"/>
      <c r="CI28" s="1000"/>
      <c r="CJ28" s="1000"/>
      <c r="CK28" s="1000"/>
      <c r="CL28" s="1000"/>
      <c r="CM28" s="1000"/>
      <c r="CN28" s="1000"/>
      <c r="CO28" s="1000"/>
      <c r="CP28" s="1000"/>
      <c r="CQ28" s="1001"/>
      <c r="CR28" s="1002">
        <v>3024645</v>
      </c>
      <c r="CS28" s="1003"/>
      <c r="CT28" s="1003"/>
      <c r="CU28" s="1003"/>
      <c r="CV28" s="1003"/>
      <c r="CW28" s="1003"/>
      <c r="CX28" s="1003"/>
      <c r="CY28" s="1004"/>
      <c r="CZ28" s="1007">
        <v>9.6999999999999993</v>
      </c>
      <c r="DA28" s="1032"/>
      <c r="DB28" s="1032"/>
      <c r="DC28" s="1036"/>
      <c r="DD28" s="1011">
        <v>2960290</v>
      </c>
      <c r="DE28" s="1003"/>
      <c r="DF28" s="1003"/>
      <c r="DG28" s="1003"/>
      <c r="DH28" s="1003"/>
      <c r="DI28" s="1003"/>
      <c r="DJ28" s="1003"/>
      <c r="DK28" s="1004"/>
      <c r="DL28" s="1011">
        <v>2960290</v>
      </c>
      <c r="DM28" s="1003"/>
      <c r="DN28" s="1003"/>
      <c r="DO28" s="1003"/>
      <c r="DP28" s="1003"/>
      <c r="DQ28" s="1003"/>
      <c r="DR28" s="1003"/>
      <c r="DS28" s="1003"/>
      <c r="DT28" s="1003"/>
      <c r="DU28" s="1003"/>
      <c r="DV28" s="1004"/>
      <c r="DW28" s="1007">
        <v>16.600000000000001</v>
      </c>
      <c r="DX28" s="1032"/>
      <c r="DY28" s="1032"/>
      <c r="DZ28" s="1032"/>
      <c r="EA28" s="1032"/>
      <c r="EB28" s="1032"/>
      <c r="EC28" s="1033"/>
    </row>
    <row r="29" spans="2:133" ht="11.25" customHeight="1" x14ac:dyDescent="0.15">
      <c r="B29" s="999" t="s">
        <v>290</v>
      </c>
      <c r="C29" s="1000"/>
      <c r="D29" s="1000"/>
      <c r="E29" s="1000"/>
      <c r="F29" s="1000"/>
      <c r="G29" s="1000"/>
      <c r="H29" s="1000"/>
      <c r="I29" s="1000"/>
      <c r="J29" s="1000"/>
      <c r="K29" s="1000"/>
      <c r="L29" s="1000"/>
      <c r="M29" s="1000"/>
      <c r="N29" s="1000"/>
      <c r="O29" s="1000"/>
      <c r="P29" s="1000"/>
      <c r="Q29" s="1001"/>
      <c r="R29" s="1002">
        <v>87908</v>
      </c>
      <c r="S29" s="1003"/>
      <c r="T29" s="1003"/>
      <c r="U29" s="1003"/>
      <c r="V29" s="1003"/>
      <c r="W29" s="1003"/>
      <c r="X29" s="1003"/>
      <c r="Y29" s="1004"/>
      <c r="Z29" s="1005">
        <v>0.3</v>
      </c>
      <c r="AA29" s="1005"/>
      <c r="AB29" s="1005"/>
      <c r="AC29" s="1005"/>
      <c r="AD29" s="1006" t="s">
        <v>122</v>
      </c>
      <c r="AE29" s="1006"/>
      <c r="AF29" s="1006"/>
      <c r="AG29" s="1006"/>
      <c r="AH29" s="1006"/>
      <c r="AI29" s="1006"/>
      <c r="AJ29" s="1006"/>
      <c r="AK29" s="1006"/>
      <c r="AL29" s="1007" t="s">
        <v>122</v>
      </c>
      <c r="AM29" s="1008"/>
      <c r="AN29" s="1008"/>
      <c r="AO29" s="1009"/>
      <c r="AP29" s="1023"/>
      <c r="AQ29" s="1024"/>
      <c r="AR29" s="1024"/>
      <c r="AS29" s="1024"/>
      <c r="AT29" s="1024"/>
      <c r="AU29" s="1024"/>
      <c r="AV29" s="1024"/>
      <c r="AW29" s="1024"/>
      <c r="AX29" s="1024"/>
      <c r="AY29" s="1024"/>
      <c r="AZ29" s="1024"/>
      <c r="BA29" s="1024"/>
      <c r="BB29" s="1024"/>
      <c r="BC29" s="1024"/>
      <c r="BD29" s="1024"/>
      <c r="BE29" s="1024"/>
      <c r="BF29" s="1025"/>
      <c r="BG29" s="1002"/>
      <c r="BH29" s="1003"/>
      <c r="BI29" s="1003"/>
      <c r="BJ29" s="1003"/>
      <c r="BK29" s="1003"/>
      <c r="BL29" s="1003"/>
      <c r="BM29" s="1003"/>
      <c r="BN29" s="1004"/>
      <c r="BO29" s="1005"/>
      <c r="BP29" s="1005"/>
      <c r="BQ29" s="1005"/>
      <c r="BR29" s="1005"/>
      <c r="BS29" s="1006"/>
      <c r="BT29" s="1006"/>
      <c r="BU29" s="1006"/>
      <c r="BV29" s="1006"/>
      <c r="BW29" s="1006"/>
      <c r="BX29" s="1006"/>
      <c r="BY29" s="1006"/>
      <c r="BZ29" s="1006"/>
      <c r="CA29" s="1006"/>
      <c r="CB29" s="1010"/>
      <c r="CD29" s="1038" t="s">
        <v>291</v>
      </c>
      <c r="CE29" s="1039"/>
      <c r="CF29" s="999" t="s">
        <v>66</v>
      </c>
      <c r="CG29" s="1000"/>
      <c r="CH29" s="1000"/>
      <c r="CI29" s="1000"/>
      <c r="CJ29" s="1000"/>
      <c r="CK29" s="1000"/>
      <c r="CL29" s="1000"/>
      <c r="CM29" s="1000"/>
      <c r="CN29" s="1000"/>
      <c r="CO29" s="1000"/>
      <c r="CP29" s="1000"/>
      <c r="CQ29" s="1001"/>
      <c r="CR29" s="1002">
        <v>3024319</v>
      </c>
      <c r="CS29" s="1034"/>
      <c r="CT29" s="1034"/>
      <c r="CU29" s="1034"/>
      <c r="CV29" s="1034"/>
      <c r="CW29" s="1034"/>
      <c r="CX29" s="1034"/>
      <c r="CY29" s="1035"/>
      <c r="CZ29" s="1007">
        <v>9.6999999999999993</v>
      </c>
      <c r="DA29" s="1032"/>
      <c r="DB29" s="1032"/>
      <c r="DC29" s="1036"/>
      <c r="DD29" s="1011">
        <v>2959964</v>
      </c>
      <c r="DE29" s="1034"/>
      <c r="DF29" s="1034"/>
      <c r="DG29" s="1034"/>
      <c r="DH29" s="1034"/>
      <c r="DI29" s="1034"/>
      <c r="DJ29" s="1034"/>
      <c r="DK29" s="1035"/>
      <c r="DL29" s="1011">
        <v>2959964</v>
      </c>
      <c r="DM29" s="1034"/>
      <c r="DN29" s="1034"/>
      <c r="DO29" s="1034"/>
      <c r="DP29" s="1034"/>
      <c r="DQ29" s="1034"/>
      <c r="DR29" s="1034"/>
      <c r="DS29" s="1034"/>
      <c r="DT29" s="1034"/>
      <c r="DU29" s="1034"/>
      <c r="DV29" s="1035"/>
      <c r="DW29" s="1007">
        <v>16.600000000000001</v>
      </c>
      <c r="DX29" s="1032"/>
      <c r="DY29" s="1032"/>
      <c r="DZ29" s="1032"/>
      <c r="EA29" s="1032"/>
      <c r="EB29" s="1032"/>
      <c r="EC29" s="1033"/>
    </row>
    <row r="30" spans="2:133" ht="11.25" customHeight="1" x14ac:dyDescent="0.15">
      <c r="B30" s="999" t="s">
        <v>292</v>
      </c>
      <c r="C30" s="1000"/>
      <c r="D30" s="1000"/>
      <c r="E30" s="1000"/>
      <c r="F30" s="1000"/>
      <c r="G30" s="1000"/>
      <c r="H30" s="1000"/>
      <c r="I30" s="1000"/>
      <c r="J30" s="1000"/>
      <c r="K30" s="1000"/>
      <c r="L30" s="1000"/>
      <c r="M30" s="1000"/>
      <c r="N30" s="1000"/>
      <c r="O30" s="1000"/>
      <c r="P30" s="1000"/>
      <c r="Q30" s="1001"/>
      <c r="R30" s="1002">
        <v>3458118</v>
      </c>
      <c r="S30" s="1003"/>
      <c r="T30" s="1003"/>
      <c r="U30" s="1003"/>
      <c r="V30" s="1003"/>
      <c r="W30" s="1003"/>
      <c r="X30" s="1003"/>
      <c r="Y30" s="1004"/>
      <c r="Z30" s="1005">
        <v>10.8</v>
      </c>
      <c r="AA30" s="1005"/>
      <c r="AB30" s="1005"/>
      <c r="AC30" s="1005"/>
      <c r="AD30" s="1006" t="s">
        <v>122</v>
      </c>
      <c r="AE30" s="1006"/>
      <c r="AF30" s="1006"/>
      <c r="AG30" s="1006"/>
      <c r="AH30" s="1006"/>
      <c r="AI30" s="1006"/>
      <c r="AJ30" s="1006"/>
      <c r="AK30" s="1006"/>
      <c r="AL30" s="1007" t="s">
        <v>122</v>
      </c>
      <c r="AM30" s="1008"/>
      <c r="AN30" s="1008"/>
      <c r="AO30" s="1009"/>
      <c r="AP30" s="984" t="s">
        <v>210</v>
      </c>
      <c r="AQ30" s="985"/>
      <c r="AR30" s="985"/>
      <c r="AS30" s="985"/>
      <c r="AT30" s="985"/>
      <c r="AU30" s="985"/>
      <c r="AV30" s="985"/>
      <c r="AW30" s="985"/>
      <c r="AX30" s="985"/>
      <c r="AY30" s="985"/>
      <c r="AZ30" s="985"/>
      <c r="BA30" s="985"/>
      <c r="BB30" s="985"/>
      <c r="BC30" s="985"/>
      <c r="BD30" s="985"/>
      <c r="BE30" s="985"/>
      <c r="BF30" s="986"/>
      <c r="BG30" s="984" t="s">
        <v>293</v>
      </c>
      <c r="BH30" s="1044"/>
      <c r="BI30" s="1044"/>
      <c r="BJ30" s="1044"/>
      <c r="BK30" s="1044"/>
      <c r="BL30" s="1044"/>
      <c r="BM30" s="1044"/>
      <c r="BN30" s="1044"/>
      <c r="BO30" s="1044"/>
      <c r="BP30" s="1044"/>
      <c r="BQ30" s="1045"/>
      <c r="BR30" s="984" t="s">
        <v>294</v>
      </c>
      <c r="BS30" s="1044"/>
      <c r="BT30" s="1044"/>
      <c r="BU30" s="1044"/>
      <c r="BV30" s="1044"/>
      <c r="BW30" s="1044"/>
      <c r="BX30" s="1044"/>
      <c r="BY30" s="1044"/>
      <c r="BZ30" s="1044"/>
      <c r="CA30" s="1044"/>
      <c r="CB30" s="1045"/>
      <c r="CD30" s="1040"/>
      <c r="CE30" s="1041"/>
      <c r="CF30" s="999" t="s">
        <v>295</v>
      </c>
      <c r="CG30" s="1000"/>
      <c r="CH30" s="1000"/>
      <c r="CI30" s="1000"/>
      <c r="CJ30" s="1000"/>
      <c r="CK30" s="1000"/>
      <c r="CL30" s="1000"/>
      <c r="CM30" s="1000"/>
      <c r="CN30" s="1000"/>
      <c r="CO30" s="1000"/>
      <c r="CP30" s="1000"/>
      <c r="CQ30" s="1001"/>
      <c r="CR30" s="1002">
        <v>2935093</v>
      </c>
      <c r="CS30" s="1003"/>
      <c r="CT30" s="1003"/>
      <c r="CU30" s="1003"/>
      <c r="CV30" s="1003"/>
      <c r="CW30" s="1003"/>
      <c r="CX30" s="1003"/>
      <c r="CY30" s="1004"/>
      <c r="CZ30" s="1007">
        <v>9.4</v>
      </c>
      <c r="DA30" s="1032"/>
      <c r="DB30" s="1032"/>
      <c r="DC30" s="1036"/>
      <c r="DD30" s="1011">
        <v>2872637</v>
      </c>
      <c r="DE30" s="1003"/>
      <c r="DF30" s="1003"/>
      <c r="DG30" s="1003"/>
      <c r="DH30" s="1003"/>
      <c r="DI30" s="1003"/>
      <c r="DJ30" s="1003"/>
      <c r="DK30" s="1004"/>
      <c r="DL30" s="1011">
        <v>2872637</v>
      </c>
      <c r="DM30" s="1003"/>
      <c r="DN30" s="1003"/>
      <c r="DO30" s="1003"/>
      <c r="DP30" s="1003"/>
      <c r="DQ30" s="1003"/>
      <c r="DR30" s="1003"/>
      <c r="DS30" s="1003"/>
      <c r="DT30" s="1003"/>
      <c r="DU30" s="1003"/>
      <c r="DV30" s="1004"/>
      <c r="DW30" s="1007">
        <v>16.100000000000001</v>
      </c>
      <c r="DX30" s="1032"/>
      <c r="DY30" s="1032"/>
      <c r="DZ30" s="1032"/>
      <c r="EA30" s="1032"/>
      <c r="EB30" s="1032"/>
      <c r="EC30" s="1033"/>
    </row>
    <row r="31" spans="2:133" ht="11.25" customHeight="1" x14ac:dyDescent="0.15">
      <c r="B31" s="1015" t="s">
        <v>296</v>
      </c>
      <c r="C31" s="1016"/>
      <c r="D31" s="1016"/>
      <c r="E31" s="1016"/>
      <c r="F31" s="1016"/>
      <c r="G31" s="1016"/>
      <c r="H31" s="1016"/>
      <c r="I31" s="1016"/>
      <c r="J31" s="1016"/>
      <c r="K31" s="1016"/>
      <c r="L31" s="1016"/>
      <c r="M31" s="1016"/>
      <c r="N31" s="1016"/>
      <c r="O31" s="1016"/>
      <c r="P31" s="1016"/>
      <c r="Q31" s="1017"/>
      <c r="R31" s="1002">
        <v>18670</v>
      </c>
      <c r="S31" s="1003"/>
      <c r="T31" s="1003"/>
      <c r="U31" s="1003"/>
      <c r="V31" s="1003"/>
      <c r="W31" s="1003"/>
      <c r="X31" s="1003"/>
      <c r="Y31" s="1004"/>
      <c r="Z31" s="1005">
        <v>0.1</v>
      </c>
      <c r="AA31" s="1005"/>
      <c r="AB31" s="1005"/>
      <c r="AC31" s="1005"/>
      <c r="AD31" s="1006">
        <v>18670</v>
      </c>
      <c r="AE31" s="1006"/>
      <c r="AF31" s="1006"/>
      <c r="AG31" s="1006"/>
      <c r="AH31" s="1006"/>
      <c r="AI31" s="1006"/>
      <c r="AJ31" s="1006"/>
      <c r="AK31" s="1006"/>
      <c r="AL31" s="1007">
        <v>0.1</v>
      </c>
      <c r="AM31" s="1008"/>
      <c r="AN31" s="1008"/>
      <c r="AO31" s="1009"/>
      <c r="AP31" s="1048" t="s">
        <v>297</v>
      </c>
      <c r="AQ31" s="1049"/>
      <c r="AR31" s="1049"/>
      <c r="AS31" s="1049"/>
      <c r="AT31" s="1054" t="s">
        <v>298</v>
      </c>
      <c r="AU31" s="200"/>
      <c r="AV31" s="200"/>
      <c r="AW31" s="200"/>
      <c r="AX31" s="988" t="s">
        <v>176</v>
      </c>
      <c r="AY31" s="989"/>
      <c r="AZ31" s="989"/>
      <c r="BA31" s="989"/>
      <c r="BB31" s="989"/>
      <c r="BC31" s="989"/>
      <c r="BD31" s="989"/>
      <c r="BE31" s="989"/>
      <c r="BF31" s="990"/>
      <c r="BG31" s="1058">
        <v>99.3</v>
      </c>
      <c r="BH31" s="1046"/>
      <c r="BI31" s="1046"/>
      <c r="BJ31" s="1046"/>
      <c r="BK31" s="1046"/>
      <c r="BL31" s="1046"/>
      <c r="BM31" s="997">
        <v>97.9</v>
      </c>
      <c r="BN31" s="1046"/>
      <c r="BO31" s="1046"/>
      <c r="BP31" s="1046"/>
      <c r="BQ31" s="1047"/>
      <c r="BR31" s="1058">
        <v>99.3</v>
      </c>
      <c r="BS31" s="1046"/>
      <c r="BT31" s="1046"/>
      <c r="BU31" s="1046"/>
      <c r="BV31" s="1046"/>
      <c r="BW31" s="1046"/>
      <c r="BX31" s="997">
        <v>97.8</v>
      </c>
      <c r="BY31" s="1046"/>
      <c r="BZ31" s="1046"/>
      <c r="CA31" s="1046"/>
      <c r="CB31" s="1047"/>
      <c r="CD31" s="1040"/>
      <c r="CE31" s="1041"/>
      <c r="CF31" s="999" t="s">
        <v>299</v>
      </c>
      <c r="CG31" s="1000"/>
      <c r="CH31" s="1000"/>
      <c r="CI31" s="1000"/>
      <c r="CJ31" s="1000"/>
      <c r="CK31" s="1000"/>
      <c r="CL31" s="1000"/>
      <c r="CM31" s="1000"/>
      <c r="CN31" s="1000"/>
      <c r="CO31" s="1000"/>
      <c r="CP31" s="1000"/>
      <c r="CQ31" s="1001"/>
      <c r="CR31" s="1002">
        <v>89226</v>
      </c>
      <c r="CS31" s="1034"/>
      <c r="CT31" s="1034"/>
      <c r="CU31" s="1034"/>
      <c r="CV31" s="1034"/>
      <c r="CW31" s="1034"/>
      <c r="CX31" s="1034"/>
      <c r="CY31" s="1035"/>
      <c r="CZ31" s="1007">
        <v>0.3</v>
      </c>
      <c r="DA31" s="1032"/>
      <c r="DB31" s="1032"/>
      <c r="DC31" s="1036"/>
      <c r="DD31" s="1011">
        <v>87327</v>
      </c>
      <c r="DE31" s="1034"/>
      <c r="DF31" s="1034"/>
      <c r="DG31" s="1034"/>
      <c r="DH31" s="1034"/>
      <c r="DI31" s="1034"/>
      <c r="DJ31" s="1034"/>
      <c r="DK31" s="1035"/>
      <c r="DL31" s="1011">
        <v>87327</v>
      </c>
      <c r="DM31" s="1034"/>
      <c r="DN31" s="1034"/>
      <c r="DO31" s="1034"/>
      <c r="DP31" s="1034"/>
      <c r="DQ31" s="1034"/>
      <c r="DR31" s="1034"/>
      <c r="DS31" s="1034"/>
      <c r="DT31" s="1034"/>
      <c r="DU31" s="1034"/>
      <c r="DV31" s="1035"/>
      <c r="DW31" s="1007">
        <v>0.5</v>
      </c>
      <c r="DX31" s="1032"/>
      <c r="DY31" s="1032"/>
      <c r="DZ31" s="1032"/>
      <c r="EA31" s="1032"/>
      <c r="EB31" s="1032"/>
      <c r="EC31" s="1033"/>
    </row>
    <row r="32" spans="2:133" ht="11.25" customHeight="1" x14ac:dyDescent="0.15">
      <c r="B32" s="999" t="s">
        <v>300</v>
      </c>
      <c r="C32" s="1000"/>
      <c r="D32" s="1000"/>
      <c r="E32" s="1000"/>
      <c r="F32" s="1000"/>
      <c r="G32" s="1000"/>
      <c r="H32" s="1000"/>
      <c r="I32" s="1000"/>
      <c r="J32" s="1000"/>
      <c r="K32" s="1000"/>
      <c r="L32" s="1000"/>
      <c r="M32" s="1000"/>
      <c r="N32" s="1000"/>
      <c r="O32" s="1000"/>
      <c r="P32" s="1000"/>
      <c r="Q32" s="1001"/>
      <c r="R32" s="1002">
        <v>2365088</v>
      </c>
      <c r="S32" s="1003"/>
      <c r="T32" s="1003"/>
      <c r="U32" s="1003"/>
      <c r="V32" s="1003"/>
      <c r="W32" s="1003"/>
      <c r="X32" s="1003"/>
      <c r="Y32" s="1004"/>
      <c r="Z32" s="1005">
        <v>7.4</v>
      </c>
      <c r="AA32" s="1005"/>
      <c r="AB32" s="1005"/>
      <c r="AC32" s="1005"/>
      <c r="AD32" s="1006" t="s">
        <v>122</v>
      </c>
      <c r="AE32" s="1006"/>
      <c r="AF32" s="1006"/>
      <c r="AG32" s="1006"/>
      <c r="AH32" s="1006"/>
      <c r="AI32" s="1006"/>
      <c r="AJ32" s="1006"/>
      <c r="AK32" s="1006"/>
      <c r="AL32" s="1007" t="s">
        <v>122</v>
      </c>
      <c r="AM32" s="1008"/>
      <c r="AN32" s="1008"/>
      <c r="AO32" s="1009"/>
      <c r="AP32" s="1050"/>
      <c r="AQ32" s="1051"/>
      <c r="AR32" s="1051"/>
      <c r="AS32" s="1051"/>
      <c r="AT32" s="1055"/>
      <c r="AU32" s="196" t="s">
        <v>301</v>
      </c>
      <c r="AX32" s="999" t="s">
        <v>302</v>
      </c>
      <c r="AY32" s="1000"/>
      <c r="AZ32" s="1000"/>
      <c r="BA32" s="1000"/>
      <c r="BB32" s="1000"/>
      <c r="BC32" s="1000"/>
      <c r="BD32" s="1000"/>
      <c r="BE32" s="1000"/>
      <c r="BF32" s="1001"/>
      <c r="BG32" s="1059">
        <v>99.2</v>
      </c>
      <c r="BH32" s="1034"/>
      <c r="BI32" s="1034"/>
      <c r="BJ32" s="1034"/>
      <c r="BK32" s="1034"/>
      <c r="BL32" s="1034"/>
      <c r="BM32" s="1008">
        <v>98</v>
      </c>
      <c r="BN32" s="1034"/>
      <c r="BO32" s="1034"/>
      <c r="BP32" s="1034"/>
      <c r="BQ32" s="1057"/>
      <c r="BR32" s="1059">
        <v>99.2</v>
      </c>
      <c r="BS32" s="1034"/>
      <c r="BT32" s="1034"/>
      <c r="BU32" s="1034"/>
      <c r="BV32" s="1034"/>
      <c r="BW32" s="1034"/>
      <c r="BX32" s="1008">
        <v>97.8</v>
      </c>
      <c r="BY32" s="1034"/>
      <c r="BZ32" s="1034"/>
      <c r="CA32" s="1034"/>
      <c r="CB32" s="1057"/>
      <c r="CD32" s="1042"/>
      <c r="CE32" s="1043"/>
      <c r="CF32" s="999" t="s">
        <v>303</v>
      </c>
      <c r="CG32" s="1000"/>
      <c r="CH32" s="1000"/>
      <c r="CI32" s="1000"/>
      <c r="CJ32" s="1000"/>
      <c r="CK32" s="1000"/>
      <c r="CL32" s="1000"/>
      <c r="CM32" s="1000"/>
      <c r="CN32" s="1000"/>
      <c r="CO32" s="1000"/>
      <c r="CP32" s="1000"/>
      <c r="CQ32" s="1001"/>
      <c r="CR32" s="1002">
        <v>326</v>
      </c>
      <c r="CS32" s="1003"/>
      <c r="CT32" s="1003"/>
      <c r="CU32" s="1003"/>
      <c r="CV32" s="1003"/>
      <c r="CW32" s="1003"/>
      <c r="CX32" s="1003"/>
      <c r="CY32" s="1004"/>
      <c r="CZ32" s="1007">
        <v>0</v>
      </c>
      <c r="DA32" s="1032"/>
      <c r="DB32" s="1032"/>
      <c r="DC32" s="1036"/>
      <c r="DD32" s="1011">
        <v>326</v>
      </c>
      <c r="DE32" s="1003"/>
      <c r="DF32" s="1003"/>
      <c r="DG32" s="1003"/>
      <c r="DH32" s="1003"/>
      <c r="DI32" s="1003"/>
      <c r="DJ32" s="1003"/>
      <c r="DK32" s="1004"/>
      <c r="DL32" s="1011">
        <v>326</v>
      </c>
      <c r="DM32" s="1003"/>
      <c r="DN32" s="1003"/>
      <c r="DO32" s="1003"/>
      <c r="DP32" s="1003"/>
      <c r="DQ32" s="1003"/>
      <c r="DR32" s="1003"/>
      <c r="DS32" s="1003"/>
      <c r="DT32" s="1003"/>
      <c r="DU32" s="1003"/>
      <c r="DV32" s="1004"/>
      <c r="DW32" s="1007">
        <v>0</v>
      </c>
      <c r="DX32" s="1032"/>
      <c r="DY32" s="1032"/>
      <c r="DZ32" s="1032"/>
      <c r="EA32" s="1032"/>
      <c r="EB32" s="1032"/>
      <c r="EC32" s="1033"/>
    </row>
    <row r="33" spans="2:133" ht="11.25" customHeight="1" x14ac:dyDescent="0.15">
      <c r="B33" s="999" t="s">
        <v>304</v>
      </c>
      <c r="C33" s="1000"/>
      <c r="D33" s="1000"/>
      <c r="E33" s="1000"/>
      <c r="F33" s="1000"/>
      <c r="G33" s="1000"/>
      <c r="H33" s="1000"/>
      <c r="I33" s="1000"/>
      <c r="J33" s="1000"/>
      <c r="K33" s="1000"/>
      <c r="L33" s="1000"/>
      <c r="M33" s="1000"/>
      <c r="N33" s="1000"/>
      <c r="O33" s="1000"/>
      <c r="P33" s="1000"/>
      <c r="Q33" s="1001"/>
      <c r="R33" s="1002">
        <v>128164</v>
      </c>
      <c r="S33" s="1003"/>
      <c r="T33" s="1003"/>
      <c r="U33" s="1003"/>
      <c r="V33" s="1003"/>
      <c r="W33" s="1003"/>
      <c r="X33" s="1003"/>
      <c r="Y33" s="1004"/>
      <c r="Z33" s="1005">
        <v>0.4</v>
      </c>
      <c r="AA33" s="1005"/>
      <c r="AB33" s="1005"/>
      <c r="AC33" s="1005"/>
      <c r="AD33" s="1006">
        <v>70245</v>
      </c>
      <c r="AE33" s="1006"/>
      <c r="AF33" s="1006"/>
      <c r="AG33" s="1006"/>
      <c r="AH33" s="1006"/>
      <c r="AI33" s="1006"/>
      <c r="AJ33" s="1006"/>
      <c r="AK33" s="1006"/>
      <c r="AL33" s="1007">
        <v>0.4</v>
      </c>
      <c r="AM33" s="1008"/>
      <c r="AN33" s="1008"/>
      <c r="AO33" s="1009"/>
      <c r="AP33" s="1052"/>
      <c r="AQ33" s="1053"/>
      <c r="AR33" s="1053"/>
      <c r="AS33" s="1053"/>
      <c r="AT33" s="1056"/>
      <c r="AU33" s="201"/>
      <c r="AV33" s="201"/>
      <c r="AW33" s="201"/>
      <c r="AX33" s="1023" t="s">
        <v>305</v>
      </c>
      <c r="AY33" s="1024"/>
      <c r="AZ33" s="1024"/>
      <c r="BA33" s="1024"/>
      <c r="BB33" s="1024"/>
      <c r="BC33" s="1024"/>
      <c r="BD33" s="1024"/>
      <c r="BE33" s="1024"/>
      <c r="BF33" s="1025"/>
      <c r="BG33" s="1060">
        <v>99.3</v>
      </c>
      <c r="BH33" s="1061"/>
      <c r="BI33" s="1061"/>
      <c r="BJ33" s="1061"/>
      <c r="BK33" s="1061"/>
      <c r="BL33" s="1061"/>
      <c r="BM33" s="1062">
        <v>97.6</v>
      </c>
      <c r="BN33" s="1061"/>
      <c r="BO33" s="1061"/>
      <c r="BP33" s="1061"/>
      <c r="BQ33" s="1063"/>
      <c r="BR33" s="1060">
        <v>99.3</v>
      </c>
      <c r="BS33" s="1061"/>
      <c r="BT33" s="1061"/>
      <c r="BU33" s="1061"/>
      <c r="BV33" s="1061"/>
      <c r="BW33" s="1061"/>
      <c r="BX33" s="1062">
        <v>97.6</v>
      </c>
      <c r="BY33" s="1061"/>
      <c r="BZ33" s="1061"/>
      <c r="CA33" s="1061"/>
      <c r="CB33" s="1063"/>
      <c r="CD33" s="999" t="s">
        <v>306</v>
      </c>
      <c r="CE33" s="1000"/>
      <c r="CF33" s="1000"/>
      <c r="CG33" s="1000"/>
      <c r="CH33" s="1000"/>
      <c r="CI33" s="1000"/>
      <c r="CJ33" s="1000"/>
      <c r="CK33" s="1000"/>
      <c r="CL33" s="1000"/>
      <c r="CM33" s="1000"/>
      <c r="CN33" s="1000"/>
      <c r="CO33" s="1000"/>
      <c r="CP33" s="1000"/>
      <c r="CQ33" s="1001"/>
      <c r="CR33" s="1002">
        <v>13444090</v>
      </c>
      <c r="CS33" s="1034"/>
      <c r="CT33" s="1034"/>
      <c r="CU33" s="1034"/>
      <c r="CV33" s="1034"/>
      <c r="CW33" s="1034"/>
      <c r="CX33" s="1034"/>
      <c r="CY33" s="1035"/>
      <c r="CZ33" s="1007">
        <v>42.9</v>
      </c>
      <c r="DA33" s="1032"/>
      <c r="DB33" s="1032"/>
      <c r="DC33" s="1036"/>
      <c r="DD33" s="1011">
        <v>10265230</v>
      </c>
      <c r="DE33" s="1034"/>
      <c r="DF33" s="1034"/>
      <c r="DG33" s="1034"/>
      <c r="DH33" s="1034"/>
      <c r="DI33" s="1034"/>
      <c r="DJ33" s="1034"/>
      <c r="DK33" s="1035"/>
      <c r="DL33" s="1011">
        <v>6884165</v>
      </c>
      <c r="DM33" s="1034"/>
      <c r="DN33" s="1034"/>
      <c r="DO33" s="1034"/>
      <c r="DP33" s="1034"/>
      <c r="DQ33" s="1034"/>
      <c r="DR33" s="1034"/>
      <c r="DS33" s="1034"/>
      <c r="DT33" s="1034"/>
      <c r="DU33" s="1034"/>
      <c r="DV33" s="1035"/>
      <c r="DW33" s="1007">
        <v>38.6</v>
      </c>
      <c r="DX33" s="1032"/>
      <c r="DY33" s="1032"/>
      <c r="DZ33" s="1032"/>
      <c r="EA33" s="1032"/>
      <c r="EB33" s="1032"/>
      <c r="EC33" s="1033"/>
    </row>
    <row r="34" spans="2:133" ht="11.25" customHeight="1" x14ac:dyDescent="0.15">
      <c r="B34" s="999" t="s">
        <v>307</v>
      </c>
      <c r="C34" s="1000"/>
      <c r="D34" s="1000"/>
      <c r="E34" s="1000"/>
      <c r="F34" s="1000"/>
      <c r="G34" s="1000"/>
      <c r="H34" s="1000"/>
      <c r="I34" s="1000"/>
      <c r="J34" s="1000"/>
      <c r="K34" s="1000"/>
      <c r="L34" s="1000"/>
      <c r="M34" s="1000"/>
      <c r="N34" s="1000"/>
      <c r="O34" s="1000"/>
      <c r="P34" s="1000"/>
      <c r="Q34" s="1001"/>
      <c r="R34" s="1002">
        <v>163756</v>
      </c>
      <c r="S34" s="1003"/>
      <c r="T34" s="1003"/>
      <c r="U34" s="1003"/>
      <c r="V34" s="1003"/>
      <c r="W34" s="1003"/>
      <c r="X34" s="1003"/>
      <c r="Y34" s="1004"/>
      <c r="Z34" s="1005">
        <v>0.5</v>
      </c>
      <c r="AA34" s="1005"/>
      <c r="AB34" s="1005"/>
      <c r="AC34" s="1005"/>
      <c r="AD34" s="1006" t="s">
        <v>122</v>
      </c>
      <c r="AE34" s="1006"/>
      <c r="AF34" s="1006"/>
      <c r="AG34" s="1006"/>
      <c r="AH34" s="1006"/>
      <c r="AI34" s="1006"/>
      <c r="AJ34" s="1006"/>
      <c r="AK34" s="1006"/>
      <c r="AL34" s="1007" t="s">
        <v>122</v>
      </c>
      <c r="AM34" s="1008"/>
      <c r="AN34" s="1008"/>
      <c r="AO34" s="1009"/>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999" t="s">
        <v>308</v>
      </c>
      <c r="CE34" s="1000"/>
      <c r="CF34" s="1000"/>
      <c r="CG34" s="1000"/>
      <c r="CH34" s="1000"/>
      <c r="CI34" s="1000"/>
      <c r="CJ34" s="1000"/>
      <c r="CK34" s="1000"/>
      <c r="CL34" s="1000"/>
      <c r="CM34" s="1000"/>
      <c r="CN34" s="1000"/>
      <c r="CO34" s="1000"/>
      <c r="CP34" s="1000"/>
      <c r="CQ34" s="1001"/>
      <c r="CR34" s="1002">
        <v>3891632</v>
      </c>
      <c r="CS34" s="1003"/>
      <c r="CT34" s="1003"/>
      <c r="CU34" s="1003"/>
      <c r="CV34" s="1003"/>
      <c r="CW34" s="1003"/>
      <c r="CX34" s="1003"/>
      <c r="CY34" s="1004"/>
      <c r="CZ34" s="1007">
        <v>12.4</v>
      </c>
      <c r="DA34" s="1032"/>
      <c r="DB34" s="1032"/>
      <c r="DC34" s="1036"/>
      <c r="DD34" s="1011">
        <v>2885298</v>
      </c>
      <c r="DE34" s="1003"/>
      <c r="DF34" s="1003"/>
      <c r="DG34" s="1003"/>
      <c r="DH34" s="1003"/>
      <c r="DI34" s="1003"/>
      <c r="DJ34" s="1003"/>
      <c r="DK34" s="1004"/>
      <c r="DL34" s="1011">
        <v>2403800</v>
      </c>
      <c r="DM34" s="1003"/>
      <c r="DN34" s="1003"/>
      <c r="DO34" s="1003"/>
      <c r="DP34" s="1003"/>
      <c r="DQ34" s="1003"/>
      <c r="DR34" s="1003"/>
      <c r="DS34" s="1003"/>
      <c r="DT34" s="1003"/>
      <c r="DU34" s="1003"/>
      <c r="DV34" s="1004"/>
      <c r="DW34" s="1007">
        <v>13.5</v>
      </c>
      <c r="DX34" s="1032"/>
      <c r="DY34" s="1032"/>
      <c r="DZ34" s="1032"/>
      <c r="EA34" s="1032"/>
      <c r="EB34" s="1032"/>
      <c r="EC34" s="1033"/>
    </row>
    <row r="35" spans="2:133" ht="11.25" customHeight="1" x14ac:dyDescent="0.15">
      <c r="B35" s="999" t="s">
        <v>309</v>
      </c>
      <c r="C35" s="1000"/>
      <c r="D35" s="1000"/>
      <c r="E35" s="1000"/>
      <c r="F35" s="1000"/>
      <c r="G35" s="1000"/>
      <c r="H35" s="1000"/>
      <c r="I35" s="1000"/>
      <c r="J35" s="1000"/>
      <c r="K35" s="1000"/>
      <c r="L35" s="1000"/>
      <c r="M35" s="1000"/>
      <c r="N35" s="1000"/>
      <c r="O35" s="1000"/>
      <c r="P35" s="1000"/>
      <c r="Q35" s="1001"/>
      <c r="R35" s="1002">
        <v>882228</v>
      </c>
      <c r="S35" s="1003"/>
      <c r="T35" s="1003"/>
      <c r="U35" s="1003"/>
      <c r="V35" s="1003"/>
      <c r="W35" s="1003"/>
      <c r="X35" s="1003"/>
      <c r="Y35" s="1004"/>
      <c r="Z35" s="1005">
        <v>2.8</v>
      </c>
      <c r="AA35" s="1005"/>
      <c r="AB35" s="1005"/>
      <c r="AC35" s="1005"/>
      <c r="AD35" s="1006" t="s">
        <v>122</v>
      </c>
      <c r="AE35" s="1006"/>
      <c r="AF35" s="1006"/>
      <c r="AG35" s="1006"/>
      <c r="AH35" s="1006"/>
      <c r="AI35" s="1006"/>
      <c r="AJ35" s="1006"/>
      <c r="AK35" s="1006"/>
      <c r="AL35" s="1007" t="s">
        <v>122</v>
      </c>
      <c r="AM35" s="1008"/>
      <c r="AN35" s="1008"/>
      <c r="AO35" s="1009"/>
      <c r="AP35" s="206"/>
      <c r="AQ35" s="984" t="s">
        <v>310</v>
      </c>
      <c r="AR35" s="985"/>
      <c r="AS35" s="985"/>
      <c r="AT35" s="985"/>
      <c r="AU35" s="985"/>
      <c r="AV35" s="985"/>
      <c r="AW35" s="985"/>
      <c r="AX35" s="985"/>
      <c r="AY35" s="985"/>
      <c r="AZ35" s="985"/>
      <c r="BA35" s="985"/>
      <c r="BB35" s="985"/>
      <c r="BC35" s="985"/>
      <c r="BD35" s="985"/>
      <c r="BE35" s="985"/>
      <c r="BF35" s="986"/>
      <c r="BG35" s="984" t="s">
        <v>311</v>
      </c>
      <c r="BH35" s="985"/>
      <c r="BI35" s="985"/>
      <c r="BJ35" s="985"/>
      <c r="BK35" s="985"/>
      <c r="BL35" s="985"/>
      <c r="BM35" s="985"/>
      <c r="BN35" s="985"/>
      <c r="BO35" s="985"/>
      <c r="BP35" s="985"/>
      <c r="BQ35" s="985"/>
      <c r="BR35" s="985"/>
      <c r="BS35" s="985"/>
      <c r="BT35" s="985"/>
      <c r="BU35" s="985"/>
      <c r="BV35" s="985"/>
      <c r="BW35" s="985"/>
      <c r="BX35" s="985"/>
      <c r="BY35" s="985"/>
      <c r="BZ35" s="985"/>
      <c r="CA35" s="985"/>
      <c r="CB35" s="986"/>
      <c r="CD35" s="999" t="s">
        <v>312</v>
      </c>
      <c r="CE35" s="1000"/>
      <c r="CF35" s="1000"/>
      <c r="CG35" s="1000"/>
      <c r="CH35" s="1000"/>
      <c r="CI35" s="1000"/>
      <c r="CJ35" s="1000"/>
      <c r="CK35" s="1000"/>
      <c r="CL35" s="1000"/>
      <c r="CM35" s="1000"/>
      <c r="CN35" s="1000"/>
      <c r="CO35" s="1000"/>
      <c r="CP35" s="1000"/>
      <c r="CQ35" s="1001"/>
      <c r="CR35" s="1002">
        <v>276038</v>
      </c>
      <c r="CS35" s="1034"/>
      <c r="CT35" s="1034"/>
      <c r="CU35" s="1034"/>
      <c r="CV35" s="1034"/>
      <c r="CW35" s="1034"/>
      <c r="CX35" s="1034"/>
      <c r="CY35" s="1035"/>
      <c r="CZ35" s="1007">
        <v>0.9</v>
      </c>
      <c r="DA35" s="1032"/>
      <c r="DB35" s="1032"/>
      <c r="DC35" s="1036"/>
      <c r="DD35" s="1011">
        <v>198920</v>
      </c>
      <c r="DE35" s="1034"/>
      <c r="DF35" s="1034"/>
      <c r="DG35" s="1034"/>
      <c r="DH35" s="1034"/>
      <c r="DI35" s="1034"/>
      <c r="DJ35" s="1034"/>
      <c r="DK35" s="1035"/>
      <c r="DL35" s="1011">
        <v>195775</v>
      </c>
      <c r="DM35" s="1034"/>
      <c r="DN35" s="1034"/>
      <c r="DO35" s="1034"/>
      <c r="DP35" s="1034"/>
      <c r="DQ35" s="1034"/>
      <c r="DR35" s="1034"/>
      <c r="DS35" s="1034"/>
      <c r="DT35" s="1034"/>
      <c r="DU35" s="1034"/>
      <c r="DV35" s="1035"/>
      <c r="DW35" s="1007">
        <v>1.1000000000000001</v>
      </c>
      <c r="DX35" s="1032"/>
      <c r="DY35" s="1032"/>
      <c r="DZ35" s="1032"/>
      <c r="EA35" s="1032"/>
      <c r="EB35" s="1032"/>
      <c r="EC35" s="1033"/>
    </row>
    <row r="36" spans="2:133" ht="11.25" customHeight="1" x14ac:dyDescent="0.15">
      <c r="B36" s="999" t="s">
        <v>313</v>
      </c>
      <c r="C36" s="1000"/>
      <c r="D36" s="1000"/>
      <c r="E36" s="1000"/>
      <c r="F36" s="1000"/>
      <c r="G36" s="1000"/>
      <c r="H36" s="1000"/>
      <c r="I36" s="1000"/>
      <c r="J36" s="1000"/>
      <c r="K36" s="1000"/>
      <c r="L36" s="1000"/>
      <c r="M36" s="1000"/>
      <c r="N36" s="1000"/>
      <c r="O36" s="1000"/>
      <c r="P36" s="1000"/>
      <c r="Q36" s="1001"/>
      <c r="R36" s="1002">
        <v>882707</v>
      </c>
      <c r="S36" s="1003"/>
      <c r="T36" s="1003"/>
      <c r="U36" s="1003"/>
      <c r="V36" s="1003"/>
      <c r="W36" s="1003"/>
      <c r="X36" s="1003"/>
      <c r="Y36" s="1004"/>
      <c r="Z36" s="1005">
        <v>2.8</v>
      </c>
      <c r="AA36" s="1005"/>
      <c r="AB36" s="1005"/>
      <c r="AC36" s="1005"/>
      <c r="AD36" s="1006" t="s">
        <v>122</v>
      </c>
      <c r="AE36" s="1006"/>
      <c r="AF36" s="1006"/>
      <c r="AG36" s="1006"/>
      <c r="AH36" s="1006"/>
      <c r="AI36" s="1006"/>
      <c r="AJ36" s="1006"/>
      <c r="AK36" s="1006"/>
      <c r="AL36" s="1007" t="s">
        <v>122</v>
      </c>
      <c r="AM36" s="1008"/>
      <c r="AN36" s="1008"/>
      <c r="AO36" s="1009"/>
      <c r="AP36" s="206"/>
      <c r="AQ36" s="1068" t="s">
        <v>314</v>
      </c>
      <c r="AR36" s="1069"/>
      <c r="AS36" s="1069"/>
      <c r="AT36" s="1069"/>
      <c r="AU36" s="1069"/>
      <c r="AV36" s="1069"/>
      <c r="AW36" s="1069"/>
      <c r="AX36" s="1069"/>
      <c r="AY36" s="1070"/>
      <c r="AZ36" s="991">
        <v>5450799</v>
      </c>
      <c r="BA36" s="992"/>
      <c r="BB36" s="992"/>
      <c r="BC36" s="992"/>
      <c r="BD36" s="992"/>
      <c r="BE36" s="992"/>
      <c r="BF36" s="1064"/>
      <c r="BG36" s="988" t="s">
        <v>315</v>
      </c>
      <c r="BH36" s="989"/>
      <c r="BI36" s="989"/>
      <c r="BJ36" s="989"/>
      <c r="BK36" s="989"/>
      <c r="BL36" s="989"/>
      <c r="BM36" s="989"/>
      <c r="BN36" s="989"/>
      <c r="BO36" s="989"/>
      <c r="BP36" s="989"/>
      <c r="BQ36" s="989"/>
      <c r="BR36" s="989"/>
      <c r="BS36" s="989"/>
      <c r="BT36" s="989"/>
      <c r="BU36" s="990"/>
      <c r="BV36" s="991">
        <v>313</v>
      </c>
      <c r="BW36" s="992"/>
      <c r="BX36" s="992"/>
      <c r="BY36" s="992"/>
      <c r="BZ36" s="992"/>
      <c r="CA36" s="992"/>
      <c r="CB36" s="1064"/>
      <c r="CD36" s="999" t="s">
        <v>316</v>
      </c>
      <c r="CE36" s="1000"/>
      <c r="CF36" s="1000"/>
      <c r="CG36" s="1000"/>
      <c r="CH36" s="1000"/>
      <c r="CI36" s="1000"/>
      <c r="CJ36" s="1000"/>
      <c r="CK36" s="1000"/>
      <c r="CL36" s="1000"/>
      <c r="CM36" s="1000"/>
      <c r="CN36" s="1000"/>
      <c r="CO36" s="1000"/>
      <c r="CP36" s="1000"/>
      <c r="CQ36" s="1001"/>
      <c r="CR36" s="1002">
        <v>4647171</v>
      </c>
      <c r="CS36" s="1003"/>
      <c r="CT36" s="1003"/>
      <c r="CU36" s="1003"/>
      <c r="CV36" s="1003"/>
      <c r="CW36" s="1003"/>
      <c r="CX36" s="1003"/>
      <c r="CY36" s="1004"/>
      <c r="CZ36" s="1007">
        <v>14.8</v>
      </c>
      <c r="DA36" s="1032"/>
      <c r="DB36" s="1032"/>
      <c r="DC36" s="1036"/>
      <c r="DD36" s="1011">
        <v>3494711</v>
      </c>
      <c r="DE36" s="1003"/>
      <c r="DF36" s="1003"/>
      <c r="DG36" s="1003"/>
      <c r="DH36" s="1003"/>
      <c r="DI36" s="1003"/>
      <c r="DJ36" s="1003"/>
      <c r="DK36" s="1004"/>
      <c r="DL36" s="1011">
        <v>1866283</v>
      </c>
      <c r="DM36" s="1003"/>
      <c r="DN36" s="1003"/>
      <c r="DO36" s="1003"/>
      <c r="DP36" s="1003"/>
      <c r="DQ36" s="1003"/>
      <c r="DR36" s="1003"/>
      <c r="DS36" s="1003"/>
      <c r="DT36" s="1003"/>
      <c r="DU36" s="1003"/>
      <c r="DV36" s="1004"/>
      <c r="DW36" s="1007">
        <v>10.5</v>
      </c>
      <c r="DX36" s="1032"/>
      <c r="DY36" s="1032"/>
      <c r="DZ36" s="1032"/>
      <c r="EA36" s="1032"/>
      <c r="EB36" s="1032"/>
      <c r="EC36" s="1033"/>
    </row>
    <row r="37" spans="2:133" ht="11.25" customHeight="1" x14ac:dyDescent="0.15">
      <c r="B37" s="999" t="s">
        <v>317</v>
      </c>
      <c r="C37" s="1000"/>
      <c r="D37" s="1000"/>
      <c r="E37" s="1000"/>
      <c r="F37" s="1000"/>
      <c r="G37" s="1000"/>
      <c r="H37" s="1000"/>
      <c r="I37" s="1000"/>
      <c r="J37" s="1000"/>
      <c r="K37" s="1000"/>
      <c r="L37" s="1000"/>
      <c r="M37" s="1000"/>
      <c r="N37" s="1000"/>
      <c r="O37" s="1000"/>
      <c r="P37" s="1000"/>
      <c r="Q37" s="1001"/>
      <c r="R37" s="1002">
        <v>885984</v>
      </c>
      <c r="S37" s="1003"/>
      <c r="T37" s="1003"/>
      <c r="U37" s="1003"/>
      <c r="V37" s="1003"/>
      <c r="W37" s="1003"/>
      <c r="X37" s="1003"/>
      <c r="Y37" s="1004"/>
      <c r="Z37" s="1005">
        <v>2.8</v>
      </c>
      <c r="AA37" s="1005"/>
      <c r="AB37" s="1005"/>
      <c r="AC37" s="1005"/>
      <c r="AD37" s="1006">
        <v>3753</v>
      </c>
      <c r="AE37" s="1006"/>
      <c r="AF37" s="1006"/>
      <c r="AG37" s="1006"/>
      <c r="AH37" s="1006"/>
      <c r="AI37" s="1006"/>
      <c r="AJ37" s="1006"/>
      <c r="AK37" s="1006"/>
      <c r="AL37" s="1007">
        <v>0</v>
      </c>
      <c r="AM37" s="1008"/>
      <c r="AN37" s="1008"/>
      <c r="AO37" s="1009"/>
      <c r="AQ37" s="1065" t="s">
        <v>318</v>
      </c>
      <c r="AR37" s="1066"/>
      <c r="AS37" s="1066"/>
      <c r="AT37" s="1066"/>
      <c r="AU37" s="1066"/>
      <c r="AV37" s="1066"/>
      <c r="AW37" s="1066"/>
      <c r="AX37" s="1066"/>
      <c r="AY37" s="1067"/>
      <c r="AZ37" s="1002">
        <v>1051092</v>
      </c>
      <c r="BA37" s="1003"/>
      <c r="BB37" s="1003"/>
      <c r="BC37" s="1003"/>
      <c r="BD37" s="1034"/>
      <c r="BE37" s="1034"/>
      <c r="BF37" s="1057"/>
      <c r="BG37" s="999" t="s">
        <v>319</v>
      </c>
      <c r="BH37" s="1000"/>
      <c r="BI37" s="1000"/>
      <c r="BJ37" s="1000"/>
      <c r="BK37" s="1000"/>
      <c r="BL37" s="1000"/>
      <c r="BM37" s="1000"/>
      <c r="BN37" s="1000"/>
      <c r="BO37" s="1000"/>
      <c r="BP37" s="1000"/>
      <c r="BQ37" s="1000"/>
      <c r="BR37" s="1000"/>
      <c r="BS37" s="1000"/>
      <c r="BT37" s="1000"/>
      <c r="BU37" s="1001"/>
      <c r="BV37" s="1002">
        <v>-116221</v>
      </c>
      <c r="BW37" s="1003"/>
      <c r="BX37" s="1003"/>
      <c r="BY37" s="1003"/>
      <c r="BZ37" s="1003"/>
      <c r="CA37" s="1003"/>
      <c r="CB37" s="1012"/>
      <c r="CD37" s="999" t="s">
        <v>320</v>
      </c>
      <c r="CE37" s="1000"/>
      <c r="CF37" s="1000"/>
      <c r="CG37" s="1000"/>
      <c r="CH37" s="1000"/>
      <c r="CI37" s="1000"/>
      <c r="CJ37" s="1000"/>
      <c r="CK37" s="1000"/>
      <c r="CL37" s="1000"/>
      <c r="CM37" s="1000"/>
      <c r="CN37" s="1000"/>
      <c r="CO37" s="1000"/>
      <c r="CP37" s="1000"/>
      <c r="CQ37" s="1001"/>
      <c r="CR37" s="1002">
        <v>170068</v>
      </c>
      <c r="CS37" s="1034"/>
      <c r="CT37" s="1034"/>
      <c r="CU37" s="1034"/>
      <c r="CV37" s="1034"/>
      <c r="CW37" s="1034"/>
      <c r="CX37" s="1034"/>
      <c r="CY37" s="1035"/>
      <c r="CZ37" s="1007">
        <v>0.5</v>
      </c>
      <c r="DA37" s="1032"/>
      <c r="DB37" s="1032"/>
      <c r="DC37" s="1036"/>
      <c r="DD37" s="1011">
        <v>170068</v>
      </c>
      <c r="DE37" s="1034"/>
      <c r="DF37" s="1034"/>
      <c r="DG37" s="1034"/>
      <c r="DH37" s="1034"/>
      <c r="DI37" s="1034"/>
      <c r="DJ37" s="1034"/>
      <c r="DK37" s="1035"/>
      <c r="DL37" s="1011">
        <v>170068</v>
      </c>
      <c r="DM37" s="1034"/>
      <c r="DN37" s="1034"/>
      <c r="DO37" s="1034"/>
      <c r="DP37" s="1034"/>
      <c r="DQ37" s="1034"/>
      <c r="DR37" s="1034"/>
      <c r="DS37" s="1034"/>
      <c r="DT37" s="1034"/>
      <c r="DU37" s="1034"/>
      <c r="DV37" s="1035"/>
      <c r="DW37" s="1007">
        <v>1</v>
      </c>
      <c r="DX37" s="1032"/>
      <c r="DY37" s="1032"/>
      <c r="DZ37" s="1032"/>
      <c r="EA37" s="1032"/>
      <c r="EB37" s="1032"/>
      <c r="EC37" s="1033"/>
    </row>
    <row r="38" spans="2:133" ht="11.25" customHeight="1" x14ac:dyDescent="0.15">
      <c r="B38" s="999" t="s">
        <v>321</v>
      </c>
      <c r="C38" s="1000"/>
      <c r="D38" s="1000"/>
      <c r="E38" s="1000"/>
      <c r="F38" s="1000"/>
      <c r="G38" s="1000"/>
      <c r="H38" s="1000"/>
      <c r="I38" s="1000"/>
      <c r="J38" s="1000"/>
      <c r="K38" s="1000"/>
      <c r="L38" s="1000"/>
      <c r="M38" s="1000"/>
      <c r="N38" s="1000"/>
      <c r="O38" s="1000"/>
      <c r="P38" s="1000"/>
      <c r="Q38" s="1001"/>
      <c r="R38" s="1002">
        <v>2801700</v>
      </c>
      <c r="S38" s="1003"/>
      <c r="T38" s="1003"/>
      <c r="U38" s="1003"/>
      <c r="V38" s="1003"/>
      <c r="W38" s="1003"/>
      <c r="X38" s="1003"/>
      <c r="Y38" s="1004"/>
      <c r="Z38" s="1005">
        <v>8.6999999999999993</v>
      </c>
      <c r="AA38" s="1005"/>
      <c r="AB38" s="1005"/>
      <c r="AC38" s="1005"/>
      <c r="AD38" s="1006" t="s">
        <v>122</v>
      </c>
      <c r="AE38" s="1006"/>
      <c r="AF38" s="1006"/>
      <c r="AG38" s="1006"/>
      <c r="AH38" s="1006"/>
      <c r="AI38" s="1006"/>
      <c r="AJ38" s="1006"/>
      <c r="AK38" s="1006"/>
      <c r="AL38" s="1007" t="s">
        <v>122</v>
      </c>
      <c r="AM38" s="1008"/>
      <c r="AN38" s="1008"/>
      <c r="AO38" s="1009"/>
      <c r="AQ38" s="1065" t="s">
        <v>322</v>
      </c>
      <c r="AR38" s="1066"/>
      <c r="AS38" s="1066"/>
      <c r="AT38" s="1066"/>
      <c r="AU38" s="1066"/>
      <c r="AV38" s="1066"/>
      <c r="AW38" s="1066"/>
      <c r="AX38" s="1066"/>
      <c r="AY38" s="1067"/>
      <c r="AZ38" s="1002">
        <v>999930</v>
      </c>
      <c r="BA38" s="1003"/>
      <c r="BB38" s="1003"/>
      <c r="BC38" s="1003"/>
      <c r="BD38" s="1034"/>
      <c r="BE38" s="1034"/>
      <c r="BF38" s="1057"/>
      <c r="BG38" s="999" t="s">
        <v>323</v>
      </c>
      <c r="BH38" s="1000"/>
      <c r="BI38" s="1000"/>
      <c r="BJ38" s="1000"/>
      <c r="BK38" s="1000"/>
      <c r="BL38" s="1000"/>
      <c r="BM38" s="1000"/>
      <c r="BN38" s="1000"/>
      <c r="BO38" s="1000"/>
      <c r="BP38" s="1000"/>
      <c r="BQ38" s="1000"/>
      <c r="BR38" s="1000"/>
      <c r="BS38" s="1000"/>
      <c r="BT38" s="1000"/>
      <c r="BU38" s="1001"/>
      <c r="BV38" s="1002">
        <v>6395</v>
      </c>
      <c r="BW38" s="1003"/>
      <c r="BX38" s="1003"/>
      <c r="BY38" s="1003"/>
      <c r="BZ38" s="1003"/>
      <c r="CA38" s="1003"/>
      <c r="CB38" s="1012"/>
      <c r="CD38" s="999" t="s">
        <v>324</v>
      </c>
      <c r="CE38" s="1000"/>
      <c r="CF38" s="1000"/>
      <c r="CG38" s="1000"/>
      <c r="CH38" s="1000"/>
      <c r="CI38" s="1000"/>
      <c r="CJ38" s="1000"/>
      <c r="CK38" s="1000"/>
      <c r="CL38" s="1000"/>
      <c r="CM38" s="1000"/>
      <c r="CN38" s="1000"/>
      <c r="CO38" s="1000"/>
      <c r="CP38" s="1000"/>
      <c r="CQ38" s="1001"/>
      <c r="CR38" s="1002">
        <v>3051854</v>
      </c>
      <c r="CS38" s="1003"/>
      <c r="CT38" s="1003"/>
      <c r="CU38" s="1003"/>
      <c r="CV38" s="1003"/>
      <c r="CW38" s="1003"/>
      <c r="CX38" s="1003"/>
      <c r="CY38" s="1004"/>
      <c r="CZ38" s="1007">
        <v>9.6999999999999993</v>
      </c>
      <c r="DA38" s="1032"/>
      <c r="DB38" s="1032"/>
      <c r="DC38" s="1036"/>
      <c r="DD38" s="1011">
        <v>2554604</v>
      </c>
      <c r="DE38" s="1003"/>
      <c r="DF38" s="1003"/>
      <c r="DG38" s="1003"/>
      <c r="DH38" s="1003"/>
      <c r="DI38" s="1003"/>
      <c r="DJ38" s="1003"/>
      <c r="DK38" s="1004"/>
      <c r="DL38" s="1011">
        <v>2062745</v>
      </c>
      <c r="DM38" s="1003"/>
      <c r="DN38" s="1003"/>
      <c r="DO38" s="1003"/>
      <c r="DP38" s="1003"/>
      <c r="DQ38" s="1003"/>
      <c r="DR38" s="1003"/>
      <c r="DS38" s="1003"/>
      <c r="DT38" s="1003"/>
      <c r="DU38" s="1003"/>
      <c r="DV38" s="1004"/>
      <c r="DW38" s="1007">
        <v>11.6</v>
      </c>
      <c r="DX38" s="1032"/>
      <c r="DY38" s="1032"/>
      <c r="DZ38" s="1032"/>
      <c r="EA38" s="1032"/>
      <c r="EB38" s="1032"/>
      <c r="EC38" s="1033"/>
    </row>
    <row r="39" spans="2:133" ht="11.25" customHeight="1" x14ac:dyDescent="0.15">
      <c r="B39" s="999" t="s">
        <v>325</v>
      </c>
      <c r="C39" s="1000"/>
      <c r="D39" s="1000"/>
      <c r="E39" s="1000"/>
      <c r="F39" s="1000"/>
      <c r="G39" s="1000"/>
      <c r="H39" s="1000"/>
      <c r="I39" s="1000"/>
      <c r="J39" s="1000"/>
      <c r="K39" s="1000"/>
      <c r="L39" s="1000"/>
      <c r="M39" s="1000"/>
      <c r="N39" s="1000"/>
      <c r="O39" s="1000"/>
      <c r="P39" s="1000"/>
      <c r="Q39" s="1001"/>
      <c r="R39" s="1002" t="s">
        <v>122</v>
      </c>
      <c r="S39" s="1003"/>
      <c r="T39" s="1003"/>
      <c r="U39" s="1003"/>
      <c r="V39" s="1003"/>
      <c r="W39" s="1003"/>
      <c r="X39" s="1003"/>
      <c r="Y39" s="1004"/>
      <c r="Z39" s="1005" t="s">
        <v>122</v>
      </c>
      <c r="AA39" s="1005"/>
      <c r="AB39" s="1005"/>
      <c r="AC39" s="1005"/>
      <c r="AD39" s="1006" t="s">
        <v>122</v>
      </c>
      <c r="AE39" s="1006"/>
      <c r="AF39" s="1006"/>
      <c r="AG39" s="1006"/>
      <c r="AH39" s="1006"/>
      <c r="AI39" s="1006"/>
      <c r="AJ39" s="1006"/>
      <c r="AK39" s="1006"/>
      <c r="AL39" s="1007" t="s">
        <v>122</v>
      </c>
      <c r="AM39" s="1008"/>
      <c r="AN39" s="1008"/>
      <c r="AO39" s="1009"/>
      <c r="AQ39" s="1065" t="s">
        <v>326</v>
      </c>
      <c r="AR39" s="1066"/>
      <c r="AS39" s="1066"/>
      <c r="AT39" s="1066"/>
      <c r="AU39" s="1066"/>
      <c r="AV39" s="1066"/>
      <c r="AW39" s="1066"/>
      <c r="AX39" s="1066"/>
      <c r="AY39" s="1067"/>
      <c r="AZ39" s="1002">
        <v>347923</v>
      </c>
      <c r="BA39" s="1003"/>
      <c r="BB39" s="1003"/>
      <c r="BC39" s="1003"/>
      <c r="BD39" s="1034"/>
      <c r="BE39" s="1034"/>
      <c r="BF39" s="1057"/>
      <c r="BG39" s="999" t="s">
        <v>327</v>
      </c>
      <c r="BH39" s="1000"/>
      <c r="BI39" s="1000"/>
      <c r="BJ39" s="1000"/>
      <c r="BK39" s="1000"/>
      <c r="BL39" s="1000"/>
      <c r="BM39" s="1000"/>
      <c r="BN39" s="1000"/>
      <c r="BO39" s="1000"/>
      <c r="BP39" s="1000"/>
      <c r="BQ39" s="1000"/>
      <c r="BR39" s="1000"/>
      <c r="BS39" s="1000"/>
      <c r="BT39" s="1000"/>
      <c r="BU39" s="1001"/>
      <c r="BV39" s="1002">
        <v>8950</v>
      </c>
      <c r="BW39" s="1003"/>
      <c r="BX39" s="1003"/>
      <c r="BY39" s="1003"/>
      <c r="BZ39" s="1003"/>
      <c r="CA39" s="1003"/>
      <c r="CB39" s="1012"/>
      <c r="CD39" s="999" t="s">
        <v>328</v>
      </c>
      <c r="CE39" s="1000"/>
      <c r="CF39" s="1000"/>
      <c r="CG39" s="1000"/>
      <c r="CH39" s="1000"/>
      <c r="CI39" s="1000"/>
      <c r="CJ39" s="1000"/>
      <c r="CK39" s="1000"/>
      <c r="CL39" s="1000"/>
      <c r="CM39" s="1000"/>
      <c r="CN39" s="1000"/>
      <c r="CO39" s="1000"/>
      <c r="CP39" s="1000"/>
      <c r="CQ39" s="1001"/>
      <c r="CR39" s="1002">
        <v>612729</v>
      </c>
      <c r="CS39" s="1034"/>
      <c r="CT39" s="1034"/>
      <c r="CU39" s="1034"/>
      <c r="CV39" s="1034"/>
      <c r="CW39" s="1034"/>
      <c r="CX39" s="1034"/>
      <c r="CY39" s="1035"/>
      <c r="CZ39" s="1007">
        <v>2</v>
      </c>
      <c r="DA39" s="1032"/>
      <c r="DB39" s="1032"/>
      <c r="DC39" s="1036"/>
      <c r="DD39" s="1011">
        <v>523850</v>
      </c>
      <c r="DE39" s="1034"/>
      <c r="DF39" s="1034"/>
      <c r="DG39" s="1034"/>
      <c r="DH39" s="1034"/>
      <c r="DI39" s="1034"/>
      <c r="DJ39" s="1034"/>
      <c r="DK39" s="1035"/>
      <c r="DL39" s="1011" t="s">
        <v>122</v>
      </c>
      <c r="DM39" s="1034"/>
      <c r="DN39" s="1034"/>
      <c r="DO39" s="1034"/>
      <c r="DP39" s="1034"/>
      <c r="DQ39" s="1034"/>
      <c r="DR39" s="1034"/>
      <c r="DS39" s="1034"/>
      <c r="DT39" s="1034"/>
      <c r="DU39" s="1034"/>
      <c r="DV39" s="1035"/>
      <c r="DW39" s="1007" t="s">
        <v>122</v>
      </c>
      <c r="DX39" s="1032"/>
      <c r="DY39" s="1032"/>
      <c r="DZ39" s="1032"/>
      <c r="EA39" s="1032"/>
      <c r="EB39" s="1032"/>
      <c r="EC39" s="1033"/>
    </row>
    <row r="40" spans="2:133" ht="11.25" customHeight="1" x14ac:dyDescent="0.15">
      <c r="B40" s="999" t="s">
        <v>329</v>
      </c>
      <c r="C40" s="1000"/>
      <c r="D40" s="1000"/>
      <c r="E40" s="1000"/>
      <c r="F40" s="1000"/>
      <c r="G40" s="1000"/>
      <c r="H40" s="1000"/>
      <c r="I40" s="1000"/>
      <c r="J40" s="1000"/>
      <c r="K40" s="1000"/>
      <c r="L40" s="1000"/>
      <c r="M40" s="1000"/>
      <c r="N40" s="1000"/>
      <c r="O40" s="1000"/>
      <c r="P40" s="1000"/>
      <c r="Q40" s="1001"/>
      <c r="R40" s="1002">
        <v>40500</v>
      </c>
      <c r="S40" s="1003"/>
      <c r="T40" s="1003"/>
      <c r="U40" s="1003"/>
      <c r="V40" s="1003"/>
      <c r="W40" s="1003"/>
      <c r="X40" s="1003"/>
      <c r="Y40" s="1004"/>
      <c r="Z40" s="1005">
        <v>0.1</v>
      </c>
      <c r="AA40" s="1005"/>
      <c r="AB40" s="1005"/>
      <c r="AC40" s="1005"/>
      <c r="AD40" s="1006" t="s">
        <v>122</v>
      </c>
      <c r="AE40" s="1006"/>
      <c r="AF40" s="1006"/>
      <c r="AG40" s="1006"/>
      <c r="AH40" s="1006"/>
      <c r="AI40" s="1006"/>
      <c r="AJ40" s="1006"/>
      <c r="AK40" s="1006"/>
      <c r="AL40" s="1007" t="s">
        <v>122</v>
      </c>
      <c r="AM40" s="1008"/>
      <c r="AN40" s="1008"/>
      <c r="AO40" s="1009"/>
      <c r="AQ40" s="1065" t="s">
        <v>330</v>
      </c>
      <c r="AR40" s="1066"/>
      <c r="AS40" s="1066"/>
      <c r="AT40" s="1066"/>
      <c r="AU40" s="1066"/>
      <c r="AV40" s="1066"/>
      <c r="AW40" s="1066"/>
      <c r="AX40" s="1066"/>
      <c r="AY40" s="1067"/>
      <c r="AZ40" s="1002" t="s">
        <v>122</v>
      </c>
      <c r="BA40" s="1003"/>
      <c r="BB40" s="1003"/>
      <c r="BC40" s="1003"/>
      <c r="BD40" s="1034"/>
      <c r="BE40" s="1034"/>
      <c r="BF40" s="1057"/>
      <c r="BG40" s="1050" t="s">
        <v>331</v>
      </c>
      <c r="BH40" s="1051"/>
      <c r="BI40" s="1051"/>
      <c r="BJ40" s="1051"/>
      <c r="BK40" s="1051"/>
      <c r="BL40" s="202"/>
      <c r="BM40" s="1000" t="s">
        <v>332</v>
      </c>
      <c r="BN40" s="1000"/>
      <c r="BO40" s="1000"/>
      <c r="BP40" s="1000"/>
      <c r="BQ40" s="1000"/>
      <c r="BR40" s="1000"/>
      <c r="BS40" s="1000"/>
      <c r="BT40" s="1000"/>
      <c r="BU40" s="1001"/>
      <c r="BV40" s="1002">
        <v>94</v>
      </c>
      <c r="BW40" s="1003"/>
      <c r="BX40" s="1003"/>
      <c r="BY40" s="1003"/>
      <c r="BZ40" s="1003"/>
      <c r="CA40" s="1003"/>
      <c r="CB40" s="1012"/>
      <c r="CD40" s="999" t="s">
        <v>333</v>
      </c>
      <c r="CE40" s="1000"/>
      <c r="CF40" s="1000"/>
      <c r="CG40" s="1000"/>
      <c r="CH40" s="1000"/>
      <c r="CI40" s="1000"/>
      <c r="CJ40" s="1000"/>
      <c r="CK40" s="1000"/>
      <c r="CL40" s="1000"/>
      <c r="CM40" s="1000"/>
      <c r="CN40" s="1000"/>
      <c r="CO40" s="1000"/>
      <c r="CP40" s="1000"/>
      <c r="CQ40" s="1001"/>
      <c r="CR40" s="1002">
        <v>964666</v>
      </c>
      <c r="CS40" s="1003"/>
      <c r="CT40" s="1003"/>
      <c r="CU40" s="1003"/>
      <c r="CV40" s="1003"/>
      <c r="CW40" s="1003"/>
      <c r="CX40" s="1003"/>
      <c r="CY40" s="1004"/>
      <c r="CZ40" s="1007">
        <v>3.1</v>
      </c>
      <c r="DA40" s="1032"/>
      <c r="DB40" s="1032"/>
      <c r="DC40" s="1036"/>
      <c r="DD40" s="1011">
        <v>607847</v>
      </c>
      <c r="DE40" s="1003"/>
      <c r="DF40" s="1003"/>
      <c r="DG40" s="1003"/>
      <c r="DH40" s="1003"/>
      <c r="DI40" s="1003"/>
      <c r="DJ40" s="1003"/>
      <c r="DK40" s="1004"/>
      <c r="DL40" s="1011">
        <v>355562</v>
      </c>
      <c r="DM40" s="1003"/>
      <c r="DN40" s="1003"/>
      <c r="DO40" s="1003"/>
      <c r="DP40" s="1003"/>
      <c r="DQ40" s="1003"/>
      <c r="DR40" s="1003"/>
      <c r="DS40" s="1003"/>
      <c r="DT40" s="1003"/>
      <c r="DU40" s="1003"/>
      <c r="DV40" s="1004"/>
      <c r="DW40" s="1007">
        <v>2</v>
      </c>
      <c r="DX40" s="1032"/>
      <c r="DY40" s="1032"/>
      <c r="DZ40" s="1032"/>
      <c r="EA40" s="1032"/>
      <c r="EB40" s="1032"/>
      <c r="EC40" s="1033"/>
    </row>
    <row r="41" spans="2:133" ht="11.25" customHeight="1" x14ac:dyDescent="0.15">
      <c r="B41" s="1023" t="s">
        <v>334</v>
      </c>
      <c r="C41" s="1024"/>
      <c r="D41" s="1024"/>
      <c r="E41" s="1024"/>
      <c r="F41" s="1024"/>
      <c r="G41" s="1024"/>
      <c r="H41" s="1024"/>
      <c r="I41" s="1024"/>
      <c r="J41" s="1024"/>
      <c r="K41" s="1024"/>
      <c r="L41" s="1024"/>
      <c r="M41" s="1024"/>
      <c r="N41" s="1024"/>
      <c r="O41" s="1024"/>
      <c r="P41" s="1024"/>
      <c r="Q41" s="1025"/>
      <c r="R41" s="1074">
        <v>32044105</v>
      </c>
      <c r="S41" s="1075"/>
      <c r="T41" s="1075"/>
      <c r="U41" s="1075"/>
      <c r="V41" s="1075"/>
      <c r="W41" s="1075"/>
      <c r="X41" s="1075"/>
      <c r="Y41" s="1079"/>
      <c r="Z41" s="1080">
        <v>100</v>
      </c>
      <c r="AA41" s="1080"/>
      <c r="AB41" s="1080"/>
      <c r="AC41" s="1080"/>
      <c r="AD41" s="1081">
        <v>17814266</v>
      </c>
      <c r="AE41" s="1081"/>
      <c r="AF41" s="1081"/>
      <c r="AG41" s="1081"/>
      <c r="AH41" s="1081"/>
      <c r="AI41" s="1081"/>
      <c r="AJ41" s="1081"/>
      <c r="AK41" s="1081"/>
      <c r="AL41" s="1082">
        <v>100</v>
      </c>
      <c r="AM41" s="1062"/>
      <c r="AN41" s="1062"/>
      <c r="AO41" s="1083"/>
      <c r="AQ41" s="1065" t="s">
        <v>335</v>
      </c>
      <c r="AR41" s="1066"/>
      <c r="AS41" s="1066"/>
      <c r="AT41" s="1066"/>
      <c r="AU41" s="1066"/>
      <c r="AV41" s="1066"/>
      <c r="AW41" s="1066"/>
      <c r="AX41" s="1066"/>
      <c r="AY41" s="1067"/>
      <c r="AZ41" s="1002">
        <v>733264</v>
      </c>
      <c r="BA41" s="1003"/>
      <c r="BB41" s="1003"/>
      <c r="BC41" s="1003"/>
      <c r="BD41" s="1034"/>
      <c r="BE41" s="1034"/>
      <c r="BF41" s="1057"/>
      <c r="BG41" s="1050"/>
      <c r="BH41" s="1051"/>
      <c r="BI41" s="1051"/>
      <c r="BJ41" s="1051"/>
      <c r="BK41" s="1051"/>
      <c r="BL41" s="202"/>
      <c r="BM41" s="1000" t="s">
        <v>336</v>
      </c>
      <c r="BN41" s="1000"/>
      <c r="BO41" s="1000"/>
      <c r="BP41" s="1000"/>
      <c r="BQ41" s="1000"/>
      <c r="BR41" s="1000"/>
      <c r="BS41" s="1000"/>
      <c r="BT41" s="1000"/>
      <c r="BU41" s="1001"/>
      <c r="BV41" s="1002">
        <v>1</v>
      </c>
      <c r="BW41" s="1003"/>
      <c r="BX41" s="1003"/>
      <c r="BY41" s="1003"/>
      <c r="BZ41" s="1003"/>
      <c r="CA41" s="1003"/>
      <c r="CB41" s="1012"/>
      <c r="CD41" s="999" t="s">
        <v>337</v>
      </c>
      <c r="CE41" s="1000"/>
      <c r="CF41" s="1000"/>
      <c r="CG41" s="1000"/>
      <c r="CH41" s="1000"/>
      <c r="CI41" s="1000"/>
      <c r="CJ41" s="1000"/>
      <c r="CK41" s="1000"/>
      <c r="CL41" s="1000"/>
      <c r="CM41" s="1000"/>
      <c r="CN41" s="1000"/>
      <c r="CO41" s="1000"/>
      <c r="CP41" s="1000"/>
      <c r="CQ41" s="1001"/>
      <c r="CR41" s="1002" t="s">
        <v>122</v>
      </c>
      <c r="CS41" s="1034"/>
      <c r="CT41" s="1034"/>
      <c r="CU41" s="1034"/>
      <c r="CV41" s="1034"/>
      <c r="CW41" s="1034"/>
      <c r="CX41" s="1034"/>
      <c r="CY41" s="1035"/>
      <c r="CZ41" s="1007" t="s">
        <v>122</v>
      </c>
      <c r="DA41" s="1032"/>
      <c r="DB41" s="1032"/>
      <c r="DC41" s="1036"/>
      <c r="DD41" s="1011" t="s">
        <v>122</v>
      </c>
      <c r="DE41" s="1034"/>
      <c r="DF41" s="1034"/>
      <c r="DG41" s="1034"/>
      <c r="DH41" s="1034"/>
      <c r="DI41" s="1034"/>
      <c r="DJ41" s="1034"/>
      <c r="DK41" s="1035"/>
      <c r="DL41" s="1085"/>
      <c r="DM41" s="1086"/>
      <c r="DN41" s="1086"/>
      <c r="DO41" s="1086"/>
      <c r="DP41" s="1086"/>
      <c r="DQ41" s="1086"/>
      <c r="DR41" s="1086"/>
      <c r="DS41" s="1086"/>
      <c r="DT41" s="1086"/>
      <c r="DU41" s="1086"/>
      <c r="DV41" s="1087"/>
      <c r="DW41" s="1076"/>
      <c r="DX41" s="1077"/>
      <c r="DY41" s="1077"/>
      <c r="DZ41" s="1077"/>
      <c r="EA41" s="1077"/>
      <c r="EB41" s="1077"/>
      <c r="EC41" s="1078"/>
    </row>
    <row r="42" spans="2:133" ht="11.25" customHeight="1" x14ac:dyDescent="0.15">
      <c r="AQ42" s="1071" t="s">
        <v>338</v>
      </c>
      <c r="AR42" s="1072"/>
      <c r="AS42" s="1072"/>
      <c r="AT42" s="1072"/>
      <c r="AU42" s="1072"/>
      <c r="AV42" s="1072"/>
      <c r="AW42" s="1072"/>
      <c r="AX42" s="1072"/>
      <c r="AY42" s="1073"/>
      <c r="AZ42" s="1074">
        <v>2318590</v>
      </c>
      <c r="BA42" s="1075"/>
      <c r="BB42" s="1075"/>
      <c r="BC42" s="1075"/>
      <c r="BD42" s="1061"/>
      <c r="BE42" s="1061"/>
      <c r="BF42" s="1063"/>
      <c r="BG42" s="1052"/>
      <c r="BH42" s="1053"/>
      <c r="BI42" s="1053"/>
      <c r="BJ42" s="1053"/>
      <c r="BK42" s="1053"/>
      <c r="BL42" s="203"/>
      <c r="BM42" s="1024" t="s">
        <v>339</v>
      </c>
      <c r="BN42" s="1024"/>
      <c r="BO42" s="1024"/>
      <c r="BP42" s="1024"/>
      <c r="BQ42" s="1024"/>
      <c r="BR42" s="1024"/>
      <c r="BS42" s="1024"/>
      <c r="BT42" s="1024"/>
      <c r="BU42" s="1025"/>
      <c r="BV42" s="1074">
        <v>498</v>
      </c>
      <c r="BW42" s="1075"/>
      <c r="BX42" s="1075"/>
      <c r="BY42" s="1075"/>
      <c r="BZ42" s="1075"/>
      <c r="CA42" s="1075"/>
      <c r="CB42" s="1084"/>
      <c r="CD42" s="999" t="s">
        <v>340</v>
      </c>
      <c r="CE42" s="1000"/>
      <c r="CF42" s="1000"/>
      <c r="CG42" s="1000"/>
      <c r="CH42" s="1000"/>
      <c r="CI42" s="1000"/>
      <c r="CJ42" s="1000"/>
      <c r="CK42" s="1000"/>
      <c r="CL42" s="1000"/>
      <c r="CM42" s="1000"/>
      <c r="CN42" s="1000"/>
      <c r="CO42" s="1000"/>
      <c r="CP42" s="1000"/>
      <c r="CQ42" s="1001"/>
      <c r="CR42" s="1002">
        <v>3704675</v>
      </c>
      <c r="CS42" s="1034"/>
      <c r="CT42" s="1034"/>
      <c r="CU42" s="1034"/>
      <c r="CV42" s="1034"/>
      <c r="CW42" s="1034"/>
      <c r="CX42" s="1034"/>
      <c r="CY42" s="1035"/>
      <c r="CZ42" s="1007">
        <v>11.8</v>
      </c>
      <c r="DA42" s="1032"/>
      <c r="DB42" s="1032"/>
      <c r="DC42" s="1036"/>
      <c r="DD42" s="1011">
        <v>423848</v>
      </c>
      <c r="DE42" s="1034"/>
      <c r="DF42" s="1034"/>
      <c r="DG42" s="1034"/>
      <c r="DH42" s="1034"/>
      <c r="DI42" s="1034"/>
      <c r="DJ42" s="1034"/>
      <c r="DK42" s="1035"/>
      <c r="DL42" s="1085"/>
      <c r="DM42" s="1086"/>
      <c r="DN42" s="1086"/>
      <c r="DO42" s="1086"/>
      <c r="DP42" s="1086"/>
      <c r="DQ42" s="1086"/>
      <c r="DR42" s="1086"/>
      <c r="DS42" s="1086"/>
      <c r="DT42" s="1086"/>
      <c r="DU42" s="1086"/>
      <c r="DV42" s="1087"/>
      <c r="DW42" s="1076"/>
      <c r="DX42" s="1077"/>
      <c r="DY42" s="1077"/>
      <c r="DZ42" s="1077"/>
      <c r="EA42" s="1077"/>
      <c r="EB42" s="1077"/>
      <c r="EC42" s="1078"/>
    </row>
    <row r="43" spans="2:133" ht="11.25" customHeight="1" x14ac:dyDescent="0.15">
      <c r="B43" s="196" t="s">
        <v>341</v>
      </c>
      <c r="CD43" s="999" t="s">
        <v>342</v>
      </c>
      <c r="CE43" s="1000"/>
      <c r="CF43" s="1000"/>
      <c r="CG43" s="1000"/>
      <c r="CH43" s="1000"/>
      <c r="CI43" s="1000"/>
      <c r="CJ43" s="1000"/>
      <c r="CK43" s="1000"/>
      <c r="CL43" s="1000"/>
      <c r="CM43" s="1000"/>
      <c r="CN43" s="1000"/>
      <c r="CO43" s="1000"/>
      <c r="CP43" s="1000"/>
      <c r="CQ43" s="1001"/>
      <c r="CR43" s="1002">
        <v>81601</v>
      </c>
      <c r="CS43" s="1034"/>
      <c r="CT43" s="1034"/>
      <c r="CU43" s="1034"/>
      <c r="CV43" s="1034"/>
      <c r="CW43" s="1034"/>
      <c r="CX43" s="1034"/>
      <c r="CY43" s="1035"/>
      <c r="CZ43" s="1007">
        <v>0.3</v>
      </c>
      <c r="DA43" s="1032"/>
      <c r="DB43" s="1032"/>
      <c r="DC43" s="1036"/>
      <c r="DD43" s="1011">
        <v>81601</v>
      </c>
      <c r="DE43" s="1034"/>
      <c r="DF43" s="1034"/>
      <c r="DG43" s="1034"/>
      <c r="DH43" s="1034"/>
      <c r="DI43" s="1034"/>
      <c r="DJ43" s="1034"/>
      <c r="DK43" s="1035"/>
      <c r="DL43" s="1085"/>
      <c r="DM43" s="1086"/>
      <c r="DN43" s="1086"/>
      <c r="DO43" s="1086"/>
      <c r="DP43" s="1086"/>
      <c r="DQ43" s="1086"/>
      <c r="DR43" s="1086"/>
      <c r="DS43" s="1086"/>
      <c r="DT43" s="1086"/>
      <c r="DU43" s="1086"/>
      <c r="DV43" s="1087"/>
      <c r="DW43" s="1076"/>
      <c r="DX43" s="1077"/>
      <c r="DY43" s="1077"/>
      <c r="DZ43" s="1077"/>
      <c r="EA43" s="1077"/>
      <c r="EB43" s="1077"/>
      <c r="EC43" s="1078"/>
    </row>
    <row r="44" spans="2:133" ht="11.25" customHeight="1" x14ac:dyDescent="0.15">
      <c r="B44" s="1088" t="s">
        <v>343</v>
      </c>
      <c r="C44" s="1088"/>
      <c r="D44" s="1088"/>
      <c r="E44" s="1088"/>
      <c r="F44" s="1088"/>
      <c r="G44" s="1088"/>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8"/>
      <c r="AJ44" s="1088"/>
      <c r="AK44" s="1088"/>
      <c r="AL44" s="1088"/>
      <c r="AM44" s="1088"/>
      <c r="AN44" s="1088"/>
      <c r="AO44" s="1088"/>
      <c r="AP44" s="1088"/>
      <c r="AQ44" s="1088"/>
      <c r="AR44" s="1088"/>
      <c r="AS44" s="1088"/>
      <c r="AT44" s="1088"/>
      <c r="AU44" s="1088"/>
      <c r="AV44" s="1088"/>
      <c r="AW44" s="1088"/>
      <c r="AX44" s="1088"/>
      <c r="AY44" s="1088"/>
      <c r="AZ44" s="1088"/>
      <c r="BA44" s="1088"/>
      <c r="BB44" s="1088"/>
      <c r="BC44" s="1088"/>
      <c r="BD44" s="1088"/>
      <c r="BE44" s="1088"/>
      <c r="BF44" s="1088"/>
      <c r="BG44" s="1088"/>
      <c r="BH44" s="1088"/>
      <c r="BI44" s="1088"/>
      <c r="BJ44" s="1088"/>
      <c r="BK44" s="1088"/>
      <c r="BL44" s="1088"/>
      <c r="BM44" s="1088"/>
      <c r="BN44" s="1088"/>
      <c r="BO44" s="1088"/>
      <c r="BP44" s="1088"/>
      <c r="BQ44" s="1088"/>
      <c r="BR44" s="1088"/>
      <c r="BS44" s="1088"/>
      <c r="BT44" s="1088"/>
      <c r="BU44" s="1088"/>
      <c r="BV44" s="1088"/>
      <c r="BW44" s="1088"/>
      <c r="BX44" s="1088"/>
      <c r="BY44" s="1088"/>
      <c r="BZ44" s="1088"/>
      <c r="CA44" s="1088"/>
      <c r="CB44" s="1088"/>
      <c r="CC44" s="1089"/>
      <c r="CD44" s="1038" t="s">
        <v>291</v>
      </c>
      <c r="CE44" s="1039"/>
      <c r="CF44" s="999" t="s">
        <v>344</v>
      </c>
      <c r="CG44" s="1000"/>
      <c r="CH44" s="1000"/>
      <c r="CI44" s="1000"/>
      <c r="CJ44" s="1000"/>
      <c r="CK44" s="1000"/>
      <c r="CL44" s="1000"/>
      <c r="CM44" s="1000"/>
      <c r="CN44" s="1000"/>
      <c r="CO44" s="1000"/>
      <c r="CP44" s="1000"/>
      <c r="CQ44" s="1001"/>
      <c r="CR44" s="1002">
        <v>3370431</v>
      </c>
      <c r="CS44" s="1003"/>
      <c r="CT44" s="1003"/>
      <c r="CU44" s="1003"/>
      <c r="CV44" s="1003"/>
      <c r="CW44" s="1003"/>
      <c r="CX44" s="1003"/>
      <c r="CY44" s="1004"/>
      <c r="CZ44" s="1007">
        <v>10.8</v>
      </c>
      <c r="DA44" s="1008"/>
      <c r="DB44" s="1008"/>
      <c r="DC44" s="1014"/>
      <c r="DD44" s="1011">
        <v>389059</v>
      </c>
      <c r="DE44" s="1003"/>
      <c r="DF44" s="1003"/>
      <c r="DG44" s="1003"/>
      <c r="DH44" s="1003"/>
      <c r="DI44" s="1003"/>
      <c r="DJ44" s="1003"/>
      <c r="DK44" s="1004"/>
      <c r="DL44" s="1085"/>
      <c r="DM44" s="1086"/>
      <c r="DN44" s="1086"/>
      <c r="DO44" s="1086"/>
      <c r="DP44" s="1086"/>
      <c r="DQ44" s="1086"/>
      <c r="DR44" s="1086"/>
      <c r="DS44" s="1086"/>
      <c r="DT44" s="1086"/>
      <c r="DU44" s="1086"/>
      <c r="DV44" s="1087"/>
      <c r="DW44" s="1076"/>
      <c r="DX44" s="1077"/>
      <c r="DY44" s="1077"/>
      <c r="DZ44" s="1077"/>
      <c r="EA44" s="1077"/>
      <c r="EB44" s="1077"/>
      <c r="EC44" s="1078"/>
    </row>
    <row r="45" spans="2:133" ht="11.25" customHeight="1" x14ac:dyDescent="0.15">
      <c r="B45" s="1088" t="s">
        <v>345</v>
      </c>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8"/>
      <c r="AJ45" s="1088"/>
      <c r="AK45" s="1088"/>
      <c r="AL45" s="1088"/>
      <c r="AM45" s="1088"/>
      <c r="AN45" s="1088"/>
      <c r="AO45" s="1088"/>
      <c r="AP45" s="1088"/>
      <c r="AQ45" s="1088"/>
      <c r="AR45" s="1088"/>
      <c r="AS45" s="1088"/>
      <c r="AT45" s="1088"/>
      <c r="AU45" s="1088"/>
      <c r="AV45" s="1088"/>
      <c r="AW45" s="1088"/>
      <c r="AX45" s="1088"/>
      <c r="AY45" s="1088"/>
      <c r="AZ45" s="1088"/>
      <c r="BA45" s="1088"/>
      <c r="BB45" s="1088"/>
      <c r="BC45" s="1088"/>
      <c r="BD45" s="1088"/>
      <c r="BE45" s="1088"/>
      <c r="BF45" s="1088"/>
      <c r="BG45" s="1088"/>
      <c r="BH45" s="1088"/>
      <c r="BI45" s="1088"/>
      <c r="BJ45" s="1088"/>
      <c r="BK45" s="1088"/>
      <c r="BL45" s="1088"/>
      <c r="BM45" s="1088"/>
      <c r="BN45" s="1088"/>
      <c r="BO45" s="1088"/>
      <c r="BP45" s="1088"/>
      <c r="BQ45" s="1088"/>
      <c r="BR45" s="1088"/>
      <c r="BS45" s="1088"/>
      <c r="BT45" s="1088"/>
      <c r="BU45" s="1088"/>
      <c r="BV45" s="1088"/>
      <c r="BW45" s="1088"/>
      <c r="BX45" s="1088"/>
      <c r="BY45" s="1088"/>
      <c r="BZ45" s="1088"/>
      <c r="CA45" s="1088"/>
      <c r="CB45" s="1088"/>
      <c r="CC45" s="1089"/>
      <c r="CD45" s="1040"/>
      <c r="CE45" s="1041"/>
      <c r="CF45" s="999" t="s">
        <v>346</v>
      </c>
      <c r="CG45" s="1000"/>
      <c r="CH45" s="1000"/>
      <c r="CI45" s="1000"/>
      <c r="CJ45" s="1000"/>
      <c r="CK45" s="1000"/>
      <c r="CL45" s="1000"/>
      <c r="CM45" s="1000"/>
      <c r="CN45" s="1000"/>
      <c r="CO45" s="1000"/>
      <c r="CP45" s="1000"/>
      <c r="CQ45" s="1001"/>
      <c r="CR45" s="1002">
        <v>590890</v>
      </c>
      <c r="CS45" s="1034"/>
      <c r="CT45" s="1034"/>
      <c r="CU45" s="1034"/>
      <c r="CV45" s="1034"/>
      <c r="CW45" s="1034"/>
      <c r="CX45" s="1034"/>
      <c r="CY45" s="1035"/>
      <c r="CZ45" s="1007">
        <v>1.9</v>
      </c>
      <c r="DA45" s="1032"/>
      <c r="DB45" s="1032"/>
      <c r="DC45" s="1036"/>
      <c r="DD45" s="1011">
        <v>71520</v>
      </c>
      <c r="DE45" s="1034"/>
      <c r="DF45" s="1034"/>
      <c r="DG45" s="1034"/>
      <c r="DH45" s="1034"/>
      <c r="DI45" s="1034"/>
      <c r="DJ45" s="1034"/>
      <c r="DK45" s="1035"/>
      <c r="DL45" s="1085"/>
      <c r="DM45" s="1086"/>
      <c r="DN45" s="1086"/>
      <c r="DO45" s="1086"/>
      <c r="DP45" s="1086"/>
      <c r="DQ45" s="1086"/>
      <c r="DR45" s="1086"/>
      <c r="DS45" s="1086"/>
      <c r="DT45" s="1086"/>
      <c r="DU45" s="1086"/>
      <c r="DV45" s="1087"/>
      <c r="DW45" s="1076"/>
      <c r="DX45" s="1077"/>
      <c r="DY45" s="1077"/>
      <c r="DZ45" s="1077"/>
      <c r="EA45" s="1077"/>
      <c r="EB45" s="1077"/>
      <c r="EC45" s="1078"/>
    </row>
    <row r="46" spans="2:133" ht="11.25" customHeight="1" x14ac:dyDescent="0.15">
      <c r="B46" s="207"/>
      <c r="CD46" s="1040"/>
      <c r="CE46" s="1041"/>
      <c r="CF46" s="999" t="s">
        <v>347</v>
      </c>
      <c r="CG46" s="1000"/>
      <c r="CH46" s="1000"/>
      <c r="CI46" s="1000"/>
      <c r="CJ46" s="1000"/>
      <c r="CK46" s="1000"/>
      <c r="CL46" s="1000"/>
      <c r="CM46" s="1000"/>
      <c r="CN46" s="1000"/>
      <c r="CO46" s="1000"/>
      <c r="CP46" s="1000"/>
      <c r="CQ46" s="1001"/>
      <c r="CR46" s="1002">
        <v>2604528</v>
      </c>
      <c r="CS46" s="1003"/>
      <c r="CT46" s="1003"/>
      <c r="CU46" s="1003"/>
      <c r="CV46" s="1003"/>
      <c r="CW46" s="1003"/>
      <c r="CX46" s="1003"/>
      <c r="CY46" s="1004"/>
      <c r="CZ46" s="1007">
        <v>8.3000000000000007</v>
      </c>
      <c r="DA46" s="1008"/>
      <c r="DB46" s="1008"/>
      <c r="DC46" s="1014"/>
      <c r="DD46" s="1011">
        <v>311412</v>
      </c>
      <c r="DE46" s="1003"/>
      <c r="DF46" s="1003"/>
      <c r="DG46" s="1003"/>
      <c r="DH46" s="1003"/>
      <c r="DI46" s="1003"/>
      <c r="DJ46" s="1003"/>
      <c r="DK46" s="1004"/>
      <c r="DL46" s="1085"/>
      <c r="DM46" s="1086"/>
      <c r="DN46" s="1086"/>
      <c r="DO46" s="1086"/>
      <c r="DP46" s="1086"/>
      <c r="DQ46" s="1086"/>
      <c r="DR46" s="1086"/>
      <c r="DS46" s="1086"/>
      <c r="DT46" s="1086"/>
      <c r="DU46" s="1086"/>
      <c r="DV46" s="1087"/>
      <c r="DW46" s="1076"/>
      <c r="DX46" s="1077"/>
      <c r="DY46" s="1077"/>
      <c r="DZ46" s="1077"/>
      <c r="EA46" s="1077"/>
      <c r="EB46" s="1077"/>
      <c r="EC46" s="1078"/>
    </row>
    <row r="47" spans="2:133" ht="11.25" customHeight="1" x14ac:dyDescent="0.15">
      <c r="B47" s="207"/>
      <c r="CD47" s="1040"/>
      <c r="CE47" s="1041"/>
      <c r="CF47" s="999" t="s">
        <v>348</v>
      </c>
      <c r="CG47" s="1000"/>
      <c r="CH47" s="1000"/>
      <c r="CI47" s="1000"/>
      <c r="CJ47" s="1000"/>
      <c r="CK47" s="1000"/>
      <c r="CL47" s="1000"/>
      <c r="CM47" s="1000"/>
      <c r="CN47" s="1000"/>
      <c r="CO47" s="1000"/>
      <c r="CP47" s="1000"/>
      <c r="CQ47" s="1001"/>
      <c r="CR47" s="1002">
        <v>334244</v>
      </c>
      <c r="CS47" s="1034"/>
      <c r="CT47" s="1034"/>
      <c r="CU47" s="1034"/>
      <c r="CV47" s="1034"/>
      <c r="CW47" s="1034"/>
      <c r="CX47" s="1034"/>
      <c r="CY47" s="1035"/>
      <c r="CZ47" s="1007">
        <v>1.1000000000000001</v>
      </c>
      <c r="DA47" s="1032"/>
      <c r="DB47" s="1032"/>
      <c r="DC47" s="1036"/>
      <c r="DD47" s="1011">
        <v>34789</v>
      </c>
      <c r="DE47" s="1034"/>
      <c r="DF47" s="1034"/>
      <c r="DG47" s="1034"/>
      <c r="DH47" s="1034"/>
      <c r="DI47" s="1034"/>
      <c r="DJ47" s="1034"/>
      <c r="DK47" s="1035"/>
      <c r="DL47" s="1085"/>
      <c r="DM47" s="1086"/>
      <c r="DN47" s="1086"/>
      <c r="DO47" s="1086"/>
      <c r="DP47" s="1086"/>
      <c r="DQ47" s="1086"/>
      <c r="DR47" s="1086"/>
      <c r="DS47" s="1086"/>
      <c r="DT47" s="1086"/>
      <c r="DU47" s="1086"/>
      <c r="DV47" s="1087"/>
      <c r="DW47" s="1076"/>
      <c r="DX47" s="1077"/>
      <c r="DY47" s="1077"/>
      <c r="DZ47" s="1077"/>
      <c r="EA47" s="1077"/>
      <c r="EB47" s="1077"/>
      <c r="EC47" s="1078"/>
    </row>
    <row r="48" spans="2:133" x14ac:dyDescent="0.15">
      <c r="B48" s="207"/>
      <c r="CD48" s="1042"/>
      <c r="CE48" s="1043"/>
      <c r="CF48" s="999" t="s">
        <v>349</v>
      </c>
      <c r="CG48" s="1000"/>
      <c r="CH48" s="1000"/>
      <c r="CI48" s="1000"/>
      <c r="CJ48" s="1000"/>
      <c r="CK48" s="1000"/>
      <c r="CL48" s="1000"/>
      <c r="CM48" s="1000"/>
      <c r="CN48" s="1000"/>
      <c r="CO48" s="1000"/>
      <c r="CP48" s="1000"/>
      <c r="CQ48" s="1001"/>
      <c r="CR48" s="1002" t="s">
        <v>122</v>
      </c>
      <c r="CS48" s="1003"/>
      <c r="CT48" s="1003"/>
      <c r="CU48" s="1003"/>
      <c r="CV48" s="1003"/>
      <c r="CW48" s="1003"/>
      <c r="CX48" s="1003"/>
      <c r="CY48" s="1004"/>
      <c r="CZ48" s="1007" t="s">
        <v>122</v>
      </c>
      <c r="DA48" s="1008"/>
      <c r="DB48" s="1008"/>
      <c r="DC48" s="1014"/>
      <c r="DD48" s="1011" t="s">
        <v>122</v>
      </c>
      <c r="DE48" s="1003"/>
      <c r="DF48" s="1003"/>
      <c r="DG48" s="1003"/>
      <c r="DH48" s="1003"/>
      <c r="DI48" s="1003"/>
      <c r="DJ48" s="1003"/>
      <c r="DK48" s="1004"/>
      <c r="DL48" s="1085"/>
      <c r="DM48" s="1086"/>
      <c r="DN48" s="1086"/>
      <c r="DO48" s="1086"/>
      <c r="DP48" s="1086"/>
      <c r="DQ48" s="1086"/>
      <c r="DR48" s="1086"/>
      <c r="DS48" s="1086"/>
      <c r="DT48" s="1086"/>
      <c r="DU48" s="1086"/>
      <c r="DV48" s="1087"/>
      <c r="DW48" s="1076"/>
      <c r="DX48" s="1077"/>
      <c r="DY48" s="1077"/>
      <c r="DZ48" s="1077"/>
      <c r="EA48" s="1077"/>
      <c r="EB48" s="1077"/>
      <c r="EC48" s="1078"/>
    </row>
    <row r="49" spans="2:133" ht="11.25" customHeight="1" x14ac:dyDescent="0.15">
      <c r="B49" s="207"/>
      <c r="CD49" s="1023" t="s">
        <v>350</v>
      </c>
      <c r="CE49" s="1024"/>
      <c r="CF49" s="1024"/>
      <c r="CG49" s="1024"/>
      <c r="CH49" s="1024"/>
      <c r="CI49" s="1024"/>
      <c r="CJ49" s="1024"/>
      <c r="CK49" s="1024"/>
      <c r="CL49" s="1024"/>
      <c r="CM49" s="1024"/>
      <c r="CN49" s="1024"/>
      <c r="CO49" s="1024"/>
      <c r="CP49" s="1024"/>
      <c r="CQ49" s="1025"/>
      <c r="CR49" s="1074">
        <v>31312596</v>
      </c>
      <c r="CS49" s="1061"/>
      <c r="CT49" s="1061"/>
      <c r="CU49" s="1061"/>
      <c r="CV49" s="1061"/>
      <c r="CW49" s="1061"/>
      <c r="CX49" s="1061"/>
      <c r="CY49" s="1090"/>
      <c r="CZ49" s="1082">
        <v>100</v>
      </c>
      <c r="DA49" s="1091"/>
      <c r="DB49" s="1091"/>
      <c r="DC49" s="1092"/>
      <c r="DD49" s="1093">
        <v>21364381</v>
      </c>
      <c r="DE49" s="1061"/>
      <c r="DF49" s="1061"/>
      <c r="DG49" s="1061"/>
      <c r="DH49" s="1061"/>
      <c r="DI49" s="1061"/>
      <c r="DJ49" s="1061"/>
      <c r="DK49" s="1090"/>
      <c r="DL49" s="1094"/>
      <c r="DM49" s="1095"/>
      <c r="DN49" s="1095"/>
      <c r="DO49" s="1095"/>
      <c r="DP49" s="1095"/>
      <c r="DQ49" s="1095"/>
      <c r="DR49" s="1095"/>
      <c r="DS49" s="1095"/>
      <c r="DT49" s="1095"/>
      <c r="DU49" s="1095"/>
      <c r="DV49" s="1096"/>
      <c r="DW49" s="1097"/>
      <c r="DX49" s="1098"/>
      <c r="DY49" s="1098"/>
      <c r="DZ49" s="1098"/>
      <c r="EA49" s="1098"/>
      <c r="EB49" s="1098"/>
      <c r="EC49" s="1099"/>
    </row>
  </sheetData>
  <sheetProtection algorithmName="SHA-512" hashValue="d886l1/z6J3FmuVtSX9TLuufuigjGgiGsCtk5cyz7Zo3m/uxFINHF3CtWVBdaTvD+B9uiQnt84+82+QnWIVSvg==" saltValue="NIzuJCWHksXX+QPOfg//P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I1" zoomScale="70" zoomScaleNormal="25" zoomScaleSheetLayoutView="70" workbookViewId="0">
      <selection activeCell="CW15" activeCellId="1" sqref="CW9:DA9 CW15:DA15"/>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351" t="s">
        <v>351</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352" t="s">
        <v>352</v>
      </c>
      <c r="DK2" s="353"/>
      <c r="DL2" s="353"/>
      <c r="DM2" s="353"/>
      <c r="DN2" s="353"/>
      <c r="DO2" s="354"/>
      <c r="DP2" s="210"/>
      <c r="DQ2" s="352" t="s">
        <v>353</v>
      </c>
      <c r="DR2" s="353"/>
      <c r="DS2" s="353"/>
      <c r="DT2" s="353"/>
      <c r="DU2" s="353"/>
      <c r="DV2" s="353"/>
      <c r="DW2" s="353"/>
      <c r="DX2" s="353"/>
      <c r="DY2" s="353"/>
      <c r="DZ2" s="354"/>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355" t="s">
        <v>354</v>
      </c>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214"/>
      <c r="BA4" s="214"/>
      <c r="BB4" s="214"/>
      <c r="BC4" s="214"/>
      <c r="BD4" s="214"/>
      <c r="BE4" s="215"/>
      <c r="BF4" s="215"/>
      <c r="BG4" s="215"/>
      <c r="BH4" s="215"/>
      <c r="BI4" s="215"/>
      <c r="BJ4" s="215"/>
      <c r="BK4" s="215"/>
      <c r="BL4" s="215"/>
      <c r="BM4" s="215"/>
      <c r="BN4" s="215"/>
      <c r="BO4" s="215"/>
      <c r="BP4" s="215"/>
      <c r="BQ4" s="356" t="s">
        <v>355</v>
      </c>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217"/>
    </row>
    <row r="5" spans="1:131" s="218" customFormat="1" ht="26.25" customHeight="1" x14ac:dyDescent="0.15">
      <c r="A5" s="357" t="s">
        <v>356</v>
      </c>
      <c r="B5" s="358"/>
      <c r="C5" s="358"/>
      <c r="D5" s="358"/>
      <c r="E5" s="358"/>
      <c r="F5" s="358"/>
      <c r="G5" s="358"/>
      <c r="H5" s="358"/>
      <c r="I5" s="358"/>
      <c r="J5" s="358"/>
      <c r="K5" s="358"/>
      <c r="L5" s="358"/>
      <c r="M5" s="358"/>
      <c r="N5" s="358"/>
      <c r="O5" s="358"/>
      <c r="P5" s="359"/>
      <c r="Q5" s="363" t="s">
        <v>357</v>
      </c>
      <c r="R5" s="364"/>
      <c r="S5" s="364"/>
      <c r="T5" s="364"/>
      <c r="U5" s="365"/>
      <c r="V5" s="363" t="s">
        <v>358</v>
      </c>
      <c r="W5" s="364"/>
      <c r="X5" s="364"/>
      <c r="Y5" s="364"/>
      <c r="Z5" s="365"/>
      <c r="AA5" s="363" t="s">
        <v>359</v>
      </c>
      <c r="AB5" s="364"/>
      <c r="AC5" s="364"/>
      <c r="AD5" s="364"/>
      <c r="AE5" s="364"/>
      <c r="AF5" s="369" t="s">
        <v>360</v>
      </c>
      <c r="AG5" s="364"/>
      <c r="AH5" s="364"/>
      <c r="AI5" s="364"/>
      <c r="AJ5" s="370"/>
      <c r="AK5" s="364" t="s">
        <v>361</v>
      </c>
      <c r="AL5" s="364"/>
      <c r="AM5" s="364"/>
      <c r="AN5" s="364"/>
      <c r="AO5" s="365"/>
      <c r="AP5" s="363" t="s">
        <v>362</v>
      </c>
      <c r="AQ5" s="364"/>
      <c r="AR5" s="364"/>
      <c r="AS5" s="364"/>
      <c r="AT5" s="365"/>
      <c r="AU5" s="363" t="s">
        <v>363</v>
      </c>
      <c r="AV5" s="364"/>
      <c r="AW5" s="364"/>
      <c r="AX5" s="364"/>
      <c r="AY5" s="370"/>
      <c r="AZ5" s="214"/>
      <c r="BA5" s="214"/>
      <c r="BB5" s="214"/>
      <c r="BC5" s="214"/>
      <c r="BD5" s="214"/>
      <c r="BE5" s="215"/>
      <c r="BF5" s="215"/>
      <c r="BG5" s="215"/>
      <c r="BH5" s="215"/>
      <c r="BI5" s="215"/>
      <c r="BJ5" s="215"/>
      <c r="BK5" s="215"/>
      <c r="BL5" s="215"/>
      <c r="BM5" s="215"/>
      <c r="BN5" s="215"/>
      <c r="BO5" s="215"/>
      <c r="BP5" s="215"/>
      <c r="BQ5" s="357" t="s">
        <v>364</v>
      </c>
      <c r="BR5" s="358"/>
      <c r="BS5" s="358"/>
      <c r="BT5" s="358"/>
      <c r="BU5" s="358"/>
      <c r="BV5" s="358"/>
      <c r="BW5" s="358"/>
      <c r="BX5" s="358"/>
      <c r="BY5" s="358"/>
      <c r="BZ5" s="358"/>
      <c r="CA5" s="358"/>
      <c r="CB5" s="358"/>
      <c r="CC5" s="358"/>
      <c r="CD5" s="358"/>
      <c r="CE5" s="358"/>
      <c r="CF5" s="358"/>
      <c r="CG5" s="359"/>
      <c r="CH5" s="363" t="s">
        <v>365</v>
      </c>
      <c r="CI5" s="364"/>
      <c r="CJ5" s="364"/>
      <c r="CK5" s="364"/>
      <c r="CL5" s="365"/>
      <c r="CM5" s="363" t="s">
        <v>366</v>
      </c>
      <c r="CN5" s="364"/>
      <c r="CO5" s="364"/>
      <c r="CP5" s="364"/>
      <c r="CQ5" s="365"/>
      <c r="CR5" s="363" t="s">
        <v>367</v>
      </c>
      <c r="CS5" s="364"/>
      <c r="CT5" s="364"/>
      <c r="CU5" s="364"/>
      <c r="CV5" s="365"/>
      <c r="CW5" s="363" t="s">
        <v>368</v>
      </c>
      <c r="CX5" s="364"/>
      <c r="CY5" s="364"/>
      <c r="CZ5" s="364"/>
      <c r="DA5" s="365"/>
      <c r="DB5" s="363" t="s">
        <v>369</v>
      </c>
      <c r="DC5" s="364"/>
      <c r="DD5" s="364"/>
      <c r="DE5" s="364"/>
      <c r="DF5" s="365"/>
      <c r="DG5" s="393" t="s">
        <v>370</v>
      </c>
      <c r="DH5" s="394"/>
      <c r="DI5" s="394"/>
      <c r="DJ5" s="394"/>
      <c r="DK5" s="395"/>
      <c r="DL5" s="393" t="s">
        <v>371</v>
      </c>
      <c r="DM5" s="394"/>
      <c r="DN5" s="394"/>
      <c r="DO5" s="394"/>
      <c r="DP5" s="395"/>
      <c r="DQ5" s="363" t="s">
        <v>372</v>
      </c>
      <c r="DR5" s="364"/>
      <c r="DS5" s="364"/>
      <c r="DT5" s="364"/>
      <c r="DU5" s="365"/>
      <c r="DV5" s="363" t="s">
        <v>363</v>
      </c>
      <c r="DW5" s="364"/>
      <c r="DX5" s="364"/>
      <c r="DY5" s="364"/>
      <c r="DZ5" s="370"/>
      <c r="EA5" s="217"/>
    </row>
    <row r="6" spans="1:131" s="218" customFormat="1" ht="26.25" customHeight="1" thickBot="1" x14ac:dyDescent="0.2">
      <c r="A6" s="360"/>
      <c r="B6" s="361"/>
      <c r="C6" s="361"/>
      <c r="D6" s="361"/>
      <c r="E6" s="361"/>
      <c r="F6" s="361"/>
      <c r="G6" s="361"/>
      <c r="H6" s="361"/>
      <c r="I6" s="361"/>
      <c r="J6" s="361"/>
      <c r="K6" s="361"/>
      <c r="L6" s="361"/>
      <c r="M6" s="361"/>
      <c r="N6" s="361"/>
      <c r="O6" s="361"/>
      <c r="P6" s="362"/>
      <c r="Q6" s="366"/>
      <c r="R6" s="367"/>
      <c r="S6" s="367"/>
      <c r="T6" s="367"/>
      <c r="U6" s="368"/>
      <c r="V6" s="366"/>
      <c r="W6" s="367"/>
      <c r="X6" s="367"/>
      <c r="Y6" s="367"/>
      <c r="Z6" s="368"/>
      <c r="AA6" s="366"/>
      <c r="AB6" s="367"/>
      <c r="AC6" s="367"/>
      <c r="AD6" s="367"/>
      <c r="AE6" s="367"/>
      <c r="AF6" s="371"/>
      <c r="AG6" s="367"/>
      <c r="AH6" s="367"/>
      <c r="AI6" s="367"/>
      <c r="AJ6" s="372"/>
      <c r="AK6" s="367"/>
      <c r="AL6" s="367"/>
      <c r="AM6" s="367"/>
      <c r="AN6" s="367"/>
      <c r="AO6" s="368"/>
      <c r="AP6" s="366"/>
      <c r="AQ6" s="367"/>
      <c r="AR6" s="367"/>
      <c r="AS6" s="367"/>
      <c r="AT6" s="368"/>
      <c r="AU6" s="366"/>
      <c r="AV6" s="367"/>
      <c r="AW6" s="367"/>
      <c r="AX6" s="367"/>
      <c r="AY6" s="372"/>
      <c r="AZ6" s="214"/>
      <c r="BA6" s="214"/>
      <c r="BB6" s="214"/>
      <c r="BC6" s="214"/>
      <c r="BD6" s="214"/>
      <c r="BE6" s="215"/>
      <c r="BF6" s="215"/>
      <c r="BG6" s="215"/>
      <c r="BH6" s="215"/>
      <c r="BI6" s="215"/>
      <c r="BJ6" s="215"/>
      <c r="BK6" s="215"/>
      <c r="BL6" s="215"/>
      <c r="BM6" s="215"/>
      <c r="BN6" s="215"/>
      <c r="BO6" s="215"/>
      <c r="BP6" s="215"/>
      <c r="BQ6" s="360"/>
      <c r="BR6" s="361"/>
      <c r="BS6" s="361"/>
      <c r="BT6" s="361"/>
      <c r="BU6" s="361"/>
      <c r="BV6" s="361"/>
      <c r="BW6" s="361"/>
      <c r="BX6" s="361"/>
      <c r="BY6" s="361"/>
      <c r="BZ6" s="361"/>
      <c r="CA6" s="361"/>
      <c r="CB6" s="361"/>
      <c r="CC6" s="361"/>
      <c r="CD6" s="361"/>
      <c r="CE6" s="361"/>
      <c r="CF6" s="361"/>
      <c r="CG6" s="362"/>
      <c r="CH6" s="366"/>
      <c r="CI6" s="367"/>
      <c r="CJ6" s="367"/>
      <c r="CK6" s="367"/>
      <c r="CL6" s="368"/>
      <c r="CM6" s="366"/>
      <c r="CN6" s="367"/>
      <c r="CO6" s="367"/>
      <c r="CP6" s="367"/>
      <c r="CQ6" s="368"/>
      <c r="CR6" s="366"/>
      <c r="CS6" s="367"/>
      <c r="CT6" s="367"/>
      <c r="CU6" s="367"/>
      <c r="CV6" s="368"/>
      <c r="CW6" s="366"/>
      <c r="CX6" s="367"/>
      <c r="CY6" s="367"/>
      <c r="CZ6" s="367"/>
      <c r="DA6" s="368"/>
      <c r="DB6" s="366"/>
      <c r="DC6" s="367"/>
      <c r="DD6" s="367"/>
      <c r="DE6" s="367"/>
      <c r="DF6" s="368"/>
      <c r="DG6" s="396"/>
      <c r="DH6" s="397"/>
      <c r="DI6" s="397"/>
      <c r="DJ6" s="397"/>
      <c r="DK6" s="398"/>
      <c r="DL6" s="396"/>
      <c r="DM6" s="397"/>
      <c r="DN6" s="397"/>
      <c r="DO6" s="397"/>
      <c r="DP6" s="398"/>
      <c r="DQ6" s="366"/>
      <c r="DR6" s="367"/>
      <c r="DS6" s="367"/>
      <c r="DT6" s="367"/>
      <c r="DU6" s="368"/>
      <c r="DV6" s="366"/>
      <c r="DW6" s="367"/>
      <c r="DX6" s="367"/>
      <c r="DY6" s="367"/>
      <c r="DZ6" s="372"/>
      <c r="EA6" s="217"/>
    </row>
    <row r="7" spans="1:131" s="218" customFormat="1" ht="26.25" customHeight="1" thickTop="1" x14ac:dyDescent="0.15">
      <c r="A7" s="219">
        <v>1</v>
      </c>
      <c r="B7" s="379" t="s">
        <v>373</v>
      </c>
      <c r="C7" s="380"/>
      <c r="D7" s="380"/>
      <c r="E7" s="380"/>
      <c r="F7" s="380"/>
      <c r="G7" s="380"/>
      <c r="H7" s="380"/>
      <c r="I7" s="380"/>
      <c r="J7" s="380"/>
      <c r="K7" s="380"/>
      <c r="L7" s="380"/>
      <c r="M7" s="380"/>
      <c r="N7" s="380"/>
      <c r="O7" s="380"/>
      <c r="P7" s="381"/>
      <c r="Q7" s="382">
        <v>32004</v>
      </c>
      <c r="R7" s="383"/>
      <c r="S7" s="383"/>
      <c r="T7" s="383"/>
      <c r="U7" s="383"/>
      <c r="V7" s="383">
        <v>31272</v>
      </c>
      <c r="W7" s="383"/>
      <c r="X7" s="383"/>
      <c r="Y7" s="383"/>
      <c r="Z7" s="383"/>
      <c r="AA7" s="383">
        <v>732</v>
      </c>
      <c r="AB7" s="383"/>
      <c r="AC7" s="383"/>
      <c r="AD7" s="383"/>
      <c r="AE7" s="384"/>
      <c r="AF7" s="385">
        <v>516</v>
      </c>
      <c r="AG7" s="386"/>
      <c r="AH7" s="386"/>
      <c r="AI7" s="386"/>
      <c r="AJ7" s="387"/>
      <c r="AK7" s="388">
        <v>882</v>
      </c>
      <c r="AL7" s="389"/>
      <c r="AM7" s="389"/>
      <c r="AN7" s="389"/>
      <c r="AO7" s="389"/>
      <c r="AP7" s="389">
        <v>21942</v>
      </c>
      <c r="AQ7" s="389"/>
      <c r="AR7" s="389"/>
      <c r="AS7" s="389"/>
      <c r="AT7" s="389"/>
      <c r="AU7" s="390"/>
      <c r="AV7" s="390"/>
      <c r="AW7" s="390"/>
      <c r="AX7" s="390"/>
      <c r="AY7" s="391"/>
      <c r="AZ7" s="214"/>
      <c r="BA7" s="214"/>
      <c r="BB7" s="214"/>
      <c r="BC7" s="214"/>
      <c r="BD7" s="214"/>
      <c r="BE7" s="215"/>
      <c r="BF7" s="215"/>
      <c r="BG7" s="215"/>
      <c r="BH7" s="215"/>
      <c r="BI7" s="215"/>
      <c r="BJ7" s="215"/>
      <c r="BK7" s="215"/>
      <c r="BL7" s="215"/>
      <c r="BM7" s="215"/>
      <c r="BN7" s="215"/>
      <c r="BO7" s="215"/>
      <c r="BP7" s="215"/>
      <c r="BQ7" s="219">
        <v>1</v>
      </c>
      <c r="BR7" s="220"/>
      <c r="BS7" s="376" t="s">
        <v>558</v>
      </c>
      <c r="BT7" s="377"/>
      <c r="BU7" s="377"/>
      <c r="BV7" s="377"/>
      <c r="BW7" s="377"/>
      <c r="BX7" s="377"/>
      <c r="BY7" s="377"/>
      <c r="BZ7" s="377"/>
      <c r="CA7" s="377"/>
      <c r="CB7" s="377"/>
      <c r="CC7" s="377"/>
      <c r="CD7" s="377"/>
      <c r="CE7" s="377"/>
      <c r="CF7" s="377"/>
      <c r="CG7" s="392"/>
      <c r="CH7" s="373">
        <v>5</v>
      </c>
      <c r="CI7" s="374"/>
      <c r="CJ7" s="374"/>
      <c r="CK7" s="374"/>
      <c r="CL7" s="375"/>
      <c r="CM7" s="373">
        <v>77</v>
      </c>
      <c r="CN7" s="374"/>
      <c r="CO7" s="374"/>
      <c r="CP7" s="374"/>
      <c r="CQ7" s="375"/>
      <c r="CR7" s="373">
        <v>10</v>
      </c>
      <c r="CS7" s="374"/>
      <c r="CT7" s="374"/>
      <c r="CU7" s="374"/>
      <c r="CV7" s="375"/>
      <c r="CW7" s="373" t="s">
        <v>549</v>
      </c>
      <c r="CX7" s="374"/>
      <c r="CY7" s="374"/>
      <c r="CZ7" s="374"/>
      <c r="DA7" s="375"/>
      <c r="DB7" s="373" t="s">
        <v>549</v>
      </c>
      <c r="DC7" s="374"/>
      <c r="DD7" s="374"/>
      <c r="DE7" s="374"/>
      <c r="DF7" s="375"/>
      <c r="DG7" s="373" t="s">
        <v>549</v>
      </c>
      <c r="DH7" s="374"/>
      <c r="DI7" s="374"/>
      <c r="DJ7" s="374"/>
      <c r="DK7" s="375"/>
      <c r="DL7" s="373" t="s">
        <v>549</v>
      </c>
      <c r="DM7" s="374"/>
      <c r="DN7" s="374"/>
      <c r="DO7" s="374"/>
      <c r="DP7" s="375"/>
      <c r="DQ7" s="373" t="s">
        <v>549</v>
      </c>
      <c r="DR7" s="374"/>
      <c r="DS7" s="374"/>
      <c r="DT7" s="374"/>
      <c r="DU7" s="375"/>
      <c r="DV7" s="376"/>
      <c r="DW7" s="377"/>
      <c r="DX7" s="377"/>
      <c r="DY7" s="377"/>
      <c r="DZ7" s="378"/>
      <c r="EA7" s="217"/>
    </row>
    <row r="8" spans="1:131" s="218" customFormat="1" ht="26.25" customHeight="1" x14ac:dyDescent="0.15">
      <c r="A8" s="221">
        <v>2</v>
      </c>
      <c r="B8" s="410" t="s">
        <v>374</v>
      </c>
      <c r="C8" s="411"/>
      <c r="D8" s="411"/>
      <c r="E8" s="411"/>
      <c r="F8" s="411"/>
      <c r="G8" s="411"/>
      <c r="H8" s="411"/>
      <c r="I8" s="411"/>
      <c r="J8" s="411"/>
      <c r="K8" s="411"/>
      <c r="L8" s="411"/>
      <c r="M8" s="411"/>
      <c r="N8" s="411"/>
      <c r="O8" s="411"/>
      <c r="P8" s="412"/>
      <c r="Q8" s="413">
        <v>1</v>
      </c>
      <c r="R8" s="414"/>
      <c r="S8" s="414"/>
      <c r="T8" s="414"/>
      <c r="U8" s="414"/>
      <c r="V8" s="414">
        <v>1</v>
      </c>
      <c r="W8" s="414"/>
      <c r="X8" s="414"/>
      <c r="Y8" s="414"/>
      <c r="Z8" s="414"/>
      <c r="AA8" s="414" t="s">
        <v>549</v>
      </c>
      <c r="AB8" s="414"/>
      <c r="AC8" s="414"/>
      <c r="AD8" s="414"/>
      <c r="AE8" s="415"/>
      <c r="AF8" s="416" t="s">
        <v>122</v>
      </c>
      <c r="AG8" s="417"/>
      <c r="AH8" s="417"/>
      <c r="AI8" s="417"/>
      <c r="AJ8" s="418"/>
      <c r="AK8" s="399" t="s">
        <v>549</v>
      </c>
      <c r="AL8" s="400"/>
      <c r="AM8" s="400"/>
      <c r="AN8" s="400"/>
      <c r="AO8" s="400"/>
      <c r="AP8" s="400" t="s">
        <v>549</v>
      </c>
      <c r="AQ8" s="400"/>
      <c r="AR8" s="400"/>
      <c r="AS8" s="400"/>
      <c r="AT8" s="400"/>
      <c r="AU8" s="401"/>
      <c r="AV8" s="401"/>
      <c r="AW8" s="401"/>
      <c r="AX8" s="401"/>
      <c r="AY8" s="402"/>
      <c r="AZ8" s="214"/>
      <c r="BA8" s="214"/>
      <c r="BB8" s="214"/>
      <c r="BC8" s="214"/>
      <c r="BD8" s="214"/>
      <c r="BE8" s="215"/>
      <c r="BF8" s="215"/>
      <c r="BG8" s="215"/>
      <c r="BH8" s="215"/>
      <c r="BI8" s="215"/>
      <c r="BJ8" s="215"/>
      <c r="BK8" s="215"/>
      <c r="BL8" s="215"/>
      <c r="BM8" s="215"/>
      <c r="BN8" s="215"/>
      <c r="BO8" s="215"/>
      <c r="BP8" s="215"/>
      <c r="BQ8" s="221">
        <v>2</v>
      </c>
      <c r="BR8" s="222"/>
      <c r="BS8" s="403" t="s">
        <v>559</v>
      </c>
      <c r="BT8" s="404"/>
      <c r="BU8" s="404"/>
      <c r="BV8" s="404"/>
      <c r="BW8" s="404"/>
      <c r="BX8" s="404"/>
      <c r="BY8" s="404"/>
      <c r="BZ8" s="404"/>
      <c r="CA8" s="404"/>
      <c r="CB8" s="404"/>
      <c r="CC8" s="404"/>
      <c r="CD8" s="404"/>
      <c r="CE8" s="404"/>
      <c r="CF8" s="404"/>
      <c r="CG8" s="405"/>
      <c r="CH8" s="406">
        <v>2</v>
      </c>
      <c r="CI8" s="407"/>
      <c r="CJ8" s="407"/>
      <c r="CK8" s="407"/>
      <c r="CL8" s="408"/>
      <c r="CM8" s="406">
        <v>42</v>
      </c>
      <c r="CN8" s="407"/>
      <c r="CO8" s="407"/>
      <c r="CP8" s="407"/>
      <c r="CQ8" s="408"/>
      <c r="CR8" s="406">
        <v>10</v>
      </c>
      <c r="CS8" s="407"/>
      <c r="CT8" s="407"/>
      <c r="CU8" s="407"/>
      <c r="CV8" s="408"/>
      <c r="CW8" s="406">
        <v>0</v>
      </c>
      <c r="CX8" s="407"/>
      <c r="CY8" s="407"/>
      <c r="CZ8" s="407"/>
      <c r="DA8" s="408"/>
      <c r="DB8" s="406" t="s">
        <v>549</v>
      </c>
      <c r="DC8" s="407"/>
      <c r="DD8" s="407"/>
      <c r="DE8" s="407"/>
      <c r="DF8" s="408"/>
      <c r="DG8" s="406" t="s">
        <v>549</v>
      </c>
      <c r="DH8" s="407"/>
      <c r="DI8" s="407"/>
      <c r="DJ8" s="407"/>
      <c r="DK8" s="408"/>
      <c r="DL8" s="406" t="s">
        <v>549</v>
      </c>
      <c r="DM8" s="407"/>
      <c r="DN8" s="407"/>
      <c r="DO8" s="407"/>
      <c r="DP8" s="408"/>
      <c r="DQ8" s="406" t="s">
        <v>549</v>
      </c>
      <c r="DR8" s="407"/>
      <c r="DS8" s="407"/>
      <c r="DT8" s="407"/>
      <c r="DU8" s="408"/>
      <c r="DV8" s="403"/>
      <c r="DW8" s="404"/>
      <c r="DX8" s="404"/>
      <c r="DY8" s="404"/>
      <c r="DZ8" s="409"/>
      <c r="EA8" s="217"/>
    </row>
    <row r="9" spans="1:131" s="218" customFormat="1" ht="26.25" customHeight="1" x14ac:dyDescent="0.15">
      <c r="A9" s="221">
        <v>3</v>
      </c>
      <c r="B9" s="410" t="s">
        <v>375</v>
      </c>
      <c r="C9" s="411"/>
      <c r="D9" s="411"/>
      <c r="E9" s="411"/>
      <c r="F9" s="411"/>
      <c r="G9" s="411"/>
      <c r="H9" s="411"/>
      <c r="I9" s="411"/>
      <c r="J9" s="411"/>
      <c r="K9" s="411"/>
      <c r="L9" s="411"/>
      <c r="M9" s="411"/>
      <c r="N9" s="411"/>
      <c r="O9" s="411"/>
      <c r="P9" s="412"/>
      <c r="Q9" s="413">
        <v>95</v>
      </c>
      <c r="R9" s="414"/>
      <c r="S9" s="414"/>
      <c r="T9" s="414"/>
      <c r="U9" s="414"/>
      <c r="V9" s="414">
        <v>95</v>
      </c>
      <c r="W9" s="414"/>
      <c r="X9" s="414"/>
      <c r="Y9" s="414"/>
      <c r="Z9" s="414"/>
      <c r="AA9" s="414" t="s">
        <v>549</v>
      </c>
      <c r="AB9" s="414"/>
      <c r="AC9" s="414"/>
      <c r="AD9" s="414"/>
      <c r="AE9" s="415"/>
      <c r="AF9" s="416" t="s">
        <v>122</v>
      </c>
      <c r="AG9" s="417"/>
      <c r="AH9" s="417"/>
      <c r="AI9" s="417"/>
      <c r="AJ9" s="418"/>
      <c r="AK9" s="399">
        <v>55</v>
      </c>
      <c r="AL9" s="400"/>
      <c r="AM9" s="400"/>
      <c r="AN9" s="400"/>
      <c r="AO9" s="400"/>
      <c r="AP9" s="400">
        <v>12</v>
      </c>
      <c r="AQ9" s="400"/>
      <c r="AR9" s="400"/>
      <c r="AS9" s="400"/>
      <c r="AT9" s="400"/>
      <c r="AU9" s="401"/>
      <c r="AV9" s="401"/>
      <c r="AW9" s="401"/>
      <c r="AX9" s="401"/>
      <c r="AY9" s="402"/>
      <c r="AZ9" s="214"/>
      <c r="BA9" s="214"/>
      <c r="BB9" s="214"/>
      <c r="BC9" s="214"/>
      <c r="BD9" s="214"/>
      <c r="BE9" s="215"/>
      <c r="BF9" s="215"/>
      <c r="BG9" s="215"/>
      <c r="BH9" s="215"/>
      <c r="BI9" s="215"/>
      <c r="BJ9" s="215"/>
      <c r="BK9" s="215"/>
      <c r="BL9" s="215"/>
      <c r="BM9" s="215"/>
      <c r="BN9" s="215"/>
      <c r="BO9" s="215"/>
      <c r="BP9" s="215"/>
      <c r="BQ9" s="221">
        <v>3</v>
      </c>
      <c r="BR9" s="222"/>
      <c r="BS9" s="403" t="s">
        <v>560</v>
      </c>
      <c r="BT9" s="404"/>
      <c r="BU9" s="404"/>
      <c r="BV9" s="404"/>
      <c r="BW9" s="404"/>
      <c r="BX9" s="404"/>
      <c r="BY9" s="404"/>
      <c r="BZ9" s="404"/>
      <c r="CA9" s="404"/>
      <c r="CB9" s="404"/>
      <c r="CC9" s="404"/>
      <c r="CD9" s="404"/>
      <c r="CE9" s="404"/>
      <c r="CF9" s="404"/>
      <c r="CG9" s="405"/>
      <c r="CH9" s="406">
        <v>-736</v>
      </c>
      <c r="CI9" s="407"/>
      <c r="CJ9" s="407"/>
      <c r="CK9" s="407"/>
      <c r="CL9" s="408"/>
      <c r="CM9" s="406">
        <v>-764</v>
      </c>
      <c r="CN9" s="407"/>
      <c r="CO9" s="407"/>
      <c r="CP9" s="407"/>
      <c r="CQ9" s="408"/>
      <c r="CR9" s="406">
        <v>85</v>
      </c>
      <c r="CS9" s="407"/>
      <c r="CT9" s="407"/>
      <c r="CU9" s="407"/>
      <c r="CV9" s="408"/>
      <c r="CW9" s="406">
        <v>72</v>
      </c>
      <c r="CX9" s="407"/>
      <c r="CY9" s="407"/>
      <c r="CZ9" s="407"/>
      <c r="DA9" s="408"/>
      <c r="DB9" s="406" t="s">
        <v>549</v>
      </c>
      <c r="DC9" s="407"/>
      <c r="DD9" s="407"/>
      <c r="DE9" s="407"/>
      <c r="DF9" s="408"/>
      <c r="DG9" s="406" t="s">
        <v>549</v>
      </c>
      <c r="DH9" s="407"/>
      <c r="DI9" s="407"/>
      <c r="DJ9" s="407"/>
      <c r="DK9" s="408"/>
      <c r="DL9" s="406">
        <v>900</v>
      </c>
      <c r="DM9" s="407"/>
      <c r="DN9" s="407"/>
      <c r="DO9" s="407"/>
      <c r="DP9" s="408"/>
      <c r="DQ9" s="406">
        <v>810</v>
      </c>
      <c r="DR9" s="407"/>
      <c r="DS9" s="407"/>
      <c r="DT9" s="407"/>
      <c r="DU9" s="408"/>
      <c r="DV9" s="403"/>
      <c r="DW9" s="404"/>
      <c r="DX9" s="404"/>
      <c r="DY9" s="404"/>
      <c r="DZ9" s="409"/>
      <c r="EA9" s="217"/>
    </row>
    <row r="10" spans="1:131" s="218" customFormat="1" ht="26.25" customHeight="1" x14ac:dyDescent="0.15">
      <c r="A10" s="221">
        <v>4</v>
      </c>
      <c r="B10" s="410"/>
      <c r="C10" s="411"/>
      <c r="D10" s="411"/>
      <c r="E10" s="411"/>
      <c r="F10" s="411"/>
      <c r="G10" s="411"/>
      <c r="H10" s="411"/>
      <c r="I10" s="411"/>
      <c r="J10" s="411"/>
      <c r="K10" s="411"/>
      <c r="L10" s="411"/>
      <c r="M10" s="411"/>
      <c r="N10" s="411"/>
      <c r="O10" s="411"/>
      <c r="P10" s="412"/>
      <c r="Q10" s="413"/>
      <c r="R10" s="414"/>
      <c r="S10" s="414"/>
      <c r="T10" s="414"/>
      <c r="U10" s="414"/>
      <c r="V10" s="414"/>
      <c r="W10" s="414"/>
      <c r="X10" s="414"/>
      <c r="Y10" s="414"/>
      <c r="Z10" s="414"/>
      <c r="AA10" s="414"/>
      <c r="AB10" s="414"/>
      <c r="AC10" s="414"/>
      <c r="AD10" s="414"/>
      <c r="AE10" s="415"/>
      <c r="AF10" s="416"/>
      <c r="AG10" s="417"/>
      <c r="AH10" s="417"/>
      <c r="AI10" s="417"/>
      <c r="AJ10" s="418"/>
      <c r="AK10" s="399"/>
      <c r="AL10" s="400"/>
      <c r="AM10" s="400"/>
      <c r="AN10" s="400"/>
      <c r="AO10" s="400"/>
      <c r="AP10" s="400"/>
      <c r="AQ10" s="400"/>
      <c r="AR10" s="400"/>
      <c r="AS10" s="400"/>
      <c r="AT10" s="400"/>
      <c r="AU10" s="401"/>
      <c r="AV10" s="401"/>
      <c r="AW10" s="401"/>
      <c r="AX10" s="401"/>
      <c r="AY10" s="402"/>
      <c r="AZ10" s="214"/>
      <c r="BA10" s="214"/>
      <c r="BB10" s="214"/>
      <c r="BC10" s="214"/>
      <c r="BD10" s="214"/>
      <c r="BE10" s="215"/>
      <c r="BF10" s="215"/>
      <c r="BG10" s="215"/>
      <c r="BH10" s="215"/>
      <c r="BI10" s="215"/>
      <c r="BJ10" s="215"/>
      <c r="BK10" s="215"/>
      <c r="BL10" s="215"/>
      <c r="BM10" s="215"/>
      <c r="BN10" s="215"/>
      <c r="BO10" s="215"/>
      <c r="BP10" s="215"/>
      <c r="BQ10" s="221">
        <v>4</v>
      </c>
      <c r="BR10" s="222"/>
      <c r="BS10" s="403" t="s">
        <v>561</v>
      </c>
      <c r="BT10" s="404"/>
      <c r="BU10" s="404"/>
      <c r="BV10" s="404"/>
      <c r="BW10" s="404"/>
      <c r="BX10" s="404"/>
      <c r="BY10" s="404"/>
      <c r="BZ10" s="404"/>
      <c r="CA10" s="404"/>
      <c r="CB10" s="404"/>
      <c r="CC10" s="404"/>
      <c r="CD10" s="404"/>
      <c r="CE10" s="404"/>
      <c r="CF10" s="404"/>
      <c r="CG10" s="405"/>
      <c r="CH10" s="406">
        <v>0</v>
      </c>
      <c r="CI10" s="407"/>
      <c r="CJ10" s="407"/>
      <c r="CK10" s="407"/>
      <c r="CL10" s="408"/>
      <c r="CM10" s="406">
        <v>26</v>
      </c>
      <c r="CN10" s="407"/>
      <c r="CO10" s="407"/>
      <c r="CP10" s="407"/>
      <c r="CQ10" s="408"/>
      <c r="CR10" s="406">
        <v>10</v>
      </c>
      <c r="CS10" s="407"/>
      <c r="CT10" s="407"/>
      <c r="CU10" s="407"/>
      <c r="CV10" s="408"/>
      <c r="CW10" s="406" t="s">
        <v>489</v>
      </c>
      <c r="CX10" s="407"/>
      <c r="CY10" s="407"/>
      <c r="CZ10" s="407"/>
      <c r="DA10" s="408"/>
      <c r="DB10" s="406" t="s">
        <v>489</v>
      </c>
      <c r="DC10" s="407"/>
      <c r="DD10" s="407"/>
      <c r="DE10" s="407"/>
      <c r="DF10" s="408"/>
      <c r="DG10" s="406" t="s">
        <v>489</v>
      </c>
      <c r="DH10" s="407"/>
      <c r="DI10" s="407"/>
      <c r="DJ10" s="407"/>
      <c r="DK10" s="408"/>
      <c r="DL10" s="406" t="s">
        <v>489</v>
      </c>
      <c r="DM10" s="407"/>
      <c r="DN10" s="407"/>
      <c r="DO10" s="407"/>
      <c r="DP10" s="408"/>
      <c r="DQ10" s="406" t="s">
        <v>489</v>
      </c>
      <c r="DR10" s="407"/>
      <c r="DS10" s="407"/>
      <c r="DT10" s="407"/>
      <c r="DU10" s="408"/>
      <c r="DV10" s="403"/>
      <c r="DW10" s="404"/>
      <c r="DX10" s="404"/>
      <c r="DY10" s="404"/>
      <c r="DZ10" s="409"/>
      <c r="EA10" s="217"/>
    </row>
    <row r="11" spans="1:131" s="218" customFormat="1" ht="26.25" customHeight="1" x14ac:dyDescent="0.15">
      <c r="A11" s="221">
        <v>5</v>
      </c>
      <c r="B11" s="410"/>
      <c r="C11" s="411"/>
      <c r="D11" s="411"/>
      <c r="E11" s="411"/>
      <c r="F11" s="411"/>
      <c r="G11" s="411"/>
      <c r="H11" s="411"/>
      <c r="I11" s="411"/>
      <c r="J11" s="411"/>
      <c r="K11" s="411"/>
      <c r="L11" s="411"/>
      <c r="M11" s="411"/>
      <c r="N11" s="411"/>
      <c r="O11" s="411"/>
      <c r="P11" s="412"/>
      <c r="Q11" s="413"/>
      <c r="R11" s="414"/>
      <c r="S11" s="414"/>
      <c r="T11" s="414"/>
      <c r="U11" s="414"/>
      <c r="V11" s="414"/>
      <c r="W11" s="414"/>
      <c r="X11" s="414"/>
      <c r="Y11" s="414"/>
      <c r="Z11" s="414"/>
      <c r="AA11" s="414"/>
      <c r="AB11" s="414"/>
      <c r="AC11" s="414"/>
      <c r="AD11" s="414"/>
      <c r="AE11" s="415"/>
      <c r="AF11" s="416"/>
      <c r="AG11" s="417"/>
      <c r="AH11" s="417"/>
      <c r="AI11" s="417"/>
      <c r="AJ11" s="418"/>
      <c r="AK11" s="399"/>
      <c r="AL11" s="400"/>
      <c r="AM11" s="400"/>
      <c r="AN11" s="400"/>
      <c r="AO11" s="400"/>
      <c r="AP11" s="400"/>
      <c r="AQ11" s="400"/>
      <c r="AR11" s="400"/>
      <c r="AS11" s="400"/>
      <c r="AT11" s="400"/>
      <c r="AU11" s="401"/>
      <c r="AV11" s="401"/>
      <c r="AW11" s="401"/>
      <c r="AX11" s="401"/>
      <c r="AY11" s="402"/>
      <c r="AZ11" s="214"/>
      <c r="BA11" s="214"/>
      <c r="BB11" s="214"/>
      <c r="BC11" s="214"/>
      <c r="BD11" s="214"/>
      <c r="BE11" s="215"/>
      <c r="BF11" s="215"/>
      <c r="BG11" s="215"/>
      <c r="BH11" s="215"/>
      <c r="BI11" s="215"/>
      <c r="BJ11" s="215"/>
      <c r="BK11" s="215"/>
      <c r="BL11" s="215"/>
      <c r="BM11" s="215"/>
      <c r="BN11" s="215"/>
      <c r="BO11" s="215"/>
      <c r="BP11" s="215"/>
      <c r="BQ11" s="221">
        <v>5</v>
      </c>
      <c r="BR11" s="222"/>
      <c r="BS11" s="403" t="s">
        <v>562</v>
      </c>
      <c r="BT11" s="404"/>
      <c r="BU11" s="404"/>
      <c r="BV11" s="404"/>
      <c r="BW11" s="404"/>
      <c r="BX11" s="404"/>
      <c r="BY11" s="404"/>
      <c r="BZ11" s="404"/>
      <c r="CA11" s="404"/>
      <c r="CB11" s="404"/>
      <c r="CC11" s="404"/>
      <c r="CD11" s="404"/>
      <c r="CE11" s="404"/>
      <c r="CF11" s="404"/>
      <c r="CG11" s="405"/>
      <c r="CH11" s="406">
        <v>-3</v>
      </c>
      <c r="CI11" s="407"/>
      <c r="CJ11" s="407"/>
      <c r="CK11" s="407"/>
      <c r="CL11" s="408"/>
      <c r="CM11" s="406">
        <v>-5</v>
      </c>
      <c r="CN11" s="407"/>
      <c r="CO11" s="407"/>
      <c r="CP11" s="407"/>
      <c r="CQ11" s="408"/>
      <c r="CR11" s="406">
        <v>3</v>
      </c>
      <c r="CS11" s="407"/>
      <c r="CT11" s="407"/>
      <c r="CU11" s="407"/>
      <c r="CV11" s="408"/>
      <c r="CW11" s="406" t="s">
        <v>489</v>
      </c>
      <c r="CX11" s="407"/>
      <c r="CY11" s="407"/>
      <c r="CZ11" s="407"/>
      <c r="DA11" s="408"/>
      <c r="DB11" s="406" t="s">
        <v>489</v>
      </c>
      <c r="DC11" s="407"/>
      <c r="DD11" s="407"/>
      <c r="DE11" s="407"/>
      <c r="DF11" s="408"/>
      <c r="DG11" s="406" t="s">
        <v>489</v>
      </c>
      <c r="DH11" s="407"/>
      <c r="DI11" s="407"/>
      <c r="DJ11" s="407"/>
      <c r="DK11" s="408"/>
      <c r="DL11" s="406" t="s">
        <v>489</v>
      </c>
      <c r="DM11" s="407"/>
      <c r="DN11" s="407"/>
      <c r="DO11" s="407"/>
      <c r="DP11" s="408"/>
      <c r="DQ11" s="406" t="s">
        <v>489</v>
      </c>
      <c r="DR11" s="407"/>
      <c r="DS11" s="407"/>
      <c r="DT11" s="407"/>
      <c r="DU11" s="408"/>
      <c r="DV11" s="403"/>
      <c r="DW11" s="404"/>
      <c r="DX11" s="404"/>
      <c r="DY11" s="404"/>
      <c r="DZ11" s="409"/>
      <c r="EA11" s="217"/>
    </row>
    <row r="12" spans="1:131" s="218" customFormat="1" ht="26.25" customHeight="1" x14ac:dyDescent="0.15">
      <c r="A12" s="221">
        <v>6</v>
      </c>
      <c r="B12" s="410"/>
      <c r="C12" s="411"/>
      <c r="D12" s="411"/>
      <c r="E12" s="411"/>
      <c r="F12" s="411"/>
      <c r="G12" s="411"/>
      <c r="H12" s="411"/>
      <c r="I12" s="411"/>
      <c r="J12" s="411"/>
      <c r="K12" s="411"/>
      <c r="L12" s="411"/>
      <c r="M12" s="411"/>
      <c r="N12" s="411"/>
      <c r="O12" s="411"/>
      <c r="P12" s="412"/>
      <c r="Q12" s="413"/>
      <c r="R12" s="414"/>
      <c r="S12" s="414"/>
      <c r="T12" s="414"/>
      <c r="U12" s="414"/>
      <c r="V12" s="414"/>
      <c r="W12" s="414"/>
      <c r="X12" s="414"/>
      <c r="Y12" s="414"/>
      <c r="Z12" s="414"/>
      <c r="AA12" s="414"/>
      <c r="AB12" s="414"/>
      <c r="AC12" s="414"/>
      <c r="AD12" s="414"/>
      <c r="AE12" s="415"/>
      <c r="AF12" s="416"/>
      <c r="AG12" s="417"/>
      <c r="AH12" s="417"/>
      <c r="AI12" s="417"/>
      <c r="AJ12" s="418"/>
      <c r="AK12" s="399"/>
      <c r="AL12" s="400"/>
      <c r="AM12" s="400"/>
      <c r="AN12" s="400"/>
      <c r="AO12" s="400"/>
      <c r="AP12" s="400"/>
      <c r="AQ12" s="400"/>
      <c r="AR12" s="400"/>
      <c r="AS12" s="400"/>
      <c r="AT12" s="400"/>
      <c r="AU12" s="401"/>
      <c r="AV12" s="401"/>
      <c r="AW12" s="401"/>
      <c r="AX12" s="401"/>
      <c r="AY12" s="402"/>
      <c r="AZ12" s="214"/>
      <c r="BA12" s="214"/>
      <c r="BB12" s="214"/>
      <c r="BC12" s="214"/>
      <c r="BD12" s="214"/>
      <c r="BE12" s="215"/>
      <c r="BF12" s="215"/>
      <c r="BG12" s="215"/>
      <c r="BH12" s="215"/>
      <c r="BI12" s="215"/>
      <c r="BJ12" s="215"/>
      <c r="BK12" s="215"/>
      <c r="BL12" s="215"/>
      <c r="BM12" s="215"/>
      <c r="BN12" s="215"/>
      <c r="BO12" s="215"/>
      <c r="BP12" s="215"/>
      <c r="BQ12" s="221">
        <v>6</v>
      </c>
      <c r="BR12" s="222"/>
      <c r="BS12" s="403" t="s">
        <v>555</v>
      </c>
      <c r="BT12" s="404"/>
      <c r="BU12" s="404"/>
      <c r="BV12" s="404"/>
      <c r="BW12" s="404"/>
      <c r="BX12" s="404"/>
      <c r="BY12" s="404"/>
      <c r="BZ12" s="404"/>
      <c r="CA12" s="404"/>
      <c r="CB12" s="404"/>
      <c r="CC12" s="404"/>
      <c r="CD12" s="404"/>
      <c r="CE12" s="404"/>
      <c r="CF12" s="404"/>
      <c r="CG12" s="405"/>
      <c r="CH12" s="406">
        <v>1</v>
      </c>
      <c r="CI12" s="407"/>
      <c r="CJ12" s="407"/>
      <c r="CK12" s="407"/>
      <c r="CL12" s="408"/>
      <c r="CM12" s="406">
        <v>19</v>
      </c>
      <c r="CN12" s="407"/>
      <c r="CO12" s="407"/>
      <c r="CP12" s="407"/>
      <c r="CQ12" s="408"/>
      <c r="CR12" s="406">
        <v>6</v>
      </c>
      <c r="CS12" s="407"/>
      <c r="CT12" s="407"/>
      <c r="CU12" s="407"/>
      <c r="CV12" s="408"/>
      <c r="CW12" s="406" t="s">
        <v>489</v>
      </c>
      <c r="CX12" s="407"/>
      <c r="CY12" s="407"/>
      <c r="CZ12" s="407"/>
      <c r="DA12" s="408"/>
      <c r="DB12" s="406" t="s">
        <v>489</v>
      </c>
      <c r="DC12" s="407"/>
      <c r="DD12" s="407"/>
      <c r="DE12" s="407"/>
      <c r="DF12" s="408"/>
      <c r="DG12" s="406" t="s">
        <v>489</v>
      </c>
      <c r="DH12" s="407"/>
      <c r="DI12" s="407"/>
      <c r="DJ12" s="407"/>
      <c r="DK12" s="408"/>
      <c r="DL12" s="406" t="s">
        <v>489</v>
      </c>
      <c r="DM12" s="407"/>
      <c r="DN12" s="407"/>
      <c r="DO12" s="407"/>
      <c r="DP12" s="408"/>
      <c r="DQ12" s="406" t="s">
        <v>489</v>
      </c>
      <c r="DR12" s="407"/>
      <c r="DS12" s="407"/>
      <c r="DT12" s="407"/>
      <c r="DU12" s="408"/>
      <c r="DV12" s="403"/>
      <c r="DW12" s="404"/>
      <c r="DX12" s="404"/>
      <c r="DY12" s="404"/>
      <c r="DZ12" s="409"/>
      <c r="EA12" s="217"/>
    </row>
    <row r="13" spans="1:131" s="218" customFormat="1" ht="26.25" customHeight="1" x14ac:dyDescent="0.15">
      <c r="A13" s="221">
        <v>7</v>
      </c>
      <c r="B13" s="410"/>
      <c r="C13" s="411"/>
      <c r="D13" s="411"/>
      <c r="E13" s="411"/>
      <c r="F13" s="411"/>
      <c r="G13" s="411"/>
      <c r="H13" s="411"/>
      <c r="I13" s="411"/>
      <c r="J13" s="411"/>
      <c r="K13" s="411"/>
      <c r="L13" s="411"/>
      <c r="M13" s="411"/>
      <c r="N13" s="411"/>
      <c r="O13" s="411"/>
      <c r="P13" s="412"/>
      <c r="Q13" s="413"/>
      <c r="R13" s="414"/>
      <c r="S13" s="414"/>
      <c r="T13" s="414"/>
      <c r="U13" s="414"/>
      <c r="V13" s="414"/>
      <c r="W13" s="414"/>
      <c r="X13" s="414"/>
      <c r="Y13" s="414"/>
      <c r="Z13" s="414"/>
      <c r="AA13" s="414"/>
      <c r="AB13" s="414"/>
      <c r="AC13" s="414"/>
      <c r="AD13" s="414"/>
      <c r="AE13" s="415"/>
      <c r="AF13" s="416"/>
      <c r="AG13" s="417"/>
      <c r="AH13" s="417"/>
      <c r="AI13" s="417"/>
      <c r="AJ13" s="418"/>
      <c r="AK13" s="399"/>
      <c r="AL13" s="400"/>
      <c r="AM13" s="400"/>
      <c r="AN13" s="400"/>
      <c r="AO13" s="400"/>
      <c r="AP13" s="400"/>
      <c r="AQ13" s="400"/>
      <c r="AR13" s="400"/>
      <c r="AS13" s="400"/>
      <c r="AT13" s="400"/>
      <c r="AU13" s="401"/>
      <c r="AV13" s="401"/>
      <c r="AW13" s="401"/>
      <c r="AX13" s="401"/>
      <c r="AY13" s="402"/>
      <c r="AZ13" s="214"/>
      <c r="BA13" s="214"/>
      <c r="BB13" s="214"/>
      <c r="BC13" s="214"/>
      <c r="BD13" s="214"/>
      <c r="BE13" s="215"/>
      <c r="BF13" s="215"/>
      <c r="BG13" s="215"/>
      <c r="BH13" s="215"/>
      <c r="BI13" s="215"/>
      <c r="BJ13" s="215"/>
      <c r="BK13" s="215"/>
      <c r="BL13" s="215"/>
      <c r="BM13" s="215"/>
      <c r="BN13" s="215"/>
      <c r="BO13" s="215"/>
      <c r="BP13" s="215"/>
      <c r="BQ13" s="221">
        <v>7</v>
      </c>
      <c r="BR13" s="222"/>
      <c r="BS13" s="403" t="s">
        <v>556</v>
      </c>
      <c r="BT13" s="404"/>
      <c r="BU13" s="404"/>
      <c r="BV13" s="404"/>
      <c r="BW13" s="404"/>
      <c r="BX13" s="404"/>
      <c r="BY13" s="404"/>
      <c r="BZ13" s="404"/>
      <c r="CA13" s="404"/>
      <c r="CB13" s="404"/>
      <c r="CC13" s="404"/>
      <c r="CD13" s="404"/>
      <c r="CE13" s="404"/>
      <c r="CF13" s="404"/>
      <c r="CG13" s="405"/>
      <c r="CH13" s="406">
        <v>0</v>
      </c>
      <c r="CI13" s="407"/>
      <c r="CJ13" s="407"/>
      <c r="CK13" s="407"/>
      <c r="CL13" s="408"/>
      <c r="CM13" s="406">
        <v>24</v>
      </c>
      <c r="CN13" s="407"/>
      <c r="CO13" s="407"/>
      <c r="CP13" s="407"/>
      <c r="CQ13" s="408"/>
      <c r="CR13" s="406">
        <v>18</v>
      </c>
      <c r="CS13" s="407"/>
      <c r="CT13" s="407"/>
      <c r="CU13" s="407"/>
      <c r="CV13" s="408"/>
      <c r="CW13" s="406">
        <v>0</v>
      </c>
      <c r="CX13" s="407"/>
      <c r="CY13" s="407"/>
      <c r="CZ13" s="407"/>
      <c r="DA13" s="408"/>
      <c r="DB13" s="406" t="s">
        <v>489</v>
      </c>
      <c r="DC13" s="407"/>
      <c r="DD13" s="407"/>
      <c r="DE13" s="407"/>
      <c r="DF13" s="408"/>
      <c r="DG13" s="406" t="s">
        <v>489</v>
      </c>
      <c r="DH13" s="407"/>
      <c r="DI13" s="407"/>
      <c r="DJ13" s="407"/>
      <c r="DK13" s="408"/>
      <c r="DL13" s="406" t="s">
        <v>489</v>
      </c>
      <c r="DM13" s="407"/>
      <c r="DN13" s="407"/>
      <c r="DO13" s="407"/>
      <c r="DP13" s="408"/>
      <c r="DQ13" s="406" t="s">
        <v>489</v>
      </c>
      <c r="DR13" s="407"/>
      <c r="DS13" s="407"/>
      <c r="DT13" s="407"/>
      <c r="DU13" s="408"/>
      <c r="DV13" s="403"/>
      <c r="DW13" s="404"/>
      <c r="DX13" s="404"/>
      <c r="DY13" s="404"/>
      <c r="DZ13" s="409"/>
      <c r="EA13" s="217"/>
    </row>
    <row r="14" spans="1:131" s="218" customFormat="1" ht="26.25" customHeight="1" x14ac:dyDescent="0.15">
      <c r="A14" s="221">
        <v>8</v>
      </c>
      <c r="B14" s="410"/>
      <c r="C14" s="411"/>
      <c r="D14" s="411"/>
      <c r="E14" s="411"/>
      <c r="F14" s="411"/>
      <c r="G14" s="411"/>
      <c r="H14" s="411"/>
      <c r="I14" s="411"/>
      <c r="J14" s="411"/>
      <c r="K14" s="411"/>
      <c r="L14" s="411"/>
      <c r="M14" s="411"/>
      <c r="N14" s="411"/>
      <c r="O14" s="411"/>
      <c r="P14" s="412"/>
      <c r="Q14" s="413"/>
      <c r="R14" s="414"/>
      <c r="S14" s="414"/>
      <c r="T14" s="414"/>
      <c r="U14" s="414"/>
      <c r="V14" s="414"/>
      <c r="W14" s="414"/>
      <c r="X14" s="414"/>
      <c r="Y14" s="414"/>
      <c r="Z14" s="414"/>
      <c r="AA14" s="414"/>
      <c r="AB14" s="414"/>
      <c r="AC14" s="414"/>
      <c r="AD14" s="414"/>
      <c r="AE14" s="415"/>
      <c r="AF14" s="416"/>
      <c r="AG14" s="417"/>
      <c r="AH14" s="417"/>
      <c r="AI14" s="417"/>
      <c r="AJ14" s="418"/>
      <c r="AK14" s="399"/>
      <c r="AL14" s="400"/>
      <c r="AM14" s="400"/>
      <c r="AN14" s="400"/>
      <c r="AO14" s="400"/>
      <c r="AP14" s="400"/>
      <c r="AQ14" s="400"/>
      <c r="AR14" s="400"/>
      <c r="AS14" s="400"/>
      <c r="AT14" s="400"/>
      <c r="AU14" s="401"/>
      <c r="AV14" s="401"/>
      <c r="AW14" s="401"/>
      <c r="AX14" s="401"/>
      <c r="AY14" s="402"/>
      <c r="AZ14" s="214"/>
      <c r="BA14" s="214"/>
      <c r="BB14" s="214"/>
      <c r="BC14" s="214"/>
      <c r="BD14" s="214"/>
      <c r="BE14" s="215"/>
      <c r="BF14" s="215"/>
      <c r="BG14" s="215"/>
      <c r="BH14" s="215"/>
      <c r="BI14" s="215"/>
      <c r="BJ14" s="215"/>
      <c r="BK14" s="215"/>
      <c r="BL14" s="215"/>
      <c r="BM14" s="215"/>
      <c r="BN14" s="215"/>
      <c r="BO14" s="215"/>
      <c r="BP14" s="215"/>
      <c r="BQ14" s="221">
        <v>8</v>
      </c>
      <c r="BR14" s="222"/>
      <c r="BS14" s="403" t="s">
        <v>563</v>
      </c>
      <c r="BT14" s="404"/>
      <c r="BU14" s="404"/>
      <c r="BV14" s="404"/>
      <c r="BW14" s="404"/>
      <c r="BX14" s="404"/>
      <c r="BY14" s="404"/>
      <c r="BZ14" s="404"/>
      <c r="CA14" s="404"/>
      <c r="CB14" s="404"/>
      <c r="CC14" s="404"/>
      <c r="CD14" s="404"/>
      <c r="CE14" s="404"/>
      <c r="CF14" s="404"/>
      <c r="CG14" s="405"/>
      <c r="CH14" s="406">
        <v>-7</v>
      </c>
      <c r="CI14" s="407"/>
      <c r="CJ14" s="407"/>
      <c r="CK14" s="407"/>
      <c r="CL14" s="408"/>
      <c r="CM14" s="406">
        <v>19</v>
      </c>
      <c r="CN14" s="407"/>
      <c r="CO14" s="407"/>
      <c r="CP14" s="407"/>
      <c r="CQ14" s="408"/>
      <c r="CR14" s="406">
        <v>51</v>
      </c>
      <c r="CS14" s="407"/>
      <c r="CT14" s="407"/>
      <c r="CU14" s="407"/>
      <c r="CV14" s="408"/>
      <c r="CW14" s="406" t="s">
        <v>549</v>
      </c>
      <c r="CX14" s="407"/>
      <c r="CY14" s="407"/>
      <c r="CZ14" s="407"/>
      <c r="DA14" s="408"/>
      <c r="DB14" s="406" t="s">
        <v>489</v>
      </c>
      <c r="DC14" s="407"/>
      <c r="DD14" s="407"/>
      <c r="DE14" s="407"/>
      <c r="DF14" s="408"/>
      <c r="DG14" s="406" t="s">
        <v>489</v>
      </c>
      <c r="DH14" s="407"/>
      <c r="DI14" s="407"/>
      <c r="DJ14" s="407"/>
      <c r="DK14" s="408"/>
      <c r="DL14" s="406" t="s">
        <v>489</v>
      </c>
      <c r="DM14" s="407"/>
      <c r="DN14" s="407"/>
      <c r="DO14" s="407"/>
      <c r="DP14" s="408"/>
      <c r="DQ14" s="406" t="s">
        <v>489</v>
      </c>
      <c r="DR14" s="407"/>
      <c r="DS14" s="407"/>
      <c r="DT14" s="407"/>
      <c r="DU14" s="408"/>
      <c r="DV14" s="403"/>
      <c r="DW14" s="404"/>
      <c r="DX14" s="404"/>
      <c r="DY14" s="404"/>
      <c r="DZ14" s="409"/>
      <c r="EA14" s="217"/>
    </row>
    <row r="15" spans="1:131" s="218" customFormat="1" ht="26.25" customHeight="1" x14ac:dyDescent="0.15">
      <c r="A15" s="221">
        <v>9</v>
      </c>
      <c r="B15" s="410"/>
      <c r="C15" s="411"/>
      <c r="D15" s="411"/>
      <c r="E15" s="411"/>
      <c r="F15" s="411"/>
      <c r="G15" s="411"/>
      <c r="H15" s="411"/>
      <c r="I15" s="411"/>
      <c r="J15" s="411"/>
      <c r="K15" s="411"/>
      <c r="L15" s="411"/>
      <c r="M15" s="411"/>
      <c r="N15" s="411"/>
      <c r="O15" s="411"/>
      <c r="P15" s="412"/>
      <c r="Q15" s="413"/>
      <c r="R15" s="414"/>
      <c r="S15" s="414"/>
      <c r="T15" s="414"/>
      <c r="U15" s="414"/>
      <c r="V15" s="414"/>
      <c r="W15" s="414"/>
      <c r="X15" s="414"/>
      <c r="Y15" s="414"/>
      <c r="Z15" s="414"/>
      <c r="AA15" s="414"/>
      <c r="AB15" s="414"/>
      <c r="AC15" s="414"/>
      <c r="AD15" s="414"/>
      <c r="AE15" s="415"/>
      <c r="AF15" s="416"/>
      <c r="AG15" s="417"/>
      <c r="AH15" s="417"/>
      <c r="AI15" s="417"/>
      <c r="AJ15" s="418"/>
      <c r="AK15" s="399"/>
      <c r="AL15" s="400"/>
      <c r="AM15" s="400"/>
      <c r="AN15" s="400"/>
      <c r="AO15" s="400"/>
      <c r="AP15" s="400"/>
      <c r="AQ15" s="400"/>
      <c r="AR15" s="400"/>
      <c r="AS15" s="400"/>
      <c r="AT15" s="400"/>
      <c r="AU15" s="401"/>
      <c r="AV15" s="401"/>
      <c r="AW15" s="401"/>
      <c r="AX15" s="401"/>
      <c r="AY15" s="402"/>
      <c r="AZ15" s="214"/>
      <c r="BA15" s="214"/>
      <c r="BB15" s="214"/>
      <c r="BC15" s="214"/>
      <c r="BD15" s="214"/>
      <c r="BE15" s="215"/>
      <c r="BF15" s="215"/>
      <c r="BG15" s="215"/>
      <c r="BH15" s="215"/>
      <c r="BI15" s="215"/>
      <c r="BJ15" s="215"/>
      <c r="BK15" s="215"/>
      <c r="BL15" s="215"/>
      <c r="BM15" s="215"/>
      <c r="BN15" s="215"/>
      <c r="BO15" s="215"/>
      <c r="BP15" s="215"/>
      <c r="BQ15" s="221">
        <v>9</v>
      </c>
      <c r="BR15" s="222"/>
      <c r="BS15" s="403" t="s">
        <v>564</v>
      </c>
      <c r="BT15" s="404"/>
      <c r="BU15" s="404"/>
      <c r="BV15" s="404"/>
      <c r="BW15" s="404"/>
      <c r="BX15" s="404"/>
      <c r="BY15" s="404"/>
      <c r="BZ15" s="404"/>
      <c r="CA15" s="404"/>
      <c r="CB15" s="404"/>
      <c r="CC15" s="404"/>
      <c r="CD15" s="404"/>
      <c r="CE15" s="404"/>
      <c r="CF15" s="404"/>
      <c r="CG15" s="405"/>
      <c r="CH15" s="406">
        <v>0</v>
      </c>
      <c r="CI15" s="407"/>
      <c r="CJ15" s="407"/>
      <c r="CK15" s="407"/>
      <c r="CL15" s="408"/>
      <c r="CM15" s="406">
        <v>26</v>
      </c>
      <c r="CN15" s="407"/>
      <c r="CO15" s="407"/>
      <c r="CP15" s="407"/>
      <c r="CQ15" s="408"/>
      <c r="CR15" s="406">
        <v>4</v>
      </c>
      <c r="CS15" s="407"/>
      <c r="CT15" s="407"/>
      <c r="CU15" s="407"/>
      <c r="CV15" s="408"/>
      <c r="CW15" s="406">
        <v>2</v>
      </c>
      <c r="CX15" s="407"/>
      <c r="CY15" s="407"/>
      <c r="CZ15" s="407"/>
      <c r="DA15" s="408"/>
      <c r="DB15" s="406" t="s">
        <v>489</v>
      </c>
      <c r="DC15" s="407"/>
      <c r="DD15" s="407"/>
      <c r="DE15" s="407"/>
      <c r="DF15" s="408"/>
      <c r="DG15" s="406" t="s">
        <v>489</v>
      </c>
      <c r="DH15" s="407"/>
      <c r="DI15" s="407"/>
      <c r="DJ15" s="407"/>
      <c r="DK15" s="408"/>
      <c r="DL15" s="406" t="s">
        <v>489</v>
      </c>
      <c r="DM15" s="407"/>
      <c r="DN15" s="407"/>
      <c r="DO15" s="407"/>
      <c r="DP15" s="408"/>
      <c r="DQ15" s="406" t="s">
        <v>489</v>
      </c>
      <c r="DR15" s="407"/>
      <c r="DS15" s="407"/>
      <c r="DT15" s="407"/>
      <c r="DU15" s="408"/>
      <c r="DV15" s="403"/>
      <c r="DW15" s="404"/>
      <c r="DX15" s="404"/>
      <c r="DY15" s="404"/>
      <c r="DZ15" s="409"/>
      <c r="EA15" s="217"/>
    </row>
    <row r="16" spans="1:131" s="218" customFormat="1" ht="26.25" customHeight="1" x14ac:dyDescent="0.15">
      <c r="A16" s="221">
        <v>10</v>
      </c>
      <c r="B16" s="410"/>
      <c r="C16" s="411"/>
      <c r="D16" s="411"/>
      <c r="E16" s="411"/>
      <c r="F16" s="411"/>
      <c r="G16" s="411"/>
      <c r="H16" s="411"/>
      <c r="I16" s="411"/>
      <c r="J16" s="411"/>
      <c r="K16" s="411"/>
      <c r="L16" s="411"/>
      <c r="M16" s="411"/>
      <c r="N16" s="411"/>
      <c r="O16" s="411"/>
      <c r="P16" s="412"/>
      <c r="Q16" s="413"/>
      <c r="R16" s="414"/>
      <c r="S16" s="414"/>
      <c r="T16" s="414"/>
      <c r="U16" s="414"/>
      <c r="V16" s="414"/>
      <c r="W16" s="414"/>
      <c r="X16" s="414"/>
      <c r="Y16" s="414"/>
      <c r="Z16" s="414"/>
      <c r="AA16" s="414"/>
      <c r="AB16" s="414"/>
      <c r="AC16" s="414"/>
      <c r="AD16" s="414"/>
      <c r="AE16" s="415"/>
      <c r="AF16" s="416"/>
      <c r="AG16" s="417"/>
      <c r="AH16" s="417"/>
      <c r="AI16" s="417"/>
      <c r="AJ16" s="418"/>
      <c r="AK16" s="399"/>
      <c r="AL16" s="400"/>
      <c r="AM16" s="400"/>
      <c r="AN16" s="400"/>
      <c r="AO16" s="400"/>
      <c r="AP16" s="400"/>
      <c r="AQ16" s="400"/>
      <c r="AR16" s="400"/>
      <c r="AS16" s="400"/>
      <c r="AT16" s="400"/>
      <c r="AU16" s="401"/>
      <c r="AV16" s="401"/>
      <c r="AW16" s="401"/>
      <c r="AX16" s="401"/>
      <c r="AY16" s="402"/>
      <c r="AZ16" s="214"/>
      <c r="BA16" s="214"/>
      <c r="BB16" s="214"/>
      <c r="BC16" s="214"/>
      <c r="BD16" s="214"/>
      <c r="BE16" s="215"/>
      <c r="BF16" s="215"/>
      <c r="BG16" s="215"/>
      <c r="BH16" s="215"/>
      <c r="BI16" s="215"/>
      <c r="BJ16" s="215"/>
      <c r="BK16" s="215"/>
      <c r="BL16" s="215"/>
      <c r="BM16" s="215"/>
      <c r="BN16" s="215"/>
      <c r="BO16" s="215"/>
      <c r="BP16" s="215"/>
      <c r="BQ16" s="221">
        <v>10</v>
      </c>
      <c r="BR16" s="222"/>
      <c r="BS16" s="403" t="s">
        <v>557</v>
      </c>
      <c r="BT16" s="404"/>
      <c r="BU16" s="404"/>
      <c r="BV16" s="404"/>
      <c r="BW16" s="404"/>
      <c r="BX16" s="404"/>
      <c r="BY16" s="404"/>
      <c r="BZ16" s="404"/>
      <c r="CA16" s="404"/>
      <c r="CB16" s="404"/>
      <c r="CC16" s="404"/>
      <c r="CD16" s="404"/>
      <c r="CE16" s="404"/>
      <c r="CF16" s="404"/>
      <c r="CG16" s="405"/>
      <c r="CH16" s="406">
        <v>0</v>
      </c>
      <c r="CI16" s="407"/>
      <c r="CJ16" s="407"/>
      <c r="CK16" s="407"/>
      <c r="CL16" s="408"/>
      <c r="CM16" s="406">
        <v>16</v>
      </c>
      <c r="CN16" s="407"/>
      <c r="CO16" s="407"/>
      <c r="CP16" s="407"/>
      <c r="CQ16" s="408"/>
      <c r="CR16" s="406">
        <v>6</v>
      </c>
      <c r="CS16" s="407"/>
      <c r="CT16" s="407"/>
      <c r="CU16" s="407"/>
      <c r="CV16" s="408"/>
      <c r="CW16" s="406" t="s">
        <v>489</v>
      </c>
      <c r="CX16" s="407"/>
      <c r="CY16" s="407"/>
      <c r="CZ16" s="407"/>
      <c r="DA16" s="408"/>
      <c r="DB16" s="406" t="s">
        <v>489</v>
      </c>
      <c r="DC16" s="407"/>
      <c r="DD16" s="407"/>
      <c r="DE16" s="407"/>
      <c r="DF16" s="408"/>
      <c r="DG16" s="406" t="s">
        <v>489</v>
      </c>
      <c r="DH16" s="407"/>
      <c r="DI16" s="407"/>
      <c r="DJ16" s="407"/>
      <c r="DK16" s="408"/>
      <c r="DL16" s="406" t="s">
        <v>489</v>
      </c>
      <c r="DM16" s="407"/>
      <c r="DN16" s="407"/>
      <c r="DO16" s="407"/>
      <c r="DP16" s="408"/>
      <c r="DQ16" s="406" t="s">
        <v>489</v>
      </c>
      <c r="DR16" s="407"/>
      <c r="DS16" s="407"/>
      <c r="DT16" s="407"/>
      <c r="DU16" s="408"/>
      <c r="DV16" s="403"/>
      <c r="DW16" s="404"/>
      <c r="DX16" s="404"/>
      <c r="DY16" s="404"/>
      <c r="DZ16" s="409"/>
      <c r="EA16" s="217"/>
    </row>
    <row r="17" spans="1:131" s="218" customFormat="1" ht="26.25" customHeight="1" x14ac:dyDescent="0.15">
      <c r="A17" s="221">
        <v>11</v>
      </c>
      <c r="B17" s="410"/>
      <c r="C17" s="411"/>
      <c r="D17" s="411"/>
      <c r="E17" s="411"/>
      <c r="F17" s="411"/>
      <c r="G17" s="411"/>
      <c r="H17" s="411"/>
      <c r="I17" s="411"/>
      <c r="J17" s="411"/>
      <c r="K17" s="411"/>
      <c r="L17" s="411"/>
      <c r="M17" s="411"/>
      <c r="N17" s="411"/>
      <c r="O17" s="411"/>
      <c r="P17" s="412"/>
      <c r="Q17" s="413"/>
      <c r="R17" s="414"/>
      <c r="S17" s="414"/>
      <c r="T17" s="414"/>
      <c r="U17" s="414"/>
      <c r="V17" s="414"/>
      <c r="W17" s="414"/>
      <c r="X17" s="414"/>
      <c r="Y17" s="414"/>
      <c r="Z17" s="414"/>
      <c r="AA17" s="414"/>
      <c r="AB17" s="414"/>
      <c r="AC17" s="414"/>
      <c r="AD17" s="414"/>
      <c r="AE17" s="415"/>
      <c r="AF17" s="416"/>
      <c r="AG17" s="417"/>
      <c r="AH17" s="417"/>
      <c r="AI17" s="417"/>
      <c r="AJ17" s="418"/>
      <c r="AK17" s="399"/>
      <c r="AL17" s="400"/>
      <c r="AM17" s="400"/>
      <c r="AN17" s="400"/>
      <c r="AO17" s="400"/>
      <c r="AP17" s="400"/>
      <c r="AQ17" s="400"/>
      <c r="AR17" s="400"/>
      <c r="AS17" s="400"/>
      <c r="AT17" s="400"/>
      <c r="AU17" s="401"/>
      <c r="AV17" s="401"/>
      <c r="AW17" s="401"/>
      <c r="AX17" s="401"/>
      <c r="AY17" s="402"/>
      <c r="AZ17" s="214"/>
      <c r="BA17" s="214"/>
      <c r="BB17" s="214"/>
      <c r="BC17" s="214"/>
      <c r="BD17" s="214"/>
      <c r="BE17" s="215"/>
      <c r="BF17" s="215"/>
      <c r="BG17" s="215"/>
      <c r="BH17" s="215"/>
      <c r="BI17" s="215"/>
      <c r="BJ17" s="215"/>
      <c r="BK17" s="215"/>
      <c r="BL17" s="215"/>
      <c r="BM17" s="215"/>
      <c r="BN17" s="215"/>
      <c r="BO17" s="215"/>
      <c r="BP17" s="215"/>
      <c r="BQ17" s="221">
        <v>11</v>
      </c>
      <c r="BR17" s="222"/>
      <c r="BS17" s="403" t="s">
        <v>565</v>
      </c>
      <c r="BT17" s="404"/>
      <c r="BU17" s="404"/>
      <c r="BV17" s="404"/>
      <c r="BW17" s="404"/>
      <c r="BX17" s="404"/>
      <c r="BY17" s="404"/>
      <c r="BZ17" s="404"/>
      <c r="CA17" s="404"/>
      <c r="CB17" s="404"/>
      <c r="CC17" s="404"/>
      <c r="CD17" s="404"/>
      <c r="CE17" s="404"/>
      <c r="CF17" s="404"/>
      <c r="CG17" s="405"/>
      <c r="CH17" s="406">
        <v>1</v>
      </c>
      <c r="CI17" s="407"/>
      <c r="CJ17" s="407"/>
      <c r="CK17" s="407"/>
      <c r="CL17" s="408"/>
      <c r="CM17" s="406">
        <v>23</v>
      </c>
      <c r="CN17" s="407"/>
      <c r="CO17" s="407"/>
      <c r="CP17" s="407"/>
      <c r="CQ17" s="408"/>
      <c r="CR17" s="406">
        <v>8</v>
      </c>
      <c r="CS17" s="407"/>
      <c r="CT17" s="407"/>
      <c r="CU17" s="407"/>
      <c r="CV17" s="408"/>
      <c r="CW17" s="406" t="s">
        <v>489</v>
      </c>
      <c r="CX17" s="407"/>
      <c r="CY17" s="407"/>
      <c r="CZ17" s="407"/>
      <c r="DA17" s="408"/>
      <c r="DB17" s="406" t="s">
        <v>489</v>
      </c>
      <c r="DC17" s="407"/>
      <c r="DD17" s="407"/>
      <c r="DE17" s="407"/>
      <c r="DF17" s="408"/>
      <c r="DG17" s="406" t="s">
        <v>489</v>
      </c>
      <c r="DH17" s="407"/>
      <c r="DI17" s="407"/>
      <c r="DJ17" s="407"/>
      <c r="DK17" s="408"/>
      <c r="DL17" s="406" t="s">
        <v>489</v>
      </c>
      <c r="DM17" s="407"/>
      <c r="DN17" s="407"/>
      <c r="DO17" s="407"/>
      <c r="DP17" s="408"/>
      <c r="DQ17" s="406" t="s">
        <v>489</v>
      </c>
      <c r="DR17" s="407"/>
      <c r="DS17" s="407"/>
      <c r="DT17" s="407"/>
      <c r="DU17" s="408"/>
      <c r="DV17" s="403"/>
      <c r="DW17" s="404"/>
      <c r="DX17" s="404"/>
      <c r="DY17" s="404"/>
      <c r="DZ17" s="409"/>
      <c r="EA17" s="217"/>
    </row>
    <row r="18" spans="1:131" s="218" customFormat="1" ht="26.25" customHeight="1" x14ac:dyDescent="0.15">
      <c r="A18" s="221">
        <v>12</v>
      </c>
      <c r="B18" s="410"/>
      <c r="C18" s="411"/>
      <c r="D18" s="411"/>
      <c r="E18" s="411"/>
      <c r="F18" s="411"/>
      <c r="G18" s="411"/>
      <c r="H18" s="411"/>
      <c r="I18" s="411"/>
      <c r="J18" s="411"/>
      <c r="K18" s="411"/>
      <c r="L18" s="411"/>
      <c r="M18" s="411"/>
      <c r="N18" s="411"/>
      <c r="O18" s="411"/>
      <c r="P18" s="412"/>
      <c r="Q18" s="413"/>
      <c r="R18" s="414"/>
      <c r="S18" s="414"/>
      <c r="T18" s="414"/>
      <c r="U18" s="414"/>
      <c r="V18" s="414"/>
      <c r="W18" s="414"/>
      <c r="X18" s="414"/>
      <c r="Y18" s="414"/>
      <c r="Z18" s="414"/>
      <c r="AA18" s="414"/>
      <c r="AB18" s="414"/>
      <c r="AC18" s="414"/>
      <c r="AD18" s="414"/>
      <c r="AE18" s="415"/>
      <c r="AF18" s="416"/>
      <c r="AG18" s="417"/>
      <c r="AH18" s="417"/>
      <c r="AI18" s="417"/>
      <c r="AJ18" s="418"/>
      <c r="AK18" s="399"/>
      <c r="AL18" s="400"/>
      <c r="AM18" s="400"/>
      <c r="AN18" s="400"/>
      <c r="AO18" s="400"/>
      <c r="AP18" s="400"/>
      <c r="AQ18" s="400"/>
      <c r="AR18" s="400"/>
      <c r="AS18" s="400"/>
      <c r="AT18" s="400"/>
      <c r="AU18" s="401"/>
      <c r="AV18" s="401"/>
      <c r="AW18" s="401"/>
      <c r="AX18" s="401"/>
      <c r="AY18" s="402"/>
      <c r="AZ18" s="214"/>
      <c r="BA18" s="214"/>
      <c r="BB18" s="214"/>
      <c r="BC18" s="214"/>
      <c r="BD18" s="214"/>
      <c r="BE18" s="215"/>
      <c r="BF18" s="215"/>
      <c r="BG18" s="215"/>
      <c r="BH18" s="215"/>
      <c r="BI18" s="215"/>
      <c r="BJ18" s="215"/>
      <c r="BK18" s="215"/>
      <c r="BL18" s="215"/>
      <c r="BM18" s="215"/>
      <c r="BN18" s="215"/>
      <c r="BO18" s="215"/>
      <c r="BP18" s="215"/>
      <c r="BQ18" s="221">
        <v>12</v>
      </c>
      <c r="BR18" s="222"/>
      <c r="BS18" s="403" t="s">
        <v>566</v>
      </c>
      <c r="BT18" s="404"/>
      <c r="BU18" s="404"/>
      <c r="BV18" s="404"/>
      <c r="BW18" s="404"/>
      <c r="BX18" s="404"/>
      <c r="BY18" s="404"/>
      <c r="BZ18" s="404"/>
      <c r="CA18" s="404"/>
      <c r="CB18" s="404"/>
      <c r="CC18" s="404"/>
      <c r="CD18" s="404"/>
      <c r="CE18" s="404"/>
      <c r="CF18" s="404"/>
      <c r="CG18" s="405"/>
      <c r="CH18" s="406">
        <v>-9</v>
      </c>
      <c r="CI18" s="407"/>
      <c r="CJ18" s="407"/>
      <c r="CK18" s="407"/>
      <c r="CL18" s="408"/>
      <c r="CM18" s="406">
        <v>173</v>
      </c>
      <c r="CN18" s="407"/>
      <c r="CO18" s="407"/>
      <c r="CP18" s="407"/>
      <c r="CQ18" s="408"/>
      <c r="CR18" s="406">
        <v>47</v>
      </c>
      <c r="CS18" s="407"/>
      <c r="CT18" s="407"/>
      <c r="CU18" s="407"/>
      <c r="CV18" s="408"/>
      <c r="CW18" s="406" t="s">
        <v>489</v>
      </c>
      <c r="CX18" s="407"/>
      <c r="CY18" s="407"/>
      <c r="CZ18" s="407"/>
      <c r="DA18" s="408"/>
      <c r="DB18" s="406" t="s">
        <v>489</v>
      </c>
      <c r="DC18" s="407"/>
      <c r="DD18" s="407"/>
      <c r="DE18" s="407"/>
      <c r="DF18" s="408"/>
      <c r="DG18" s="406" t="s">
        <v>489</v>
      </c>
      <c r="DH18" s="407"/>
      <c r="DI18" s="407"/>
      <c r="DJ18" s="407"/>
      <c r="DK18" s="408"/>
      <c r="DL18" s="406" t="s">
        <v>489</v>
      </c>
      <c r="DM18" s="407"/>
      <c r="DN18" s="407"/>
      <c r="DO18" s="407"/>
      <c r="DP18" s="408"/>
      <c r="DQ18" s="406" t="s">
        <v>489</v>
      </c>
      <c r="DR18" s="407"/>
      <c r="DS18" s="407"/>
      <c r="DT18" s="407"/>
      <c r="DU18" s="408"/>
      <c r="DV18" s="403"/>
      <c r="DW18" s="404"/>
      <c r="DX18" s="404"/>
      <c r="DY18" s="404"/>
      <c r="DZ18" s="409"/>
      <c r="EA18" s="217"/>
    </row>
    <row r="19" spans="1:131" s="218" customFormat="1" ht="26.25" customHeight="1" x14ac:dyDescent="0.15">
      <c r="A19" s="221">
        <v>13</v>
      </c>
      <c r="B19" s="410"/>
      <c r="C19" s="411"/>
      <c r="D19" s="411"/>
      <c r="E19" s="411"/>
      <c r="F19" s="411"/>
      <c r="G19" s="411"/>
      <c r="H19" s="411"/>
      <c r="I19" s="411"/>
      <c r="J19" s="411"/>
      <c r="K19" s="411"/>
      <c r="L19" s="411"/>
      <c r="M19" s="411"/>
      <c r="N19" s="411"/>
      <c r="O19" s="411"/>
      <c r="P19" s="412"/>
      <c r="Q19" s="413"/>
      <c r="R19" s="414"/>
      <c r="S19" s="414"/>
      <c r="T19" s="414"/>
      <c r="U19" s="414"/>
      <c r="V19" s="414"/>
      <c r="W19" s="414"/>
      <c r="X19" s="414"/>
      <c r="Y19" s="414"/>
      <c r="Z19" s="414"/>
      <c r="AA19" s="414"/>
      <c r="AB19" s="414"/>
      <c r="AC19" s="414"/>
      <c r="AD19" s="414"/>
      <c r="AE19" s="415"/>
      <c r="AF19" s="416"/>
      <c r="AG19" s="417"/>
      <c r="AH19" s="417"/>
      <c r="AI19" s="417"/>
      <c r="AJ19" s="418"/>
      <c r="AK19" s="399"/>
      <c r="AL19" s="400"/>
      <c r="AM19" s="400"/>
      <c r="AN19" s="400"/>
      <c r="AO19" s="400"/>
      <c r="AP19" s="400"/>
      <c r="AQ19" s="400"/>
      <c r="AR19" s="400"/>
      <c r="AS19" s="400"/>
      <c r="AT19" s="400"/>
      <c r="AU19" s="401"/>
      <c r="AV19" s="401"/>
      <c r="AW19" s="401"/>
      <c r="AX19" s="401"/>
      <c r="AY19" s="402"/>
      <c r="AZ19" s="214"/>
      <c r="BA19" s="214"/>
      <c r="BB19" s="214"/>
      <c r="BC19" s="214"/>
      <c r="BD19" s="214"/>
      <c r="BE19" s="215"/>
      <c r="BF19" s="215"/>
      <c r="BG19" s="215"/>
      <c r="BH19" s="215"/>
      <c r="BI19" s="215"/>
      <c r="BJ19" s="215"/>
      <c r="BK19" s="215"/>
      <c r="BL19" s="215"/>
      <c r="BM19" s="215"/>
      <c r="BN19" s="215"/>
      <c r="BO19" s="215"/>
      <c r="BP19" s="215"/>
      <c r="BQ19" s="221">
        <v>13</v>
      </c>
      <c r="BR19" s="222"/>
      <c r="BS19" s="403" t="s">
        <v>567</v>
      </c>
      <c r="BT19" s="404"/>
      <c r="BU19" s="404"/>
      <c r="BV19" s="404"/>
      <c r="BW19" s="404"/>
      <c r="BX19" s="404"/>
      <c r="BY19" s="404"/>
      <c r="BZ19" s="404"/>
      <c r="CA19" s="404"/>
      <c r="CB19" s="404"/>
      <c r="CC19" s="404"/>
      <c r="CD19" s="404"/>
      <c r="CE19" s="404"/>
      <c r="CF19" s="404"/>
      <c r="CG19" s="405"/>
      <c r="CH19" s="406">
        <v>-1</v>
      </c>
      <c r="CI19" s="407"/>
      <c r="CJ19" s="407"/>
      <c r="CK19" s="407"/>
      <c r="CL19" s="408"/>
      <c r="CM19" s="406">
        <v>21</v>
      </c>
      <c r="CN19" s="407"/>
      <c r="CO19" s="407"/>
      <c r="CP19" s="407"/>
      <c r="CQ19" s="408"/>
      <c r="CR19" s="406">
        <v>6</v>
      </c>
      <c r="CS19" s="407"/>
      <c r="CT19" s="407"/>
      <c r="CU19" s="407"/>
      <c r="CV19" s="408"/>
      <c r="CW19" s="406" t="s">
        <v>489</v>
      </c>
      <c r="CX19" s="407"/>
      <c r="CY19" s="407"/>
      <c r="CZ19" s="407"/>
      <c r="DA19" s="408"/>
      <c r="DB19" s="406" t="s">
        <v>489</v>
      </c>
      <c r="DC19" s="407"/>
      <c r="DD19" s="407"/>
      <c r="DE19" s="407"/>
      <c r="DF19" s="408"/>
      <c r="DG19" s="406" t="s">
        <v>489</v>
      </c>
      <c r="DH19" s="407"/>
      <c r="DI19" s="407"/>
      <c r="DJ19" s="407"/>
      <c r="DK19" s="408"/>
      <c r="DL19" s="406" t="s">
        <v>489</v>
      </c>
      <c r="DM19" s="407"/>
      <c r="DN19" s="407"/>
      <c r="DO19" s="407"/>
      <c r="DP19" s="408"/>
      <c r="DQ19" s="406" t="s">
        <v>489</v>
      </c>
      <c r="DR19" s="407"/>
      <c r="DS19" s="407"/>
      <c r="DT19" s="407"/>
      <c r="DU19" s="408"/>
      <c r="DV19" s="403"/>
      <c r="DW19" s="404"/>
      <c r="DX19" s="404"/>
      <c r="DY19" s="404"/>
      <c r="DZ19" s="409"/>
      <c r="EA19" s="217"/>
    </row>
    <row r="20" spans="1:131" s="218" customFormat="1" ht="26.25" customHeight="1" x14ac:dyDescent="0.15">
      <c r="A20" s="221">
        <v>14</v>
      </c>
      <c r="B20" s="410"/>
      <c r="C20" s="411"/>
      <c r="D20" s="411"/>
      <c r="E20" s="411"/>
      <c r="F20" s="411"/>
      <c r="G20" s="411"/>
      <c r="H20" s="411"/>
      <c r="I20" s="411"/>
      <c r="J20" s="411"/>
      <c r="K20" s="411"/>
      <c r="L20" s="411"/>
      <c r="M20" s="411"/>
      <c r="N20" s="411"/>
      <c r="O20" s="411"/>
      <c r="P20" s="412"/>
      <c r="Q20" s="413"/>
      <c r="R20" s="414"/>
      <c r="S20" s="414"/>
      <c r="T20" s="414"/>
      <c r="U20" s="414"/>
      <c r="V20" s="414"/>
      <c r="W20" s="414"/>
      <c r="X20" s="414"/>
      <c r="Y20" s="414"/>
      <c r="Z20" s="414"/>
      <c r="AA20" s="414"/>
      <c r="AB20" s="414"/>
      <c r="AC20" s="414"/>
      <c r="AD20" s="414"/>
      <c r="AE20" s="415"/>
      <c r="AF20" s="416"/>
      <c r="AG20" s="417"/>
      <c r="AH20" s="417"/>
      <c r="AI20" s="417"/>
      <c r="AJ20" s="418"/>
      <c r="AK20" s="399"/>
      <c r="AL20" s="400"/>
      <c r="AM20" s="400"/>
      <c r="AN20" s="400"/>
      <c r="AO20" s="400"/>
      <c r="AP20" s="400"/>
      <c r="AQ20" s="400"/>
      <c r="AR20" s="400"/>
      <c r="AS20" s="400"/>
      <c r="AT20" s="400"/>
      <c r="AU20" s="401"/>
      <c r="AV20" s="401"/>
      <c r="AW20" s="401"/>
      <c r="AX20" s="401"/>
      <c r="AY20" s="402"/>
      <c r="AZ20" s="214"/>
      <c r="BA20" s="214"/>
      <c r="BB20" s="214"/>
      <c r="BC20" s="214"/>
      <c r="BD20" s="214"/>
      <c r="BE20" s="215"/>
      <c r="BF20" s="215"/>
      <c r="BG20" s="215"/>
      <c r="BH20" s="215"/>
      <c r="BI20" s="215"/>
      <c r="BJ20" s="215"/>
      <c r="BK20" s="215"/>
      <c r="BL20" s="215"/>
      <c r="BM20" s="215"/>
      <c r="BN20" s="215"/>
      <c r="BO20" s="215"/>
      <c r="BP20" s="215"/>
      <c r="BQ20" s="221">
        <v>14</v>
      </c>
      <c r="BR20" s="222"/>
      <c r="BS20" s="403"/>
      <c r="BT20" s="404"/>
      <c r="BU20" s="404"/>
      <c r="BV20" s="404"/>
      <c r="BW20" s="404"/>
      <c r="BX20" s="404"/>
      <c r="BY20" s="404"/>
      <c r="BZ20" s="404"/>
      <c r="CA20" s="404"/>
      <c r="CB20" s="404"/>
      <c r="CC20" s="404"/>
      <c r="CD20" s="404"/>
      <c r="CE20" s="404"/>
      <c r="CF20" s="404"/>
      <c r="CG20" s="405"/>
      <c r="CH20" s="406"/>
      <c r="CI20" s="407"/>
      <c r="CJ20" s="407"/>
      <c r="CK20" s="407"/>
      <c r="CL20" s="408"/>
      <c r="CM20" s="406"/>
      <c r="CN20" s="407"/>
      <c r="CO20" s="407"/>
      <c r="CP20" s="407"/>
      <c r="CQ20" s="408"/>
      <c r="CR20" s="406"/>
      <c r="CS20" s="407"/>
      <c r="CT20" s="407"/>
      <c r="CU20" s="407"/>
      <c r="CV20" s="408"/>
      <c r="CW20" s="406"/>
      <c r="CX20" s="407"/>
      <c r="CY20" s="407"/>
      <c r="CZ20" s="407"/>
      <c r="DA20" s="408"/>
      <c r="DB20" s="406"/>
      <c r="DC20" s="407"/>
      <c r="DD20" s="407"/>
      <c r="DE20" s="407"/>
      <c r="DF20" s="408"/>
      <c r="DG20" s="406"/>
      <c r="DH20" s="407"/>
      <c r="DI20" s="407"/>
      <c r="DJ20" s="407"/>
      <c r="DK20" s="408"/>
      <c r="DL20" s="406"/>
      <c r="DM20" s="407"/>
      <c r="DN20" s="407"/>
      <c r="DO20" s="407"/>
      <c r="DP20" s="408"/>
      <c r="DQ20" s="406"/>
      <c r="DR20" s="407"/>
      <c r="DS20" s="407"/>
      <c r="DT20" s="407"/>
      <c r="DU20" s="408"/>
      <c r="DV20" s="403"/>
      <c r="DW20" s="404"/>
      <c r="DX20" s="404"/>
      <c r="DY20" s="404"/>
      <c r="DZ20" s="409"/>
      <c r="EA20" s="217"/>
    </row>
    <row r="21" spans="1:131" s="218" customFormat="1" ht="26.25" customHeight="1" thickBot="1" x14ac:dyDescent="0.2">
      <c r="A21" s="221">
        <v>15</v>
      </c>
      <c r="B21" s="410"/>
      <c r="C21" s="411"/>
      <c r="D21" s="411"/>
      <c r="E21" s="411"/>
      <c r="F21" s="411"/>
      <c r="G21" s="411"/>
      <c r="H21" s="411"/>
      <c r="I21" s="411"/>
      <c r="J21" s="411"/>
      <c r="K21" s="411"/>
      <c r="L21" s="411"/>
      <c r="M21" s="411"/>
      <c r="N21" s="411"/>
      <c r="O21" s="411"/>
      <c r="P21" s="412"/>
      <c r="Q21" s="413"/>
      <c r="R21" s="414"/>
      <c r="S21" s="414"/>
      <c r="T21" s="414"/>
      <c r="U21" s="414"/>
      <c r="V21" s="414"/>
      <c r="W21" s="414"/>
      <c r="X21" s="414"/>
      <c r="Y21" s="414"/>
      <c r="Z21" s="414"/>
      <c r="AA21" s="414"/>
      <c r="AB21" s="414"/>
      <c r="AC21" s="414"/>
      <c r="AD21" s="414"/>
      <c r="AE21" s="415"/>
      <c r="AF21" s="416"/>
      <c r="AG21" s="417"/>
      <c r="AH21" s="417"/>
      <c r="AI21" s="417"/>
      <c r="AJ21" s="418"/>
      <c r="AK21" s="399"/>
      <c r="AL21" s="400"/>
      <c r="AM21" s="400"/>
      <c r="AN21" s="400"/>
      <c r="AO21" s="400"/>
      <c r="AP21" s="400"/>
      <c r="AQ21" s="400"/>
      <c r="AR21" s="400"/>
      <c r="AS21" s="400"/>
      <c r="AT21" s="400"/>
      <c r="AU21" s="401"/>
      <c r="AV21" s="401"/>
      <c r="AW21" s="401"/>
      <c r="AX21" s="401"/>
      <c r="AY21" s="402"/>
      <c r="AZ21" s="214"/>
      <c r="BA21" s="214"/>
      <c r="BB21" s="214"/>
      <c r="BC21" s="214"/>
      <c r="BD21" s="214"/>
      <c r="BE21" s="215"/>
      <c r="BF21" s="215"/>
      <c r="BG21" s="215"/>
      <c r="BH21" s="215"/>
      <c r="BI21" s="215"/>
      <c r="BJ21" s="215"/>
      <c r="BK21" s="215"/>
      <c r="BL21" s="215"/>
      <c r="BM21" s="215"/>
      <c r="BN21" s="215"/>
      <c r="BO21" s="215"/>
      <c r="BP21" s="215"/>
      <c r="BQ21" s="221">
        <v>15</v>
      </c>
      <c r="BR21" s="222"/>
      <c r="BS21" s="403"/>
      <c r="BT21" s="404"/>
      <c r="BU21" s="404"/>
      <c r="BV21" s="404"/>
      <c r="BW21" s="404"/>
      <c r="BX21" s="404"/>
      <c r="BY21" s="404"/>
      <c r="BZ21" s="404"/>
      <c r="CA21" s="404"/>
      <c r="CB21" s="404"/>
      <c r="CC21" s="404"/>
      <c r="CD21" s="404"/>
      <c r="CE21" s="404"/>
      <c r="CF21" s="404"/>
      <c r="CG21" s="405"/>
      <c r="CH21" s="406"/>
      <c r="CI21" s="407"/>
      <c r="CJ21" s="407"/>
      <c r="CK21" s="407"/>
      <c r="CL21" s="408"/>
      <c r="CM21" s="406"/>
      <c r="CN21" s="407"/>
      <c r="CO21" s="407"/>
      <c r="CP21" s="407"/>
      <c r="CQ21" s="408"/>
      <c r="CR21" s="406"/>
      <c r="CS21" s="407"/>
      <c r="CT21" s="407"/>
      <c r="CU21" s="407"/>
      <c r="CV21" s="408"/>
      <c r="CW21" s="406"/>
      <c r="CX21" s="407"/>
      <c r="CY21" s="407"/>
      <c r="CZ21" s="407"/>
      <c r="DA21" s="408"/>
      <c r="DB21" s="406"/>
      <c r="DC21" s="407"/>
      <c r="DD21" s="407"/>
      <c r="DE21" s="407"/>
      <c r="DF21" s="408"/>
      <c r="DG21" s="406"/>
      <c r="DH21" s="407"/>
      <c r="DI21" s="407"/>
      <c r="DJ21" s="407"/>
      <c r="DK21" s="408"/>
      <c r="DL21" s="406"/>
      <c r="DM21" s="407"/>
      <c r="DN21" s="407"/>
      <c r="DO21" s="407"/>
      <c r="DP21" s="408"/>
      <c r="DQ21" s="406"/>
      <c r="DR21" s="407"/>
      <c r="DS21" s="407"/>
      <c r="DT21" s="407"/>
      <c r="DU21" s="408"/>
      <c r="DV21" s="403"/>
      <c r="DW21" s="404"/>
      <c r="DX21" s="404"/>
      <c r="DY21" s="404"/>
      <c r="DZ21" s="409"/>
      <c r="EA21" s="217"/>
    </row>
    <row r="22" spans="1:131" s="218" customFormat="1" ht="26.25" customHeight="1" x14ac:dyDescent="0.15">
      <c r="A22" s="221">
        <v>16</v>
      </c>
      <c r="B22" s="410"/>
      <c r="C22" s="411"/>
      <c r="D22" s="411"/>
      <c r="E22" s="411"/>
      <c r="F22" s="411"/>
      <c r="G22" s="411"/>
      <c r="H22" s="411"/>
      <c r="I22" s="411"/>
      <c r="J22" s="411"/>
      <c r="K22" s="411"/>
      <c r="L22" s="411"/>
      <c r="M22" s="411"/>
      <c r="N22" s="411"/>
      <c r="O22" s="411"/>
      <c r="P22" s="412"/>
      <c r="Q22" s="429"/>
      <c r="R22" s="430"/>
      <c r="S22" s="430"/>
      <c r="T22" s="430"/>
      <c r="U22" s="430"/>
      <c r="V22" s="430"/>
      <c r="W22" s="430"/>
      <c r="X22" s="430"/>
      <c r="Y22" s="430"/>
      <c r="Z22" s="430"/>
      <c r="AA22" s="430"/>
      <c r="AB22" s="430"/>
      <c r="AC22" s="430"/>
      <c r="AD22" s="430"/>
      <c r="AE22" s="431"/>
      <c r="AF22" s="416"/>
      <c r="AG22" s="417"/>
      <c r="AH22" s="417"/>
      <c r="AI22" s="417"/>
      <c r="AJ22" s="418"/>
      <c r="AK22" s="432"/>
      <c r="AL22" s="433"/>
      <c r="AM22" s="433"/>
      <c r="AN22" s="433"/>
      <c r="AO22" s="433"/>
      <c r="AP22" s="433"/>
      <c r="AQ22" s="433"/>
      <c r="AR22" s="433"/>
      <c r="AS22" s="433"/>
      <c r="AT22" s="433"/>
      <c r="AU22" s="434"/>
      <c r="AV22" s="434"/>
      <c r="AW22" s="434"/>
      <c r="AX22" s="434"/>
      <c r="AY22" s="435"/>
      <c r="AZ22" s="436" t="s">
        <v>376</v>
      </c>
      <c r="BA22" s="436"/>
      <c r="BB22" s="436"/>
      <c r="BC22" s="436"/>
      <c r="BD22" s="437"/>
      <c r="BE22" s="215"/>
      <c r="BF22" s="215"/>
      <c r="BG22" s="215"/>
      <c r="BH22" s="215"/>
      <c r="BI22" s="215"/>
      <c r="BJ22" s="215"/>
      <c r="BK22" s="215"/>
      <c r="BL22" s="215"/>
      <c r="BM22" s="215"/>
      <c r="BN22" s="215"/>
      <c r="BO22" s="215"/>
      <c r="BP22" s="215"/>
      <c r="BQ22" s="221">
        <v>16</v>
      </c>
      <c r="BR22" s="222"/>
      <c r="BS22" s="403"/>
      <c r="BT22" s="404"/>
      <c r="BU22" s="404"/>
      <c r="BV22" s="404"/>
      <c r="BW22" s="404"/>
      <c r="BX22" s="404"/>
      <c r="BY22" s="404"/>
      <c r="BZ22" s="404"/>
      <c r="CA22" s="404"/>
      <c r="CB22" s="404"/>
      <c r="CC22" s="404"/>
      <c r="CD22" s="404"/>
      <c r="CE22" s="404"/>
      <c r="CF22" s="404"/>
      <c r="CG22" s="405"/>
      <c r="CH22" s="406"/>
      <c r="CI22" s="407"/>
      <c r="CJ22" s="407"/>
      <c r="CK22" s="407"/>
      <c r="CL22" s="408"/>
      <c r="CM22" s="406"/>
      <c r="CN22" s="407"/>
      <c r="CO22" s="407"/>
      <c r="CP22" s="407"/>
      <c r="CQ22" s="408"/>
      <c r="CR22" s="406"/>
      <c r="CS22" s="407"/>
      <c r="CT22" s="407"/>
      <c r="CU22" s="407"/>
      <c r="CV22" s="408"/>
      <c r="CW22" s="406"/>
      <c r="CX22" s="407"/>
      <c r="CY22" s="407"/>
      <c r="CZ22" s="407"/>
      <c r="DA22" s="408"/>
      <c r="DB22" s="406"/>
      <c r="DC22" s="407"/>
      <c r="DD22" s="407"/>
      <c r="DE22" s="407"/>
      <c r="DF22" s="408"/>
      <c r="DG22" s="406"/>
      <c r="DH22" s="407"/>
      <c r="DI22" s="407"/>
      <c r="DJ22" s="407"/>
      <c r="DK22" s="408"/>
      <c r="DL22" s="406"/>
      <c r="DM22" s="407"/>
      <c r="DN22" s="407"/>
      <c r="DO22" s="407"/>
      <c r="DP22" s="408"/>
      <c r="DQ22" s="406"/>
      <c r="DR22" s="407"/>
      <c r="DS22" s="407"/>
      <c r="DT22" s="407"/>
      <c r="DU22" s="408"/>
      <c r="DV22" s="403"/>
      <c r="DW22" s="404"/>
      <c r="DX22" s="404"/>
      <c r="DY22" s="404"/>
      <c r="DZ22" s="409"/>
      <c r="EA22" s="217"/>
    </row>
    <row r="23" spans="1:131" s="218" customFormat="1" ht="26.25" customHeight="1" thickBot="1" x14ac:dyDescent="0.2">
      <c r="A23" s="223" t="s">
        <v>377</v>
      </c>
      <c r="B23" s="419" t="s">
        <v>378</v>
      </c>
      <c r="C23" s="420"/>
      <c r="D23" s="420"/>
      <c r="E23" s="420"/>
      <c r="F23" s="420"/>
      <c r="G23" s="420"/>
      <c r="H23" s="420"/>
      <c r="I23" s="420"/>
      <c r="J23" s="420"/>
      <c r="K23" s="420"/>
      <c r="L23" s="420"/>
      <c r="M23" s="420"/>
      <c r="N23" s="420"/>
      <c r="O23" s="420"/>
      <c r="P23" s="421"/>
      <c r="Q23" s="422">
        <v>32044</v>
      </c>
      <c r="R23" s="423"/>
      <c r="S23" s="423"/>
      <c r="T23" s="423"/>
      <c r="U23" s="423"/>
      <c r="V23" s="423">
        <v>31313</v>
      </c>
      <c r="W23" s="423"/>
      <c r="X23" s="423"/>
      <c r="Y23" s="423"/>
      <c r="Z23" s="423"/>
      <c r="AA23" s="423">
        <v>732</v>
      </c>
      <c r="AB23" s="423"/>
      <c r="AC23" s="423"/>
      <c r="AD23" s="423"/>
      <c r="AE23" s="424"/>
      <c r="AF23" s="425">
        <v>516</v>
      </c>
      <c r="AG23" s="423"/>
      <c r="AH23" s="423"/>
      <c r="AI23" s="423"/>
      <c r="AJ23" s="426"/>
      <c r="AK23" s="427"/>
      <c r="AL23" s="428"/>
      <c r="AM23" s="428"/>
      <c r="AN23" s="428"/>
      <c r="AO23" s="428"/>
      <c r="AP23" s="423">
        <f>21942+12</f>
        <v>21954</v>
      </c>
      <c r="AQ23" s="423"/>
      <c r="AR23" s="423"/>
      <c r="AS23" s="423"/>
      <c r="AT23" s="423"/>
      <c r="AU23" s="439"/>
      <c r="AV23" s="439"/>
      <c r="AW23" s="439"/>
      <c r="AX23" s="439"/>
      <c r="AY23" s="440"/>
      <c r="AZ23" s="441" t="s">
        <v>122</v>
      </c>
      <c r="BA23" s="442"/>
      <c r="BB23" s="442"/>
      <c r="BC23" s="442"/>
      <c r="BD23" s="443"/>
      <c r="BE23" s="215"/>
      <c r="BF23" s="215"/>
      <c r="BG23" s="215"/>
      <c r="BH23" s="215"/>
      <c r="BI23" s="215"/>
      <c r="BJ23" s="215"/>
      <c r="BK23" s="215"/>
      <c r="BL23" s="215"/>
      <c r="BM23" s="215"/>
      <c r="BN23" s="215"/>
      <c r="BO23" s="215"/>
      <c r="BP23" s="215"/>
      <c r="BQ23" s="221">
        <v>17</v>
      </c>
      <c r="BR23" s="222"/>
      <c r="BS23" s="403"/>
      <c r="BT23" s="404"/>
      <c r="BU23" s="404"/>
      <c r="BV23" s="404"/>
      <c r="BW23" s="404"/>
      <c r="BX23" s="404"/>
      <c r="BY23" s="404"/>
      <c r="BZ23" s="404"/>
      <c r="CA23" s="404"/>
      <c r="CB23" s="404"/>
      <c r="CC23" s="404"/>
      <c r="CD23" s="404"/>
      <c r="CE23" s="404"/>
      <c r="CF23" s="404"/>
      <c r="CG23" s="405"/>
      <c r="CH23" s="406"/>
      <c r="CI23" s="407"/>
      <c r="CJ23" s="407"/>
      <c r="CK23" s="407"/>
      <c r="CL23" s="408"/>
      <c r="CM23" s="406"/>
      <c r="CN23" s="407"/>
      <c r="CO23" s="407"/>
      <c r="CP23" s="407"/>
      <c r="CQ23" s="408"/>
      <c r="CR23" s="406"/>
      <c r="CS23" s="407"/>
      <c r="CT23" s="407"/>
      <c r="CU23" s="407"/>
      <c r="CV23" s="408"/>
      <c r="CW23" s="406"/>
      <c r="CX23" s="407"/>
      <c r="CY23" s="407"/>
      <c r="CZ23" s="407"/>
      <c r="DA23" s="408"/>
      <c r="DB23" s="406"/>
      <c r="DC23" s="407"/>
      <c r="DD23" s="407"/>
      <c r="DE23" s="407"/>
      <c r="DF23" s="408"/>
      <c r="DG23" s="406"/>
      <c r="DH23" s="407"/>
      <c r="DI23" s="407"/>
      <c r="DJ23" s="407"/>
      <c r="DK23" s="408"/>
      <c r="DL23" s="406"/>
      <c r="DM23" s="407"/>
      <c r="DN23" s="407"/>
      <c r="DO23" s="407"/>
      <c r="DP23" s="408"/>
      <c r="DQ23" s="406"/>
      <c r="DR23" s="407"/>
      <c r="DS23" s="407"/>
      <c r="DT23" s="407"/>
      <c r="DU23" s="408"/>
      <c r="DV23" s="403"/>
      <c r="DW23" s="404"/>
      <c r="DX23" s="404"/>
      <c r="DY23" s="404"/>
      <c r="DZ23" s="409"/>
      <c r="EA23" s="217"/>
    </row>
    <row r="24" spans="1:131" s="218" customFormat="1" ht="26.25" customHeight="1" x14ac:dyDescent="0.15">
      <c r="A24" s="438" t="s">
        <v>379</v>
      </c>
      <c r="B24" s="438"/>
      <c r="C24" s="438"/>
      <c r="D24" s="43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c r="AL24" s="438"/>
      <c r="AM24" s="438"/>
      <c r="AN24" s="438"/>
      <c r="AO24" s="438"/>
      <c r="AP24" s="438"/>
      <c r="AQ24" s="438"/>
      <c r="AR24" s="438"/>
      <c r="AS24" s="438"/>
      <c r="AT24" s="438"/>
      <c r="AU24" s="438"/>
      <c r="AV24" s="438"/>
      <c r="AW24" s="438"/>
      <c r="AX24" s="438"/>
      <c r="AY24" s="438"/>
      <c r="AZ24" s="214"/>
      <c r="BA24" s="214"/>
      <c r="BB24" s="214"/>
      <c r="BC24" s="214"/>
      <c r="BD24" s="214"/>
      <c r="BE24" s="215"/>
      <c r="BF24" s="215"/>
      <c r="BG24" s="215"/>
      <c r="BH24" s="215"/>
      <c r="BI24" s="215"/>
      <c r="BJ24" s="215"/>
      <c r="BK24" s="215"/>
      <c r="BL24" s="215"/>
      <c r="BM24" s="215"/>
      <c r="BN24" s="215"/>
      <c r="BO24" s="215"/>
      <c r="BP24" s="215"/>
      <c r="BQ24" s="221">
        <v>18</v>
      </c>
      <c r="BR24" s="222"/>
      <c r="BS24" s="403"/>
      <c r="BT24" s="404"/>
      <c r="BU24" s="404"/>
      <c r="BV24" s="404"/>
      <c r="BW24" s="404"/>
      <c r="BX24" s="404"/>
      <c r="BY24" s="404"/>
      <c r="BZ24" s="404"/>
      <c r="CA24" s="404"/>
      <c r="CB24" s="404"/>
      <c r="CC24" s="404"/>
      <c r="CD24" s="404"/>
      <c r="CE24" s="404"/>
      <c r="CF24" s="404"/>
      <c r="CG24" s="405"/>
      <c r="CH24" s="406"/>
      <c r="CI24" s="407"/>
      <c r="CJ24" s="407"/>
      <c r="CK24" s="407"/>
      <c r="CL24" s="408"/>
      <c r="CM24" s="406"/>
      <c r="CN24" s="407"/>
      <c r="CO24" s="407"/>
      <c r="CP24" s="407"/>
      <c r="CQ24" s="408"/>
      <c r="CR24" s="406"/>
      <c r="CS24" s="407"/>
      <c r="CT24" s="407"/>
      <c r="CU24" s="407"/>
      <c r="CV24" s="408"/>
      <c r="CW24" s="406"/>
      <c r="CX24" s="407"/>
      <c r="CY24" s="407"/>
      <c r="CZ24" s="407"/>
      <c r="DA24" s="408"/>
      <c r="DB24" s="406"/>
      <c r="DC24" s="407"/>
      <c r="DD24" s="407"/>
      <c r="DE24" s="407"/>
      <c r="DF24" s="408"/>
      <c r="DG24" s="406"/>
      <c r="DH24" s="407"/>
      <c r="DI24" s="407"/>
      <c r="DJ24" s="407"/>
      <c r="DK24" s="408"/>
      <c r="DL24" s="406"/>
      <c r="DM24" s="407"/>
      <c r="DN24" s="407"/>
      <c r="DO24" s="407"/>
      <c r="DP24" s="408"/>
      <c r="DQ24" s="406"/>
      <c r="DR24" s="407"/>
      <c r="DS24" s="407"/>
      <c r="DT24" s="407"/>
      <c r="DU24" s="408"/>
      <c r="DV24" s="403"/>
      <c r="DW24" s="404"/>
      <c r="DX24" s="404"/>
      <c r="DY24" s="404"/>
      <c r="DZ24" s="409"/>
      <c r="EA24" s="217"/>
    </row>
    <row r="25" spans="1:131" ht="26.25" customHeight="1" thickBot="1" x14ac:dyDescent="0.2">
      <c r="A25" s="355" t="s">
        <v>380</v>
      </c>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214"/>
      <c r="BK25" s="214"/>
      <c r="BL25" s="214"/>
      <c r="BM25" s="214"/>
      <c r="BN25" s="214"/>
      <c r="BO25" s="224"/>
      <c r="BP25" s="224"/>
      <c r="BQ25" s="221">
        <v>19</v>
      </c>
      <c r="BR25" s="222"/>
      <c r="BS25" s="403"/>
      <c r="BT25" s="404"/>
      <c r="BU25" s="404"/>
      <c r="BV25" s="404"/>
      <c r="BW25" s="404"/>
      <c r="BX25" s="404"/>
      <c r="BY25" s="404"/>
      <c r="BZ25" s="404"/>
      <c r="CA25" s="404"/>
      <c r="CB25" s="404"/>
      <c r="CC25" s="404"/>
      <c r="CD25" s="404"/>
      <c r="CE25" s="404"/>
      <c r="CF25" s="404"/>
      <c r="CG25" s="405"/>
      <c r="CH25" s="406"/>
      <c r="CI25" s="407"/>
      <c r="CJ25" s="407"/>
      <c r="CK25" s="407"/>
      <c r="CL25" s="408"/>
      <c r="CM25" s="406"/>
      <c r="CN25" s="407"/>
      <c r="CO25" s="407"/>
      <c r="CP25" s="407"/>
      <c r="CQ25" s="408"/>
      <c r="CR25" s="406"/>
      <c r="CS25" s="407"/>
      <c r="CT25" s="407"/>
      <c r="CU25" s="407"/>
      <c r="CV25" s="408"/>
      <c r="CW25" s="406"/>
      <c r="CX25" s="407"/>
      <c r="CY25" s="407"/>
      <c r="CZ25" s="407"/>
      <c r="DA25" s="408"/>
      <c r="DB25" s="406"/>
      <c r="DC25" s="407"/>
      <c r="DD25" s="407"/>
      <c r="DE25" s="407"/>
      <c r="DF25" s="408"/>
      <c r="DG25" s="406"/>
      <c r="DH25" s="407"/>
      <c r="DI25" s="407"/>
      <c r="DJ25" s="407"/>
      <c r="DK25" s="408"/>
      <c r="DL25" s="406"/>
      <c r="DM25" s="407"/>
      <c r="DN25" s="407"/>
      <c r="DO25" s="407"/>
      <c r="DP25" s="408"/>
      <c r="DQ25" s="406"/>
      <c r="DR25" s="407"/>
      <c r="DS25" s="407"/>
      <c r="DT25" s="407"/>
      <c r="DU25" s="408"/>
      <c r="DV25" s="403"/>
      <c r="DW25" s="404"/>
      <c r="DX25" s="404"/>
      <c r="DY25" s="404"/>
      <c r="DZ25" s="409"/>
      <c r="EA25" s="212"/>
    </row>
    <row r="26" spans="1:131" ht="26.25" customHeight="1" x14ac:dyDescent="0.15">
      <c r="A26" s="357" t="s">
        <v>356</v>
      </c>
      <c r="B26" s="358"/>
      <c r="C26" s="358"/>
      <c r="D26" s="358"/>
      <c r="E26" s="358"/>
      <c r="F26" s="358"/>
      <c r="G26" s="358"/>
      <c r="H26" s="358"/>
      <c r="I26" s="358"/>
      <c r="J26" s="358"/>
      <c r="K26" s="358"/>
      <c r="L26" s="358"/>
      <c r="M26" s="358"/>
      <c r="N26" s="358"/>
      <c r="O26" s="358"/>
      <c r="P26" s="359"/>
      <c r="Q26" s="363" t="s">
        <v>381</v>
      </c>
      <c r="R26" s="364"/>
      <c r="S26" s="364"/>
      <c r="T26" s="364"/>
      <c r="U26" s="365"/>
      <c r="V26" s="363" t="s">
        <v>382</v>
      </c>
      <c r="W26" s="364"/>
      <c r="X26" s="364"/>
      <c r="Y26" s="364"/>
      <c r="Z26" s="365"/>
      <c r="AA26" s="363" t="s">
        <v>383</v>
      </c>
      <c r="AB26" s="364"/>
      <c r="AC26" s="364"/>
      <c r="AD26" s="364"/>
      <c r="AE26" s="364"/>
      <c r="AF26" s="444" t="s">
        <v>384</v>
      </c>
      <c r="AG26" s="445"/>
      <c r="AH26" s="445"/>
      <c r="AI26" s="445"/>
      <c r="AJ26" s="446"/>
      <c r="AK26" s="364" t="s">
        <v>385</v>
      </c>
      <c r="AL26" s="364"/>
      <c r="AM26" s="364"/>
      <c r="AN26" s="364"/>
      <c r="AO26" s="365"/>
      <c r="AP26" s="363" t="s">
        <v>386</v>
      </c>
      <c r="AQ26" s="364"/>
      <c r="AR26" s="364"/>
      <c r="AS26" s="364"/>
      <c r="AT26" s="365"/>
      <c r="AU26" s="363" t="s">
        <v>387</v>
      </c>
      <c r="AV26" s="364"/>
      <c r="AW26" s="364"/>
      <c r="AX26" s="364"/>
      <c r="AY26" s="365"/>
      <c r="AZ26" s="363" t="s">
        <v>388</v>
      </c>
      <c r="BA26" s="364"/>
      <c r="BB26" s="364"/>
      <c r="BC26" s="364"/>
      <c r="BD26" s="365"/>
      <c r="BE26" s="363" t="s">
        <v>363</v>
      </c>
      <c r="BF26" s="364"/>
      <c r="BG26" s="364"/>
      <c r="BH26" s="364"/>
      <c r="BI26" s="370"/>
      <c r="BJ26" s="214"/>
      <c r="BK26" s="214"/>
      <c r="BL26" s="214"/>
      <c r="BM26" s="214"/>
      <c r="BN26" s="214"/>
      <c r="BO26" s="224"/>
      <c r="BP26" s="224"/>
      <c r="BQ26" s="221">
        <v>20</v>
      </c>
      <c r="BR26" s="222"/>
      <c r="BS26" s="403"/>
      <c r="BT26" s="404"/>
      <c r="BU26" s="404"/>
      <c r="BV26" s="404"/>
      <c r="BW26" s="404"/>
      <c r="BX26" s="404"/>
      <c r="BY26" s="404"/>
      <c r="BZ26" s="404"/>
      <c r="CA26" s="404"/>
      <c r="CB26" s="404"/>
      <c r="CC26" s="404"/>
      <c r="CD26" s="404"/>
      <c r="CE26" s="404"/>
      <c r="CF26" s="404"/>
      <c r="CG26" s="405"/>
      <c r="CH26" s="406"/>
      <c r="CI26" s="407"/>
      <c r="CJ26" s="407"/>
      <c r="CK26" s="407"/>
      <c r="CL26" s="408"/>
      <c r="CM26" s="406"/>
      <c r="CN26" s="407"/>
      <c r="CO26" s="407"/>
      <c r="CP26" s="407"/>
      <c r="CQ26" s="408"/>
      <c r="CR26" s="406"/>
      <c r="CS26" s="407"/>
      <c r="CT26" s="407"/>
      <c r="CU26" s="407"/>
      <c r="CV26" s="408"/>
      <c r="CW26" s="406"/>
      <c r="CX26" s="407"/>
      <c r="CY26" s="407"/>
      <c r="CZ26" s="407"/>
      <c r="DA26" s="408"/>
      <c r="DB26" s="406"/>
      <c r="DC26" s="407"/>
      <c r="DD26" s="407"/>
      <c r="DE26" s="407"/>
      <c r="DF26" s="408"/>
      <c r="DG26" s="406"/>
      <c r="DH26" s="407"/>
      <c r="DI26" s="407"/>
      <c r="DJ26" s="407"/>
      <c r="DK26" s="408"/>
      <c r="DL26" s="406"/>
      <c r="DM26" s="407"/>
      <c r="DN26" s="407"/>
      <c r="DO26" s="407"/>
      <c r="DP26" s="408"/>
      <c r="DQ26" s="406"/>
      <c r="DR26" s="407"/>
      <c r="DS26" s="407"/>
      <c r="DT26" s="407"/>
      <c r="DU26" s="408"/>
      <c r="DV26" s="403"/>
      <c r="DW26" s="404"/>
      <c r="DX26" s="404"/>
      <c r="DY26" s="404"/>
      <c r="DZ26" s="409"/>
      <c r="EA26" s="212"/>
    </row>
    <row r="27" spans="1:131" ht="26.25" customHeight="1" thickBot="1" x14ac:dyDescent="0.2">
      <c r="A27" s="360"/>
      <c r="B27" s="361"/>
      <c r="C27" s="361"/>
      <c r="D27" s="361"/>
      <c r="E27" s="361"/>
      <c r="F27" s="361"/>
      <c r="G27" s="361"/>
      <c r="H27" s="361"/>
      <c r="I27" s="361"/>
      <c r="J27" s="361"/>
      <c r="K27" s="361"/>
      <c r="L27" s="361"/>
      <c r="M27" s="361"/>
      <c r="N27" s="361"/>
      <c r="O27" s="361"/>
      <c r="P27" s="362"/>
      <c r="Q27" s="366"/>
      <c r="R27" s="367"/>
      <c r="S27" s="367"/>
      <c r="T27" s="367"/>
      <c r="U27" s="368"/>
      <c r="V27" s="366"/>
      <c r="W27" s="367"/>
      <c r="X27" s="367"/>
      <c r="Y27" s="367"/>
      <c r="Z27" s="368"/>
      <c r="AA27" s="366"/>
      <c r="AB27" s="367"/>
      <c r="AC27" s="367"/>
      <c r="AD27" s="367"/>
      <c r="AE27" s="367"/>
      <c r="AF27" s="447"/>
      <c r="AG27" s="448"/>
      <c r="AH27" s="448"/>
      <c r="AI27" s="448"/>
      <c r="AJ27" s="449"/>
      <c r="AK27" s="367"/>
      <c r="AL27" s="367"/>
      <c r="AM27" s="367"/>
      <c r="AN27" s="367"/>
      <c r="AO27" s="368"/>
      <c r="AP27" s="366"/>
      <c r="AQ27" s="367"/>
      <c r="AR27" s="367"/>
      <c r="AS27" s="367"/>
      <c r="AT27" s="368"/>
      <c r="AU27" s="366"/>
      <c r="AV27" s="367"/>
      <c r="AW27" s="367"/>
      <c r="AX27" s="367"/>
      <c r="AY27" s="368"/>
      <c r="AZ27" s="366"/>
      <c r="BA27" s="367"/>
      <c r="BB27" s="367"/>
      <c r="BC27" s="367"/>
      <c r="BD27" s="368"/>
      <c r="BE27" s="366"/>
      <c r="BF27" s="367"/>
      <c r="BG27" s="367"/>
      <c r="BH27" s="367"/>
      <c r="BI27" s="372"/>
      <c r="BJ27" s="214"/>
      <c r="BK27" s="214"/>
      <c r="BL27" s="214"/>
      <c r="BM27" s="214"/>
      <c r="BN27" s="214"/>
      <c r="BO27" s="224"/>
      <c r="BP27" s="224"/>
      <c r="BQ27" s="221">
        <v>21</v>
      </c>
      <c r="BR27" s="222"/>
      <c r="BS27" s="403"/>
      <c r="BT27" s="404"/>
      <c r="BU27" s="404"/>
      <c r="BV27" s="404"/>
      <c r="BW27" s="404"/>
      <c r="BX27" s="404"/>
      <c r="BY27" s="404"/>
      <c r="BZ27" s="404"/>
      <c r="CA27" s="404"/>
      <c r="CB27" s="404"/>
      <c r="CC27" s="404"/>
      <c r="CD27" s="404"/>
      <c r="CE27" s="404"/>
      <c r="CF27" s="404"/>
      <c r="CG27" s="405"/>
      <c r="CH27" s="406"/>
      <c r="CI27" s="407"/>
      <c r="CJ27" s="407"/>
      <c r="CK27" s="407"/>
      <c r="CL27" s="408"/>
      <c r="CM27" s="406"/>
      <c r="CN27" s="407"/>
      <c r="CO27" s="407"/>
      <c r="CP27" s="407"/>
      <c r="CQ27" s="408"/>
      <c r="CR27" s="406"/>
      <c r="CS27" s="407"/>
      <c r="CT27" s="407"/>
      <c r="CU27" s="407"/>
      <c r="CV27" s="408"/>
      <c r="CW27" s="406"/>
      <c r="CX27" s="407"/>
      <c r="CY27" s="407"/>
      <c r="CZ27" s="407"/>
      <c r="DA27" s="408"/>
      <c r="DB27" s="406"/>
      <c r="DC27" s="407"/>
      <c r="DD27" s="407"/>
      <c r="DE27" s="407"/>
      <c r="DF27" s="408"/>
      <c r="DG27" s="406"/>
      <c r="DH27" s="407"/>
      <c r="DI27" s="407"/>
      <c r="DJ27" s="407"/>
      <c r="DK27" s="408"/>
      <c r="DL27" s="406"/>
      <c r="DM27" s="407"/>
      <c r="DN27" s="407"/>
      <c r="DO27" s="407"/>
      <c r="DP27" s="408"/>
      <c r="DQ27" s="406"/>
      <c r="DR27" s="407"/>
      <c r="DS27" s="407"/>
      <c r="DT27" s="407"/>
      <c r="DU27" s="408"/>
      <c r="DV27" s="403"/>
      <c r="DW27" s="404"/>
      <c r="DX27" s="404"/>
      <c r="DY27" s="404"/>
      <c r="DZ27" s="409"/>
      <c r="EA27" s="212"/>
    </row>
    <row r="28" spans="1:131" ht="26.25" customHeight="1" thickTop="1" x14ac:dyDescent="0.15">
      <c r="A28" s="225">
        <v>1</v>
      </c>
      <c r="B28" s="379" t="s">
        <v>389</v>
      </c>
      <c r="C28" s="380"/>
      <c r="D28" s="380"/>
      <c r="E28" s="380"/>
      <c r="F28" s="380"/>
      <c r="G28" s="380"/>
      <c r="H28" s="380"/>
      <c r="I28" s="380"/>
      <c r="J28" s="380"/>
      <c r="K28" s="380"/>
      <c r="L28" s="380"/>
      <c r="M28" s="380"/>
      <c r="N28" s="380"/>
      <c r="O28" s="380"/>
      <c r="P28" s="381"/>
      <c r="Q28" s="452">
        <v>6204</v>
      </c>
      <c r="R28" s="453"/>
      <c r="S28" s="453"/>
      <c r="T28" s="453"/>
      <c r="U28" s="453"/>
      <c r="V28" s="453">
        <v>6204</v>
      </c>
      <c r="W28" s="453"/>
      <c r="X28" s="453"/>
      <c r="Y28" s="453"/>
      <c r="Z28" s="453"/>
      <c r="AA28" s="453">
        <v>0</v>
      </c>
      <c r="AB28" s="453"/>
      <c r="AC28" s="453"/>
      <c r="AD28" s="453"/>
      <c r="AE28" s="454"/>
      <c r="AF28" s="455">
        <v>0</v>
      </c>
      <c r="AG28" s="453"/>
      <c r="AH28" s="453"/>
      <c r="AI28" s="453"/>
      <c r="AJ28" s="456"/>
      <c r="AK28" s="457">
        <v>649</v>
      </c>
      <c r="AL28" s="458"/>
      <c r="AM28" s="458"/>
      <c r="AN28" s="458"/>
      <c r="AO28" s="458"/>
      <c r="AP28" s="458" t="s">
        <v>549</v>
      </c>
      <c r="AQ28" s="458"/>
      <c r="AR28" s="458"/>
      <c r="AS28" s="458"/>
      <c r="AT28" s="458"/>
      <c r="AU28" s="458" t="s">
        <v>549</v>
      </c>
      <c r="AV28" s="458"/>
      <c r="AW28" s="458"/>
      <c r="AX28" s="458"/>
      <c r="AY28" s="458"/>
      <c r="AZ28" s="459" t="s">
        <v>549</v>
      </c>
      <c r="BA28" s="459"/>
      <c r="BB28" s="459"/>
      <c r="BC28" s="459"/>
      <c r="BD28" s="459"/>
      <c r="BE28" s="450"/>
      <c r="BF28" s="450"/>
      <c r="BG28" s="450"/>
      <c r="BH28" s="450"/>
      <c r="BI28" s="451"/>
      <c r="BJ28" s="214"/>
      <c r="BK28" s="214"/>
      <c r="BL28" s="214"/>
      <c r="BM28" s="214"/>
      <c r="BN28" s="214"/>
      <c r="BO28" s="224"/>
      <c r="BP28" s="224"/>
      <c r="BQ28" s="221">
        <v>22</v>
      </c>
      <c r="BR28" s="222"/>
      <c r="BS28" s="403"/>
      <c r="BT28" s="404"/>
      <c r="BU28" s="404"/>
      <c r="BV28" s="404"/>
      <c r="BW28" s="404"/>
      <c r="BX28" s="404"/>
      <c r="BY28" s="404"/>
      <c r="BZ28" s="404"/>
      <c r="CA28" s="404"/>
      <c r="CB28" s="404"/>
      <c r="CC28" s="404"/>
      <c r="CD28" s="404"/>
      <c r="CE28" s="404"/>
      <c r="CF28" s="404"/>
      <c r="CG28" s="405"/>
      <c r="CH28" s="406"/>
      <c r="CI28" s="407"/>
      <c r="CJ28" s="407"/>
      <c r="CK28" s="407"/>
      <c r="CL28" s="408"/>
      <c r="CM28" s="406"/>
      <c r="CN28" s="407"/>
      <c r="CO28" s="407"/>
      <c r="CP28" s="407"/>
      <c r="CQ28" s="408"/>
      <c r="CR28" s="406"/>
      <c r="CS28" s="407"/>
      <c r="CT28" s="407"/>
      <c r="CU28" s="407"/>
      <c r="CV28" s="408"/>
      <c r="CW28" s="406"/>
      <c r="CX28" s="407"/>
      <c r="CY28" s="407"/>
      <c r="CZ28" s="407"/>
      <c r="DA28" s="408"/>
      <c r="DB28" s="406"/>
      <c r="DC28" s="407"/>
      <c r="DD28" s="407"/>
      <c r="DE28" s="407"/>
      <c r="DF28" s="408"/>
      <c r="DG28" s="406"/>
      <c r="DH28" s="407"/>
      <c r="DI28" s="407"/>
      <c r="DJ28" s="407"/>
      <c r="DK28" s="408"/>
      <c r="DL28" s="406"/>
      <c r="DM28" s="407"/>
      <c r="DN28" s="407"/>
      <c r="DO28" s="407"/>
      <c r="DP28" s="408"/>
      <c r="DQ28" s="406"/>
      <c r="DR28" s="407"/>
      <c r="DS28" s="407"/>
      <c r="DT28" s="407"/>
      <c r="DU28" s="408"/>
      <c r="DV28" s="403"/>
      <c r="DW28" s="404"/>
      <c r="DX28" s="404"/>
      <c r="DY28" s="404"/>
      <c r="DZ28" s="409"/>
      <c r="EA28" s="212"/>
    </row>
    <row r="29" spans="1:131" ht="26.25" customHeight="1" x14ac:dyDescent="0.15">
      <c r="A29" s="225">
        <v>2</v>
      </c>
      <c r="B29" s="410" t="s">
        <v>390</v>
      </c>
      <c r="C29" s="411"/>
      <c r="D29" s="411"/>
      <c r="E29" s="411"/>
      <c r="F29" s="411"/>
      <c r="G29" s="411"/>
      <c r="H29" s="411"/>
      <c r="I29" s="411"/>
      <c r="J29" s="411"/>
      <c r="K29" s="411"/>
      <c r="L29" s="411"/>
      <c r="M29" s="411"/>
      <c r="N29" s="411"/>
      <c r="O29" s="411"/>
      <c r="P29" s="412"/>
      <c r="Q29" s="413">
        <v>624</v>
      </c>
      <c r="R29" s="414"/>
      <c r="S29" s="414"/>
      <c r="T29" s="414"/>
      <c r="U29" s="414"/>
      <c r="V29" s="414">
        <v>624</v>
      </c>
      <c r="W29" s="414"/>
      <c r="X29" s="414"/>
      <c r="Y29" s="414"/>
      <c r="Z29" s="414"/>
      <c r="AA29" s="414" t="s">
        <v>549</v>
      </c>
      <c r="AB29" s="414"/>
      <c r="AC29" s="414"/>
      <c r="AD29" s="414"/>
      <c r="AE29" s="415"/>
      <c r="AF29" s="416" t="s">
        <v>122</v>
      </c>
      <c r="AG29" s="417"/>
      <c r="AH29" s="417"/>
      <c r="AI29" s="417"/>
      <c r="AJ29" s="418"/>
      <c r="AK29" s="464">
        <v>291</v>
      </c>
      <c r="AL29" s="460"/>
      <c r="AM29" s="460"/>
      <c r="AN29" s="460"/>
      <c r="AO29" s="460"/>
      <c r="AP29" s="460">
        <v>225</v>
      </c>
      <c r="AQ29" s="460"/>
      <c r="AR29" s="460"/>
      <c r="AS29" s="460"/>
      <c r="AT29" s="460"/>
      <c r="AU29" s="460">
        <v>59</v>
      </c>
      <c r="AV29" s="460"/>
      <c r="AW29" s="460"/>
      <c r="AX29" s="460"/>
      <c r="AY29" s="460"/>
      <c r="AZ29" s="461" t="s">
        <v>549</v>
      </c>
      <c r="BA29" s="461"/>
      <c r="BB29" s="461"/>
      <c r="BC29" s="461"/>
      <c r="BD29" s="461"/>
      <c r="BE29" s="462"/>
      <c r="BF29" s="462"/>
      <c r="BG29" s="462"/>
      <c r="BH29" s="462"/>
      <c r="BI29" s="463"/>
      <c r="BJ29" s="214"/>
      <c r="BK29" s="214"/>
      <c r="BL29" s="214"/>
      <c r="BM29" s="214"/>
      <c r="BN29" s="214"/>
      <c r="BO29" s="224"/>
      <c r="BP29" s="224"/>
      <c r="BQ29" s="221">
        <v>23</v>
      </c>
      <c r="BR29" s="222"/>
      <c r="BS29" s="403"/>
      <c r="BT29" s="404"/>
      <c r="BU29" s="404"/>
      <c r="BV29" s="404"/>
      <c r="BW29" s="404"/>
      <c r="BX29" s="404"/>
      <c r="BY29" s="404"/>
      <c r="BZ29" s="404"/>
      <c r="CA29" s="404"/>
      <c r="CB29" s="404"/>
      <c r="CC29" s="404"/>
      <c r="CD29" s="404"/>
      <c r="CE29" s="404"/>
      <c r="CF29" s="404"/>
      <c r="CG29" s="405"/>
      <c r="CH29" s="406"/>
      <c r="CI29" s="407"/>
      <c r="CJ29" s="407"/>
      <c r="CK29" s="407"/>
      <c r="CL29" s="408"/>
      <c r="CM29" s="406"/>
      <c r="CN29" s="407"/>
      <c r="CO29" s="407"/>
      <c r="CP29" s="407"/>
      <c r="CQ29" s="408"/>
      <c r="CR29" s="406"/>
      <c r="CS29" s="407"/>
      <c r="CT29" s="407"/>
      <c r="CU29" s="407"/>
      <c r="CV29" s="408"/>
      <c r="CW29" s="406"/>
      <c r="CX29" s="407"/>
      <c r="CY29" s="407"/>
      <c r="CZ29" s="407"/>
      <c r="DA29" s="408"/>
      <c r="DB29" s="406"/>
      <c r="DC29" s="407"/>
      <c r="DD29" s="407"/>
      <c r="DE29" s="407"/>
      <c r="DF29" s="408"/>
      <c r="DG29" s="406"/>
      <c r="DH29" s="407"/>
      <c r="DI29" s="407"/>
      <c r="DJ29" s="407"/>
      <c r="DK29" s="408"/>
      <c r="DL29" s="406"/>
      <c r="DM29" s="407"/>
      <c r="DN29" s="407"/>
      <c r="DO29" s="407"/>
      <c r="DP29" s="408"/>
      <c r="DQ29" s="406"/>
      <c r="DR29" s="407"/>
      <c r="DS29" s="407"/>
      <c r="DT29" s="407"/>
      <c r="DU29" s="408"/>
      <c r="DV29" s="403"/>
      <c r="DW29" s="404"/>
      <c r="DX29" s="404"/>
      <c r="DY29" s="404"/>
      <c r="DZ29" s="409"/>
      <c r="EA29" s="212"/>
    </row>
    <row r="30" spans="1:131" ht="26.25" customHeight="1" x14ac:dyDescent="0.15">
      <c r="A30" s="225">
        <v>3</v>
      </c>
      <c r="B30" s="410" t="s">
        <v>391</v>
      </c>
      <c r="C30" s="411"/>
      <c r="D30" s="411"/>
      <c r="E30" s="411"/>
      <c r="F30" s="411"/>
      <c r="G30" s="411"/>
      <c r="H30" s="411"/>
      <c r="I30" s="411"/>
      <c r="J30" s="411"/>
      <c r="K30" s="411"/>
      <c r="L30" s="411"/>
      <c r="M30" s="411"/>
      <c r="N30" s="411"/>
      <c r="O30" s="411"/>
      <c r="P30" s="412"/>
      <c r="Q30" s="413">
        <v>1116</v>
      </c>
      <c r="R30" s="414"/>
      <c r="S30" s="414"/>
      <c r="T30" s="414"/>
      <c r="U30" s="414"/>
      <c r="V30" s="414">
        <v>1095</v>
      </c>
      <c r="W30" s="414"/>
      <c r="X30" s="414"/>
      <c r="Y30" s="414"/>
      <c r="Z30" s="414"/>
      <c r="AA30" s="414">
        <v>21</v>
      </c>
      <c r="AB30" s="414"/>
      <c r="AC30" s="414"/>
      <c r="AD30" s="414"/>
      <c r="AE30" s="415"/>
      <c r="AF30" s="416">
        <v>21</v>
      </c>
      <c r="AG30" s="417"/>
      <c r="AH30" s="417"/>
      <c r="AI30" s="417"/>
      <c r="AJ30" s="418"/>
      <c r="AK30" s="464">
        <v>344</v>
      </c>
      <c r="AL30" s="460"/>
      <c r="AM30" s="460"/>
      <c r="AN30" s="460"/>
      <c r="AO30" s="460"/>
      <c r="AP30" s="460" t="s">
        <v>549</v>
      </c>
      <c r="AQ30" s="460"/>
      <c r="AR30" s="460"/>
      <c r="AS30" s="460"/>
      <c r="AT30" s="460"/>
      <c r="AU30" s="460" t="s">
        <v>549</v>
      </c>
      <c r="AV30" s="460"/>
      <c r="AW30" s="460"/>
      <c r="AX30" s="460"/>
      <c r="AY30" s="460"/>
      <c r="AZ30" s="461" t="s">
        <v>549</v>
      </c>
      <c r="BA30" s="461"/>
      <c r="BB30" s="461"/>
      <c r="BC30" s="461"/>
      <c r="BD30" s="461"/>
      <c r="BE30" s="462"/>
      <c r="BF30" s="462"/>
      <c r="BG30" s="462"/>
      <c r="BH30" s="462"/>
      <c r="BI30" s="463"/>
      <c r="BJ30" s="214"/>
      <c r="BK30" s="214"/>
      <c r="BL30" s="214"/>
      <c r="BM30" s="214"/>
      <c r="BN30" s="214"/>
      <c r="BO30" s="224"/>
      <c r="BP30" s="224"/>
      <c r="BQ30" s="221">
        <v>24</v>
      </c>
      <c r="BR30" s="222"/>
      <c r="BS30" s="403"/>
      <c r="BT30" s="404"/>
      <c r="BU30" s="404"/>
      <c r="BV30" s="404"/>
      <c r="BW30" s="404"/>
      <c r="BX30" s="404"/>
      <c r="BY30" s="404"/>
      <c r="BZ30" s="404"/>
      <c r="CA30" s="404"/>
      <c r="CB30" s="404"/>
      <c r="CC30" s="404"/>
      <c r="CD30" s="404"/>
      <c r="CE30" s="404"/>
      <c r="CF30" s="404"/>
      <c r="CG30" s="405"/>
      <c r="CH30" s="406"/>
      <c r="CI30" s="407"/>
      <c r="CJ30" s="407"/>
      <c r="CK30" s="407"/>
      <c r="CL30" s="408"/>
      <c r="CM30" s="406"/>
      <c r="CN30" s="407"/>
      <c r="CO30" s="407"/>
      <c r="CP30" s="407"/>
      <c r="CQ30" s="408"/>
      <c r="CR30" s="406"/>
      <c r="CS30" s="407"/>
      <c r="CT30" s="407"/>
      <c r="CU30" s="407"/>
      <c r="CV30" s="408"/>
      <c r="CW30" s="406"/>
      <c r="CX30" s="407"/>
      <c r="CY30" s="407"/>
      <c r="CZ30" s="407"/>
      <c r="DA30" s="408"/>
      <c r="DB30" s="406"/>
      <c r="DC30" s="407"/>
      <c r="DD30" s="407"/>
      <c r="DE30" s="407"/>
      <c r="DF30" s="408"/>
      <c r="DG30" s="406"/>
      <c r="DH30" s="407"/>
      <c r="DI30" s="407"/>
      <c r="DJ30" s="407"/>
      <c r="DK30" s="408"/>
      <c r="DL30" s="406"/>
      <c r="DM30" s="407"/>
      <c r="DN30" s="407"/>
      <c r="DO30" s="407"/>
      <c r="DP30" s="408"/>
      <c r="DQ30" s="406"/>
      <c r="DR30" s="407"/>
      <c r="DS30" s="407"/>
      <c r="DT30" s="407"/>
      <c r="DU30" s="408"/>
      <c r="DV30" s="403"/>
      <c r="DW30" s="404"/>
      <c r="DX30" s="404"/>
      <c r="DY30" s="404"/>
      <c r="DZ30" s="409"/>
      <c r="EA30" s="212"/>
    </row>
    <row r="31" spans="1:131" ht="26.25" customHeight="1" x14ac:dyDescent="0.15">
      <c r="A31" s="225">
        <v>4</v>
      </c>
      <c r="B31" s="410" t="s">
        <v>392</v>
      </c>
      <c r="C31" s="411"/>
      <c r="D31" s="411"/>
      <c r="E31" s="411"/>
      <c r="F31" s="411"/>
      <c r="G31" s="411"/>
      <c r="H31" s="411"/>
      <c r="I31" s="411"/>
      <c r="J31" s="411"/>
      <c r="K31" s="411"/>
      <c r="L31" s="411"/>
      <c r="M31" s="411"/>
      <c r="N31" s="411"/>
      <c r="O31" s="411"/>
      <c r="P31" s="412"/>
      <c r="Q31" s="413">
        <v>5808</v>
      </c>
      <c r="R31" s="414"/>
      <c r="S31" s="414"/>
      <c r="T31" s="414"/>
      <c r="U31" s="414"/>
      <c r="V31" s="414">
        <v>5551</v>
      </c>
      <c r="W31" s="414"/>
      <c r="X31" s="414"/>
      <c r="Y31" s="414"/>
      <c r="Z31" s="414"/>
      <c r="AA31" s="414">
        <v>257</v>
      </c>
      <c r="AB31" s="414"/>
      <c r="AC31" s="414"/>
      <c r="AD31" s="414"/>
      <c r="AE31" s="415"/>
      <c r="AF31" s="416">
        <v>257</v>
      </c>
      <c r="AG31" s="417"/>
      <c r="AH31" s="417"/>
      <c r="AI31" s="417"/>
      <c r="AJ31" s="418"/>
      <c r="AK31" s="464">
        <v>1058</v>
      </c>
      <c r="AL31" s="460"/>
      <c r="AM31" s="460"/>
      <c r="AN31" s="460"/>
      <c r="AO31" s="460"/>
      <c r="AP31" s="460" t="s">
        <v>549</v>
      </c>
      <c r="AQ31" s="460"/>
      <c r="AR31" s="460"/>
      <c r="AS31" s="460"/>
      <c r="AT31" s="460"/>
      <c r="AU31" s="460" t="s">
        <v>549</v>
      </c>
      <c r="AV31" s="460"/>
      <c r="AW31" s="460"/>
      <c r="AX31" s="460"/>
      <c r="AY31" s="460"/>
      <c r="AZ31" s="461" t="s">
        <v>549</v>
      </c>
      <c r="BA31" s="461"/>
      <c r="BB31" s="461"/>
      <c r="BC31" s="461"/>
      <c r="BD31" s="461"/>
      <c r="BE31" s="462"/>
      <c r="BF31" s="462"/>
      <c r="BG31" s="462"/>
      <c r="BH31" s="462"/>
      <c r="BI31" s="463"/>
      <c r="BJ31" s="214"/>
      <c r="BK31" s="214"/>
      <c r="BL31" s="214"/>
      <c r="BM31" s="214"/>
      <c r="BN31" s="214"/>
      <c r="BO31" s="224"/>
      <c r="BP31" s="224"/>
      <c r="BQ31" s="221">
        <v>25</v>
      </c>
      <c r="BR31" s="222"/>
      <c r="BS31" s="403"/>
      <c r="BT31" s="404"/>
      <c r="BU31" s="404"/>
      <c r="BV31" s="404"/>
      <c r="BW31" s="404"/>
      <c r="BX31" s="404"/>
      <c r="BY31" s="404"/>
      <c r="BZ31" s="404"/>
      <c r="CA31" s="404"/>
      <c r="CB31" s="404"/>
      <c r="CC31" s="404"/>
      <c r="CD31" s="404"/>
      <c r="CE31" s="404"/>
      <c r="CF31" s="404"/>
      <c r="CG31" s="405"/>
      <c r="CH31" s="406"/>
      <c r="CI31" s="407"/>
      <c r="CJ31" s="407"/>
      <c r="CK31" s="407"/>
      <c r="CL31" s="408"/>
      <c r="CM31" s="406"/>
      <c r="CN31" s="407"/>
      <c r="CO31" s="407"/>
      <c r="CP31" s="407"/>
      <c r="CQ31" s="408"/>
      <c r="CR31" s="406"/>
      <c r="CS31" s="407"/>
      <c r="CT31" s="407"/>
      <c r="CU31" s="407"/>
      <c r="CV31" s="408"/>
      <c r="CW31" s="406"/>
      <c r="CX31" s="407"/>
      <c r="CY31" s="407"/>
      <c r="CZ31" s="407"/>
      <c r="DA31" s="408"/>
      <c r="DB31" s="406"/>
      <c r="DC31" s="407"/>
      <c r="DD31" s="407"/>
      <c r="DE31" s="407"/>
      <c r="DF31" s="408"/>
      <c r="DG31" s="406"/>
      <c r="DH31" s="407"/>
      <c r="DI31" s="407"/>
      <c r="DJ31" s="407"/>
      <c r="DK31" s="408"/>
      <c r="DL31" s="406"/>
      <c r="DM31" s="407"/>
      <c r="DN31" s="407"/>
      <c r="DO31" s="407"/>
      <c r="DP31" s="408"/>
      <c r="DQ31" s="406"/>
      <c r="DR31" s="407"/>
      <c r="DS31" s="407"/>
      <c r="DT31" s="407"/>
      <c r="DU31" s="408"/>
      <c r="DV31" s="403"/>
      <c r="DW31" s="404"/>
      <c r="DX31" s="404"/>
      <c r="DY31" s="404"/>
      <c r="DZ31" s="409"/>
      <c r="EA31" s="212"/>
    </row>
    <row r="32" spans="1:131" ht="26.25" customHeight="1" x14ac:dyDescent="0.15">
      <c r="A32" s="225">
        <v>5</v>
      </c>
      <c r="B32" s="410" t="s">
        <v>393</v>
      </c>
      <c r="C32" s="411"/>
      <c r="D32" s="411"/>
      <c r="E32" s="411"/>
      <c r="F32" s="411"/>
      <c r="G32" s="411"/>
      <c r="H32" s="411"/>
      <c r="I32" s="411"/>
      <c r="J32" s="411"/>
      <c r="K32" s="411"/>
      <c r="L32" s="411"/>
      <c r="M32" s="411"/>
      <c r="N32" s="411"/>
      <c r="O32" s="411"/>
      <c r="P32" s="412"/>
      <c r="Q32" s="413">
        <v>1013</v>
      </c>
      <c r="R32" s="414"/>
      <c r="S32" s="414"/>
      <c r="T32" s="414"/>
      <c r="U32" s="414"/>
      <c r="V32" s="414">
        <v>951</v>
      </c>
      <c r="W32" s="414"/>
      <c r="X32" s="414"/>
      <c r="Y32" s="414"/>
      <c r="Z32" s="414"/>
      <c r="AA32" s="414">
        <v>62</v>
      </c>
      <c r="AB32" s="414"/>
      <c r="AC32" s="414"/>
      <c r="AD32" s="414"/>
      <c r="AE32" s="415"/>
      <c r="AF32" s="416">
        <v>2506</v>
      </c>
      <c r="AG32" s="417"/>
      <c r="AH32" s="417"/>
      <c r="AI32" s="417"/>
      <c r="AJ32" s="418"/>
      <c r="AK32" s="464">
        <v>348</v>
      </c>
      <c r="AL32" s="460"/>
      <c r="AM32" s="460"/>
      <c r="AN32" s="460"/>
      <c r="AO32" s="460"/>
      <c r="AP32" s="460">
        <v>5385</v>
      </c>
      <c r="AQ32" s="460"/>
      <c r="AR32" s="460"/>
      <c r="AS32" s="460"/>
      <c r="AT32" s="460"/>
      <c r="AU32" s="460">
        <v>2832</v>
      </c>
      <c r="AV32" s="460"/>
      <c r="AW32" s="460"/>
      <c r="AX32" s="460"/>
      <c r="AY32" s="460"/>
      <c r="AZ32" s="461" t="s">
        <v>549</v>
      </c>
      <c r="BA32" s="461"/>
      <c r="BB32" s="461"/>
      <c r="BC32" s="461"/>
      <c r="BD32" s="461"/>
      <c r="BE32" s="462" t="s">
        <v>394</v>
      </c>
      <c r="BF32" s="462"/>
      <c r="BG32" s="462"/>
      <c r="BH32" s="462"/>
      <c r="BI32" s="463"/>
      <c r="BJ32" s="214"/>
      <c r="BK32" s="214"/>
      <c r="BL32" s="214"/>
      <c r="BM32" s="214"/>
      <c r="BN32" s="214"/>
      <c r="BO32" s="224"/>
      <c r="BP32" s="224"/>
      <c r="BQ32" s="221">
        <v>26</v>
      </c>
      <c r="BR32" s="222"/>
      <c r="BS32" s="403"/>
      <c r="BT32" s="404"/>
      <c r="BU32" s="404"/>
      <c r="BV32" s="404"/>
      <c r="BW32" s="404"/>
      <c r="BX32" s="404"/>
      <c r="BY32" s="404"/>
      <c r="BZ32" s="404"/>
      <c r="CA32" s="404"/>
      <c r="CB32" s="404"/>
      <c r="CC32" s="404"/>
      <c r="CD32" s="404"/>
      <c r="CE32" s="404"/>
      <c r="CF32" s="404"/>
      <c r="CG32" s="405"/>
      <c r="CH32" s="406"/>
      <c r="CI32" s="407"/>
      <c r="CJ32" s="407"/>
      <c r="CK32" s="407"/>
      <c r="CL32" s="408"/>
      <c r="CM32" s="406"/>
      <c r="CN32" s="407"/>
      <c r="CO32" s="407"/>
      <c r="CP32" s="407"/>
      <c r="CQ32" s="408"/>
      <c r="CR32" s="406"/>
      <c r="CS32" s="407"/>
      <c r="CT32" s="407"/>
      <c r="CU32" s="407"/>
      <c r="CV32" s="408"/>
      <c r="CW32" s="406"/>
      <c r="CX32" s="407"/>
      <c r="CY32" s="407"/>
      <c r="CZ32" s="407"/>
      <c r="DA32" s="408"/>
      <c r="DB32" s="406"/>
      <c r="DC32" s="407"/>
      <c r="DD32" s="407"/>
      <c r="DE32" s="407"/>
      <c r="DF32" s="408"/>
      <c r="DG32" s="406"/>
      <c r="DH32" s="407"/>
      <c r="DI32" s="407"/>
      <c r="DJ32" s="407"/>
      <c r="DK32" s="408"/>
      <c r="DL32" s="406"/>
      <c r="DM32" s="407"/>
      <c r="DN32" s="407"/>
      <c r="DO32" s="407"/>
      <c r="DP32" s="408"/>
      <c r="DQ32" s="406"/>
      <c r="DR32" s="407"/>
      <c r="DS32" s="407"/>
      <c r="DT32" s="407"/>
      <c r="DU32" s="408"/>
      <c r="DV32" s="403"/>
      <c r="DW32" s="404"/>
      <c r="DX32" s="404"/>
      <c r="DY32" s="404"/>
      <c r="DZ32" s="409"/>
      <c r="EA32" s="212"/>
    </row>
    <row r="33" spans="1:131" ht="26.25" customHeight="1" x14ac:dyDescent="0.15">
      <c r="A33" s="225">
        <v>6</v>
      </c>
      <c r="B33" s="410" t="s">
        <v>395</v>
      </c>
      <c r="C33" s="411"/>
      <c r="D33" s="411"/>
      <c r="E33" s="411"/>
      <c r="F33" s="411"/>
      <c r="G33" s="411"/>
      <c r="H33" s="411"/>
      <c r="I33" s="411"/>
      <c r="J33" s="411"/>
      <c r="K33" s="411"/>
      <c r="L33" s="411"/>
      <c r="M33" s="411"/>
      <c r="N33" s="411"/>
      <c r="O33" s="411"/>
      <c r="P33" s="412"/>
      <c r="Q33" s="413">
        <v>3109</v>
      </c>
      <c r="R33" s="414"/>
      <c r="S33" s="414"/>
      <c r="T33" s="414"/>
      <c r="U33" s="414"/>
      <c r="V33" s="414">
        <v>3130</v>
      </c>
      <c r="W33" s="414"/>
      <c r="X33" s="414"/>
      <c r="Y33" s="414"/>
      <c r="Z33" s="414"/>
      <c r="AA33" s="414">
        <v>-22</v>
      </c>
      <c r="AB33" s="414"/>
      <c r="AC33" s="414"/>
      <c r="AD33" s="414"/>
      <c r="AE33" s="415"/>
      <c r="AF33" s="416">
        <v>483</v>
      </c>
      <c r="AG33" s="417"/>
      <c r="AH33" s="417"/>
      <c r="AI33" s="417"/>
      <c r="AJ33" s="418"/>
      <c r="AK33" s="464">
        <v>1054</v>
      </c>
      <c r="AL33" s="460"/>
      <c r="AM33" s="460"/>
      <c r="AN33" s="460"/>
      <c r="AO33" s="460"/>
      <c r="AP33" s="460">
        <v>1989</v>
      </c>
      <c r="AQ33" s="460"/>
      <c r="AR33" s="460"/>
      <c r="AS33" s="460"/>
      <c r="AT33" s="460"/>
      <c r="AU33" s="460">
        <v>1339</v>
      </c>
      <c r="AV33" s="460"/>
      <c r="AW33" s="460"/>
      <c r="AX33" s="460"/>
      <c r="AY33" s="460"/>
      <c r="AZ33" s="461" t="s">
        <v>549</v>
      </c>
      <c r="BA33" s="461"/>
      <c r="BB33" s="461"/>
      <c r="BC33" s="461"/>
      <c r="BD33" s="461"/>
      <c r="BE33" s="462" t="s">
        <v>394</v>
      </c>
      <c r="BF33" s="462"/>
      <c r="BG33" s="462"/>
      <c r="BH33" s="462"/>
      <c r="BI33" s="463"/>
      <c r="BJ33" s="214"/>
      <c r="BK33" s="214"/>
      <c r="BL33" s="214"/>
      <c r="BM33" s="214"/>
      <c r="BN33" s="214"/>
      <c r="BO33" s="224"/>
      <c r="BP33" s="224"/>
      <c r="BQ33" s="221">
        <v>27</v>
      </c>
      <c r="BR33" s="222"/>
      <c r="BS33" s="403"/>
      <c r="BT33" s="404"/>
      <c r="BU33" s="404"/>
      <c r="BV33" s="404"/>
      <c r="BW33" s="404"/>
      <c r="BX33" s="404"/>
      <c r="BY33" s="404"/>
      <c r="BZ33" s="404"/>
      <c r="CA33" s="404"/>
      <c r="CB33" s="404"/>
      <c r="CC33" s="404"/>
      <c r="CD33" s="404"/>
      <c r="CE33" s="404"/>
      <c r="CF33" s="404"/>
      <c r="CG33" s="405"/>
      <c r="CH33" s="406"/>
      <c r="CI33" s="407"/>
      <c r="CJ33" s="407"/>
      <c r="CK33" s="407"/>
      <c r="CL33" s="408"/>
      <c r="CM33" s="406"/>
      <c r="CN33" s="407"/>
      <c r="CO33" s="407"/>
      <c r="CP33" s="407"/>
      <c r="CQ33" s="408"/>
      <c r="CR33" s="406"/>
      <c r="CS33" s="407"/>
      <c r="CT33" s="407"/>
      <c r="CU33" s="407"/>
      <c r="CV33" s="408"/>
      <c r="CW33" s="406"/>
      <c r="CX33" s="407"/>
      <c r="CY33" s="407"/>
      <c r="CZ33" s="407"/>
      <c r="DA33" s="408"/>
      <c r="DB33" s="406"/>
      <c r="DC33" s="407"/>
      <c r="DD33" s="407"/>
      <c r="DE33" s="407"/>
      <c r="DF33" s="408"/>
      <c r="DG33" s="406"/>
      <c r="DH33" s="407"/>
      <c r="DI33" s="407"/>
      <c r="DJ33" s="407"/>
      <c r="DK33" s="408"/>
      <c r="DL33" s="406"/>
      <c r="DM33" s="407"/>
      <c r="DN33" s="407"/>
      <c r="DO33" s="407"/>
      <c r="DP33" s="408"/>
      <c r="DQ33" s="406"/>
      <c r="DR33" s="407"/>
      <c r="DS33" s="407"/>
      <c r="DT33" s="407"/>
      <c r="DU33" s="408"/>
      <c r="DV33" s="403"/>
      <c r="DW33" s="404"/>
      <c r="DX33" s="404"/>
      <c r="DY33" s="404"/>
      <c r="DZ33" s="409"/>
      <c r="EA33" s="212"/>
    </row>
    <row r="34" spans="1:131" ht="26.25" customHeight="1" x14ac:dyDescent="0.15">
      <c r="A34" s="225">
        <v>7</v>
      </c>
      <c r="B34" s="410" t="s">
        <v>396</v>
      </c>
      <c r="C34" s="411"/>
      <c r="D34" s="411"/>
      <c r="E34" s="411"/>
      <c r="F34" s="411"/>
      <c r="G34" s="411"/>
      <c r="H34" s="411"/>
      <c r="I34" s="411"/>
      <c r="J34" s="411"/>
      <c r="K34" s="411"/>
      <c r="L34" s="411"/>
      <c r="M34" s="411"/>
      <c r="N34" s="411"/>
      <c r="O34" s="411"/>
      <c r="P34" s="412"/>
      <c r="Q34" s="413">
        <v>1885</v>
      </c>
      <c r="R34" s="414"/>
      <c r="S34" s="414"/>
      <c r="T34" s="414"/>
      <c r="U34" s="414"/>
      <c r="V34" s="414">
        <v>1885</v>
      </c>
      <c r="W34" s="414"/>
      <c r="X34" s="414"/>
      <c r="Y34" s="414"/>
      <c r="Z34" s="414"/>
      <c r="AA34" s="414" t="s">
        <v>549</v>
      </c>
      <c r="AB34" s="414"/>
      <c r="AC34" s="414"/>
      <c r="AD34" s="414"/>
      <c r="AE34" s="415"/>
      <c r="AF34" s="416">
        <v>635</v>
      </c>
      <c r="AG34" s="417"/>
      <c r="AH34" s="417"/>
      <c r="AI34" s="417"/>
      <c r="AJ34" s="418"/>
      <c r="AK34" s="464">
        <v>1000</v>
      </c>
      <c r="AL34" s="460"/>
      <c r="AM34" s="460"/>
      <c r="AN34" s="460"/>
      <c r="AO34" s="460"/>
      <c r="AP34" s="460">
        <v>8888</v>
      </c>
      <c r="AQ34" s="460"/>
      <c r="AR34" s="460"/>
      <c r="AS34" s="460"/>
      <c r="AT34" s="460"/>
      <c r="AU34" s="460">
        <v>7796</v>
      </c>
      <c r="AV34" s="460"/>
      <c r="AW34" s="460"/>
      <c r="AX34" s="460"/>
      <c r="AY34" s="460"/>
      <c r="AZ34" s="461" t="s">
        <v>549</v>
      </c>
      <c r="BA34" s="461"/>
      <c r="BB34" s="461"/>
      <c r="BC34" s="461"/>
      <c r="BD34" s="461"/>
      <c r="BE34" s="462" t="s">
        <v>394</v>
      </c>
      <c r="BF34" s="462"/>
      <c r="BG34" s="462"/>
      <c r="BH34" s="462"/>
      <c r="BI34" s="463"/>
      <c r="BJ34" s="214"/>
      <c r="BK34" s="214"/>
      <c r="BL34" s="214"/>
      <c r="BM34" s="214"/>
      <c r="BN34" s="214"/>
      <c r="BO34" s="224"/>
      <c r="BP34" s="224"/>
      <c r="BQ34" s="221">
        <v>28</v>
      </c>
      <c r="BR34" s="222"/>
      <c r="BS34" s="403"/>
      <c r="BT34" s="404"/>
      <c r="BU34" s="404"/>
      <c r="BV34" s="404"/>
      <c r="BW34" s="404"/>
      <c r="BX34" s="404"/>
      <c r="BY34" s="404"/>
      <c r="BZ34" s="404"/>
      <c r="CA34" s="404"/>
      <c r="CB34" s="404"/>
      <c r="CC34" s="404"/>
      <c r="CD34" s="404"/>
      <c r="CE34" s="404"/>
      <c r="CF34" s="404"/>
      <c r="CG34" s="405"/>
      <c r="CH34" s="406"/>
      <c r="CI34" s="407"/>
      <c r="CJ34" s="407"/>
      <c r="CK34" s="407"/>
      <c r="CL34" s="408"/>
      <c r="CM34" s="406"/>
      <c r="CN34" s="407"/>
      <c r="CO34" s="407"/>
      <c r="CP34" s="407"/>
      <c r="CQ34" s="408"/>
      <c r="CR34" s="406"/>
      <c r="CS34" s="407"/>
      <c r="CT34" s="407"/>
      <c r="CU34" s="407"/>
      <c r="CV34" s="408"/>
      <c r="CW34" s="406"/>
      <c r="CX34" s="407"/>
      <c r="CY34" s="407"/>
      <c r="CZ34" s="407"/>
      <c r="DA34" s="408"/>
      <c r="DB34" s="406"/>
      <c r="DC34" s="407"/>
      <c r="DD34" s="407"/>
      <c r="DE34" s="407"/>
      <c r="DF34" s="408"/>
      <c r="DG34" s="406"/>
      <c r="DH34" s="407"/>
      <c r="DI34" s="407"/>
      <c r="DJ34" s="407"/>
      <c r="DK34" s="408"/>
      <c r="DL34" s="406"/>
      <c r="DM34" s="407"/>
      <c r="DN34" s="407"/>
      <c r="DO34" s="407"/>
      <c r="DP34" s="408"/>
      <c r="DQ34" s="406"/>
      <c r="DR34" s="407"/>
      <c r="DS34" s="407"/>
      <c r="DT34" s="407"/>
      <c r="DU34" s="408"/>
      <c r="DV34" s="403"/>
      <c r="DW34" s="404"/>
      <c r="DX34" s="404"/>
      <c r="DY34" s="404"/>
      <c r="DZ34" s="409"/>
      <c r="EA34" s="212"/>
    </row>
    <row r="35" spans="1:131" ht="26.25" customHeight="1" x14ac:dyDescent="0.15">
      <c r="A35" s="225">
        <v>8</v>
      </c>
      <c r="B35" s="410"/>
      <c r="C35" s="411"/>
      <c r="D35" s="411"/>
      <c r="E35" s="411"/>
      <c r="F35" s="411"/>
      <c r="G35" s="411"/>
      <c r="H35" s="411"/>
      <c r="I35" s="411"/>
      <c r="J35" s="411"/>
      <c r="K35" s="411"/>
      <c r="L35" s="411"/>
      <c r="M35" s="411"/>
      <c r="N35" s="411"/>
      <c r="O35" s="411"/>
      <c r="P35" s="412"/>
      <c r="Q35" s="413"/>
      <c r="R35" s="414"/>
      <c r="S35" s="414"/>
      <c r="T35" s="414"/>
      <c r="U35" s="414"/>
      <c r="V35" s="414"/>
      <c r="W35" s="414"/>
      <c r="X35" s="414"/>
      <c r="Y35" s="414"/>
      <c r="Z35" s="414"/>
      <c r="AA35" s="414"/>
      <c r="AB35" s="414"/>
      <c r="AC35" s="414"/>
      <c r="AD35" s="414"/>
      <c r="AE35" s="415"/>
      <c r="AF35" s="416"/>
      <c r="AG35" s="417"/>
      <c r="AH35" s="417"/>
      <c r="AI35" s="417"/>
      <c r="AJ35" s="418"/>
      <c r="AK35" s="464"/>
      <c r="AL35" s="460"/>
      <c r="AM35" s="460"/>
      <c r="AN35" s="460"/>
      <c r="AO35" s="460"/>
      <c r="AP35" s="460"/>
      <c r="AQ35" s="460"/>
      <c r="AR35" s="460"/>
      <c r="AS35" s="460"/>
      <c r="AT35" s="460"/>
      <c r="AU35" s="460"/>
      <c r="AV35" s="460"/>
      <c r="AW35" s="460"/>
      <c r="AX35" s="460"/>
      <c r="AY35" s="460"/>
      <c r="AZ35" s="461"/>
      <c r="BA35" s="461"/>
      <c r="BB35" s="461"/>
      <c r="BC35" s="461"/>
      <c r="BD35" s="461"/>
      <c r="BE35" s="462"/>
      <c r="BF35" s="462"/>
      <c r="BG35" s="462"/>
      <c r="BH35" s="462"/>
      <c r="BI35" s="463"/>
      <c r="BJ35" s="214"/>
      <c r="BK35" s="214"/>
      <c r="BL35" s="214"/>
      <c r="BM35" s="214"/>
      <c r="BN35" s="214"/>
      <c r="BO35" s="224"/>
      <c r="BP35" s="224"/>
      <c r="BQ35" s="221">
        <v>29</v>
      </c>
      <c r="BR35" s="222"/>
      <c r="BS35" s="403"/>
      <c r="BT35" s="404"/>
      <c r="BU35" s="404"/>
      <c r="BV35" s="404"/>
      <c r="BW35" s="404"/>
      <c r="BX35" s="404"/>
      <c r="BY35" s="404"/>
      <c r="BZ35" s="404"/>
      <c r="CA35" s="404"/>
      <c r="CB35" s="404"/>
      <c r="CC35" s="404"/>
      <c r="CD35" s="404"/>
      <c r="CE35" s="404"/>
      <c r="CF35" s="404"/>
      <c r="CG35" s="405"/>
      <c r="CH35" s="406"/>
      <c r="CI35" s="407"/>
      <c r="CJ35" s="407"/>
      <c r="CK35" s="407"/>
      <c r="CL35" s="408"/>
      <c r="CM35" s="406"/>
      <c r="CN35" s="407"/>
      <c r="CO35" s="407"/>
      <c r="CP35" s="407"/>
      <c r="CQ35" s="408"/>
      <c r="CR35" s="406"/>
      <c r="CS35" s="407"/>
      <c r="CT35" s="407"/>
      <c r="CU35" s="407"/>
      <c r="CV35" s="408"/>
      <c r="CW35" s="406"/>
      <c r="CX35" s="407"/>
      <c r="CY35" s="407"/>
      <c r="CZ35" s="407"/>
      <c r="DA35" s="408"/>
      <c r="DB35" s="406"/>
      <c r="DC35" s="407"/>
      <c r="DD35" s="407"/>
      <c r="DE35" s="407"/>
      <c r="DF35" s="408"/>
      <c r="DG35" s="406"/>
      <c r="DH35" s="407"/>
      <c r="DI35" s="407"/>
      <c r="DJ35" s="407"/>
      <c r="DK35" s="408"/>
      <c r="DL35" s="406"/>
      <c r="DM35" s="407"/>
      <c r="DN35" s="407"/>
      <c r="DO35" s="407"/>
      <c r="DP35" s="408"/>
      <c r="DQ35" s="406"/>
      <c r="DR35" s="407"/>
      <c r="DS35" s="407"/>
      <c r="DT35" s="407"/>
      <c r="DU35" s="408"/>
      <c r="DV35" s="403"/>
      <c r="DW35" s="404"/>
      <c r="DX35" s="404"/>
      <c r="DY35" s="404"/>
      <c r="DZ35" s="409"/>
      <c r="EA35" s="212"/>
    </row>
    <row r="36" spans="1:131" ht="26.25" customHeight="1" x14ac:dyDescent="0.15">
      <c r="A36" s="225">
        <v>9</v>
      </c>
      <c r="B36" s="410"/>
      <c r="C36" s="411"/>
      <c r="D36" s="411"/>
      <c r="E36" s="411"/>
      <c r="F36" s="411"/>
      <c r="G36" s="411"/>
      <c r="H36" s="411"/>
      <c r="I36" s="411"/>
      <c r="J36" s="411"/>
      <c r="K36" s="411"/>
      <c r="L36" s="411"/>
      <c r="M36" s="411"/>
      <c r="N36" s="411"/>
      <c r="O36" s="411"/>
      <c r="P36" s="412"/>
      <c r="Q36" s="413"/>
      <c r="R36" s="414"/>
      <c r="S36" s="414"/>
      <c r="T36" s="414"/>
      <c r="U36" s="414"/>
      <c r="V36" s="414"/>
      <c r="W36" s="414"/>
      <c r="X36" s="414"/>
      <c r="Y36" s="414"/>
      <c r="Z36" s="414"/>
      <c r="AA36" s="414"/>
      <c r="AB36" s="414"/>
      <c r="AC36" s="414"/>
      <c r="AD36" s="414"/>
      <c r="AE36" s="415"/>
      <c r="AF36" s="416"/>
      <c r="AG36" s="417"/>
      <c r="AH36" s="417"/>
      <c r="AI36" s="417"/>
      <c r="AJ36" s="418"/>
      <c r="AK36" s="464"/>
      <c r="AL36" s="460"/>
      <c r="AM36" s="460"/>
      <c r="AN36" s="460"/>
      <c r="AO36" s="460"/>
      <c r="AP36" s="460"/>
      <c r="AQ36" s="460"/>
      <c r="AR36" s="460"/>
      <c r="AS36" s="460"/>
      <c r="AT36" s="460"/>
      <c r="AU36" s="460"/>
      <c r="AV36" s="460"/>
      <c r="AW36" s="460"/>
      <c r="AX36" s="460"/>
      <c r="AY36" s="460"/>
      <c r="AZ36" s="461"/>
      <c r="BA36" s="461"/>
      <c r="BB36" s="461"/>
      <c r="BC36" s="461"/>
      <c r="BD36" s="461"/>
      <c r="BE36" s="462"/>
      <c r="BF36" s="462"/>
      <c r="BG36" s="462"/>
      <c r="BH36" s="462"/>
      <c r="BI36" s="463"/>
      <c r="BJ36" s="214"/>
      <c r="BK36" s="214"/>
      <c r="BL36" s="214"/>
      <c r="BM36" s="214"/>
      <c r="BN36" s="214"/>
      <c r="BO36" s="224"/>
      <c r="BP36" s="224"/>
      <c r="BQ36" s="221">
        <v>30</v>
      </c>
      <c r="BR36" s="222"/>
      <c r="BS36" s="403"/>
      <c r="BT36" s="404"/>
      <c r="BU36" s="404"/>
      <c r="BV36" s="404"/>
      <c r="BW36" s="404"/>
      <c r="BX36" s="404"/>
      <c r="BY36" s="404"/>
      <c r="BZ36" s="404"/>
      <c r="CA36" s="404"/>
      <c r="CB36" s="404"/>
      <c r="CC36" s="404"/>
      <c r="CD36" s="404"/>
      <c r="CE36" s="404"/>
      <c r="CF36" s="404"/>
      <c r="CG36" s="405"/>
      <c r="CH36" s="406"/>
      <c r="CI36" s="407"/>
      <c r="CJ36" s="407"/>
      <c r="CK36" s="407"/>
      <c r="CL36" s="408"/>
      <c r="CM36" s="406"/>
      <c r="CN36" s="407"/>
      <c r="CO36" s="407"/>
      <c r="CP36" s="407"/>
      <c r="CQ36" s="408"/>
      <c r="CR36" s="406"/>
      <c r="CS36" s="407"/>
      <c r="CT36" s="407"/>
      <c r="CU36" s="407"/>
      <c r="CV36" s="408"/>
      <c r="CW36" s="406"/>
      <c r="CX36" s="407"/>
      <c r="CY36" s="407"/>
      <c r="CZ36" s="407"/>
      <c r="DA36" s="408"/>
      <c r="DB36" s="406"/>
      <c r="DC36" s="407"/>
      <c r="DD36" s="407"/>
      <c r="DE36" s="407"/>
      <c r="DF36" s="408"/>
      <c r="DG36" s="406"/>
      <c r="DH36" s="407"/>
      <c r="DI36" s="407"/>
      <c r="DJ36" s="407"/>
      <c r="DK36" s="408"/>
      <c r="DL36" s="406"/>
      <c r="DM36" s="407"/>
      <c r="DN36" s="407"/>
      <c r="DO36" s="407"/>
      <c r="DP36" s="408"/>
      <c r="DQ36" s="406"/>
      <c r="DR36" s="407"/>
      <c r="DS36" s="407"/>
      <c r="DT36" s="407"/>
      <c r="DU36" s="408"/>
      <c r="DV36" s="403"/>
      <c r="DW36" s="404"/>
      <c r="DX36" s="404"/>
      <c r="DY36" s="404"/>
      <c r="DZ36" s="409"/>
      <c r="EA36" s="212"/>
    </row>
    <row r="37" spans="1:131" ht="26.25" customHeight="1" x14ac:dyDescent="0.15">
      <c r="A37" s="225">
        <v>10</v>
      </c>
      <c r="B37" s="410"/>
      <c r="C37" s="411"/>
      <c r="D37" s="411"/>
      <c r="E37" s="411"/>
      <c r="F37" s="411"/>
      <c r="G37" s="411"/>
      <c r="H37" s="411"/>
      <c r="I37" s="411"/>
      <c r="J37" s="411"/>
      <c r="K37" s="411"/>
      <c r="L37" s="411"/>
      <c r="M37" s="411"/>
      <c r="N37" s="411"/>
      <c r="O37" s="411"/>
      <c r="P37" s="412"/>
      <c r="Q37" s="413"/>
      <c r="R37" s="414"/>
      <c r="S37" s="414"/>
      <c r="T37" s="414"/>
      <c r="U37" s="414"/>
      <c r="V37" s="414"/>
      <c r="W37" s="414"/>
      <c r="X37" s="414"/>
      <c r="Y37" s="414"/>
      <c r="Z37" s="414"/>
      <c r="AA37" s="414"/>
      <c r="AB37" s="414"/>
      <c r="AC37" s="414"/>
      <c r="AD37" s="414"/>
      <c r="AE37" s="415"/>
      <c r="AF37" s="416"/>
      <c r="AG37" s="417"/>
      <c r="AH37" s="417"/>
      <c r="AI37" s="417"/>
      <c r="AJ37" s="418"/>
      <c r="AK37" s="464"/>
      <c r="AL37" s="460"/>
      <c r="AM37" s="460"/>
      <c r="AN37" s="460"/>
      <c r="AO37" s="460"/>
      <c r="AP37" s="460"/>
      <c r="AQ37" s="460"/>
      <c r="AR37" s="460"/>
      <c r="AS37" s="460"/>
      <c r="AT37" s="460"/>
      <c r="AU37" s="460"/>
      <c r="AV37" s="460"/>
      <c r="AW37" s="460"/>
      <c r="AX37" s="460"/>
      <c r="AY37" s="460"/>
      <c r="AZ37" s="461"/>
      <c r="BA37" s="461"/>
      <c r="BB37" s="461"/>
      <c r="BC37" s="461"/>
      <c r="BD37" s="461"/>
      <c r="BE37" s="462"/>
      <c r="BF37" s="462"/>
      <c r="BG37" s="462"/>
      <c r="BH37" s="462"/>
      <c r="BI37" s="463"/>
      <c r="BJ37" s="214"/>
      <c r="BK37" s="214"/>
      <c r="BL37" s="214"/>
      <c r="BM37" s="214"/>
      <c r="BN37" s="214"/>
      <c r="BO37" s="224"/>
      <c r="BP37" s="224"/>
      <c r="BQ37" s="221">
        <v>31</v>
      </c>
      <c r="BR37" s="222"/>
      <c r="BS37" s="403"/>
      <c r="BT37" s="404"/>
      <c r="BU37" s="404"/>
      <c r="BV37" s="404"/>
      <c r="BW37" s="404"/>
      <c r="BX37" s="404"/>
      <c r="BY37" s="404"/>
      <c r="BZ37" s="404"/>
      <c r="CA37" s="404"/>
      <c r="CB37" s="404"/>
      <c r="CC37" s="404"/>
      <c r="CD37" s="404"/>
      <c r="CE37" s="404"/>
      <c r="CF37" s="404"/>
      <c r="CG37" s="405"/>
      <c r="CH37" s="406"/>
      <c r="CI37" s="407"/>
      <c r="CJ37" s="407"/>
      <c r="CK37" s="407"/>
      <c r="CL37" s="408"/>
      <c r="CM37" s="406"/>
      <c r="CN37" s="407"/>
      <c r="CO37" s="407"/>
      <c r="CP37" s="407"/>
      <c r="CQ37" s="408"/>
      <c r="CR37" s="406"/>
      <c r="CS37" s="407"/>
      <c r="CT37" s="407"/>
      <c r="CU37" s="407"/>
      <c r="CV37" s="408"/>
      <c r="CW37" s="406"/>
      <c r="CX37" s="407"/>
      <c r="CY37" s="407"/>
      <c r="CZ37" s="407"/>
      <c r="DA37" s="408"/>
      <c r="DB37" s="406"/>
      <c r="DC37" s="407"/>
      <c r="DD37" s="407"/>
      <c r="DE37" s="407"/>
      <c r="DF37" s="408"/>
      <c r="DG37" s="406"/>
      <c r="DH37" s="407"/>
      <c r="DI37" s="407"/>
      <c r="DJ37" s="407"/>
      <c r="DK37" s="408"/>
      <c r="DL37" s="406"/>
      <c r="DM37" s="407"/>
      <c r="DN37" s="407"/>
      <c r="DO37" s="407"/>
      <c r="DP37" s="408"/>
      <c r="DQ37" s="406"/>
      <c r="DR37" s="407"/>
      <c r="DS37" s="407"/>
      <c r="DT37" s="407"/>
      <c r="DU37" s="408"/>
      <c r="DV37" s="403"/>
      <c r="DW37" s="404"/>
      <c r="DX37" s="404"/>
      <c r="DY37" s="404"/>
      <c r="DZ37" s="409"/>
      <c r="EA37" s="212"/>
    </row>
    <row r="38" spans="1:131" ht="26.25" customHeight="1" x14ac:dyDescent="0.15">
      <c r="A38" s="225">
        <v>11</v>
      </c>
      <c r="B38" s="410"/>
      <c r="C38" s="411"/>
      <c r="D38" s="411"/>
      <c r="E38" s="411"/>
      <c r="F38" s="411"/>
      <c r="G38" s="411"/>
      <c r="H38" s="411"/>
      <c r="I38" s="411"/>
      <c r="J38" s="411"/>
      <c r="K38" s="411"/>
      <c r="L38" s="411"/>
      <c r="M38" s="411"/>
      <c r="N38" s="411"/>
      <c r="O38" s="411"/>
      <c r="P38" s="412"/>
      <c r="Q38" s="413"/>
      <c r="R38" s="414"/>
      <c r="S38" s="414"/>
      <c r="T38" s="414"/>
      <c r="U38" s="414"/>
      <c r="V38" s="414"/>
      <c r="W38" s="414"/>
      <c r="X38" s="414"/>
      <c r="Y38" s="414"/>
      <c r="Z38" s="414"/>
      <c r="AA38" s="414"/>
      <c r="AB38" s="414"/>
      <c r="AC38" s="414"/>
      <c r="AD38" s="414"/>
      <c r="AE38" s="415"/>
      <c r="AF38" s="416"/>
      <c r="AG38" s="417"/>
      <c r="AH38" s="417"/>
      <c r="AI38" s="417"/>
      <c r="AJ38" s="418"/>
      <c r="AK38" s="464"/>
      <c r="AL38" s="460"/>
      <c r="AM38" s="460"/>
      <c r="AN38" s="460"/>
      <c r="AO38" s="460"/>
      <c r="AP38" s="460"/>
      <c r="AQ38" s="460"/>
      <c r="AR38" s="460"/>
      <c r="AS38" s="460"/>
      <c r="AT38" s="460"/>
      <c r="AU38" s="460"/>
      <c r="AV38" s="460"/>
      <c r="AW38" s="460"/>
      <c r="AX38" s="460"/>
      <c r="AY38" s="460"/>
      <c r="AZ38" s="461"/>
      <c r="BA38" s="461"/>
      <c r="BB38" s="461"/>
      <c r="BC38" s="461"/>
      <c r="BD38" s="461"/>
      <c r="BE38" s="462"/>
      <c r="BF38" s="462"/>
      <c r="BG38" s="462"/>
      <c r="BH38" s="462"/>
      <c r="BI38" s="463"/>
      <c r="BJ38" s="214"/>
      <c r="BK38" s="214"/>
      <c r="BL38" s="214"/>
      <c r="BM38" s="214"/>
      <c r="BN38" s="214"/>
      <c r="BO38" s="224"/>
      <c r="BP38" s="224"/>
      <c r="BQ38" s="221">
        <v>32</v>
      </c>
      <c r="BR38" s="222"/>
      <c r="BS38" s="403"/>
      <c r="BT38" s="404"/>
      <c r="BU38" s="404"/>
      <c r="BV38" s="404"/>
      <c r="BW38" s="404"/>
      <c r="BX38" s="404"/>
      <c r="BY38" s="404"/>
      <c r="BZ38" s="404"/>
      <c r="CA38" s="404"/>
      <c r="CB38" s="404"/>
      <c r="CC38" s="404"/>
      <c r="CD38" s="404"/>
      <c r="CE38" s="404"/>
      <c r="CF38" s="404"/>
      <c r="CG38" s="405"/>
      <c r="CH38" s="406"/>
      <c r="CI38" s="407"/>
      <c r="CJ38" s="407"/>
      <c r="CK38" s="407"/>
      <c r="CL38" s="408"/>
      <c r="CM38" s="406"/>
      <c r="CN38" s="407"/>
      <c r="CO38" s="407"/>
      <c r="CP38" s="407"/>
      <c r="CQ38" s="408"/>
      <c r="CR38" s="406"/>
      <c r="CS38" s="407"/>
      <c r="CT38" s="407"/>
      <c r="CU38" s="407"/>
      <c r="CV38" s="408"/>
      <c r="CW38" s="406"/>
      <c r="CX38" s="407"/>
      <c r="CY38" s="407"/>
      <c r="CZ38" s="407"/>
      <c r="DA38" s="408"/>
      <c r="DB38" s="406"/>
      <c r="DC38" s="407"/>
      <c r="DD38" s="407"/>
      <c r="DE38" s="407"/>
      <c r="DF38" s="408"/>
      <c r="DG38" s="406"/>
      <c r="DH38" s="407"/>
      <c r="DI38" s="407"/>
      <c r="DJ38" s="407"/>
      <c r="DK38" s="408"/>
      <c r="DL38" s="406"/>
      <c r="DM38" s="407"/>
      <c r="DN38" s="407"/>
      <c r="DO38" s="407"/>
      <c r="DP38" s="408"/>
      <c r="DQ38" s="406"/>
      <c r="DR38" s="407"/>
      <c r="DS38" s="407"/>
      <c r="DT38" s="407"/>
      <c r="DU38" s="408"/>
      <c r="DV38" s="403"/>
      <c r="DW38" s="404"/>
      <c r="DX38" s="404"/>
      <c r="DY38" s="404"/>
      <c r="DZ38" s="409"/>
      <c r="EA38" s="212"/>
    </row>
    <row r="39" spans="1:131" ht="26.25" customHeight="1" x14ac:dyDescent="0.15">
      <c r="A39" s="225">
        <v>12</v>
      </c>
      <c r="B39" s="410"/>
      <c r="C39" s="411"/>
      <c r="D39" s="411"/>
      <c r="E39" s="411"/>
      <c r="F39" s="411"/>
      <c r="G39" s="411"/>
      <c r="H39" s="411"/>
      <c r="I39" s="411"/>
      <c r="J39" s="411"/>
      <c r="K39" s="411"/>
      <c r="L39" s="411"/>
      <c r="M39" s="411"/>
      <c r="N39" s="411"/>
      <c r="O39" s="411"/>
      <c r="P39" s="412"/>
      <c r="Q39" s="413"/>
      <c r="R39" s="414"/>
      <c r="S39" s="414"/>
      <c r="T39" s="414"/>
      <c r="U39" s="414"/>
      <c r="V39" s="414"/>
      <c r="W39" s="414"/>
      <c r="X39" s="414"/>
      <c r="Y39" s="414"/>
      <c r="Z39" s="414"/>
      <c r="AA39" s="414"/>
      <c r="AB39" s="414"/>
      <c r="AC39" s="414"/>
      <c r="AD39" s="414"/>
      <c r="AE39" s="415"/>
      <c r="AF39" s="416"/>
      <c r="AG39" s="417"/>
      <c r="AH39" s="417"/>
      <c r="AI39" s="417"/>
      <c r="AJ39" s="418"/>
      <c r="AK39" s="464"/>
      <c r="AL39" s="460"/>
      <c r="AM39" s="460"/>
      <c r="AN39" s="460"/>
      <c r="AO39" s="460"/>
      <c r="AP39" s="460"/>
      <c r="AQ39" s="460"/>
      <c r="AR39" s="460"/>
      <c r="AS39" s="460"/>
      <c r="AT39" s="460"/>
      <c r="AU39" s="460"/>
      <c r="AV39" s="460"/>
      <c r="AW39" s="460"/>
      <c r="AX39" s="460"/>
      <c r="AY39" s="460"/>
      <c r="AZ39" s="461"/>
      <c r="BA39" s="461"/>
      <c r="BB39" s="461"/>
      <c r="BC39" s="461"/>
      <c r="BD39" s="461"/>
      <c r="BE39" s="462"/>
      <c r="BF39" s="462"/>
      <c r="BG39" s="462"/>
      <c r="BH39" s="462"/>
      <c r="BI39" s="463"/>
      <c r="BJ39" s="214"/>
      <c r="BK39" s="214"/>
      <c r="BL39" s="214"/>
      <c r="BM39" s="214"/>
      <c r="BN39" s="214"/>
      <c r="BO39" s="224"/>
      <c r="BP39" s="224"/>
      <c r="BQ39" s="221">
        <v>33</v>
      </c>
      <c r="BR39" s="222"/>
      <c r="BS39" s="403"/>
      <c r="BT39" s="404"/>
      <c r="BU39" s="404"/>
      <c r="BV39" s="404"/>
      <c r="BW39" s="404"/>
      <c r="BX39" s="404"/>
      <c r="BY39" s="404"/>
      <c r="BZ39" s="404"/>
      <c r="CA39" s="404"/>
      <c r="CB39" s="404"/>
      <c r="CC39" s="404"/>
      <c r="CD39" s="404"/>
      <c r="CE39" s="404"/>
      <c r="CF39" s="404"/>
      <c r="CG39" s="405"/>
      <c r="CH39" s="406"/>
      <c r="CI39" s="407"/>
      <c r="CJ39" s="407"/>
      <c r="CK39" s="407"/>
      <c r="CL39" s="408"/>
      <c r="CM39" s="406"/>
      <c r="CN39" s="407"/>
      <c r="CO39" s="407"/>
      <c r="CP39" s="407"/>
      <c r="CQ39" s="408"/>
      <c r="CR39" s="406"/>
      <c r="CS39" s="407"/>
      <c r="CT39" s="407"/>
      <c r="CU39" s="407"/>
      <c r="CV39" s="408"/>
      <c r="CW39" s="406"/>
      <c r="CX39" s="407"/>
      <c r="CY39" s="407"/>
      <c r="CZ39" s="407"/>
      <c r="DA39" s="408"/>
      <c r="DB39" s="406"/>
      <c r="DC39" s="407"/>
      <c r="DD39" s="407"/>
      <c r="DE39" s="407"/>
      <c r="DF39" s="408"/>
      <c r="DG39" s="406"/>
      <c r="DH39" s="407"/>
      <c r="DI39" s="407"/>
      <c r="DJ39" s="407"/>
      <c r="DK39" s="408"/>
      <c r="DL39" s="406"/>
      <c r="DM39" s="407"/>
      <c r="DN39" s="407"/>
      <c r="DO39" s="407"/>
      <c r="DP39" s="408"/>
      <c r="DQ39" s="406"/>
      <c r="DR39" s="407"/>
      <c r="DS39" s="407"/>
      <c r="DT39" s="407"/>
      <c r="DU39" s="408"/>
      <c r="DV39" s="403"/>
      <c r="DW39" s="404"/>
      <c r="DX39" s="404"/>
      <c r="DY39" s="404"/>
      <c r="DZ39" s="409"/>
      <c r="EA39" s="212"/>
    </row>
    <row r="40" spans="1:131" ht="26.25" customHeight="1" x14ac:dyDescent="0.15">
      <c r="A40" s="221">
        <v>13</v>
      </c>
      <c r="B40" s="410"/>
      <c r="C40" s="411"/>
      <c r="D40" s="411"/>
      <c r="E40" s="411"/>
      <c r="F40" s="411"/>
      <c r="G40" s="411"/>
      <c r="H40" s="411"/>
      <c r="I40" s="411"/>
      <c r="J40" s="411"/>
      <c r="K40" s="411"/>
      <c r="L40" s="411"/>
      <c r="M40" s="411"/>
      <c r="N40" s="411"/>
      <c r="O40" s="411"/>
      <c r="P40" s="412"/>
      <c r="Q40" s="413"/>
      <c r="R40" s="414"/>
      <c r="S40" s="414"/>
      <c r="T40" s="414"/>
      <c r="U40" s="414"/>
      <c r="V40" s="414"/>
      <c r="W40" s="414"/>
      <c r="X40" s="414"/>
      <c r="Y40" s="414"/>
      <c r="Z40" s="414"/>
      <c r="AA40" s="414"/>
      <c r="AB40" s="414"/>
      <c r="AC40" s="414"/>
      <c r="AD40" s="414"/>
      <c r="AE40" s="415"/>
      <c r="AF40" s="416"/>
      <c r="AG40" s="417"/>
      <c r="AH40" s="417"/>
      <c r="AI40" s="417"/>
      <c r="AJ40" s="418"/>
      <c r="AK40" s="464"/>
      <c r="AL40" s="460"/>
      <c r="AM40" s="460"/>
      <c r="AN40" s="460"/>
      <c r="AO40" s="460"/>
      <c r="AP40" s="460"/>
      <c r="AQ40" s="460"/>
      <c r="AR40" s="460"/>
      <c r="AS40" s="460"/>
      <c r="AT40" s="460"/>
      <c r="AU40" s="460"/>
      <c r="AV40" s="460"/>
      <c r="AW40" s="460"/>
      <c r="AX40" s="460"/>
      <c r="AY40" s="460"/>
      <c r="AZ40" s="461"/>
      <c r="BA40" s="461"/>
      <c r="BB40" s="461"/>
      <c r="BC40" s="461"/>
      <c r="BD40" s="461"/>
      <c r="BE40" s="462"/>
      <c r="BF40" s="462"/>
      <c r="BG40" s="462"/>
      <c r="BH40" s="462"/>
      <c r="BI40" s="463"/>
      <c r="BJ40" s="214"/>
      <c r="BK40" s="214"/>
      <c r="BL40" s="214"/>
      <c r="BM40" s="214"/>
      <c r="BN40" s="214"/>
      <c r="BO40" s="224"/>
      <c r="BP40" s="224"/>
      <c r="BQ40" s="221">
        <v>34</v>
      </c>
      <c r="BR40" s="222"/>
      <c r="BS40" s="403"/>
      <c r="BT40" s="404"/>
      <c r="BU40" s="404"/>
      <c r="BV40" s="404"/>
      <c r="BW40" s="404"/>
      <c r="BX40" s="404"/>
      <c r="BY40" s="404"/>
      <c r="BZ40" s="404"/>
      <c r="CA40" s="404"/>
      <c r="CB40" s="404"/>
      <c r="CC40" s="404"/>
      <c r="CD40" s="404"/>
      <c r="CE40" s="404"/>
      <c r="CF40" s="404"/>
      <c r="CG40" s="405"/>
      <c r="CH40" s="406"/>
      <c r="CI40" s="407"/>
      <c r="CJ40" s="407"/>
      <c r="CK40" s="407"/>
      <c r="CL40" s="408"/>
      <c r="CM40" s="406"/>
      <c r="CN40" s="407"/>
      <c r="CO40" s="407"/>
      <c r="CP40" s="407"/>
      <c r="CQ40" s="408"/>
      <c r="CR40" s="406"/>
      <c r="CS40" s="407"/>
      <c r="CT40" s="407"/>
      <c r="CU40" s="407"/>
      <c r="CV40" s="408"/>
      <c r="CW40" s="406"/>
      <c r="CX40" s="407"/>
      <c r="CY40" s="407"/>
      <c r="CZ40" s="407"/>
      <c r="DA40" s="408"/>
      <c r="DB40" s="406"/>
      <c r="DC40" s="407"/>
      <c r="DD40" s="407"/>
      <c r="DE40" s="407"/>
      <c r="DF40" s="408"/>
      <c r="DG40" s="406"/>
      <c r="DH40" s="407"/>
      <c r="DI40" s="407"/>
      <c r="DJ40" s="407"/>
      <c r="DK40" s="408"/>
      <c r="DL40" s="406"/>
      <c r="DM40" s="407"/>
      <c r="DN40" s="407"/>
      <c r="DO40" s="407"/>
      <c r="DP40" s="408"/>
      <c r="DQ40" s="406"/>
      <c r="DR40" s="407"/>
      <c r="DS40" s="407"/>
      <c r="DT40" s="407"/>
      <c r="DU40" s="408"/>
      <c r="DV40" s="403"/>
      <c r="DW40" s="404"/>
      <c r="DX40" s="404"/>
      <c r="DY40" s="404"/>
      <c r="DZ40" s="409"/>
      <c r="EA40" s="212"/>
    </row>
    <row r="41" spans="1:131" ht="26.25" customHeight="1" x14ac:dyDescent="0.15">
      <c r="A41" s="221">
        <v>14</v>
      </c>
      <c r="B41" s="410"/>
      <c r="C41" s="411"/>
      <c r="D41" s="411"/>
      <c r="E41" s="411"/>
      <c r="F41" s="411"/>
      <c r="G41" s="411"/>
      <c r="H41" s="411"/>
      <c r="I41" s="411"/>
      <c r="J41" s="411"/>
      <c r="K41" s="411"/>
      <c r="L41" s="411"/>
      <c r="M41" s="411"/>
      <c r="N41" s="411"/>
      <c r="O41" s="411"/>
      <c r="P41" s="412"/>
      <c r="Q41" s="413"/>
      <c r="R41" s="414"/>
      <c r="S41" s="414"/>
      <c r="T41" s="414"/>
      <c r="U41" s="414"/>
      <c r="V41" s="414"/>
      <c r="W41" s="414"/>
      <c r="X41" s="414"/>
      <c r="Y41" s="414"/>
      <c r="Z41" s="414"/>
      <c r="AA41" s="414"/>
      <c r="AB41" s="414"/>
      <c r="AC41" s="414"/>
      <c r="AD41" s="414"/>
      <c r="AE41" s="415"/>
      <c r="AF41" s="416"/>
      <c r="AG41" s="417"/>
      <c r="AH41" s="417"/>
      <c r="AI41" s="417"/>
      <c r="AJ41" s="418"/>
      <c r="AK41" s="464"/>
      <c r="AL41" s="460"/>
      <c r="AM41" s="460"/>
      <c r="AN41" s="460"/>
      <c r="AO41" s="460"/>
      <c r="AP41" s="460"/>
      <c r="AQ41" s="460"/>
      <c r="AR41" s="460"/>
      <c r="AS41" s="460"/>
      <c r="AT41" s="460"/>
      <c r="AU41" s="460"/>
      <c r="AV41" s="460"/>
      <c r="AW41" s="460"/>
      <c r="AX41" s="460"/>
      <c r="AY41" s="460"/>
      <c r="AZ41" s="461"/>
      <c r="BA41" s="461"/>
      <c r="BB41" s="461"/>
      <c r="BC41" s="461"/>
      <c r="BD41" s="461"/>
      <c r="BE41" s="462"/>
      <c r="BF41" s="462"/>
      <c r="BG41" s="462"/>
      <c r="BH41" s="462"/>
      <c r="BI41" s="463"/>
      <c r="BJ41" s="214"/>
      <c r="BK41" s="214"/>
      <c r="BL41" s="214"/>
      <c r="BM41" s="214"/>
      <c r="BN41" s="214"/>
      <c r="BO41" s="224"/>
      <c r="BP41" s="224"/>
      <c r="BQ41" s="221">
        <v>35</v>
      </c>
      <c r="BR41" s="222"/>
      <c r="BS41" s="403"/>
      <c r="BT41" s="404"/>
      <c r="BU41" s="404"/>
      <c r="BV41" s="404"/>
      <c r="BW41" s="404"/>
      <c r="BX41" s="404"/>
      <c r="BY41" s="404"/>
      <c r="BZ41" s="404"/>
      <c r="CA41" s="404"/>
      <c r="CB41" s="404"/>
      <c r="CC41" s="404"/>
      <c r="CD41" s="404"/>
      <c r="CE41" s="404"/>
      <c r="CF41" s="404"/>
      <c r="CG41" s="405"/>
      <c r="CH41" s="406"/>
      <c r="CI41" s="407"/>
      <c r="CJ41" s="407"/>
      <c r="CK41" s="407"/>
      <c r="CL41" s="408"/>
      <c r="CM41" s="406"/>
      <c r="CN41" s="407"/>
      <c r="CO41" s="407"/>
      <c r="CP41" s="407"/>
      <c r="CQ41" s="408"/>
      <c r="CR41" s="406"/>
      <c r="CS41" s="407"/>
      <c r="CT41" s="407"/>
      <c r="CU41" s="407"/>
      <c r="CV41" s="408"/>
      <c r="CW41" s="406"/>
      <c r="CX41" s="407"/>
      <c r="CY41" s="407"/>
      <c r="CZ41" s="407"/>
      <c r="DA41" s="408"/>
      <c r="DB41" s="406"/>
      <c r="DC41" s="407"/>
      <c r="DD41" s="407"/>
      <c r="DE41" s="407"/>
      <c r="DF41" s="408"/>
      <c r="DG41" s="406"/>
      <c r="DH41" s="407"/>
      <c r="DI41" s="407"/>
      <c r="DJ41" s="407"/>
      <c r="DK41" s="408"/>
      <c r="DL41" s="406"/>
      <c r="DM41" s="407"/>
      <c r="DN41" s="407"/>
      <c r="DO41" s="407"/>
      <c r="DP41" s="408"/>
      <c r="DQ41" s="406"/>
      <c r="DR41" s="407"/>
      <c r="DS41" s="407"/>
      <c r="DT41" s="407"/>
      <c r="DU41" s="408"/>
      <c r="DV41" s="403"/>
      <c r="DW41" s="404"/>
      <c r="DX41" s="404"/>
      <c r="DY41" s="404"/>
      <c r="DZ41" s="409"/>
      <c r="EA41" s="212"/>
    </row>
    <row r="42" spans="1:131" ht="26.25" customHeight="1" x14ac:dyDescent="0.15">
      <c r="A42" s="221">
        <v>15</v>
      </c>
      <c r="B42" s="410"/>
      <c r="C42" s="411"/>
      <c r="D42" s="411"/>
      <c r="E42" s="411"/>
      <c r="F42" s="411"/>
      <c r="G42" s="411"/>
      <c r="H42" s="411"/>
      <c r="I42" s="411"/>
      <c r="J42" s="411"/>
      <c r="K42" s="411"/>
      <c r="L42" s="411"/>
      <c r="M42" s="411"/>
      <c r="N42" s="411"/>
      <c r="O42" s="411"/>
      <c r="P42" s="412"/>
      <c r="Q42" s="413"/>
      <c r="R42" s="414"/>
      <c r="S42" s="414"/>
      <c r="T42" s="414"/>
      <c r="U42" s="414"/>
      <c r="V42" s="414"/>
      <c r="W42" s="414"/>
      <c r="X42" s="414"/>
      <c r="Y42" s="414"/>
      <c r="Z42" s="414"/>
      <c r="AA42" s="414"/>
      <c r="AB42" s="414"/>
      <c r="AC42" s="414"/>
      <c r="AD42" s="414"/>
      <c r="AE42" s="415"/>
      <c r="AF42" s="416"/>
      <c r="AG42" s="417"/>
      <c r="AH42" s="417"/>
      <c r="AI42" s="417"/>
      <c r="AJ42" s="418"/>
      <c r="AK42" s="464"/>
      <c r="AL42" s="460"/>
      <c r="AM42" s="460"/>
      <c r="AN42" s="460"/>
      <c r="AO42" s="460"/>
      <c r="AP42" s="460"/>
      <c r="AQ42" s="460"/>
      <c r="AR42" s="460"/>
      <c r="AS42" s="460"/>
      <c r="AT42" s="460"/>
      <c r="AU42" s="460"/>
      <c r="AV42" s="460"/>
      <c r="AW42" s="460"/>
      <c r="AX42" s="460"/>
      <c r="AY42" s="460"/>
      <c r="AZ42" s="461"/>
      <c r="BA42" s="461"/>
      <c r="BB42" s="461"/>
      <c r="BC42" s="461"/>
      <c r="BD42" s="461"/>
      <c r="BE42" s="462"/>
      <c r="BF42" s="462"/>
      <c r="BG42" s="462"/>
      <c r="BH42" s="462"/>
      <c r="BI42" s="463"/>
      <c r="BJ42" s="214"/>
      <c r="BK42" s="214"/>
      <c r="BL42" s="214"/>
      <c r="BM42" s="214"/>
      <c r="BN42" s="214"/>
      <c r="BO42" s="224"/>
      <c r="BP42" s="224"/>
      <c r="BQ42" s="221">
        <v>36</v>
      </c>
      <c r="BR42" s="222"/>
      <c r="BS42" s="403"/>
      <c r="BT42" s="404"/>
      <c r="BU42" s="404"/>
      <c r="BV42" s="404"/>
      <c r="BW42" s="404"/>
      <c r="BX42" s="404"/>
      <c r="BY42" s="404"/>
      <c r="BZ42" s="404"/>
      <c r="CA42" s="404"/>
      <c r="CB42" s="404"/>
      <c r="CC42" s="404"/>
      <c r="CD42" s="404"/>
      <c r="CE42" s="404"/>
      <c r="CF42" s="404"/>
      <c r="CG42" s="405"/>
      <c r="CH42" s="406"/>
      <c r="CI42" s="407"/>
      <c r="CJ42" s="407"/>
      <c r="CK42" s="407"/>
      <c r="CL42" s="408"/>
      <c r="CM42" s="406"/>
      <c r="CN42" s="407"/>
      <c r="CO42" s="407"/>
      <c r="CP42" s="407"/>
      <c r="CQ42" s="408"/>
      <c r="CR42" s="406"/>
      <c r="CS42" s="407"/>
      <c r="CT42" s="407"/>
      <c r="CU42" s="407"/>
      <c r="CV42" s="408"/>
      <c r="CW42" s="406"/>
      <c r="CX42" s="407"/>
      <c r="CY42" s="407"/>
      <c r="CZ42" s="407"/>
      <c r="DA42" s="408"/>
      <c r="DB42" s="406"/>
      <c r="DC42" s="407"/>
      <c r="DD42" s="407"/>
      <c r="DE42" s="407"/>
      <c r="DF42" s="408"/>
      <c r="DG42" s="406"/>
      <c r="DH42" s="407"/>
      <c r="DI42" s="407"/>
      <c r="DJ42" s="407"/>
      <c r="DK42" s="408"/>
      <c r="DL42" s="406"/>
      <c r="DM42" s="407"/>
      <c r="DN42" s="407"/>
      <c r="DO42" s="407"/>
      <c r="DP42" s="408"/>
      <c r="DQ42" s="406"/>
      <c r="DR42" s="407"/>
      <c r="DS42" s="407"/>
      <c r="DT42" s="407"/>
      <c r="DU42" s="408"/>
      <c r="DV42" s="403"/>
      <c r="DW42" s="404"/>
      <c r="DX42" s="404"/>
      <c r="DY42" s="404"/>
      <c r="DZ42" s="409"/>
      <c r="EA42" s="212"/>
    </row>
    <row r="43" spans="1:131" ht="26.25" customHeight="1" x14ac:dyDescent="0.15">
      <c r="A43" s="221">
        <v>16</v>
      </c>
      <c r="B43" s="410"/>
      <c r="C43" s="411"/>
      <c r="D43" s="411"/>
      <c r="E43" s="411"/>
      <c r="F43" s="411"/>
      <c r="G43" s="411"/>
      <c r="H43" s="411"/>
      <c r="I43" s="411"/>
      <c r="J43" s="411"/>
      <c r="K43" s="411"/>
      <c r="L43" s="411"/>
      <c r="M43" s="411"/>
      <c r="N43" s="411"/>
      <c r="O43" s="411"/>
      <c r="P43" s="412"/>
      <c r="Q43" s="413"/>
      <c r="R43" s="414"/>
      <c r="S43" s="414"/>
      <c r="T43" s="414"/>
      <c r="U43" s="414"/>
      <c r="V43" s="414"/>
      <c r="W43" s="414"/>
      <c r="X43" s="414"/>
      <c r="Y43" s="414"/>
      <c r="Z43" s="414"/>
      <c r="AA43" s="414"/>
      <c r="AB43" s="414"/>
      <c r="AC43" s="414"/>
      <c r="AD43" s="414"/>
      <c r="AE43" s="415"/>
      <c r="AF43" s="416"/>
      <c r="AG43" s="417"/>
      <c r="AH43" s="417"/>
      <c r="AI43" s="417"/>
      <c r="AJ43" s="418"/>
      <c r="AK43" s="464"/>
      <c r="AL43" s="460"/>
      <c r="AM43" s="460"/>
      <c r="AN43" s="460"/>
      <c r="AO43" s="460"/>
      <c r="AP43" s="460"/>
      <c r="AQ43" s="460"/>
      <c r="AR43" s="460"/>
      <c r="AS43" s="460"/>
      <c r="AT43" s="460"/>
      <c r="AU43" s="460"/>
      <c r="AV43" s="460"/>
      <c r="AW43" s="460"/>
      <c r="AX43" s="460"/>
      <c r="AY43" s="460"/>
      <c r="AZ43" s="461"/>
      <c r="BA43" s="461"/>
      <c r="BB43" s="461"/>
      <c r="BC43" s="461"/>
      <c r="BD43" s="461"/>
      <c r="BE43" s="462"/>
      <c r="BF43" s="462"/>
      <c r="BG43" s="462"/>
      <c r="BH43" s="462"/>
      <c r="BI43" s="463"/>
      <c r="BJ43" s="214"/>
      <c r="BK43" s="214"/>
      <c r="BL43" s="214"/>
      <c r="BM43" s="214"/>
      <c r="BN43" s="214"/>
      <c r="BO43" s="224"/>
      <c r="BP43" s="224"/>
      <c r="BQ43" s="221">
        <v>37</v>
      </c>
      <c r="BR43" s="222"/>
      <c r="BS43" s="403"/>
      <c r="BT43" s="404"/>
      <c r="BU43" s="404"/>
      <c r="BV43" s="404"/>
      <c r="BW43" s="404"/>
      <c r="BX43" s="404"/>
      <c r="BY43" s="404"/>
      <c r="BZ43" s="404"/>
      <c r="CA43" s="404"/>
      <c r="CB43" s="404"/>
      <c r="CC43" s="404"/>
      <c r="CD43" s="404"/>
      <c r="CE43" s="404"/>
      <c r="CF43" s="404"/>
      <c r="CG43" s="405"/>
      <c r="CH43" s="406"/>
      <c r="CI43" s="407"/>
      <c r="CJ43" s="407"/>
      <c r="CK43" s="407"/>
      <c r="CL43" s="408"/>
      <c r="CM43" s="406"/>
      <c r="CN43" s="407"/>
      <c r="CO43" s="407"/>
      <c r="CP43" s="407"/>
      <c r="CQ43" s="408"/>
      <c r="CR43" s="406"/>
      <c r="CS43" s="407"/>
      <c r="CT43" s="407"/>
      <c r="CU43" s="407"/>
      <c r="CV43" s="408"/>
      <c r="CW43" s="406"/>
      <c r="CX43" s="407"/>
      <c r="CY43" s="407"/>
      <c r="CZ43" s="407"/>
      <c r="DA43" s="408"/>
      <c r="DB43" s="406"/>
      <c r="DC43" s="407"/>
      <c r="DD43" s="407"/>
      <c r="DE43" s="407"/>
      <c r="DF43" s="408"/>
      <c r="DG43" s="406"/>
      <c r="DH43" s="407"/>
      <c r="DI43" s="407"/>
      <c r="DJ43" s="407"/>
      <c r="DK43" s="408"/>
      <c r="DL43" s="406"/>
      <c r="DM43" s="407"/>
      <c r="DN43" s="407"/>
      <c r="DO43" s="407"/>
      <c r="DP43" s="408"/>
      <c r="DQ43" s="406"/>
      <c r="DR43" s="407"/>
      <c r="DS43" s="407"/>
      <c r="DT43" s="407"/>
      <c r="DU43" s="408"/>
      <c r="DV43" s="403"/>
      <c r="DW43" s="404"/>
      <c r="DX43" s="404"/>
      <c r="DY43" s="404"/>
      <c r="DZ43" s="409"/>
      <c r="EA43" s="212"/>
    </row>
    <row r="44" spans="1:131" ht="26.25" customHeight="1" x14ac:dyDescent="0.15">
      <c r="A44" s="221">
        <v>17</v>
      </c>
      <c r="B44" s="410"/>
      <c r="C44" s="411"/>
      <c r="D44" s="411"/>
      <c r="E44" s="411"/>
      <c r="F44" s="411"/>
      <c r="G44" s="411"/>
      <c r="H44" s="411"/>
      <c r="I44" s="411"/>
      <c r="J44" s="411"/>
      <c r="K44" s="411"/>
      <c r="L44" s="411"/>
      <c r="M44" s="411"/>
      <c r="N44" s="411"/>
      <c r="O44" s="411"/>
      <c r="P44" s="412"/>
      <c r="Q44" s="413"/>
      <c r="R44" s="414"/>
      <c r="S44" s="414"/>
      <c r="T44" s="414"/>
      <c r="U44" s="414"/>
      <c r="V44" s="414"/>
      <c r="W44" s="414"/>
      <c r="X44" s="414"/>
      <c r="Y44" s="414"/>
      <c r="Z44" s="414"/>
      <c r="AA44" s="414"/>
      <c r="AB44" s="414"/>
      <c r="AC44" s="414"/>
      <c r="AD44" s="414"/>
      <c r="AE44" s="415"/>
      <c r="AF44" s="416"/>
      <c r="AG44" s="417"/>
      <c r="AH44" s="417"/>
      <c r="AI44" s="417"/>
      <c r="AJ44" s="418"/>
      <c r="AK44" s="464"/>
      <c r="AL44" s="460"/>
      <c r="AM44" s="460"/>
      <c r="AN44" s="460"/>
      <c r="AO44" s="460"/>
      <c r="AP44" s="460"/>
      <c r="AQ44" s="460"/>
      <c r="AR44" s="460"/>
      <c r="AS44" s="460"/>
      <c r="AT44" s="460"/>
      <c r="AU44" s="460"/>
      <c r="AV44" s="460"/>
      <c r="AW44" s="460"/>
      <c r="AX44" s="460"/>
      <c r="AY44" s="460"/>
      <c r="AZ44" s="461"/>
      <c r="BA44" s="461"/>
      <c r="BB44" s="461"/>
      <c r="BC44" s="461"/>
      <c r="BD44" s="461"/>
      <c r="BE44" s="462"/>
      <c r="BF44" s="462"/>
      <c r="BG44" s="462"/>
      <c r="BH44" s="462"/>
      <c r="BI44" s="463"/>
      <c r="BJ44" s="214"/>
      <c r="BK44" s="214"/>
      <c r="BL44" s="214"/>
      <c r="BM44" s="214"/>
      <c r="BN44" s="214"/>
      <c r="BO44" s="224"/>
      <c r="BP44" s="224"/>
      <c r="BQ44" s="221">
        <v>38</v>
      </c>
      <c r="BR44" s="222"/>
      <c r="BS44" s="403"/>
      <c r="BT44" s="404"/>
      <c r="BU44" s="404"/>
      <c r="BV44" s="404"/>
      <c r="BW44" s="404"/>
      <c r="BX44" s="404"/>
      <c r="BY44" s="404"/>
      <c r="BZ44" s="404"/>
      <c r="CA44" s="404"/>
      <c r="CB44" s="404"/>
      <c r="CC44" s="404"/>
      <c r="CD44" s="404"/>
      <c r="CE44" s="404"/>
      <c r="CF44" s="404"/>
      <c r="CG44" s="405"/>
      <c r="CH44" s="406"/>
      <c r="CI44" s="407"/>
      <c r="CJ44" s="407"/>
      <c r="CK44" s="407"/>
      <c r="CL44" s="408"/>
      <c r="CM44" s="406"/>
      <c r="CN44" s="407"/>
      <c r="CO44" s="407"/>
      <c r="CP44" s="407"/>
      <c r="CQ44" s="408"/>
      <c r="CR44" s="406"/>
      <c r="CS44" s="407"/>
      <c r="CT44" s="407"/>
      <c r="CU44" s="407"/>
      <c r="CV44" s="408"/>
      <c r="CW44" s="406"/>
      <c r="CX44" s="407"/>
      <c r="CY44" s="407"/>
      <c r="CZ44" s="407"/>
      <c r="DA44" s="408"/>
      <c r="DB44" s="406"/>
      <c r="DC44" s="407"/>
      <c r="DD44" s="407"/>
      <c r="DE44" s="407"/>
      <c r="DF44" s="408"/>
      <c r="DG44" s="406"/>
      <c r="DH44" s="407"/>
      <c r="DI44" s="407"/>
      <c r="DJ44" s="407"/>
      <c r="DK44" s="408"/>
      <c r="DL44" s="406"/>
      <c r="DM44" s="407"/>
      <c r="DN44" s="407"/>
      <c r="DO44" s="407"/>
      <c r="DP44" s="408"/>
      <c r="DQ44" s="406"/>
      <c r="DR44" s="407"/>
      <c r="DS44" s="407"/>
      <c r="DT44" s="407"/>
      <c r="DU44" s="408"/>
      <c r="DV44" s="403"/>
      <c r="DW44" s="404"/>
      <c r="DX44" s="404"/>
      <c r="DY44" s="404"/>
      <c r="DZ44" s="409"/>
      <c r="EA44" s="212"/>
    </row>
    <row r="45" spans="1:131" ht="26.25" customHeight="1" x14ac:dyDescent="0.15">
      <c r="A45" s="221">
        <v>18</v>
      </c>
      <c r="B45" s="410"/>
      <c r="C45" s="411"/>
      <c r="D45" s="411"/>
      <c r="E45" s="411"/>
      <c r="F45" s="411"/>
      <c r="G45" s="411"/>
      <c r="H45" s="411"/>
      <c r="I45" s="411"/>
      <c r="J45" s="411"/>
      <c r="K45" s="411"/>
      <c r="L45" s="411"/>
      <c r="M45" s="411"/>
      <c r="N45" s="411"/>
      <c r="O45" s="411"/>
      <c r="P45" s="412"/>
      <c r="Q45" s="413"/>
      <c r="R45" s="414"/>
      <c r="S45" s="414"/>
      <c r="T45" s="414"/>
      <c r="U45" s="414"/>
      <c r="V45" s="414"/>
      <c r="W45" s="414"/>
      <c r="X45" s="414"/>
      <c r="Y45" s="414"/>
      <c r="Z45" s="414"/>
      <c r="AA45" s="414"/>
      <c r="AB45" s="414"/>
      <c r="AC45" s="414"/>
      <c r="AD45" s="414"/>
      <c r="AE45" s="415"/>
      <c r="AF45" s="416"/>
      <c r="AG45" s="417"/>
      <c r="AH45" s="417"/>
      <c r="AI45" s="417"/>
      <c r="AJ45" s="418"/>
      <c r="AK45" s="464"/>
      <c r="AL45" s="460"/>
      <c r="AM45" s="460"/>
      <c r="AN45" s="460"/>
      <c r="AO45" s="460"/>
      <c r="AP45" s="460"/>
      <c r="AQ45" s="460"/>
      <c r="AR45" s="460"/>
      <c r="AS45" s="460"/>
      <c r="AT45" s="460"/>
      <c r="AU45" s="460"/>
      <c r="AV45" s="460"/>
      <c r="AW45" s="460"/>
      <c r="AX45" s="460"/>
      <c r="AY45" s="460"/>
      <c r="AZ45" s="461"/>
      <c r="BA45" s="461"/>
      <c r="BB45" s="461"/>
      <c r="BC45" s="461"/>
      <c r="BD45" s="461"/>
      <c r="BE45" s="462"/>
      <c r="BF45" s="462"/>
      <c r="BG45" s="462"/>
      <c r="BH45" s="462"/>
      <c r="BI45" s="463"/>
      <c r="BJ45" s="214"/>
      <c r="BK45" s="214"/>
      <c r="BL45" s="214"/>
      <c r="BM45" s="214"/>
      <c r="BN45" s="214"/>
      <c r="BO45" s="224"/>
      <c r="BP45" s="224"/>
      <c r="BQ45" s="221">
        <v>39</v>
      </c>
      <c r="BR45" s="222"/>
      <c r="BS45" s="403"/>
      <c r="BT45" s="404"/>
      <c r="BU45" s="404"/>
      <c r="BV45" s="404"/>
      <c r="BW45" s="404"/>
      <c r="BX45" s="404"/>
      <c r="BY45" s="404"/>
      <c r="BZ45" s="404"/>
      <c r="CA45" s="404"/>
      <c r="CB45" s="404"/>
      <c r="CC45" s="404"/>
      <c r="CD45" s="404"/>
      <c r="CE45" s="404"/>
      <c r="CF45" s="404"/>
      <c r="CG45" s="405"/>
      <c r="CH45" s="406"/>
      <c r="CI45" s="407"/>
      <c r="CJ45" s="407"/>
      <c r="CK45" s="407"/>
      <c r="CL45" s="408"/>
      <c r="CM45" s="406"/>
      <c r="CN45" s="407"/>
      <c r="CO45" s="407"/>
      <c r="CP45" s="407"/>
      <c r="CQ45" s="408"/>
      <c r="CR45" s="406"/>
      <c r="CS45" s="407"/>
      <c r="CT45" s="407"/>
      <c r="CU45" s="407"/>
      <c r="CV45" s="408"/>
      <c r="CW45" s="406"/>
      <c r="CX45" s="407"/>
      <c r="CY45" s="407"/>
      <c r="CZ45" s="407"/>
      <c r="DA45" s="408"/>
      <c r="DB45" s="406"/>
      <c r="DC45" s="407"/>
      <c r="DD45" s="407"/>
      <c r="DE45" s="407"/>
      <c r="DF45" s="408"/>
      <c r="DG45" s="406"/>
      <c r="DH45" s="407"/>
      <c r="DI45" s="407"/>
      <c r="DJ45" s="407"/>
      <c r="DK45" s="408"/>
      <c r="DL45" s="406"/>
      <c r="DM45" s="407"/>
      <c r="DN45" s="407"/>
      <c r="DO45" s="407"/>
      <c r="DP45" s="408"/>
      <c r="DQ45" s="406"/>
      <c r="DR45" s="407"/>
      <c r="DS45" s="407"/>
      <c r="DT45" s="407"/>
      <c r="DU45" s="408"/>
      <c r="DV45" s="403"/>
      <c r="DW45" s="404"/>
      <c r="DX45" s="404"/>
      <c r="DY45" s="404"/>
      <c r="DZ45" s="409"/>
      <c r="EA45" s="212"/>
    </row>
    <row r="46" spans="1:131" ht="26.25" customHeight="1" x14ac:dyDescent="0.15">
      <c r="A46" s="221">
        <v>19</v>
      </c>
      <c r="B46" s="410"/>
      <c r="C46" s="411"/>
      <c r="D46" s="411"/>
      <c r="E46" s="411"/>
      <c r="F46" s="411"/>
      <c r="G46" s="411"/>
      <c r="H46" s="411"/>
      <c r="I46" s="411"/>
      <c r="J46" s="411"/>
      <c r="K46" s="411"/>
      <c r="L46" s="411"/>
      <c r="M46" s="411"/>
      <c r="N46" s="411"/>
      <c r="O46" s="411"/>
      <c r="P46" s="412"/>
      <c r="Q46" s="413"/>
      <c r="R46" s="414"/>
      <c r="S46" s="414"/>
      <c r="T46" s="414"/>
      <c r="U46" s="414"/>
      <c r="V46" s="414"/>
      <c r="W46" s="414"/>
      <c r="X46" s="414"/>
      <c r="Y46" s="414"/>
      <c r="Z46" s="414"/>
      <c r="AA46" s="414"/>
      <c r="AB46" s="414"/>
      <c r="AC46" s="414"/>
      <c r="AD46" s="414"/>
      <c r="AE46" s="415"/>
      <c r="AF46" s="416"/>
      <c r="AG46" s="417"/>
      <c r="AH46" s="417"/>
      <c r="AI46" s="417"/>
      <c r="AJ46" s="418"/>
      <c r="AK46" s="464"/>
      <c r="AL46" s="460"/>
      <c r="AM46" s="460"/>
      <c r="AN46" s="460"/>
      <c r="AO46" s="460"/>
      <c r="AP46" s="460"/>
      <c r="AQ46" s="460"/>
      <c r="AR46" s="460"/>
      <c r="AS46" s="460"/>
      <c r="AT46" s="460"/>
      <c r="AU46" s="460"/>
      <c r="AV46" s="460"/>
      <c r="AW46" s="460"/>
      <c r="AX46" s="460"/>
      <c r="AY46" s="460"/>
      <c r="AZ46" s="461"/>
      <c r="BA46" s="461"/>
      <c r="BB46" s="461"/>
      <c r="BC46" s="461"/>
      <c r="BD46" s="461"/>
      <c r="BE46" s="462"/>
      <c r="BF46" s="462"/>
      <c r="BG46" s="462"/>
      <c r="BH46" s="462"/>
      <c r="BI46" s="463"/>
      <c r="BJ46" s="214"/>
      <c r="BK46" s="214"/>
      <c r="BL46" s="214"/>
      <c r="BM46" s="214"/>
      <c r="BN46" s="214"/>
      <c r="BO46" s="224"/>
      <c r="BP46" s="224"/>
      <c r="BQ46" s="221">
        <v>40</v>
      </c>
      <c r="BR46" s="222"/>
      <c r="BS46" s="403"/>
      <c r="BT46" s="404"/>
      <c r="BU46" s="404"/>
      <c r="BV46" s="404"/>
      <c r="BW46" s="404"/>
      <c r="BX46" s="404"/>
      <c r="BY46" s="404"/>
      <c r="BZ46" s="404"/>
      <c r="CA46" s="404"/>
      <c r="CB46" s="404"/>
      <c r="CC46" s="404"/>
      <c r="CD46" s="404"/>
      <c r="CE46" s="404"/>
      <c r="CF46" s="404"/>
      <c r="CG46" s="405"/>
      <c r="CH46" s="406"/>
      <c r="CI46" s="407"/>
      <c r="CJ46" s="407"/>
      <c r="CK46" s="407"/>
      <c r="CL46" s="408"/>
      <c r="CM46" s="406"/>
      <c r="CN46" s="407"/>
      <c r="CO46" s="407"/>
      <c r="CP46" s="407"/>
      <c r="CQ46" s="408"/>
      <c r="CR46" s="406"/>
      <c r="CS46" s="407"/>
      <c r="CT46" s="407"/>
      <c r="CU46" s="407"/>
      <c r="CV46" s="408"/>
      <c r="CW46" s="406"/>
      <c r="CX46" s="407"/>
      <c r="CY46" s="407"/>
      <c r="CZ46" s="407"/>
      <c r="DA46" s="408"/>
      <c r="DB46" s="406"/>
      <c r="DC46" s="407"/>
      <c r="DD46" s="407"/>
      <c r="DE46" s="407"/>
      <c r="DF46" s="408"/>
      <c r="DG46" s="406"/>
      <c r="DH46" s="407"/>
      <c r="DI46" s="407"/>
      <c r="DJ46" s="407"/>
      <c r="DK46" s="408"/>
      <c r="DL46" s="406"/>
      <c r="DM46" s="407"/>
      <c r="DN46" s="407"/>
      <c r="DO46" s="407"/>
      <c r="DP46" s="408"/>
      <c r="DQ46" s="406"/>
      <c r="DR46" s="407"/>
      <c r="DS46" s="407"/>
      <c r="DT46" s="407"/>
      <c r="DU46" s="408"/>
      <c r="DV46" s="403"/>
      <c r="DW46" s="404"/>
      <c r="DX46" s="404"/>
      <c r="DY46" s="404"/>
      <c r="DZ46" s="409"/>
      <c r="EA46" s="212"/>
    </row>
    <row r="47" spans="1:131" ht="26.25" customHeight="1" x14ac:dyDescent="0.15">
      <c r="A47" s="221">
        <v>20</v>
      </c>
      <c r="B47" s="410"/>
      <c r="C47" s="411"/>
      <c r="D47" s="411"/>
      <c r="E47" s="411"/>
      <c r="F47" s="411"/>
      <c r="G47" s="411"/>
      <c r="H47" s="411"/>
      <c r="I47" s="411"/>
      <c r="J47" s="411"/>
      <c r="K47" s="411"/>
      <c r="L47" s="411"/>
      <c r="M47" s="411"/>
      <c r="N47" s="411"/>
      <c r="O47" s="411"/>
      <c r="P47" s="412"/>
      <c r="Q47" s="413"/>
      <c r="R47" s="414"/>
      <c r="S47" s="414"/>
      <c r="T47" s="414"/>
      <c r="U47" s="414"/>
      <c r="V47" s="414"/>
      <c r="W47" s="414"/>
      <c r="X47" s="414"/>
      <c r="Y47" s="414"/>
      <c r="Z47" s="414"/>
      <c r="AA47" s="414"/>
      <c r="AB47" s="414"/>
      <c r="AC47" s="414"/>
      <c r="AD47" s="414"/>
      <c r="AE47" s="415"/>
      <c r="AF47" s="416"/>
      <c r="AG47" s="417"/>
      <c r="AH47" s="417"/>
      <c r="AI47" s="417"/>
      <c r="AJ47" s="418"/>
      <c r="AK47" s="464"/>
      <c r="AL47" s="460"/>
      <c r="AM47" s="460"/>
      <c r="AN47" s="460"/>
      <c r="AO47" s="460"/>
      <c r="AP47" s="460"/>
      <c r="AQ47" s="460"/>
      <c r="AR47" s="460"/>
      <c r="AS47" s="460"/>
      <c r="AT47" s="460"/>
      <c r="AU47" s="460"/>
      <c r="AV47" s="460"/>
      <c r="AW47" s="460"/>
      <c r="AX47" s="460"/>
      <c r="AY47" s="460"/>
      <c r="AZ47" s="461"/>
      <c r="BA47" s="461"/>
      <c r="BB47" s="461"/>
      <c r="BC47" s="461"/>
      <c r="BD47" s="461"/>
      <c r="BE47" s="462"/>
      <c r="BF47" s="462"/>
      <c r="BG47" s="462"/>
      <c r="BH47" s="462"/>
      <c r="BI47" s="463"/>
      <c r="BJ47" s="214"/>
      <c r="BK47" s="214"/>
      <c r="BL47" s="214"/>
      <c r="BM47" s="214"/>
      <c r="BN47" s="214"/>
      <c r="BO47" s="224"/>
      <c r="BP47" s="224"/>
      <c r="BQ47" s="221">
        <v>41</v>
      </c>
      <c r="BR47" s="222"/>
      <c r="BS47" s="403"/>
      <c r="BT47" s="404"/>
      <c r="BU47" s="404"/>
      <c r="BV47" s="404"/>
      <c r="BW47" s="404"/>
      <c r="BX47" s="404"/>
      <c r="BY47" s="404"/>
      <c r="BZ47" s="404"/>
      <c r="CA47" s="404"/>
      <c r="CB47" s="404"/>
      <c r="CC47" s="404"/>
      <c r="CD47" s="404"/>
      <c r="CE47" s="404"/>
      <c r="CF47" s="404"/>
      <c r="CG47" s="405"/>
      <c r="CH47" s="406"/>
      <c r="CI47" s="407"/>
      <c r="CJ47" s="407"/>
      <c r="CK47" s="407"/>
      <c r="CL47" s="408"/>
      <c r="CM47" s="406"/>
      <c r="CN47" s="407"/>
      <c r="CO47" s="407"/>
      <c r="CP47" s="407"/>
      <c r="CQ47" s="408"/>
      <c r="CR47" s="406"/>
      <c r="CS47" s="407"/>
      <c r="CT47" s="407"/>
      <c r="CU47" s="407"/>
      <c r="CV47" s="408"/>
      <c r="CW47" s="406"/>
      <c r="CX47" s="407"/>
      <c r="CY47" s="407"/>
      <c r="CZ47" s="407"/>
      <c r="DA47" s="408"/>
      <c r="DB47" s="406"/>
      <c r="DC47" s="407"/>
      <c r="DD47" s="407"/>
      <c r="DE47" s="407"/>
      <c r="DF47" s="408"/>
      <c r="DG47" s="406"/>
      <c r="DH47" s="407"/>
      <c r="DI47" s="407"/>
      <c r="DJ47" s="407"/>
      <c r="DK47" s="408"/>
      <c r="DL47" s="406"/>
      <c r="DM47" s="407"/>
      <c r="DN47" s="407"/>
      <c r="DO47" s="407"/>
      <c r="DP47" s="408"/>
      <c r="DQ47" s="406"/>
      <c r="DR47" s="407"/>
      <c r="DS47" s="407"/>
      <c r="DT47" s="407"/>
      <c r="DU47" s="408"/>
      <c r="DV47" s="403"/>
      <c r="DW47" s="404"/>
      <c r="DX47" s="404"/>
      <c r="DY47" s="404"/>
      <c r="DZ47" s="409"/>
      <c r="EA47" s="212"/>
    </row>
    <row r="48" spans="1:131" ht="26.25" customHeight="1" x14ac:dyDescent="0.15">
      <c r="A48" s="221">
        <v>21</v>
      </c>
      <c r="B48" s="410"/>
      <c r="C48" s="411"/>
      <c r="D48" s="411"/>
      <c r="E48" s="411"/>
      <c r="F48" s="411"/>
      <c r="G48" s="411"/>
      <c r="H48" s="411"/>
      <c r="I48" s="411"/>
      <c r="J48" s="411"/>
      <c r="K48" s="411"/>
      <c r="L48" s="411"/>
      <c r="M48" s="411"/>
      <c r="N48" s="411"/>
      <c r="O48" s="411"/>
      <c r="P48" s="412"/>
      <c r="Q48" s="413"/>
      <c r="R48" s="414"/>
      <c r="S48" s="414"/>
      <c r="T48" s="414"/>
      <c r="U48" s="414"/>
      <c r="V48" s="414"/>
      <c r="W48" s="414"/>
      <c r="X48" s="414"/>
      <c r="Y48" s="414"/>
      <c r="Z48" s="414"/>
      <c r="AA48" s="414"/>
      <c r="AB48" s="414"/>
      <c r="AC48" s="414"/>
      <c r="AD48" s="414"/>
      <c r="AE48" s="415"/>
      <c r="AF48" s="416"/>
      <c r="AG48" s="417"/>
      <c r="AH48" s="417"/>
      <c r="AI48" s="417"/>
      <c r="AJ48" s="418"/>
      <c r="AK48" s="464"/>
      <c r="AL48" s="460"/>
      <c r="AM48" s="460"/>
      <c r="AN48" s="460"/>
      <c r="AO48" s="460"/>
      <c r="AP48" s="460"/>
      <c r="AQ48" s="460"/>
      <c r="AR48" s="460"/>
      <c r="AS48" s="460"/>
      <c r="AT48" s="460"/>
      <c r="AU48" s="460"/>
      <c r="AV48" s="460"/>
      <c r="AW48" s="460"/>
      <c r="AX48" s="460"/>
      <c r="AY48" s="460"/>
      <c r="AZ48" s="461"/>
      <c r="BA48" s="461"/>
      <c r="BB48" s="461"/>
      <c r="BC48" s="461"/>
      <c r="BD48" s="461"/>
      <c r="BE48" s="462"/>
      <c r="BF48" s="462"/>
      <c r="BG48" s="462"/>
      <c r="BH48" s="462"/>
      <c r="BI48" s="463"/>
      <c r="BJ48" s="214"/>
      <c r="BK48" s="214"/>
      <c r="BL48" s="214"/>
      <c r="BM48" s="214"/>
      <c r="BN48" s="214"/>
      <c r="BO48" s="224"/>
      <c r="BP48" s="224"/>
      <c r="BQ48" s="221">
        <v>42</v>
      </c>
      <c r="BR48" s="222"/>
      <c r="BS48" s="403"/>
      <c r="BT48" s="404"/>
      <c r="BU48" s="404"/>
      <c r="BV48" s="404"/>
      <c r="BW48" s="404"/>
      <c r="BX48" s="404"/>
      <c r="BY48" s="404"/>
      <c r="BZ48" s="404"/>
      <c r="CA48" s="404"/>
      <c r="CB48" s="404"/>
      <c r="CC48" s="404"/>
      <c r="CD48" s="404"/>
      <c r="CE48" s="404"/>
      <c r="CF48" s="404"/>
      <c r="CG48" s="405"/>
      <c r="CH48" s="406"/>
      <c r="CI48" s="407"/>
      <c r="CJ48" s="407"/>
      <c r="CK48" s="407"/>
      <c r="CL48" s="408"/>
      <c r="CM48" s="406"/>
      <c r="CN48" s="407"/>
      <c r="CO48" s="407"/>
      <c r="CP48" s="407"/>
      <c r="CQ48" s="408"/>
      <c r="CR48" s="406"/>
      <c r="CS48" s="407"/>
      <c r="CT48" s="407"/>
      <c r="CU48" s="407"/>
      <c r="CV48" s="408"/>
      <c r="CW48" s="406"/>
      <c r="CX48" s="407"/>
      <c r="CY48" s="407"/>
      <c r="CZ48" s="407"/>
      <c r="DA48" s="408"/>
      <c r="DB48" s="406"/>
      <c r="DC48" s="407"/>
      <c r="DD48" s="407"/>
      <c r="DE48" s="407"/>
      <c r="DF48" s="408"/>
      <c r="DG48" s="406"/>
      <c r="DH48" s="407"/>
      <c r="DI48" s="407"/>
      <c r="DJ48" s="407"/>
      <c r="DK48" s="408"/>
      <c r="DL48" s="406"/>
      <c r="DM48" s="407"/>
      <c r="DN48" s="407"/>
      <c r="DO48" s="407"/>
      <c r="DP48" s="408"/>
      <c r="DQ48" s="406"/>
      <c r="DR48" s="407"/>
      <c r="DS48" s="407"/>
      <c r="DT48" s="407"/>
      <c r="DU48" s="408"/>
      <c r="DV48" s="403"/>
      <c r="DW48" s="404"/>
      <c r="DX48" s="404"/>
      <c r="DY48" s="404"/>
      <c r="DZ48" s="409"/>
      <c r="EA48" s="212"/>
    </row>
    <row r="49" spans="1:131" ht="26.25" customHeight="1" x14ac:dyDescent="0.15">
      <c r="A49" s="221">
        <v>22</v>
      </c>
      <c r="B49" s="410"/>
      <c r="C49" s="411"/>
      <c r="D49" s="411"/>
      <c r="E49" s="411"/>
      <c r="F49" s="411"/>
      <c r="G49" s="411"/>
      <c r="H49" s="411"/>
      <c r="I49" s="411"/>
      <c r="J49" s="411"/>
      <c r="K49" s="411"/>
      <c r="L49" s="411"/>
      <c r="M49" s="411"/>
      <c r="N49" s="411"/>
      <c r="O49" s="411"/>
      <c r="P49" s="412"/>
      <c r="Q49" s="413"/>
      <c r="R49" s="414"/>
      <c r="S49" s="414"/>
      <c r="T49" s="414"/>
      <c r="U49" s="414"/>
      <c r="V49" s="414"/>
      <c r="W49" s="414"/>
      <c r="X49" s="414"/>
      <c r="Y49" s="414"/>
      <c r="Z49" s="414"/>
      <c r="AA49" s="414"/>
      <c r="AB49" s="414"/>
      <c r="AC49" s="414"/>
      <c r="AD49" s="414"/>
      <c r="AE49" s="415"/>
      <c r="AF49" s="416"/>
      <c r="AG49" s="417"/>
      <c r="AH49" s="417"/>
      <c r="AI49" s="417"/>
      <c r="AJ49" s="418"/>
      <c r="AK49" s="464"/>
      <c r="AL49" s="460"/>
      <c r="AM49" s="460"/>
      <c r="AN49" s="460"/>
      <c r="AO49" s="460"/>
      <c r="AP49" s="460"/>
      <c r="AQ49" s="460"/>
      <c r="AR49" s="460"/>
      <c r="AS49" s="460"/>
      <c r="AT49" s="460"/>
      <c r="AU49" s="460"/>
      <c r="AV49" s="460"/>
      <c r="AW49" s="460"/>
      <c r="AX49" s="460"/>
      <c r="AY49" s="460"/>
      <c r="AZ49" s="461"/>
      <c r="BA49" s="461"/>
      <c r="BB49" s="461"/>
      <c r="BC49" s="461"/>
      <c r="BD49" s="461"/>
      <c r="BE49" s="462"/>
      <c r="BF49" s="462"/>
      <c r="BG49" s="462"/>
      <c r="BH49" s="462"/>
      <c r="BI49" s="463"/>
      <c r="BJ49" s="214"/>
      <c r="BK49" s="214"/>
      <c r="BL49" s="214"/>
      <c r="BM49" s="214"/>
      <c r="BN49" s="214"/>
      <c r="BO49" s="224"/>
      <c r="BP49" s="224"/>
      <c r="BQ49" s="221">
        <v>43</v>
      </c>
      <c r="BR49" s="222"/>
      <c r="BS49" s="403"/>
      <c r="BT49" s="404"/>
      <c r="BU49" s="404"/>
      <c r="BV49" s="404"/>
      <c r="BW49" s="404"/>
      <c r="BX49" s="404"/>
      <c r="BY49" s="404"/>
      <c r="BZ49" s="404"/>
      <c r="CA49" s="404"/>
      <c r="CB49" s="404"/>
      <c r="CC49" s="404"/>
      <c r="CD49" s="404"/>
      <c r="CE49" s="404"/>
      <c r="CF49" s="404"/>
      <c r="CG49" s="405"/>
      <c r="CH49" s="406"/>
      <c r="CI49" s="407"/>
      <c r="CJ49" s="407"/>
      <c r="CK49" s="407"/>
      <c r="CL49" s="408"/>
      <c r="CM49" s="406"/>
      <c r="CN49" s="407"/>
      <c r="CO49" s="407"/>
      <c r="CP49" s="407"/>
      <c r="CQ49" s="408"/>
      <c r="CR49" s="406"/>
      <c r="CS49" s="407"/>
      <c r="CT49" s="407"/>
      <c r="CU49" s="407"/>
      <c r="CV49" s="408"/>
      <c r="CW49" s="406"/>
      <c r="CX49" s="407"/>
      <c r="CY49" s="407"/>
      <c r="CZ49" s="407"/>
      <c r="DA49" s="408"/>
      <c r="DB49" s="406"/>
      <c r="DC49" s="407"/>
      <c r="DD49" s="407"/>
      <c r="DE49" s="407"/>
      <c r="DF49" s="408"/>
      <c r="DG49" s="406"/>
      <c r="DH49" s="407"/>
      <c r="DI49" s="407"/>
      <c r="DJ49" s="407"/>
      <c r="DK49" s="408"/>
      <c r="DL49" s="406"/>
      <c r="DM49" s="407"/>
      <c r="DN49" s="407"/>
      <c r="DO49" s="407"/>
      <c r="DP49" s="408"/>
      <c r="DQ49" s="406"/>
      <c r="DR49" s="407"/>
      <c r="DS49" s="407"/>
      <c r="DT49" s="407"/>
      <c r="DU49" s="408"/>
      <c r="DV49" s="403"/>
      <c r="DW49" s="404"/>
      <c r="DX49" s="404"/>
      <c r="DY49" s="404"/>
      <c r="DZ49" s="409"/>
      <c r="EA49" s="212"/>
    </row>
    <row r="50" spans="1:131" ht="26.25" customHeight="1" x14ac:dyDescent="0.15">
      <c r="A50" s="221">
        <v>23</v>
      </c>
      <c r="B50" s="410"/>
      <c r="C50" s="411"/>
      <c r="D50" s="411"/>
      <c r="E50" s="411"/>
      <c r="F50" s="411"/>
      <c r="G50" s="411"/>
      <c r="H50" s="411"/>
      <c r="I50" s="411"/>
      <c r="J50" s="411"/>
      <c r="K50" s="411"/>
      <c r="L50" s="411"/>
      <c r="M50" s="411"/>
      <c r="N50" s="411"/>
      <c r="O50" s="411"/>
      <c r="P50" s="412"/>
      <c r="Q50" s="465"/>
      <c r="R50" s="466"/>
      <c r="S50" s="466"/>
      <c r="T50" s="466"/>
      <c r="U50" s="466"/>
      <c r="V50" s="466"/>
      <c r="W50" s="466"/>
      <c r="X50" s="466"/>
      <c r="Y50" s="466"/>
      <c r="Z50" s="466"/>
      <c r="AA50" s="466"/>
      <c r="AB50" s="466"/>
      <c r="AC50" s="466"/>
      <c r="AD50" s="466"/>
      <c r="AE50" s="467"/>
      <c r="AF50" s="416"/>
      <c r="AG50" s="417"/>
      <c r="AH50" s="417"/>
      <c r="AI50" s="417"/>
      <c r="AJ50" s="418"/>
      <c r="AK50" s="469"/>
      <c r="AL50" s="466"/>
      <c r="AM50" s="466"/>
      <c r="AN50" s="466"/>
      <c r="AO50" s="466"/>
      <c r="AP50" s="466"/>
      <c r="AQ50" s="466"/>
      <c r="AR50" s="466"/>
      <c r="AS50" s="466"/>
      <c r="AT50" s="466"/>
      <c r="AU50" s="466"/>
      <c r="AV50" s="466"/>
      <c r="AW50" s="466"/>
      <c r="AX50" s="466"/>
      <c r="AY50" s="466"/>
      <c r="AZ50" s="468"/>
      <c r="BA50" s="468"/>
      <c r="BB50" s="468"/>
      <c r="BC50" s="468"/>
      <c r="BD50" s="468"/>
      <c r="BE50" s="462"/>
      <c r="BF50" s="462"/>
      <c r="BG50" s="462"/>
      <c r="BH50" s="462"/>
      <c r="BI50" s="463"/>
      <c r="BJ50" s="214"/>
      <c r="BK50" s="214"/>
      <c r="BL50" s="214"/>
      <c r="BM50" s="214"/>
      <c r="BN50" s="214"/>
      <c r="BO50" s="224"/>
      <c r="BP50" s="224"/>
      <c r="BQ50" s="221">
        <v>44</v>
      </c>
      <c r="BR50" s="222"/>
      <c r="BS50" s="403"/>
      <c r="BT50" s="404"/>
      <c r="BU50" s="404"/>
      <c r="BV50" s="404"/>
      <c r="BW50" s="404"/>
      <c r="BX50" s="404"/>
      <c r="BY50" s="404"/>
      <c r="BZ50" s="404"/>
      <c r="CA50" s="404"/>
      <c r="CB50" s="404"/>
      <c r="CC50" s="404"/>
      <c r="CD50" s="404"/>
      <c r="CE50" s="404"/>
      <c r="CF50" s="404"/>
      <c r="CG50" s="405"/>
      <c r="CH50" s="406"/>
      <c r="CI50" s="407"/>
      <c r="CJ50" s="407"/>
      <c r="CK50" s="407"/>
      <c r="CL50" s="408"/>
      <c r="CM50" s="406"/>
      <c r="CN50" s="407"/>
      <c r="CO50" s="407"/>
      <c r="CP50" s="407"/>
      <c r="CQ50" s="408"/>
      <c r="CR50" s="406"/>
      <c r="CS50" s="407"/>
      <c r="CT50" s="407"/>
      <c r="CU50" s="407"/>
      <c r="CV50" s="408"/>
      <c r="CW50" s="406"/>
      <c r="CX50" s="407"/>
      <c r="CY50" s="407"/>
      <c r="CZ50" s="407"/>
      <c r="DA50" s="408"/>
      <c r="DB50" s="406"/>
      <c r="DC50" s="407"/>
      <c r="DD50" s="407"/>
      <c r="DE50" s="407"/>
      <c r="DF50" s="408"/>
      <c r="DG50" s="406"/>
      <c r="DH50" s="407"/>
      <c r="DI50" s="407"/>
      <c r="DJ50" s="407"/>
      <c r="DK50" s="408"/>
      <c r="DL50" s="406"/>
      <c r="DM50" s="407"/>
      <c r="DN50" s="407"/>
      <c r="DO50" s="407"/>
      <c r="DP50" s="408"/>
      <c r="DQ50" s="406"/>
      <c r="DR50" s="407"/>
      <c r="DS50" s="407"/>
      <c r="DT50" s="407"/>
      <c r="DU50" s="408"/>
      <c r="DV50" s="403"/>
      <c r="DW50" s="404"/>
      <c r="DX50" s="404"/>
      <c r="DY50" s="404"/>
      <c r="DZ50" s="409"/>
      <c r="EA50" s="212"/>
    </row>
    <row r="51" spans="1:131" ht="26.25" customHeight="1" x14ac:dyDescent="0.15">
      <c r="A51" s="221">
        <v>24</v>
      </c>
      <c r="B51" s="410"/>
      <c r="C51" s="411"/>
      <c r="D51" s="411"/>
      <c r="E51" s="411"/>
      <c r="F51" s="411"/>
      <c r="G51" s="411"/>
      <c r="H51" s="411"/>
      <c r="I51" s="411"/>
      <c r="J51" s="411"/>
      <c r="K51" s="411"/>
      <c r="L51" s="411"/>
      <c r="M51" s="411"/>
      <c r="N51" s="411"/>
      <c r="O51" s="411"/>
      <c r="P51" s="412"/>
      <c r="Q51" s="465"/>
      <c r="R51" s="466"/>
      <c r="S51" s="466"/>
      <c r="T51" s="466"/>
      <c r="U51" s="466"/>
      <c r="V51" s="466"/>
      <c r="W51" s="466"/>
      <c r="X51" s="466"/>
      <c r="Y51" s="466"/>
      <c r="Z51" s="466"/>
      <c r="AA51" s="466"/>
      <c r="AB51" s="466"/>
      <c r="AC51" s="466"/>
      <c r="AD51" s="466"/>
      <c r="AE51" s="467"/>
      <c r="AF51" s="416"/>
      <c r="AG51" s="417"/>
      <c r="AH51" s="417"/>
      <c r="AI51" s="417"/>
      <c r="AJ51" s="418"/>
      <c r="AK51" s="469"/>
      <c r="AL51" s="466"/>
      <c r="AM51" s="466"/>
      <c r="AN51" s="466"/>
      <c r="AO51" s="466"/>
      <c r="AP51" s="466"/>
      <c r="AQ51" s="466"/>
      <c r="AR51" s="466"/>
      <c r="AS51" s="466"/>
      <c r="AT51" s="466"/>
      <c r="AU51" s="466"/>
      <c r="AV51" s="466"/>
      <c r="AW51" s="466"/>
      <c r="AX51" s="466"/>
      <c r="AY51" s="466"/>
      <c r="AZ51" s="468"/>
      <c r="BA51" s="468"/>
      <c r="BB51" s="468"/>
      <c r="BC51" s="468"/>
      <c r="BD51" s="468"/>
      <c r="BE51" s="462"/>
      <c r="BF51" s="462"/>
      <c r="BG51" s="462"/>
      <c r="BH51" s="462"/>
      <c r="BI51" s="463"/>
      <c r="BJ51" s="214"/>
      <c r="BK51" s="214"/>
      <c r="BL51" s="214"/>
      <c r="BM51" s="214"/>
      <c r="BN51" s="214"/>
      <c r="BO51" s="224"/>
      <c r="BP51" s="224"/>
      <c r="BQ51" s="221">
        <v>45</v>
      </c>
      <c r="BR51" s="222"/>
      <c r="BS51" s="403"/>
      <c r="BT51" s="404"/>
      <c r="BU51" s="404"/>
      <c r="BV51" s="404"/>
      <c r="BW51" s="404"/>
      <c r="BX51" s="404"/>
      <c r="BY51" s="404"/>
      <c r="BZ51" s="404"/>
      <c r="CA51" s="404"/>
      <c r="CB51" s="404"/>
      <c r="CC51" s="404"/>
      <c r="CD51" s="404"/>
      <c r="CE51" s="404"/>
      <c r="CF51" s="404"/>
      <c r="CG51" s="405"/>
      <c r="CH51" s="406"/>
      <c r="CI51" s="407"/>
      <c r="CJ51" s="407"/>
      <c r="CK51" s="407"/>
      <c r="CL51" s="408"/>
      <c r="CM51" s="406"/>
      <c r="CN51" s="407"/>
      <c r="CO51" s="407"/>
      <c r="CP51" s="407"/>
      <c r="CQ51" s="408"/>
      <c r="CR51" s="406"/>
      <c r="CS51" s="407"/>
      <c r="CT51" s="407"/>
      <c r="CU51" s="407"/>
      <c r="CV51" s="408"/>
      <c r="CW51" s="406"/>
      <c r="CX51" s="407"/>
      <c r="CY51" s="407"/>
      <c r="CZ51" s="407"/>
      <c r="DA51" s="408"/>
      <c r="DB51" s="406"/>
      <c r="DC51" s="407"/>
      <c r="DD51" s="407"/>
      <c r="DE51" s="407"/>
      <c r="DF51" s="408"/>
      <c r="DG51" s="406"/>
      <c r="DH51" s="407"/>
      <c r="DI51" s="407"/>
      <c r="DJ51" s="407"/>
      <c r="DK51" s="408"/>
      <c r="DL51" s="406"/>
      <c r="DM51" s="407"/>
      <c r="DN51" s="407"/>
      <c r="DO51" s="407"/>
      <c r="DP51" s="408"/>
      <c r="DQ51" s="406"/>
      <c r="DR51" s="407"/>
      <c r="DS51" s="407"/>
      <c r="DT51" s="407"/>
      <c r="DU51" s="408"/>
      <c r="DV51" s="403"/>
      <c r="DW51" s="404"/>
      <c r="DX51" s="404"/>
      <c r="DY51" s="404"/>
      <c r="DZ51" s="409"/>
      <c r="EA51" s="212"/>
    </row>
    <row r="52" spans="1:131" ht="26.25" customHeight="1" x14ac:dyDescent="0.15">
      <c r="A52" s="221">
        <v>25</v>
      </c>
      <c r="B52" s="410"/>
      <c r="C52" s="411"/>
      <c r="D52" s="411"/>
      <c r="E52" s="411"/>
      <c r="F52" s="411"/>
      <c r="G52" s="411"/>
      <c r="H52" s="411"/>
      <c r="I52" s="411"/>
      <c r="J52" s="411"/>
      <c r="K52" s="411"/>
      <c r="L52" s="411"/>
      <c r="M52" s="411"/>
      <c r="N52" s="411"/>
      <c r="O52" s="411"/>
      <c r="P52" s="412"/>
      <c r="Q52" s="465"/>
      <c r="R52" s="466"/>
      <c r="S52" s="466"/>
      <c r="T52" s="466"/>
      <c r="U52" s="466"/>
      <c r="V52" s="466"/>
      <c r="W52" s="466"/>
      <c r="X52" s="466"/>
      <c r="Y52" s="466"/>
      <c r="Z52" s="466"/>
      <c r="AA52" s="466"/>
      <c r="AB52" s="466"/>
      <c r="AC52" s="466"/>
      <c r="AD52" s="466"/>
      <c r="AE52" s="467"/>
      <c r="AF52" s="416"/>
      <c r="AG52" s="417"/>
      <c r="AH52" s="417"/>
      <c r="AI52" s="417"/>
      <c r="AJ52" s="418"/>
      <c r="AK52" s="469"/>
      <c r="AL52" s="466"/>
      <c r="AM52" s="466"/>
      <c r="AN52" s="466"/>
      <c r="AO52" s="466"/>
      <c r="AP52" s="466"/>
      <c r="AQ52" s="466"/>
      <c r="AR52" s="466"/>
      <c r="AS52" s="466"/>
      <c r="AT52" s="466"/>
      <c r="AU52" s="466"/>
      <c r="AV52" s="466"/>
      <c r="AW52" s="466"/>
      <c r="AX52" s="466"/>
      <c r="AY52" s="466"/>
      <c r="AZ52" s="468"/>
      <c r="BA52" s="468"/>
      <c r="BB52" s="468"/>
      <c r="BC52" s="468"/>
      <c r="BD52" s="468"/>
      <c r="BE52" s="462"/>
      <c r="BF52" s="462"/>
      <c r="BG52" s="462"/>
      <c r="BH52" s="462"/>
      <c r="BI52" s="463"/>
      <c r="BJ52" s="214"/>
      <c r="BK52" s="214"/>
      <c r="BL52" s="214"/>
      <c r="BM52" s="214"/>
      <c r="BN52" s="214"/>
      <c r="BO52" s="224"/>
      <c r="BP52" s="224"/>
      <c r="BQ52" s="221">
        <v>46</v>
      </c>
      <c r="BR52" s="222"/>
      <c r="BS52" s="403"/>
      <c r="BT52" s="404"/>
      <c r="BU52" s="404"/>
      <c r="BV52" s="404"/>
      <c r="BW52" s="404"/>
      <c r="BX52" s="404"/>
      <c r="BY52" s="404"/>
      <c r="BZ52" s="404"/>
      <c r="CA52" s="404"/>
      <c r="CB52" s="404"/>
      <c r="CC52" s="404"/>
      <c r="CD52" s="404"/>
      <c r="CE52" s="404"/>
      <c r="CF52" s="404"/>
      <c r="CG52" s="405"/>
      <c r="CH52" s="406"/>
      <c r="CI52" s="407"/>
      <c r="CJ52" s="407"/>
      <c r="CK52" s="407"/>
      <c r="CL52" s="408"/>
      <c r="CM52" s="406"/>
      <c r="CN52" s="407"/>
      <c r="CO52" s="407"/>
      <c r="CP52" s="407"/>
      <c r="CQ52" s="408"/>
      <c r="CR52" s="406"/>
      <c r="CS52" s="407"/>
      <c r="CT52" s="407"/>
      <c r="CU52" s="407"/>
      <c r="CV52" s="408"/>
      <c r="CW52" s="406"/>
      <c r="CX52" s="407"/>
      <c r="CY52" s="407"/>
      <c r="CZ52" s="407"/>
      <c r="DA52" s="408"/>
      <c r="DB52" s="406"/>
      <c r="DC52" s="407"/>
      <c r="DD52" s="407"/>
      <c r="DE52" s="407"/>
      <c r="DF52" s="408"/>
      <c r="DG52" s="406"/>
      <c r="DH52" s="407"/>
      <c r="DI52" s="407"/>
      <c r="DJ52" s="407"/>
      <c r="DK52" s="408"/>
      <c r="DL52" s="406"/>
      <c r="DM52" s="407"/>
      <c r="DN52" s="407"/>
      <c r="DO52" s="407"/>
      <c r="DP52" s="408"/>
      <c r="DQ52" s="406"/>
      <c r="DR52" s="407"/>
      <c r="DS52" s="407"/>
      <c r="DT52" s="407"/>
      <c r="DU52" s="408"/>
      <c r="DV52" s="403"/>
      <c r="DW52" s="404"/>
      <c r="DX52" s="404"/>
      <c r="DY52" s="404"/>
      <c r="DZ52" s="409"/>
      <c r="EA52" s="212"/>
    </row>
    <row r="53" spans="1:131" ht="26.25" customHeight="1" x14ac:dyDescent="0.15">
      <c r="A53" s="221">
        <v>26</v>
      </c>
      <c r="B53" s="410"/>
      <c r="C53" s="411"/>
      <c r="D53" s="411"/>
      <c r="E53" s="411"/>
      <c r="F53" s="411"/>
      <c r="G53" s="411"/>
      <c r="H53" s="411"/>
      <c r="I53" s="411"/>
      <c r="J53" s="411"/>
      <c r="K53" s="411"/>
      <c r="L53" s="411"/>
      <c r="M53" s="411"/>
      <c r="N53" s="411"/>
      <c r="O53" s="411"/>
      <c r="P53" s="412"/>
      <c r="Q53" s="465"/>
      <c r="R53" s="466"/>
      <c r="S53" s="466"/>
      <c r="T53" s="466"/>
      <c r="U53" s="466"/>
      <c r="V53" s="466"/>
      <c r="W53" s="466"/>
      <c r="X53" s="466"/>
      <c r="Y53" s="466"/>
      <c r="Z53" s="466"/>
      <c r="AA53" s="466"/>
      <c r="AB53" s="466"/>
      <c r="AC53" s="466"/>
      <c r="AD53" s="466"/>
      <c r="AE53" s="467"/>
      <c r="AF53" s="416"/>
      <c r="AG53" s="417"/>
      <c r="AH53" s="417"/>
      <c r="AI53" s="417"/>
      <c r="AJ53" s="418"/>
      <c r="AK53" s="469"/>
      <c r="AL53" s="466"/>
      <c r="AM53" s="466"/>
      <c r="AN53" s="466"/>
      <c r="AO53" s="466"/>
      <c r="AP53" s="466"/>
      <c r="AQ53" s="466"/>
      <c r="AR53" s="466"/>
      <c r="AS53" s="466"/>
      <c r="AT53" s="466"/>
      <c r="AU53" s="466"/>
      <c r="AV53" s="466"/>
      <c r="AW53" s="466"/>
      <c r="AX53" s="466"/>
      <c r="AY53" s="466"/>
      <c r="AZ53" s="468"/>
      <c r="BA53" s="468"/>
      <c r="BB53" s="468"/>
      <c r="BC53" s="468"/>
      <c r="BD53" s="468"/>
      <c r="BE53" s="462"/>
      <c r="BF53" s="462"/>
      <c r="BG53" s="462"/>
      <c r="BH53" s="462"/>
      <c r="BI53" s="463"/>
      <c r="BJ53" s="214"/>
      <c r="BK53" s="214"/>
      <c r="BL53" s="214"/>
      <c r="BM53" s="214"/>
      <c r="BN53" s="214"/>
      <c r="BO53" s="224"/>
      <c r="BP53" s="224"/>
      <c r="BQ53" s="221">
        <v>47</v>
      </c>
      <c r="BR53" s="222"/>
      <c r="BS53" s="403"/>
      <c r="BT53" s="404"/>
      <c r="BU53" s="404"/>
      <c r="BV53" s="404"/>
      <c r="BW53" s="404"/>
      <c r="BX53" s="404"/>
      <c r="BY53" s="404"/>
      <c r="BZ53" s="404"/>
      <c r="CA53" s="404"/>
      <c r="CB53" s="404"/>
      <c r="CC53" s="404"/>
      <c r="CD53" s="404"/>
      <c r="CE53" s="404"/>
      <c r="CF53" s="404"/>
      <c r="CG53" s="405"/>
      <c r="CH53" s="406"/>
      <c r="CI53" s="407"/>
      <c r="CJ53" s="407"/>
      <c r="CK53" s="407"/>
      <c r="CL53" s="408"/>
      <c r="CM53" s="406"/>
      <c r="CN53" s="407"/>
      <c r="CO53" s="407"/>
      <c r="CP53" s="407"/>
      <c r="CQ53" s="408"/>
      <c r="CR53" s="406"/>
      <c r="CS53" s="407"/>
      <c r="CT53" s="407"/>
      <c r="CU53" s="407"/>
      <c r="CV53" s="408"/>
      <c r="CW53" s="406"/>
      <c r="CX53" s="407"/>
      <c r="CY53" s="407"/>
      <c r="CZ53" s="407"/>
      <c r="DA53" s="408"/>
      <c r="DB53" s="406"/>
      <c r="DC53" s="407"/>
      <c r="DD53" s="407"/>
      <c r="DE53" s="407"/>
      <c r="DF53" s="408"/>
      <c r="DG53" s="406"/>
      <c r="DH53" s="407"/>
      <c r="DI53" s="407"/>
      <c r="DJ53" s="407"/>
      <c r="DK53" s="408"/>
      <c r="DL53" s="406"/>
      <c r="DM53" s="407"/>
      <c r="DN53" s="407"/>
      <c r="DO53" s="407"/>
      <c r="DP53" s="408"/>
      <c r="DQ53" s="406"/>
      <c r="DR53" s="407"/>
      <c r="DS53" s="407"/>
      <c r="DT53" s="407"/>
      <c r="DU53" s="408"/>
      <c r="DV53" s="403"/>
      <c r="DW53" s="404"/>
      <c r="DX53" s="404"/>
      <c r="DY53" s="404"/>
      <c r="DZ53" s="409"/>
      <c r="EA53" s="212"/>
    </row>
    <row r="54" spans="1:131" ht="26.25" customHeight="1" x14ac:dyDescent="0.15">
      <c r="A54" s="221">
        <v>27</v>
      </c>
      <c r="B54" s="410"/>
      <c r="C54" s="411"/>
      <c r="D54" s="411"/>
      <c r="E54" s="411"/>
      <c r="F54" s="411"/>
      <c r="G54" s="411"/>
      <c r="H54" s="411"/>
      <c r="I54" s="411"/>
      <c r="J54" s="411"/>
      <c r="K54" s="411"/>
      <c r="L54" s="411"/>
      <c r="M54" s="411"/>
      <c r="N54" s="411"/>
      <c r="O54" s="411"/>
      <c r="P54" s="412"/>
      <c r="Q54" s="465"/>
      <c r="R54" s="466"/>
      <c r="S54" s="466"/>
      <c r="T54" s="466"/>
      <c r="U54" s="466"/>
      <c r="V54" s="466"/>
      <c r="W54" s="466"/>
      <c r="X54" s="466"/>
      <c r="Y54" s="466"/>
      <c r="Z54" s="466"/>
      <c r="AA54" s="466"/>
      <c r="AB54" s="466"/>
      <c r="AC54" s="466"/>
      <c r="AD54" s="466"/>
      <c r="AE54" s="467"/>
      <c r="AF54" s="416"/>
      <c r="AG54" s="417"/>
      <c r="AH54" s="417"/>
      <c r="AI54" s="417"/>
      <c r="AJ54" s="418"/>
      <c r="AK54" s="469"/>
      <c r="AL54" s="466"/>
      <c r="AM54" s="466"/>
      <c r="AN54" s="466"/>
      <c r="AO54" s="466"/>
      <c r="AP54" s="466"/>
      <c r="AQ54" s="466"/>
      <c r="AR54" s="466"/>
      <c r="AS54" s="466"/>
      <c r="AT54" s="466"/>
      <c r="AU54" s="466"/>
      <c r="AV54" s="466"/>
      <c r="AW54" s="466"/>
      <c r="AX54" s="466"/>
      <c r="AY54" s="466"/>
      <c r="AZ54" s="468"/>
      <c r="BA54" s="468"/>
      <c r="BB54" s="468"/>
      <c r="BC54" s="468"/>
      <c r="BD54" s="468"/>
      <c r="BE54" s="462"/>
      <c r="BF54" s="462"/>
      <c r="BG54" s="462"/>
      <c r="BH54" s="462"/>
      <c r="BI54" s="463"/>
      <c r="BJ54" s="214"/>
      <c r="BK54" s="214"/>
      <c r="BL54" s="214"/>
      <c r="BM54" s="214"/>
      <c r="BN54" s="214"/>
      <c r="BO54" s="224"/>
      <c r="BP54" s="224"/>
      <c r="BQ54" s="221">
        <v>48</v>
      </c>
      <c r="BR54" s="222"/>
      <c r="BS54" s="403"/>
      <c r="BT54" s="404"/>
      <c r="BU54" s="404"/>
      <c r="BV54" s="404"/>
      <c r="BW54" s="404"/>
      <c r="BX54" s="404"/>
      <c r="BY54" s="404"/>
      <c r="BZ54" s="404"/>
      <c r="CA54" s="404"/>
      <c r="CB54" s="404"/>
      <c r="CC54" s="404"/>
      <c r="CD54" s="404"/>
      <c r="CE54" s="404"/>
      <c r="CF54" s="404"/>
      <c r="CG54" s="405"/>
      <c r="CH54" s="406"/>
      <c r="CI54" s="407"/>
      <c r="CJ54" s="407"/>
      <c r="CK54" s="407"/>
      <c r="CL54" s="408"/>
      <c r="CM54" s="406"/>
      <c r="CN54" s="407"/>
      <c r="CO54" s="407"/>
      <c r="CP54" s="407"/>
      <c r="CQ54" s="408"/>
      <c r="CR54" s="406"/>
      <c r="CS54" s="407"/>
      <c r="CT54" s="407"/>
      <c r="CU54" s="407"/>
      <c r="CV54" s="408"/>
      <c r="CW54" s="406"/>
      <c r="CX54" s="407"/>
      <c r="CY54" s="407"/>
      <c r="CZ54" s="407"/>
      <c r="DA54" s="408"/>
      <c r="DB54" s="406"/>
      <c r="DC54" s="407"/>
      <c r="DD54" s="407"/>
      <c r="DE54" s="407"/>
      <c r="DF54" s="408"/>
      <c r="DG54" s="406"/>
      <c r="DH54" s="407"/>
      <c r="DI54" s="407"/>
      <c r="DJ54" s="407"/>
      <c r="DK54" s="408"/>
      <c r="DL54" s="406"/>
      <c r="DM54" s="407"/>
      <c r="DN54" s="407"/>
      <c r="DO54" s="407"/>
      <c r="DP54" s="408"/>
      <c r="DQ54" s="406"/>
      <c r="DR54" s="407"/>
      <c r="DS54" s="407"/>
      <c r="DT54" s="407"/>
      <c r="DU54" s="408"/>
      <c r="DV54" s="403"/>
      <c r="DW54" s="404"/>
      <c r="DX54" s="404"/>
      <c r="DY54" s="404"/>
      <c r="DZ54" s="409"/>
      <c r="EA54" s="212"/>
    </row>
    <row r="55" spans="1:131" ht="26.25" customHeight="1" x14ac:dyDescent="0.15">
      <c r="A55" s="221">
        <v>28</v>
      </c>
      <c r="B55" s="410"/>
      <c r="C55" s="411"/>
      <c r="D55" s="411"/>
      <c r="E55" s="411"/>
      <c r="F55" s="411"/>
      <c r="G55" s="411"/>
      <c r="H55" s="411"/>
      <c r="I55" s="411"/>
      <c r="J55" s="411"/>
      <c r="K55" s="411"/>
      <c r="L55" s="411"/>
      <c r="M55" s="411"/>
      <c r="N55" s="411"/>
      <c r="O55" s="411"/>
      <c r="P55" s="412"/>
      <c r="Q55" s="465"/>
      <c r="R55" s="466"/>
      <c r="S55" s="466"/>
      <c r="T55" s="466"/>
      <c r="U55" s="466"/>
      <c r="V55" s="466"/>
      <c r="W55" s="466"/>
      <c r="X55" s="466"/>
      <c r="Y55" s="466"/>
      <c r="Z55" s="466"/>
      <c r="AA55" s="466"/>
      <c r="AB55" s="466"/>
      <c r="AC55" s="466"/>
      <c r="AD55" s="466"/>
      <c r="AE55" s="467"/>
      <c r="AF55" s="416"/>
      <c r="AG55" s="417"/>
      <c r="AH55" s="417"/>
      <c r="AI55" s="417"/>
      <c r="AJ55" s="418"/>
      <c r="AK55" s="469"/>
      <c r="AL55" s="466"/>
      <c r="AM55" s="466"/>
      <c r="AN55" s="466"/>
      <c r="AO55" s="466"/>
      <c r="AP55" s="466"/>
      <c r="AQ55" s="466"/>
      <c r="AR55" s="466"/>
      <c r="AS55" s="466"/>
      <c r="AT55" s="466"/>
      <c r="AU55" s="466"/>
      <c r="AV55" s="466"/>
      <c r="AW55" s="466"/>
      <c r="AX55" s="466"/>
      <c r="AY55" s="466"/>
      <c r="AZ55" s="468"/>
      <c r="BA55" s="468"/>
      <c r="BB55" s="468"/>
      <c r="BC55" s="468"/>
      <c r="BD55" s="468"/>
      <c r="BE55" s="462"/>
      <c r="BF55" s="462"/>
      <c r="BG55" s="462"/>
      <c r="BH55" s="462"/>
      <c r="BI55" s="463"/>
      <c r="BJ55" s="214"/>
      <c r="BK55" s="214"/>
      <c r="BL55" s="214"/>
      <c r="BM55" s="214"/>
      <c r="BN55" s="214"/>
      <c r="BO55" s="224"/>
      <c r="BP55" s="224"/>
      <c r="BQ55" s="221">
        <v>49</v>
      </c>
      <c r="BR55" s="222"/>
      <c r="BS55" s="403"/>
      <c r="BT55" s="404"/>
      <c r="BU55" s="404"/>
      <c r="BV55" s="404"/>
      <c r="BW55" s="404"/>
      <c r="BX55" s="404"/>
      <c r="BY55" s="404"/>
      <c r="BZ55" s="404"/>
      <c r="CA55" s="404"/>
      <c r="CB55" s="404"/>
      <c r="CC55" s="404"/>
      <c r="CD55" s="404"/>
      <c r="CE55" s="404"/>
      <c r="CF55" s="404"/>
      <c r="CG55" s="405"/>
      <c r="CH55" s="406"/>
      <c r="CI55" s="407"/>
      <c r="CJ55" s="407"/>
      <c r="CK55" s="407"/>
      <c r="CL55" s="408"/>
      <c r="CM55" s="406"/>
      <c r="CN55" s="407"/>
      <c r="CO55" s="407"/>
      <c r="CP55" s="407"/>
      <c r="CQ55" s="408"/>
      <c r="CR55" s="406"/>
      <c r="CS55" s="407"/>
      <c r="CT55" s="407"/>
      <c r="CU55" s="407"/>
      <c r="CV55" s="408"/>
      <c r="CW55" s="406"/>
      <c r="CX55" s="407"/>
      <c r="CY55" s="407"/>
      <c r="CZ55" s="407"/>
      <c r="DA55" s="408"/>
      <c r="DB55" s="406"/>
      <c r="DC55" s="407"/>
      <c r="DD55" s="407"/>
      <c r="DE55" s="407"/>
      <c r="DF55" s="408"/>
      <c r="DG55" s="406"/>
      <c r="DH55" s="407"/>
      <c r="DI55" s="407"/>
      <c r="DJ55" s="407"/>
      <c r="DK55" s="408"/>
      <c r="DL55" s="406"/>
      <c r="DM55" s="407"/>
      <c r="DN55" s="407"/>
      <c r="DO55" s="407"/>
      <c r="DP55" s="408"/>
      <c r="DQ55" s="406"/>
      <c r="DR55" s="407"/>
      <c r="DS55" s="407"/>
      <c r="DT55" s="407"/>
      <c r="DU55" s="408"/>
      <c r="DV55" s="403"/>
      <c r="DW55" s="404"/>
      <c r="DX55" s="404"/>
      <c r="DY55" s="404"/>
      <c r="DZ55" s="409"/>
      <c r="EA55" s="212"/>
    </row>
    <row r="56" spans="1:131" ht="26.25" customHeight="1" x14ac:dyDescent="0.15">
      <c r="A56" s="221">
        <v>29</v>
      </c>
      <c r="B56" s="410"/>
      <c r="C56" s="411"/>
      <c r="D56" s="411"/>
      <c r="E56" s="411"/>
      <c r="F56" s="411"/>
      <c r="G56" s="411"/>
      <c r="H56" s="411"/>
      <c r="I56" s="411"/>
      <c r="J56" s="411"/>
      <c r="K56" s="411"/>
      <c r="L56" s="411"/>
      <c r="M56" s="411"/>
      <c r="N56" s="411"/>
      <c r="O56" s="411"/>
      <c r="P56" s="412"/>
      <c r="Q56" s="465"/>
      <c r="R56" s="466"/>
      <c r="S56" s="466"/>
      <c r="T56" s="466"/>
      <c r="U56" s="466"/>
      <c r="V56" s="466"/>
      <c r="W56" s="466"/>
      <c r="X56" s="466"/>
      <c r="Y56" s="466"/>
      <c r="Z56" s="466"/>
      <c r="AA56" s="466"/>
      <c r="AB56" s="466"/>
      <c r="AC56" s="466"/>
      <c r="AD56" s="466"/>
      <c r="AE56" s="467"/>
      <c r="AF56" s="416"/>
      <c r="AG56" s="417"/>
      <c r="AH56" s="417"/>
      <c r="AI56" s="417"/>
      <c r="AJ56" s="418"/>
      <c r="AK56" s="469"/>
      <c r="AL56" s="466"/>
      <c r="AM56" s="466"/>
      <c r="AN56" s="466"/>
      <c r="AO56" s="466"/>
      <c r="AP56" s="466"/>
      <c r="AQ56" s="466"/>
      <c r="AR56" s="466"/>
      <c r="AS56" s="466"/>
      <c r="AT56" s="466"/>
      <c r="AU56" s="466"/>
      <c r="AV56" s="466"/>
      <c r="AW56" s="466"/>
      <c r="AX56" s="466"/>
      <c r="AY56" s="466"/>
      <c r="AZ56" s="468"/>
      <c r="BA56" s="468"/>
      <c r="BB56" s="468"/>
      <c r="BC56" s="468"/>
      <c r="BD56" s="468"/>
      <c r="BE56" s="462"/>
      <c r="BF56" s="462"/>
      <c r="BG56" s="462"/>
      <c r="BH56" s="462"/>
      <c r="BI56" s="463"/>
      <c r="BJ56" s="214"/>
      <c r="BK56" s="214"/>
      <c r="BL56" s="214"/>
      <c r="BM56" s="214"/>
      <c r="BN56" s="214"/>
      <c r="BO56" s="224"/>
      <c r="BP56" s="224"/>
      <c r="BQ56" s="221">
        <v>50</v>
      </c>
      <c r="BR56" s="222"/>
      <c r="BS56" s="403"/>
      <c r="BT56" s="404"/>
      <c r="BU56" s="404"/>
      <c r="BV56" s="404"/>
      <c r="BW56" s="404"/>
      <c r="BX56" s="404"/>
      <c r="BY56" s="404"/>
      <c r="BZ56" s="404"/>
      <c r="CA56" s="404"/>
      <c r="CB56" s="404"/>
      <c r="CC56" s="404"/>
      <c r="CD56" s="404"/>
      <c r="CE56" s="404"/>
      <c r="CF56" s="404"/>
      <c r="CG56" s="405"/>
      <c r="CH56" s="406"/>
      <c r="CI56" s="407"/>
      <c r="CJ56" s="407"/>
      <c r="CK56" s="407"/>
      <c r="CL56" s="408"/>
      <c r="CM56" s="406"/>
      <c r="CN56" s="407"/>
      <c r="CO56" s="407"/>
      <c r="CP56" s="407"/>
      <c r="CQ56" s="408"/>
      <c r="CR56" s="406"/>
      <c r="CS56" s="407"/>
      <c r="CT56" s="407"/>
      <c r="CU56" s="407"/>
      <c r="CV56" s="408"/>
      <c r="CW56" s="406"/>
      <c r="CX56" s="407"/>
      <c r="CY56" s="407"/>
      <c r="CZ56" s="407"/>
      <c r="DA56" s="408"/>
      <c r="DB56" s="406"/>
      <c r="DC56" s="407"/>
      <c r="DD56" s="407"/>
      <c r="DE56" s="407"/>
      <c r="DF56" s="408"/>
      <c r="DG56" s="406"/>
      <c r="DH56" s="407"/>
      <c r="DI56" s="407"/>
      <c r="DJ56" s="407"/>
      <c r="DK56" s="408"/>
      <c r="DL56" s="406"/>
      <c r="DM56" s="407"/>
      <c r="DN56" s="407"/>
      <c r="DO56" s="407"/>
      <c r="DP56" s="408"/>
      <c r="DQ56" s="406"/>
      <c r="DR56" s="407"/>
      <c r="DS56" s="407"/>
      <c r="DT56" s="407"/>
      <c r="DU56" s="408"/>
      <c r="DV56" s="403"/>
      <c r="DW56" s="404"/>
      <c r="DX56" s="404"/>
      <c r="DY56" s="404"/>
      <c r="DZ56" s="409"/>
      <c r="EA56" s="212"/>
    </row>
    <row r="57" spans="1:131" ht="26.25" customHeight="1" x14ac:dyDescent="0.15">
      <c r="A57" s="221">
        <v>30</v>
      </c>
      <c r="B57" s="410"/>
      <c r="C57" s="411"/>
      <c r="D57" s="411"/>
      <c r="E57" s="411"/>
      <c r="F57" s="411"/>
      <c r="G57" s="411"/>
      <c r="H57" s="411"/>
      <c r="I57" s="411"/>
      <c r="J57" s="411"/>
      <c r="K57" s="411"/>
      <c r="L57" s="411"/>
      <c r="M57" s="411"/>
      <c r="N57" s="411"/>
      <c r="O57" s="411"/>
      <c r="P57" s="412"/>
      <c r="Q57" s="465"/>
      <c r="R57" s="466"/>
      <c r="S57" s="466"/>
      <c r="T57" s="466"/>
      <c r="U57" s="466"/>
      <c r="V57" s="466"/>
      <c r="W57" s="466"/>
      <c r="X57" s="466"/>
      <c r="Y57" s="466"/>
      <c r="Z57" s="466"/>
      <c r="AA57" s="466"/>
      <c r="AB57" s="466"/>
      <c r="AC57" s="466"/>
      <c r="AD57" s="466"/>
      <c r="AE57" s="467"/>
      <c r="AF57" s="416"/>
      <c r="AG57" s="417"/>
      <c r="AH57" s="417"/>
      <c r="AI57" s="417"/>
      <c r="AJ57" s="418"/>
      <c r="AK57" s="469"/>
      <c r="AL57" s="466"/>
      <c r="AM57" s="466"/>
      <c r="AN57" s="466"/>
      <c r="AO57" s="466"/>
      <c r="AP57" s="466"/>
      <c r="AQ57" s="466"/>
      <c r="AR57" s="466"/>
      <c r="AS57" s="466"/>
      <c r="AT57" s="466"/>
      <c r="AU57" s="466"/>
      <c r="AV57" s="466"/>
      <c r="AW57" s="466"/>
      <c r="AX57" s="466"/>
      <c r="AY57" s="466"/>
      <c r="AZ57" s="468"/>
      <c r="BA57" s="468"/>
      <c r="BB57" s="468"/>
      <c r="BC57" s="468"/>
      <c r="BD57" s="468"/>
      <c r="BE57" s="462"/>
      <c r="BF57" s="462"/>
      <c r="BG57" s="462"/>
      <c r="BH57" s="462"/>
      <c r="BI57" s="463"/>
      <c r="BJ57" s="214"/>
      <c r="BK57" s="214"/>
      <c r="BL57" s="214"/>
      <c r="BM57" s="214"/>
      <c r="BN57" s="214"/>
      <c r="BO57" s="224"/>
      <c r="BP57" s="224"/>
      <c r="BQ57" s="221">
        <v>51</v>
      </c>
      <c r="BR57" s="222"/>
      <c r="BS57" s="403"/>
      <c r="BT57" s="404"/>
      <c r="BU57" s="404"/>
      <c r="BV57" s="404"/>
      <c r="BW57" s="404"/>
      <c r="BX57" s="404"/>
      <c r="BY57" s="404"/>
      <c r="BZ57" s="404"/>
      <c r="CA57" s="404"/>
      <c r="CB57" s="404"/>
      <c r="CC57" s="404"/>
      <c r="CD57" s="404"/>
      <c r="CE57" s="404"/>
      <c r="CF57" s="404"/>
      <c r="CG57" s="405"/>
      <c r="CH57" s="406"/>
      <c r="CI57" s="407"/>
      <c r="CJ57" s="407"/>
      <c r="CK57" s="407"/>
      <c r="CL57" s="408"/>
      <c r="CM57" s="406"/>
      <c r="CN57" s="407"/>
      <c r="CO57" s="407"/>
      <c r="CP57" s="407"/>
      <c r="CQ57" s="408"/>
      <c r="CR57" s="406"/>
      <c r="CS57" s="407"/>
      <c r="CT57" s="407"/>
      <c r="CU57" s="407"/>
      <c r="CV57" s="408"/>
      <c r="CW57" s="406"/>
      <c r="CX57" s="407"/>
      <c r="CY57" s="407"/>
      <c r="CZ57" s="407"/>
      <c r="DA57" s="408"/>
      <c r="DB57" s="406"/>
      <c r="DC57" s="407"/>
      <c r="DD57" s="407"/>
      <c r="DE57" s="407"/>
      <c r="DF57" s="408"/>
      <c r="DG57" s="406"/>
      <c r="DH57" s="407"/>
      <c r="DI57" s="407"/>
      <c r="DJ57" s="407"/>
      <c r="DK57" s="408"/>
      <c r="DL57" s="406"/>
      <c r="DM57" s="407"/>
      <c r="DN57" s="407"/>
      <c r="DO57" s="407"/>
      <c r="DP57" s="408"/>
      <c r="DQ57" s="406"/>
      <c r="DR57" s="407"/>
      <c r="DS57" s="407"/>
      <c r="DT57" s="407"/>
      <c r="DU57" s="408"/>
      <c r="DV57" s="403"/>
      <c r="DW57" s="404"/>
      <c r="DX57" s="404"/>
      <c r="DY57" s="404"/>
      <c r="DZ57" s="409"/>
      <c r="EA57" s="212"/>
    </row>
    <row r="58" spans="1:131" ht="26.25" customHeight="1" x14ac:dyDescent="0.15">
      <c r="A58" s="221">
        <v>31</v>
      </c>
      <c r="B58" s="410"/>
      <c r="C58" s="411"/>
      <c r="D58" s="411"/>
      <c r="E58" s="411"/>
      <c r="F58" s="411"/>
      <c r="G58" s="411"/>
      <c r="H58" s="411"/>
      <c r="I58" s="411"/>
      <c r="J58" s="411"/>
      <c r="K58" s="411"/>
      <c r="L58" s="411"/>
      <c r="M58" s="411"/>
      <c r="N58" s="411"/>
      <c r="O58" s="411"/>
      <c r="P58" s="412"/>
      <c r="Q58" s="465"/>
      <c r="R58" s="466"/>
      <c r="S58" s="466"/>
      <c r="T58" s="466"/>
      <c r="U58" s="466"/>
      <c r="V58" s="466"/>
      <c r="W58" s="466"/>
      <c r="X58" s="466"/>
      <c r="Y58" s="466"/>
      <c r="Z58" s="466"/>
      <c r="AA58" s="466"/>
      <c r="AB58" s="466"/>
      <c r="AC58" s="466"/>
      <c r="AD58" s="466"/>
      <c r="AE58" s="467"/>
      <c r="AF58" s="416"/>
      <c r="AG58" s="417"/>
      <c r="AH58" s="417"/>
      <c r="AI58" s="417"/>
      <c r="AJ58" s="418"/>
      <c r="AK58" s="469"/>
      <c r="AL58" s="466"/>
      <c r="AM58" s="466"/>
      <c r="AN58" s="466"/>
      <c r="AO58" s="466"/>
      <c r="AP58" s="466"/>
      <c r="AQ58" s="466"/>
      <c r="AR58" s="466"/>
      <c r="AS58" s="466"/>
      <c r="AT58" s="466"/>
      <c r="AU58" s="466"/>
      <c r="AV58" s="466"/>
      <c r="AW58" s="466"/>
      <c r="AX58" s="466"/>
      <c r="AY58" s="466"/>
      <c r="AZ58" s="468"/>
      <c r="BA58" s="468"/>
      <c r="BB58" s="468"/>
      <c r="BC58" s="468"/>
      <c r="BD58" s="468"/>
      <c r="BE58" s="462"/>
      <c r="BF58" s="462"/>
      <c r="BG58" s="462"/>
      <c r="BH58" s="462"/>
      <c r="BI58" s="463"/>
      <c r="BJ58" s="214"/>
      <c r="BK58" s="214"/>
      <c r="BL58" s="214"/>
      <c r="BM58" s="214"/>
      <c r="BN58" s="214"/>
      <c r="BO58" s="224"/>
      <c r="BP58" s="224"/>
      <c r="BQ58" s="221">
        <v>52</v>
      </c>
      <c r="BR58" s="222"/>
      <c r="BS58" s="403"/>
      <c r="BT58" s="404"/>
      <c r="BU58" s="404"/>
      <c r="BV58" s="404"/>
      <c r="BW58" s="404"/>
      <c r="BX58" s="404"/>
      <c r="BY58" s="404"/>
      <c r="BZ58" s="404"/>
      <c r="CA58" s="404"/>
      <c r="CB58" s="404"/>
      <c r="CC58" s="404"/>
      <c r="CD58" s="404"/>
      <c r="CE58" s="404"/>
      <c r="CF58" s="404"/>
      <c r="CG58" s="405"/>
      <c r="CH58" s="406"/>
      <c r="CI58" s="407"/>
      <c r="CJ58" s="407"/>
      <c r="CK58" s="407"/>
      <c r="CL58" s="408"/>
      <c r="CM58" s="406"/>
      <c r="CN58" s="407"/>
      <c r="CO58" s="407"/>
      <c r="CP58" s="407"/>
      <c r="CQ58" s="408"/>
      <c r="CR58" s="406"/>
      <c r="CS58" s="407"/>
      <c r="CT58" s="407"/>
      <c r="CU58" s="407"/>
      <c r="CV58" s="408"/>
      <c r="CW58" s="406"/>
      <c r="CX58" s="407"/>
      <c r="CY58" s="407"/>
      <c r="CZ58" s="407"/>
      <c r="DA58" s="408"/>
      <c r="DB58" s="406"/>
      <c r="DC58" s="407"/>
      <c r="DD58" s="407"/>
      <c r="DE58" s="407"/>
      <c r="DF58" s="408"/>
      <c r="DG58" s="406"/>
      <c r="DH58" s="407"/>
      <c r="DI58" s="407"/>
      <c r="DJ58" s="407"/>
      <c r="DK58" s="408"/>
      <c r="DL58" s="406"/>
      <c r="DM58" s="407"/>
      <c r="DN58" s="407"/>
      <c r="DO58" s="407"/>
      <c r="DP58" s="408"/>
      <c r="DQ58" s="406"/>
      <c r="DR58" s="407"/>
      <c r="DS58" s="407"/>
      <c r="DT58" s="407"/>
      <c r="DU58" s="408"/>
      <c r="DV58" s="403"/>
      <c r="DW58" s="404"/>
      <c r="DX58" s="404"/>
      <c r="DY58" s="404"/>
      <c r="DZ58" s="409"/>
      <c r="EA58" s="212"/>
    </row>
    <row r="59" spans="1:131" ht="26.25" customHeight="1" x14ac:dyDescent="0.15">
      <c r="A59" s="221">
        <v>32</v>
      </c>
      <c r="B59" s="410"/>
      <c r="C59" s="411"/>
      <c r="D59" s="411"/>
      <c r="E59" s="411"/>
      <c r="F59" s="411"/>
      <c r="G59" s="411"/>
      <c r="H59" s="411"/>
      <c r="I59" s="411"/>
      <c r="J59" s="411"/>
      <c r="K59" s="411"/>
      <c r="L59" s="411"/>
      <c r="M59" s="411"/>
      <c r="N59" s="411"/>
      <c r="O59" s="411"/>
      <c r="P59" s="412"/>
      <c r="Q59" s="465"/>
      <c r="R59" s="466"/>
      <c r="S59" s="466"/>
      <c r="T59" s="466"/>
      <c r="U59" s="466"/>
      <c r="V59" s="466"/>
      <c r="W59" s="466"/>
      <c r="X59" s="466"/>
      <c r="Y59" s="466"/>
      <c r="Z59" s="466"/>
      <c r="AA59" s="466"/>
      <c r="AB59" s="466"/>
      <c r="AC59" s="466"/>
      <c r="AD59" s="466"/>
      <c r="AE59" s="467"/>
      <c r="AF59" s="416"/>
      <c r="AG59" s="417"/>
      <c r="AH59" s="417"/>
      <c r="AI59" s="417"/>
      <c r="AJ59" s="418"/>
      <c r="AK59" s="469"/>
      <c r="AL59" s="466"/>
      <c r="AM59" s="466"/>
      <c r="AN59" s="466"/>
      <c r="AO59" s="466"/>
      <c r="AP59" s="466"/>
      <c r="AQ59" s="466"/>
      <c r="AR59" s="466"/>
      <c r="AS59" s="466"/>
      <c r="AT59" s="466"/>
      <c r="AU59" s="466"/>
      <c r="AV59" s="466"/>
      <c r="AW59" s="466"/>
      <c r="AX59" s="466"/>
      <c r="AY59" s="466"/>
      <c r="AZ59" s="468"/>
      <c r="BA59" s="468"/>
      <c r="BB59" s="468"/>
      <c r="BC59" s="468"/>
      <c r="BD59" s="468"/>
      <c r="BE59" s="462"/>
      <c r="BF59" s="462"/>
      <c r="BG59" s="462"/>
      <c r="BH59" s="462"/>
      <c r="BI59" s="463"/>
      <c r="BJ59" s="214"/>
      <c r="BK59" s="214"/>
      <c r="BL59" s="214"/>
      <c r="BM59" s="214"/>
      <c r="BN59" s="214"/>
      <c r="BO59" s="224"/>
      <c r="BP59" s="224"/>
      <c r="BQ59" s="221">
        <v>53</v>
      </c>
      <c r="BR59" s="222"/>
      <c r="BS59" s="403"/>
      <c r="BT59" s="404"/>
      <c r="BU59" s="404"/>
      <c r="BV59" s="404"/>
      <c r="BW59" s="404"/>
      <c r="BX59" s="404"/>
      <c r="BY59" s="404"/>
      <c r="BZ59" s="404"/>
      <c r="CA59" s="404"/>
      <c r="CB59" s="404"/>
      <c r="CC59" s="404"/>
      <c r="CD59" s="404"/>
      <c r="CE59" s="404"/>
      <c r="CF59" s="404"/>
      <c r="CG59" s="405"/>
      <c r="CH59" s="406"/>
      <c r="CI59" s="407"/>
      <c r="CJ59" s="407"/>
      <c r="CK59" s="407"/>
      <c r="CL59" s="408"/>
      <c r="CM59" s="406"/>
      <c r="CN59" s="407"/>
      <c r="CO59" s="407"/>
      <c r="CP59" s="407"/>
      <c r="CQ59" s="408"/>
      <c r="CR59" s="406"/>
      <c r="CS59" s="407"/>
      <c r="CT59" s="407"/>
      <c r="CU59" s="407"/>
      <c r="CV59" s="408"/>
      <c r="CW59" s="406"/>
      <c r="CX59" s="407"/>
      <c r="CY59" s="407"/>
      <c r="CZ59" s="407"/>
      <c r="DA59" s="408"/>
      <c r="DB59" s="406"/>
      <c r="DC59" s="407"/>
      <c r="DD59" s="407"/>
      <c r="DE59" s="407"/>
      <c r="DF59" s="408"/>
      <c r="DG59" s="406"/>
      <c r="DH59" s="407"/>
      <c r="DI59" s="407"/>
      <c r="DJ59" s="407"/>
      <c r="DK59" s="408"/>
      <c r="DL59" s="406"/>
      <c r="DM59" s="407"/>
      <c r="DN59" s="407"/>
      <c r="DO59" s="407"/>
      <c r="DP59" s="408"/>
      <c r="DQ59" s="406"/>
      <c r="DR59" s="407"/>
      <c r="DS59" s="407"/>
      <c r="DT59" s="407"/>
      <c r="DU59" s="408"/>
      <c r="DV59" s="403"/>
      <c r="DW59" s="404"/>
      <c r="DX59" s="404"/>
      <c r="DY59" s="404"/>
      <c r="DZ59" s="409"/>
      <c r="EA59" s="212"/>
    </row>
    <row r="60" spans="1:131" ht="26.25" customHeight="1" x14ac:dyDescent="0.15">
      <c r="A60" s="221">
        <v>33</v>
      </c>
      <c r="B60" s="410"/>
      <c r="C60" s="411"/>
      <c r="D60" s="411"/>
      <c r="E60" s="411"/>
      <c r="F60" s="411"/>
      <c r="G60" s="411"/>
      <c r="H60" s="411"/>
      <c r="I60" s="411"/>
      <c r="J60" s="411"/>
      <c r="K60" s="411"/>
      <c r="L60" s="411"/>
      <c r="M60" s="411"/>
      <c r="N60" s="411"/>
      <c r="O60" s="411"/>
      <c r="P60" s="412"/>
      <c r="Q60" s="465"/>
      <c r="R60" s="466"/>
      <c r="S60" s="466"/>
      <c r="T60" s="466"/>
      <c r="U60" s="466"/>
      <c r="V60" s="466"/>
      <c r="W60" s="466"/>
      <c r="X60" s="466"/>
      <c r="Y60" s="466"/>
      <c r="Z60" s="466"/>
      <c r="AA60" s="466"/>
      <c r="AB60" s="466"/>
      <c r="AC60" s="466"/>
      <c r="AD60" s="466"/>
      <c r="AE60" s="467"/>
      <c r="AF60" s="416"/>
      <c r="AG60" s="417"/>
      <c r="AH60" s="417"/>
      <c r="AI60" s="417"/>
      <c r="AJ60" s="418"/>
      <c r="AK60" s="469"/>
      <c r="AL60" s="466"/>
      <c r="AM60" s="466"/>
      <c r="AN60" s="466"/>
      <c r="AO60" s="466"/>
      <c r="AP60" s="466"/>
      <c r="AQ60" s="466"/>
      <c r="AR60" s="466"/>
      <c r="AS60" s="466"/>
      <c r="AT60" s="466"/>
      <c r="AU60" s="466"/>
      <c r="AV60" s="466"/>
      <c r="AW60" s="466"/>
      <c r="AX60" s="466"/>
      <c r="AY60" s="466"/>
      <c r="AZ60" s="468"/>
      <c r="BA60" s="468"/>
      <c r="BB60" s="468"/>
      <c r="BC60" s="468"/>
      <c r="BD60" s="468"/>
      <c r="BE60" s="462"/>
      <c r="BF60" s="462"/>
      <c r="BG60" s="462"/>
      <c r="BH60" s="462"/>
      <c r="BI60" s="463"/>
      <c r="BJ60" s="214"/>
      <c r="BK60" s="214"/>
      <c r="BL60" s="214"/>
      <c r="BM60" s="214"/>
      <c r="BN60" s="214"/>
      <c r="BO60" s="224"/>
      <c r="BP60" s="224"/>
      <c r="BQ60" s="221">
        <v>54</v>
      </c>
      <c r="BR60" s="222"/>
      <c r="BS60" s="403"/>
      <c r="BT60" s="404"/>
      <c r="BU60" s="404"/>
      <c r="BV60" s="404"/>
      <c r="BW60" s="404"/>
      <c r="BX60" s="404"/>
      <c r="BY60" s="404"/>
      <c r="BZ60" s="404"/>
      <c r="CA60" s="404"/>
      <c r="CB60" s="404"/>
      <c r="CC60" s="404"/>
      <c r="CD60" s="404"/>
      <c r="CE60" s="404"/>
      <c r="CF60" s="404"/>
      <c r="CG60" s="405"/>
      <c r="CH60" s="406"/>
      <c r="CI60" s="407"/>
      <c r="CJ60" s="407"/>
      <c r="CK60" s="407"/>
      <c r="CL60" s="408"/>
      <c r="CM60" s="406"/>
      <c r="CN60" s="407"/>
      <c r="CO60" s="407"/>
      <c r="CP60" s="407"/>
      <c r="CQ60" s="408"/>
      <c r="CR60" s="406"/>
      <c r="CS60" s="407"/>
      <c r="CT60" s="407"/>
      <c r="CU60" s="407"/>
      <c r="CV60" s="408"/>
      <c r="CW60" s="406"/>
      <c r="CX60" s="407"/>
      <c r="CY60" s="407"/>
      <c r="CZ60" s="407"/>
      <c r="DA60" s="408"/>
      <c r="DB60" s="406"/>
      <c r="DC60" s="407"/>
      <c r="DD60" s="407"/>
      <c r="DE60" s="407"/>
      <c r="DF60" s="408"/>
      <c r="DG60" s="406"/>
      <c r="DH60" s="407"/>
      <c r="DI60" s="407"/>
      <c r="DJ60" s="407"/>
      <c r="DK60" s="408"/>
      <c r="DL60" s="406"/>
      <c r="DM60" s="407"/>
      <c r="DN60" s="407"/>
      <c r="DO60" s="407"/>
      <c r="DP60" s="408"/>
      <c r="DQ60" s="406"/>
      <c r="DR60" s="407"/>
      <c r="DS60" s="407"/>
      <c r="DT60" s="407"/>
      <c r="DU60" s="408"/>
      <c r="DV60" s="403"/>
      <c r="DW60" s="404"/>
      <c r="DX60" s="404"/>
      <c r="DY60" s="404"/>
      <c r="DZ60" s="409"/>
      <c r="EA60" s="212"/>
    </row>
    <row r="61" spans="1:131" ht="26.25" customHeight="1" thickBot="1" x14ac:dyDescent="0.2">
      <c r="A61" s="221">
        <v>34</v>
      </c>
      <c r="B61" s="410"/>
      <c r="C61" s="411"/>
      <c r="D61" s="411"/>
      <c r="E61" s="411"/>
      <c r="F61" s="411"/>
      <c r="G61" s="411"/>
      <c r="H61" s="411"/>
      <c r="I61" s="411"/>
      <c r="J61" s="411"/>
      <c r="K61" s="411"/>
      <c r="L61" s="411"/>
      <c r="M61" s="411"/>
      <c r="N61" s="411"/>
      <c r="O61" s="411"/>
      <c r="P61" s="412"/>
      <c r="Q61" s="465"/>
      <c r="R61" s="466"/>
      <c r="S61" s="466"/>
      <c r="T61" s="466"/>
      <c r="U61" s="466"/>
      <c r="V61" s="466"/>
      <c r="W61" s="466"/>
      <c r="X61" s="466"/>
      <c r="Y61" s="466"/>
      <c r="Z61" s="466"/>
      <c r="AA61" s="466"/>
      <c r="AB61" s="466"/>
      <c r="AC61" s="466"/>
      <c r="AD61" s="466"/>
      <c r="AE61" s="467"/>
      <c r="AF61" s="416"/>
      <c r="AG61" s="417"/>
      <c r="AH61" s="417"/>
      <c r="AI61" s="417"/>
      <c r="AJ61" s="418"/>
      <c r="AK61" s="469"/>
      <c r="AL61" s="466"/>
      <c r="AM61" s="466"/>
      <c r="AN61" s="466"/>
      <c r="AO61" s="466"/>
      <c r="AP61" s="466"/>
      <c r="AQ61" s="466"/>
      <c r="AR61" s="466"/>
      <c r="AS61" s="466"/>
      <c r="AT61" s="466"/>
      <c r="AU61" s="466"/>
      <c r="AV61" s="466"/>
      <c r="AW61" s="466"/>
      <c r="AX61" s="466"/>
      <c r="AY61" s="466"/>
      <c r="AZ61" s="468"/>
      <c r="BA61" s="468"/>
      <c r="BB61" s="468"/>
      <c r="BC61" s="468"/>
      <c r="BD61" s="468"/>
      <c r="BE61" s="462"/>
      <c r="BF61" s="462"/>
      <c r="BG61" s="462"/>
      <c r="BH61" s="462"/>
      <c r="BI61" s="463"/>
      <c r="BJ61" s="214"/>
      <c r="BK61" s="214"/>
      <c r="BL61" s="214"/>
      <c r="BM61" s="214"/>
      <c r="BN61" s="214"/>
      <c r="BO61" s="224"/>
      <c r="BP61" s="224"/>
      <c r="BQ61" s="221">
        <v>55</v>
      </c>
      <c r="BR61" s="222"/>
      <c r="BS61" s="403"/>
      <c r="BT61" s="404"/>
      <c r="BU61" s="404"/>
      <c r="BV61" s="404"/>
      <c r="BW61" s="404"/>
      <c r="BX61" s="404"/>
      <c r="BY61" s="404"/>
      <c r="BZ61" s="404"/>
      <c r="CA61" s="404"/>
      <c r="CB61" s="404"/>
      <c r="CC61" s="404"/>
      <c r="CD61" s="404"/>
      <c r="CE61" s="404"/>
      <c r="CF61" s="404"/>
      <c r="CG61" s="405"/>
      <c r="CH61" s="406"/>
      <c r="CI61" s="407"/>
      <c r="CJ61" s="407"/>
      <c r="CK61" s="407"/>
      <c r="CL61" s="408"/>
      <c r="CM61" s="406"/>
      <c r="CN61" s="407"/>
      <c r="CO61" s="407"/>
      <c r="CP61" s="407"/>
      <c r="CQ61" s="408"/>
      <c r="CR61" s="406"/>
      <c r="CS61" s="407"/>
      <c r="CT61" s="407"/>
      <c r="CU61" s="407"/>
      <c r="CV61" s="408"/>
      <c r="CW61" s="406"/>
      <c r="CX61" s="407"/>
      <c r="CY61" s="407"/>
      <c r="CZ61" s="407"/>
      <c r="DA61" s="408"/>
      <c r="DB61" s="406"/>
      <c r="DC61" s="407"/>
      <c r="DD61" s="407"/>
      <c r="DE61" s="407"/>
      <c r="DF61" s="408"/>
      <c r="DG61" s="406"/>
      <c r="DH61" s="407"/>
      <c r="DI61" s="407"/>
      <c r="DJ61" s="407"/>
      <c r="DK61" s="408"/>
      <c r="DL61" s="406"/>
      <c r="DM61" s="407"/>
      <c r="DN61" s="407"/>
      <c r="DO61" s="407"/>
      <c r="DP61" s="408"/>
      <c r="DQ61" s="406"/>
      <c r="DR61" s="407"/>
      <c r="DS61" s="407"/>
      <c r="DT61" s="407"/>
      <c r="DU61" s="408"/>
      <c r="DV61" s="403"/>
      <c r="DW61" s="404"/>
      <c r="DX61" s="404"/>
      <c r="DY61" s="404"/>
      <c r="DZ61" s="409"/>
      <c r="EA61" s="212"/>
    </row>
    <row r="62" spans="1:131" ht="26.25" customHeight="1" x14ac:dyDescent="0.15">
      <c r="A62" s="221">
        <v>35</v>
      </c>
      <c r="B62" s="410"/>
      <c r="C62" s="411"/>
      <c r="D62" s="411"/>
      <c r="E62" s="411"/>
      <c r="F62" s="411"/>
      <c r="G62" s="411"/>
      <c r="H62" s="411"/>
      <c r="I62" s="411"/>
      <c r="J62" s="411"/>
      <c r="K62" s="411"/>
      <c r="L62" s="411"/>
      <c r="M62" s="411"/>
      <c r="N62" s="411"/>
      <c r="O62" s="411"/>
      <c r="P62" s="412"/>
      <c r="Q62" s="465"/>
      <c r="R62" s="466"/>
      <c r="S62" s="466"/>
      <c r="T62" s="466"/>
      <c r="U62" s="466"/>
      <c r="V62" s="466"/>
      <c r="W62" s="466"/>
      <c r="X62" s="466"/>
      <c r="Y62" s="466"/>
      <c r="Z62" s="466"/>
      <c r="AA62" s="466"/>
      <c r="AB62" s="466"/>
      <c r="AC62" s="466"/>
      <c r="AD62" s="466"/>
      <c r="AE62" s="467"/>
      <c r="AF62" s="416"/>
      <c r="AG62" s="417"/>
      <c r="AH62" s="417"/>
      <c r="AI62" s="417"/>
      <c r="AJ62" s="418"/>
      <c r="AK62" s="469"/>
      <c r="AL62" s="466"/>
      <c r="AM62" s="466"/>
      <c r="AN62" s="466"/>
      <c r="AO62" s="466"/>
      <c r="AP62" s="466"/>
      <c r="AQ62" s="466"/>
      <c r="AR62" s="466"/>
      <c r="AS62" s="466"/>
      <c r="AT62" s="466"/>
      <c r="AU62" s="466"/>
      <c r="AV62" s="466"/>
      <c r="AW62" s="466"/>
      <c r="AX62" s="466"/>
      <c r="AY62" s="466"/>
      <c r="AZ62" s="468"/>
      <c r="BA62" s="468"/>
      <c r="BB62" s="468"/>
      <c r="BC62" s="468"/>
      <c r="BD62" s="468"/>
      <c r="BE62" s="462"/>
      <c r="BF62" s="462"/>
      <c r="BG62" s="462"/>
      <c r="BH62" s="462"/>
      <c r="BI62" s="463"/>
      <c r="BJ62" s="477" t="s">
        <v>397</v>
      </c>
      <c r="BK62" s="436"/>
      <c r="BL62" s="436"/>
      <c r="BM62" s="436"/>
      <c r="BN62" s="437"/>
      <c r="BO62" s="224"/>
      <c r="BP62" s="224"/>
      <c r="BQ62" s="221">
        <v>56</v>
      </c>
      <c r="BR62" s="222"/>
      <c r="BS62" s="403"/>
      <c r="BT62" s="404"/>
      <c r="BU62" s="404"/>
      <c r="BV62" s="404"/>
      <c r="BW62" s="404"/>
      <c r="BX62" s="404"/>
      <c r="BY62" s="404"/>
      <c r="BZ62" s="404"/>
      <c r="CA62" s="404"/>
      <c r="CB62" s="404"/>
      <c r="CC62" s="404"/>
      <c r="CD62" s="404"/>
      <c r="CE62" s="404"/>
      <c r="CF62" s="404"/>
      <c r="CG62" s="405"/>
      <c r="CH62" s="406"/>
      <c r="CI62" s="407"/>
      <c r="CJ62" s="407"/>
      <c r="CK62" s="407"/>
      <c r="CL62" s="408"/>
      <c r="CM62" s="406"/>
      <c r="CN62" s="407"/>
      <c r="CO62" s="407"/>
      <c r="CP62" s="407"/>
      <c r="CQ62" s="408"/>
      <c r="CR62" s="406"/>
      <c r="CS62" s="407"/>
      <c r="CT62" s="407"/>
      <c r="CU62" s="407"/>
      <c r="CV62" s="408"/>
      <c r="CW62" s="406"/>
      <c r="CX62" s="407"/>
      <c r="CY62" s="407"/>
      <c r="CZ62" s="407"/>
      <c r="DA62" s="408"/>
      <c r="DB62" s="406"/>
      <c r="DC62" s="407"/>
      <c r="DD62" s="407"/>
      <c r="DE62" s="407"/>
      <c r="DF62" s="408"/>
      <c r="DG62" s="406"/>
      <c r="DH62" s="407"/>
      <c r="DI62" s="407"/>
      <c r="DJ62" s="407"/>
      <c r="DK62" s="408"/>
      <c r="DL62" s="406"/>
      <c r="DM62" s="407"/>
      <c r="DN62" s="407"/>
      <c r="DO62" s="407"/>
      <c r="DP62" s="408"/>
      <c r="DQ62" s="406"/>
      <c r="DR62" s="407"/>
      <c r="DS62" s="407"/>
      <c r="DT62" s="407"/>
      <c r="DU62" s="408"/>
      <c r="DV62" s="403"/>
      <c r="DW62" s="404"/>
      <c r="DX62" s="404"/>
      <c r="DY62" s="404"/>
      <c r="DZ62" s="409"/>
      <c r="EA62" s="212"/>
    </row>
    <row r="63" spans="1:131" ht="26.25" customHeight="1" thickBot="1" x14ac:dyDescent="0.2">
      <c r="A63" s="223" t="s">
        <v>377</v>
      </c>
      <c r="B63" s="419" t="s">
        <v>398</v>
      </c>
      <c r="C63" s="420"/>
      <c r="D63" s="420"/>
      <c r="E63" s="420"/>
      <c r="F63" s="420"/>
      <c r="G63" s="420"/>
      <c r="H63" s="420"/>
      <c r="I63" s="420"/>
      <c r="J63" s="420"/>
      <c r="K63" s="420"/>
      <c r="L63" s="420"/>
      <c r="M63" s="420"/>
      <c r="N63" s="420"/>
      <c r="O63" s="420"/>
      <c r="P63" s="421"/>
      <c r="Q63" s="470"/>
      <c r="R63" s="471"/>
      <c r="S63" s="471"/>
      <c r="T63" s="471"/>
      <c r="U63" s="471"/>
      <c r="V63" s="471"/>
      <c r="W63" s="471"/>
      <c r="X63" s="471"/>
      <c r="Y63" s="471"/>
      <c r="Z63" s="471"/>
      <c r="AA63" s="471"/>
      <c r="AB63" s="471"/>
      <c r="AC63" s="471"/>
      <c r="AD63" s="471"/>
      <c r="AE63" s="472"/>
      <c r="AF63" s="473">
        <v>3902</v>
      </c>
      <c r="AG63" s="474"/>
      <c r="AH63" s="474"/>
      <c r="AI63" s="474"/>
      <c r="AJ63" s="475"/>
      <c r="AK63" s="476"/>
      <c r="AL63" s="471"/>
      <c r="AM63" s="471"/>
      <c r="AN63" s="471"/>
      <c r="AO63" s="471"/>
      <c r="AP63" s="474">
        <v>16487</v>
      </c>
      <c r="AQ63" s="474"/>
      <c r="AR63" s="474"/>
      <c r="AS63" s="474"/>
      <c r="AT63" s="474"/>
      <c r="AU63" s="474">
        <v>12026</v>
      </c>
      <c r="AV63" s="474"/>
      <c r="AW63" s="474"/>
      <c r="AX63" s="474"/>
      <c r="AY63" s="474"/>
      <c r="AZ63" s="478"/>
      <c r="BA63" s="478"/>
      <c r="BB63" s="478"/>
      <c r="BC63" s="478"/>
      <c r="BD63" s="478"/>
      <c r="BE63" s="479"/>
      <c r="BF63" s="479"/>
      <c r="BG63" s="479"/>
      <c r="BH63" s="479"/>
      <c r="BI63" s="480"/>
      <c r="BJ63" s="481" t="s">
        <v>122</v>
      </c>
      <c r="BK63" s="482"/>
      <c r="BL63" s="482"/>
      <c r="BM63" s="482"/>
      <c r="BN63" s="483"/>
      <c r="BO63" s="224"/>
      <c r="BP63" s="224"/>
      <c r="BQ63" s="221">
        <v>57</v>
      </c>
      <c r="BR63" s="222"/>
      <c r="BS63" s="403"/>
      <c r="BT63" s="404"/>
      <c r="BU63" s="404"/>
      <c r="BV63" s="404"/>
      <c r="BW63" s="404"/>
      <c r="BX63" s="404"/>
      <c r="BY63" s="404"/>
      <c r="BZ63" s="404"/>
      <c r="CA63" s="404"/>
      <c r="CB63" s="404"/>
      <c r="CC63" s="404"/>
      <c r="CD63" s="404"/>
      <c r="CE63" s="404"/>
      <c r="CF63" s="404"/>
      <c r="CG63" s="405"/>
      <c r="CH63" s="406"/>
      <c r="CI63" s="407"/>
      <c r="CJ63" s="407"/>
      <c r="CK63" s="407"/>
      <c r="CL63" s="408"/>
      <c r="CM63" s="406"/>
      <c r="CN63" s="407"/>
      <c r="CO63" s="407"/>
      <c r="CP63" s="407"/>
      <c r="CQ63" s="408"/>
      <c r="CR63" s="406"/>
      <c r="CS63" s="407"/>
      <c r="CT63" s="407"/>
      <c r="CU63" s="407"/>
      <c r="CV63" s="408"/>
      <c r="CW63" s="406"/>
      <c r="CX63" s="407"/>
      <c r="CY63" s="407"/>
      <c r="CZ63" s="407"/>
      <c r="DA63" s="408"/>
      <c r="DB63" s="406"/>
      <c r="DC63" s="407"/>
      <c r="DD63" s="407"/>
      <c r="DE63" s="407"/>
      <c r="DF63" s="408"/>
      <c r="DG63" s="406"/>
      <c r="DH63" s="407"/>
      <c r="DI63" s="407"/>
      <c r="DJ63" s="407"/>
      <c r="DK63" s="408"/>
      <c r="DL63" s="406"/>
      <c r="DM63" s="407"/>
      <c r="DN63" s="407"/>
      <c r="DO63" s="407"/>
      <c r="DP63" s="408"/>
      <c r="DQ63" s="406"/>
      <c r="DR63" s="407"/>
      <c r="DS63" s="407"/>
      <c r="DT63" s="407"/>
      <c r="DU63" s="408"/>
      <c r="DV63" s="403"/>
      <c r="DW63" s="404"/>
      <c r="DX63" s="404"/>
      <c r="DY63" s="404"/>
      <c r="DZ63" s="409"/>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403"/>
      <c r="BT64" s="404"/>
      <c r="BU64" s="404"/>
      <c r="BV64" s="404"/>
      <c r="BW64" s="404"/>
      <c r="BX64" s="404"/>
      <c r="BY64" s="404"/>
      <c r="BZ64" s="404"/>
      <c r="CA64" s="404"/>
      <c r="CB64" s="404"/>
      <c r="CC64" s="404"/>
      <c r="CD64" s="404"/>
      <c r="CE64" s="404"/>
      <c r="CF64" s="404"/>
      <c r="CG64" s="405"/>
      <c r="CH64" s="406"/>
      <c r="CI64" s="407"/>
      <c r="CJ64" s="407"/>
      <c r="CK64" s="407"/>
      <c r="CL64" s="408"/>
      <c r="CM64" s="406"/>
      <c r="CN64" s="407"/>
      <c r="CO64" s="407"/>
      <c r="CP64" s="407"/>
      <c r="CQ64" s="408"/>
      <c r="CR64" s="406"/>
      <c r="CS64" s="407"/>
      <c r="CT64" s="407"/>
      <c r="CU64" s="407"/>
      <c r="CV64" s="408"/>
      <c r="CW64" s="406"/>
      <c r="CX64" s="407"/>
      <c r="CY64" s="407"/>
      <c r="CZ64" s="407"/>
      <c r="DA64" s="408"/>
      <c r="DB64" s="406"/>
      <c r="DC64" s="407"/>
      <c r="DD64" s="407"/>
      <c r="DE64" s="407"/>
      <c r="DF64" s="408"/>
      <c r="DG64" s="406"/>
      <c r="DH64" s="407"/>
      <c r="DI64" s="407"/>
      <c r="DJ64" s="407"/>
      <c r="DK64" s="408"/>
      <c r="DL64" s="406"/>
      <c r="DM64" s="407"/>
      <c r="DN64" s="407"/>
      <c r="DO64" s="407"/>
      <c r="DP64" s="408"/>
      <c r="DQ64" s="406"/>
      <c r="DR64" s="407"/>
      <c r="DS64" s="407"/>
      <c r="DT64" s="407"/>
      <c r="DU64" s="408"/>
      <c r="DV64" s="403"/>
      <c r="DW64" s="404"/>
      <c r="DX64" s="404"/>
      <c r="DY64" s="404"/>
      <c r="DZ64" s="409"/>
      <c r="EA64" s="212"/>
    </row>
    <row r="65" spans="1:131" ht="26.25" customHeight="1" thickBot="1" x14ac:dyDescent="0.2">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403"/>
      <c r="BT65" s="404"/>
      <c r="BU65" s="404"/>
      <c r="BV65" s="404"/>
      <c r="BW65" s="404"/>
      <c r="BX65" s="404"/>
      <c r="BY65" s="404"/>
      <c r="BZ65" s="404"/>
      <c r="CA65" s="404"/>
      <c r="CB65" s="404"/>
      <c r="CC65" s="404"/>
      <c r="CD65" s="404"/>
      <c r="CE65" s="404"/>
      <c r="CF65" s="404"/>
      <c r="CG65" s="405"/>
      <c r="CH65" s="406"/>
      <c r="CI65" s="407"/>
      <c r="CJ65" s="407"/>
      <c r="CK65" s="407"/>
      <c r="CL65" s="408"/>
      <c r="CM65" s="406"/>
      <c r="CN65" s="407"/>
      <c r="CO65" s="407"/>
      <c r="CP65" s="407"/>
      <c r="CQ65" s="408"/>
      <c r="CR65" s="406"/>
      <c r="CS65" s="407"/>
      <c r="CT65" s="407"/>
      <c r="CU65" s="407"/>
      <c r="CV65" s="408"/>
      <c r="CW65" s="406"/>
      <c r="CX65" s="407"/>
      <c r="CY65" s="407"/>
      <c r="CZ65" s="407"/>
      <c r="DA65" s="408"/>
      <c r="DB65" s="406"/>
      <c r="DC65" s="407"/>
      <c r="DD65" s="407"/>
      <c r="DE65" s="407"/>
      <c r="DF65" s="408"/>
      <c r="DG65" s="406"/>
      <c r="DH65" s="407"/>
      <c r="DI65" s="407"/>
      <c r="DJ65" s="407"/>
      <c r="DK65" s="408"/>
      <c r="DL65" s="406"/>
      <c r="DM65" s="407"/>
      <c r="DN65" s="407"/>
      <c r="DO65" s="407"/>
      <c r="DP65" s="408"/>
      <c r="DQ65" s="406"/>
      <c r="DR65" s="407"/>
      <c r="DS65" s="407"/>
      <c r="DT65" s="407"/>
      <c r="DU65" s="408"/>
      <c r="DV65" s="403"/>
      <c r="DW65" s="404"/>
      <c r="DX65" s="404"/>
      <c r="DY65" s="404"/>
      <c r="DZ65" s="409"/>
      <c r="EA65" s="212"/>
    </row>
    <row r="66" spans="1:131" ht="26.25" customHeight="1" x14ac:dyDescent="0.15">
      <c r="A66" s="357" t="s">
        <v>400</v>
      </c>
      <c r="B66" s="358"/>
      <c r="C66" s="358"/>
      <c r="D66" s="358"/>
      <c r="E66" s="358"/>
      <c r="F66" s="358"/>
      <c r="G66" s="358"/>
      <c r="H66" s="358"/>
      <c r="I66" s="358"/>
      <c r="J66" s="358"/>
      <c r="K66" s="358"/>
      <c r="L66" s="358"/>
      <c r="M66" s="358"/>
      <c r="N66" s="358"/>
      <c r="O66" s="358"/>
      <c r="P66" s="359"/>
      <c r="Q66" s="363" t="s">
        <v>381</v>
      </c>
      <c r="R66" s="364"/>
      <c r="S66" s="364"/>
      <c r="T66" s="364"/>
      <c r="U66" s="365"/>
      <c r="V66" s="363" t="s">
        <v>382</v>
      </c>
      <c r="W66" s="364"/>
      <c r="X66" s="364"/>
      <c r="Y66" s="364"/>
      <c r="Z66" s="365"/>
      <c r="AA66" s="363" t="s">
        <v>383</v>
      </c>
      <c r="AB66" s="364"/>
      <c r="AC66" s="364"/>
      <c r="AD66" s="364"/>
      <c r="AE66" s="365"/>
      <c r="AF66" s="484" t="s">
        <v>384</v>
      </c>
      <c r="AG66" s="445"/>
      <c r="AH66" s="445"/>
      <c r="AI66" s="445"/>
      <c r="AJ66" s="485"/>
      <c r="AK66" s="363" t="s">
        <v>385</v>
      </c>
      <c r="AL66" s="358"/>
      <c r="AM66" s="358"/>
      <c r="AN66" s="358"/>
      <c r="AO66" s="359"/>
      <c r="AP66" s="363" t="s">
        <v>386</v>
      </c>
      <c r="AQ66" s="364"/>
      <c r="AR66" s="364"/>
      <c r="AS66" s="364"/>
      <c r="AT66" s="365"/>
      <c r="AU66" s="363" t="s">
        <v>401</v>
      </c>
      <c r="AV66" s="364"/>
      <c r="AW66" s="364"/>
      <c r="AX66" s="364"/>
      <c r="AY66" s="365"/>
      <c r="AZ66" s="363" t="s">
        <v>363</v>
      </c>
      <c r="BA66" s="364"/>
      <c r="BB66" s="364"/>
      <c r="BC66" s="364"/>
      <c r="BD66" s="370"/>
      <c r="BE66" s="224"/>
      <c r="BF66" s="224"/>
      <c r="BG66" s="224"/>
      <c r="BH66" s="224"/>
      <c r="BI66" s="224"/>
      <c r="BJ66" s="224"/>
      <c r="BK66" s="224"/>
      <c r="BL66" s="224"/>
      <c r="BM66" s="224"/>
      <c r="BN66" s="224"/>
      <c r="BO66" s="224"/>
      <c r="BP66" s="224"/>
      <c r="BQ66" s="221">
        <v>60</v>
      </c>
      <c r="BR66" s="226"/>
      <c r="BS66" s="489"/>
      <c r="BT66" s="490"/>
      <c r="BU66" s="490"/>
      <c r="BV66" s="490"/>
      <c r="BW66" s="490"/>
      <c r="BX66" s="490"/>
      <c r="BY66" s="490"/>
      <c r="BZ66" s="490"/>
      <c r="CA66" s="490"/>
      <c r="CB66" s="490"/>
      <c r="CC66" s="490"/>
      <c r="CD66" s="490"/>
      <c r="CE66" s="490"/>
      <c r="CF66" s="490"/>
      <c r="CG66" s="495"/>
      <c r="CH66" s="492"/>
      <c r="CI66" s="493"/>
      <c r="CJ66" s="493"/>
      <c r="CK66" s="493"/>
      <c r="CL66" s="494"/>
      <c r="CM66" s="492"/>
      <c r="CN66" s="493"/>
      <c r="CO66" s="493"/>
      <c r="CP66" s="493"/>
      <c r="CQ66" s="494"/>
      <c r="CR66" s="492"/>
      <c r="CS66" s="493"/>
      <c r="CT66" s="493"/>
      <c r="CU66" s="493"/>
      <c r="CV66" s="494"/>
      <c r="CW66" s="492"/>
      <c r="CX66" s="493"/>
      <c r="CY66" s="493"/>
      <c r="CZ66" s="493"/>
      <c r="DA66" s="494"/>
      <c r="DB66" s="492"/>
      <c r="DC66" s="493"/>
      <c r="DD66" s="493"/>
      <c r="DE66" s="493"/>
      <c r="DF66" s="494"/>
      <c r="DG66" s="492"/>
      <c r="DH66" s="493"/>
      <c r="DI66" s="493"/>
      <c r="DJ66" s="493"/>
      <c r="DK66" s="494"/>
      <c r="DL66" s="492"/>
      <c r="DM66" s="493"/>
      <c r="DN66" s="493"/>
      <c r="DO66" s="493"/>
      <c r="DP66" s="494"/>
      <c r="DQ66" s="492"/>
      <c r="DR66" s="493"/>
      <c r="DS66" s="493"/>
      <c r="DT66" s="493"/>
      <c r="DU66" s="494"/>
      <c r="DV66" s="489"/>
      <c r="DW66" s="490"/>
      <c r="DX66" s="490"/>
      <c r="DY66" s="490"/>
      <c r="DZ66" s="491"/>
      <c r="EA66" s="212"/>
    </row>
    <row r="67" spans="1:131" ht="26.25" customHeight="1" thickBot="1" x14ac:dyDescent="0.2">
      <c r="A67" s="360"/>
      <c r="B67" s="361"/>
      <c r="C67" s="361"/>
      <c r="D67" s="361"/>
      <c r="E67" s="361"/>
      <c r="F67" s="361"/>
      <c r="G67" s="361"/>
      <c r="H67" s="361"/>
      <c r="I67" s="361"/>
      <c r="J67" s="361"/>
      <c r="K67" s="361"/>
      <c r="L67" s="361"/>
      <c r="M67" s="361"/>
      <c r="N67" s="361"/>
      <c r="O67" s="361"/>
      <c r="P67" s="362"/>
      <c r="Q67" s="366"/>
      <c r="R67" s="367"/>
      <c r="S67" s="367"/>
      <c r="T67" s="367"/>
      <c r="U67" s="368"/>
      <c r="V67" s="366"/>
      <c r="W67" s="367"/>
      <c r="X67" s="367"/>
      <c r="Y67" s="367"/>
      <c r="Z67" s="368"/>
      <c r="AA67" s="366"/>
      <c r="AB67" s="367"/>
      <c r="AC67" s="367"/>
      <c r="AD67" s="367"/>
      <c r="AE67" s="368"/>
      <c r="AF67" s="486"/>
      <c r="AG67" s="448"/>
      <c r="AH67" s="448"/>
      <c r="AI67" s="448"/>
      <c r="AJ67" s="487"/>
      <c r="AK67" s="488"/>
      <c r="AL67" s="361"/>
      <c r="AM67" s="361"/>
      <c r="AN67" s="361"/>
      <c r="AO67" s="362"/>
      <c r="AP67" s="366"/>
      <c r="AQ67" s="367"/>
      <c r="AR67" s="367"/>
      <c r="AS67" s="367"/>
      <c r="AT67" s="368"/>
      <c r="AU67" s="366"/>
      <c r="AV67" s="367"/>
      <c r="AW67" s="367"/>
      <c r="AX67" s="367"/>
      <c r="AY67" s="368"/>
      <c r="AZ67" s="366"/>
      <c r="BA67" s="367"/>
      <c r="BB67" s="367"/>
      <c r="BC67" s="367"/>
      <c r="BD67" s="372"/>
      <c r="BE67" s="224"/>
      <c r="BF67" s="224"/>
      <c r="BG67" s="224"/>
      <c r="BH67" s="224"/>
      <c r="BI67" s="224"/>
      <c r="BJ67" s="224"/>
      <c r="BK67" s="224"/>
      <c r="BL67" s="224"/>
      <c r="BM67" s="224"/>
      <c r="BN67" s="224"/>
      <c r="BO67" s="224"/>
      <c r="BP67" s="224"/>
      <c r="BQ67" s="221">
        <v>61</v>
      </c>
      <c r="BR67" s="226"/>
      <c r="BS67" s="489"/>
      <c r="BT67" s="490"/>
      <c r="BU67" s="490"/>
      <c r="BV67" s="490"/>
      <c r="BW67" s="490"/>
      <c r="BX67" s="490"/>
      <c r="BY67" s="490"/>
      <c r="BZ67" s="490"/>
      <c r="CA67" s="490"/>
      <c r="CB67" s="490"/>
      <c r="CC67" s="490"/>
      <c r="CD67" s="490"/>
      <c r="CE67" s="490"/>
      <c r="CF67" s="490"/>
      <c r="CG67" s="495"/>
      <c r="CH67" s="492"/>
      <c r="CI67" s="493"/>
      <c r="CJ67" s="493"/>
      <c r="CK67" s="493"/>
      <c r="CL67" s="494"/>
      <c r="CM67" s="492"/>
      <c r="CN67" s="493"/>
      <c r="CO67" s="493"/>
      <c r="CP67" s="493"/>
      <c r="CQ67" s="494"/>
      <c r="CR67" s="492"/>
      <c r="CS67" s="493"/>
      <c r="CT67" s="493"/>
      <c r="CU67" s="493"/>
      <c r="CV67" s="494"/>
      <c r="CW67" s="492"/>
      <c r="CX67" s="493"/>
      <c r="CY67" s="493"/>
      <c r="CZ67" s="493"/>
      <c r="DA67" s="494"/>
      <c r="DB67" s="492"/>
      <c r="DC67" s="493"/>
      <c r="DD67" s="493"/>
      <c r="DE67" s="493"/>
      <c r="DF67" s="494"/>
      <c r="DG67" s="492"/>
      <c r="DH67" s="493"/>
      <c r="DI67" s="493"/>
      <c r="DJ67" s="493"/>
      <c r="DK67" s="494"/>
      <c r="DL67" s="492"/>
      <c r="DM67" s="493"/>
      <c r="DN67" s="493"/>
      <c r="DO67" s="493"/>
      <c r="DP67" s="494"/>
      <c r="DQ67" s="492"/>
      <c r="DR67" s="493"/>
      <c r="DS67" s="493"/>
      <c r="DT67" s="493"/>
      <c r="DU67" s="494"/>
      <c r="DV67" s="489"/>
      <c r="DW67" s="490"/>
      <c r="DX67" s="490"/>
      <c r="DY67" s="490"/>
      <c r="DZ67" s="491"/>
      <c r="EA67" s="212"/>
    </row>
    <row r="68" spans="1:131" ht="26.25" customHeight="1" thickTop="1" x14ac:dyDescent="0.15">
      <c r="A68" s="219">
        <v>1</v>
      </c>
      <c r="B68" s="499" t="s">
        <v>550</v>
      </c>
      <c r="C68" s="500"/>
      <c r="D68" s="500"/>
      <c r="E68" s="500"/>
      <c r="F68" s="500"/>
      <c r="G68" s="500"/>
      <c r="H68" s="500"/>
      <c r="I68" s="500"/>
      <c r="J68" s="500"/>
      <c r="K68" s="500"/>
      <c r="L68" s="500"/>
      <c r="M68" s="500"/>
      <c r="N68" s="500"/>
      <c r="O68" s="500"/>
      <c r="P68" s="501"/>
      <c r="Q68" s="502">
        <v>416</v>
      </c>
      <c r="R68" s="496"/>
      <c r="S68" s="496"/>
      <c r="T68" s="496"/>
      <c r="U68" s="496"/>
      <c r="V68" s="496">
        <v>411</v>
      </c>
      <c r="W68" s="496"/>
      <c r="X68" s="496"/>
      <c r="Y68" s="496"/>
      <c r="Z68" s="496"/>
      <c r="AA68" s="496">
        <v>5</v>
      </c>
      <c r="AB68" s="496"/>
      <c r="AC68" s="496"/>
      <c r="AD68" s="496"/>
      <c r="AE68" s="496"/>
      <c r="AF68" s="496">
        <v>5</v>
      </c>
      <c r="AG68" s="496"/>
      <c r="AH68" s="496"/>
      <c r="AI68" s="496"/>
      <c r="AJ68" s="496"/>
      <c r="AK68" s="496">
        <v>305</v>
      </c>
      <c r="AL68" s="496"/>
      <c r="AM68" s="496"/>
      <c r="AN68" s="496"/>
      <c r="AO68" s="496"/>
      <c r="AP68" s="496" t="s">
        <v>549</v>
      </c>
      <c r="AQ68" s="496"/>
      <c r="AR68" s="496"/>
      <c r="AS68" s="496"/>
      <c r="AT68" s="496"/>
      <c r="AU68" s="496" t="s">
        <v>549</v>
      </c>
      <c r="AV68" s="496"/>
      <c r="AW68" s="496"/>
      <c r="AX68" s="496"/>
      <c r="AY68" s="496"/>
      <c r="AZ68" s="497"/>
      <c r="BA68" s="497"/>
      <c r="BB68" s="497"/>
      <c r="BC68" s="497"/>
      <c r="BD68" s="498"/>
      <c r="BE68" s="224"/>
      <c r="BF68" s="224"/>
      <c r="BG68" s="224"/>
      <c r="BH68" s="224"/>
      <c r="BI68" s="224"/>
      <c r="BJ68" s="224"/>
      <c r="BK68" s="224"/>
      <c r="BL68" s="224"/>
      <c r="BM68" s="224"/>
      <c r="BN68" s="224"/>
      <c r="BO68" s="224"/>
      <c r="BP68" s="224"/>
      <c r="BQ68" s="221">
        <v>62</v>
      </c>
      <c r="BR68" s="226"/>
      <c r="BS68" s="489"/>
      <c r="BT68" s="490"/>
      <c r="BU68" s="490"/>
      <c r="BV68" s="490"/>
      <c r="BW68" s="490"/>
      <c r="BX68" s="490"/>
      <c r="BY68" s="490"/>
      <c r="BZ68" s="490"/>
      <c r="CA68" s="490"/>
      <c r="CB68" s="490"/>
      <c r="CC68" s="490"/>
      <c r="CD68" s="490"/>
      <c r="CE68" s="490"/>
      <c r="CF68" s="490"/>
      <c r="CG68" s="495"/>
      <c r="CH68" s="492"/>
      <c r="CI68" s="493"/>
      <c r="CJ68" s="493"/>
      <c r="CK68" s="493"/>
      <c r="CL68" s="494"/>
      <c r="CM68" s="492"/>
      <c r="CN68" s="493"/>
      <c r="CO68" s="493"/>
      <c r="CP68" s="493"/>
      <c r="CQ68" s="494"/>
      <c r="CR68" s="492"/>
      <c r="CS68" s="493"/>
      <c r="CT68" s="493"/>
      <c r="CU68" s="493"/>
      <c r="CV68" s="494"/>
      <c r="CW68" s="492"/>
      <c r="CX68" s="493"/>
      <c r="CY68" s="493"/>
      <c r="CZ68" s="493"/>
      <c r="DA68" s="494"/>
      <c r="DB68" s="492"/>
      <c r="DC68" s="493"/>
      <c r="DD68" s="493"/>
      <c r="DE68" s="493"/>
      <c r="DF68" s="494"/>
      <c r="DG68" s="492"/>
      <c r="DH68" s="493"/>
      <c r="DI68" s="493"/>
      <c r="DJ68" s="493"/>
      <c r="DK68" s="494"/>
      <c r="DL68" s="492"/>
      <c r="DM68" s="493"/>
      <c r="DN68" s="493"/>
      <c r="DO68" s="493"/>
      <c r="DP68" s="494"/>
      <c r="DQ68" s="492"/>
      <c r="DR68" s="493"/>
      <c r="DS68" s="493"/>
      <c r="DT68" s="493"/>
      <c r="DU68" s="494"/>
      <c r="DV68" s="489"/>
      <c r="DW68" s="490"/>
      <c r="DX68" s="490"/>
      <c r="DY68" s="490"/>
      <c r="DZ68" s="491"/>
      <c r="EA68" s="212"/>
    </row>
    <row r="69" spans="1:131" ht="26.25" customHeight="1" x14ac:dyDescent="0.15">
      <c r="A69" s="221">
        <v>2</v>
      </c>
      <c r="B69" s="503" t="s">
        <v>573</v>
      </c>
      <c r="C69" s="504"/>
      <c r="D69" s="504"/>
      <c r="E69" s="504"/>
      <c r="F69" s="504"/>
      <c r="G69" s="504"/>
      <c r="H69" s="504"/>
      <c r="I69" s="504"/>
      <c r="J69" s="504"/>
      <c r="K69" s="504"/>
      <c r="L69" s="504"/>
      <c r="M69" s="504"/>
      <c r="N69" s="504"/>
      <c r="O69" s="504"/>
      <c r="P69" s="505"/>
      <c r="Q69" s="506">
        <v>23</v>
      </c>
      <c r="R69" s="460"/>
      <c r="S69" s="460"/>
      <c r="T69" s="460"/>
      <c r="U69" s="460"/>
      <c r="V69" s="460">
        <v>13</v>
      </c>
      <c r="W69" s="460"/>
      <c r="X69" s="460"/>
      <c r="Y69" s="460"/>
      <c r="Z69" s="460"/>
      <c r="AA69" s="460">
        <v>10</v>
      </c>
      <c r="AB69" s="460"/>
      <c r="AC69" s="460"/>
      <c r="AD69" s="460"/>
      <c r="AE69" s="460"/>
      <c r="AF69" s="460">
        <v>10</v>
      </c>
      <c r="AG69" s="460"/>
      <c r="AH69" s="460"/>
      <c r="AI69" s="460"/>
      <c r="AJ69" s="460"/>
      <c r="AK69" s="460" t="s">
        <v>549</v>
      </c>
      <c r="AL69" s="460"/>
      <c r="AM69" s="460"/>
      <c r="AN69" s="460"/>
      <c r="AO69" s="460"/>
      <c r="AP69" s="460" t="s">
        <v>549</v>
      </c>
      <c r="AQ69" s="460"/>
      <c r="AR69" s="460"/>
      <c r="AS69" s="460"/>
      <c r="AT69" s="460"/>
      <c r="AU69" s="460" t="s">
        <v>549</v>
      </c>
      <c r="AV69" s="460"/>
      <c r="AW69" s="460"/>
      <c r="AX69" s="460"/>
      <c r="AY69" s="460"/>
      <c r="AZ69" s="462"/>
      <c r="BA69" s="462"/>
      <c r="BB69" s="462"/>
      <c r="BC69" s="462"/>
      <c r="BD69" s="463"/>
      <c r="BE69" s="224"/>
      <c r="BF69" s="224"/>
      <c r="BG69" s="224"/>
      <c r="BH69" s="224"/>
      <c r="BI69" s="224"/>
      <c r="BJ69" s="224"/>
      <c r="BK69" s="224"/>
      <c r="BL69" s="224"/>
      <c r="BM69" s="224"/>
      <c r="BN69" s="224"/>
      <c r="BO69" s="224"/>
      <c r="BP69" s="224"/>
      <c r="BQ69" s="221">
        <v>63</v>
      </c>
      <c r="BR69" s="226"/>
      <c r="BS69" s="489"/>
      <c r="BT69" s="490"/>
      <c r="BU69" s="490"/>
      <c r="BV69" s="490"/>
      <c r="BW69" s="490"/>
      <c r="BX69" s="490"/>
      <c r="BY69" s="490"/>
      <c r="BZ69" s="490"/>
      <c r="CA69" s="490"/>
      <c r="CB69" s="490"/>
      <c r="CC69" s="490"/>
      <c r="CD69" s="490"/>
      <c r="CE69" s="490"/>
      <c r="CF69" s="490"/>
      <c r="CG69" s="495"/>
      <c r="CH69" s="492"/>
      <c r="CI69" s="493"/>
      <c r="CJ69" s="493"/>
      <c r="CK69" s="493"/>
      <c r="CL69" s="494"/>
      <c r="CM69" s="492"/>
      <c r="CN69" s="493"/>
      <c r="CO69" s="493"/>
      <c r="CP69" s="493"/>
      <c r="CQ69" s="494"/>
      <c r="CR69" s="492"/>
      <c r="CS69" s="493"/>
      <c r="CT69" s="493"/>
      <c r="CU69" s="493"/>
      <c r="CV69" s="494"/>
      <c r="CW69" s="492"/>
      <c r="CX69" s="493"/>
      <c r="CY69" s="493"/>
      <c r="CZ69" s="493"/>
      <c r="DA69" s="494"/>
      <c r="DB69" s="492"/>
      <c r="DC69" s="493"/>
      <c r="DD69" s="493"/>
      <c r="DE69" s="493"/>
      <c r="DF69" s="494"/>
      <c r="DG69" s="492"/>
      <c r="DH69" s="493"/>
      <c r="DI69" s="493"/>
      <c r="DJ69" s="493"/>
      <c r="DK69" s="494"/>
      <c r="DL69" s="492"/>
      <c r="DM69" s="493"/>
      <c r="DN69" s="493"/>
      <c r="DO69" s="493"/>
      <c r="DP69" s="494"/>
      <c r="DQ69" s="492"/>
      <c r="DR69" s="493"/>
      <c r="DS69" s="493"/>
      <c r="DT69" s="493"/>
      <c r="DU69" s="494"/>
      <c r="DV69" s="489"/>
      <c r="DW69" s="490"/>
      <c r="DX69" s="490"/>
      <c r="DY69" s="490"/>
      <c r="DZ69" s="491"/>
      <c r="EA69" s="212"/>
    </row>
    <row r="70" spans="1:131" ht="26.25" customHeight="1" x14ac:dyDescent="0.15">
      <c r="A70" s="221">
        <v>3</v>
      </c>
      <c r="B70" s="503" t="s">
        <v>551</v>
      </c>
      <c r="C70" s="504"/>
      <c r="D70" s="504"/>
      <c r="E70" s="504"/>
      <c r="F70" s="504"/>
      <c r="G70" s="504"/>
      <c r="H70" s="504"/>
      <c r="I70" s="504"/>
      <c r="J70" s="504"/>
      <c r="K70" s="504"/>
      <c r="L70" s="504"/>
      <c r="M70" s="504"/>
      <c r="N70" s="504"/>
      <c r="O70" s="504"/>
      <c r="P70" s="505"/>
      <c r="Q70" s="506">
        <v>422</v>
      </c>
      <c r="R70" s="460"/>
      <c r="S70" s="460"/>
      <c r="T70" s="460"/>
      <c r="U70" s="460"/>
      <c r="V70" s="460">
        <v>422</v>
      </c>
      <c r="W70" s="460"/>
      <c r="X70" s="460"/>
      <c r="Y70" s="460"/>
      <c r="Z70" s="460"/>
      <c r="AA70" s="460" t="s">
        <v>549</v>
      </c>
      <c r="AB70" s="460"/>
      <c r="AC70" s="460"/>
      <c r="AD70" s="460"/>
      <c r="AE70" s="460"/>
      <c r="AF70" s="460" t="s">
        <v>549</v>
      </c>
      <c r="AG70" s="460"/>
      <c r="AH70" s="460"/>
      <c r="AI70" s="460"/>
      <c r="AJ70" s="460"/>
      <c r="AK70" s="460">
        <v>16</v>
      </c>
      <c r="AL70" s="460"/>
      <c r="AM70" s="460"/>
      <c r="AN70" s="460"/>
      <c r="AO70" s="460"/>
      <c r="AP70" s="460" t="s">
        <v>549</v>
      </c>
      <c r="AQ70" s="460"/>
      <c r="AR70" s="460"/>
      <c r="AS70" s="460"/>
      <c r="AT70" s="460"/>
      <c r="AU70" s="460" t="s">
        <v>549</v>
      </c>
      <c r="AV70" s="460"/>
      <c r="AW70" s="460"/>
      <c r="AX70" s="460"/>
      <c r="AY70" s="460"/>
      <c r="AZ70" s="462"/>
      <c r="BA70" s="462"/>
      <c r="BB70" s="462"/>
      <c r="BC70" s="462"/>
      <c r="BD70" s="463"/>
      <c r="BE70" s="224"/>
      <c r="BF70" s="224"/>
      <c r="BG70" s="224"/>
      <c r="BH70" s="224"/>
      <c r="BI70" s="224"/>
      <c r="BJ70" s="224"/>
      <c r="BK70" s="224"/>
      <c r="BL70" s="224"/>
      <c r="BM70" s="224"/>
      <c r="BN70" s="224"/>
      <c r="BO70" s="224"/>
      <c r="BP70" s="224"/>
      <c r="BQ70" s="221">
        <v>64</v>
      </c>
      <c r="BR70" s="226"/>
      <c r="BS70" s="489"/>
      <c r="BT70" s="490"/>
      <c r="BU70" s="490"/>
      <c r="BV70" s="490"/>
      <c r="BW70" s="490"/>
      <c r="BX70" s="490"/>
      <c r="BY70" s="490"/>
      <c r="BZ70" s="490"/>
      <c r="CA70" s="490"/>
      <c r="CB70" s="490"/>
      <c r="CC70" s="490"/>
      <c r="CD70" s="490"/>
      <c r="CE70" s="490"/>
      <c r="CF70" s="490"/>
      <c r="CG70" s="495"/>
      <c r="CH70" s="492"/>
      <c r="CI70" s="493"/>
      <c r="CJ70" s="493"/>
      <c r="CK70" s="493"/>
      <c r="CL70" s="494"/>
      <c r="CM70" s="492"/>
      <c r="CN70" s="493"/>
      <c r="CO70" s="493"/>
      <c r="CP70" s="493"/>
      <c r="CQ70" s="494"/>
      <c r="CR70" s="492"/>
      <c r="CS70" s="493"/>
      <c r="CT70" s="493"/>
      <c r="CU70" s="493"/>
      <c r="CV70" s="494"/>
      <c r="CW70" s="492"/>
      <c r="CX70" s="493"/>
      <c r="CY70" s="493"/>
      <c r="CZ70" s="493"/>
      <c r="DA70" s="494"/>
      <c r="DB70" s="492"/>
      <c r="DC70" s="493"/>
      <c r="DD70" s="493"/>
      <c r="DE70" s="493"/>
      <c r="DF70" s="494"/>
      <c r="DG70" s="492"/>
      <c r="DH70" s="493"/>
      <c r="DI70" s="493"/>
      <c r="DJ70" s="493"/>
      <c r="DK70" s="494"/>
      <c r="DL70" s="492"/>
      <c r="DM70" s="493"/>
      <c r="DN70" s="493"/>
      <c r="DO70" s="493"/>
      <c r="DP70" s="494"/>
      <c r="DQ70" s="492"/>
      <c r="DR70" s="493"/>
      <c r="DS70" s="493"/>
      <c r="DT70" s="493"/>
      <c r="DU70" s="494"/>
      <c r="DV70" s="489"/>
      <c r="DW70" s="490"/>
      <c r="DX70" s="490"/>
      <c r="DY70" s="490"/>
      <c r="DZ70" s="491"/>
      <c r="EA70" s="212"/>
    </row>
    <row r="71" spans="1:131" ht="26.25" customHeight="1" x14ac:dyDescent="0.15">
      <c r="A71" s="221">
        <v>4</v>
      </c>
      <c r="B71" s="503" t="s">
        <v>552</v>
      </c>
      <c r="C71" s="504"/>
      <c r="D71" s="504"/>
      <c r="E71" s="504"/>
      <c r="F71" s="504"/>
      <c r="G71" s="504"/>
      <c r="H71" s="504"/>
      <c r="I71" s="504"/>
      <c r="J71" s="504"/>
      <c r="K71" s="504"/>
      <c r="L71" s="504"/>
      <c r="M71" s="504"/>
      <c r="N71" s="504"/>
      <c r="O71" s="504"/>
      <c r="P71" s="505"/>
      <c r="Q71" s="506">
        <v>73</v>
      </c>
      <c r="R71" s="460"/>
      <c r="S71" s="460"/>
      <c r="T71" s="460"/>
      <c r="U71" s="460"/>
      <c r="V71" s="460">
        <v>67</v>
      </c>
      <c r="W71" s="460"/>
      <c r="X71" s="460"/>
      <c r="Y71" s="460"/>
      <c r="Z71" s="460"/>
      <c r="AA71" s="460">
        <v>6</v>
      </c>
      <c r="AB71" s="460"/>
      <c r="AC71" s="460"/>
      <c r="AD71" s="460"/>
      <c r="AE71" s="460"/>
      <c r="AF71" s="460">
        <v>6</v>
      </c>
      <c r="AG71" s="460"/>
      <c r="AH71" s="460"/>
      <c r="AI71" s="460"/>
      <c r="AJ71" s="460"/>
      <c r="AK71" s="460">
        <v>0</v>
      </c>
      <c r="AL71" s="460"/>
      <c r="AM71" s="460"/>
      <c r="AN71" s="460"/>
      <c r="AO71" s="460"/>
      <c r="AP71" s="460" t="s">
        <v>549</v>
      </c>
      <c r="AQ71" s="460"/>
      <c r="AR71" s="460"/>
      <c r="AS71" s="460"/>
      <c r="AT71" s="460"/>
      <c r="AU71" s="460" t="s">
        <v>549</v>
      </c>
      <c r="AV71" s="460"/>
      <c r="AW71" s="460"/>
      <c r="AX71" s="460"/>
      <c r="AY71" s="460"/>
      <c r="AZ71" s="462"/>
      <c r="BA71" s="462"/>
      <c r="BB71" s="462"/>
      <c r="BC71" s="462"/>
      <c r="BD71" s="463"/>
      <c r="BE71" s="224"/>
      <c r="BF71" s="224"/>
      <c r="BG71" s="224"/>
      <c r="BH71" s="224"/>
      <c r="BI71" s="224"/>
      <c r="BJ71" s="224"/>
      <c r="BK71" s="224"/>
      <c r="BL71" s="224"/>
      <c r="BM71" s="224"/>
      <c r="BN71" s="224"/>
      <c r="BO71" s="224"/>
      <c r="BP71" s="224"/>
      <c r="BQ71" s="221">
        <v>65</v>
      </c>
      <c r="BR71" s="226"/>
      <c r="BS71" s="489"/>
      <c r="BT71" s="490"/>
      <c r="BU71" s="490"/>
      <c r="BV71" s="490"/>
      <c r="BW71" s="490"/>
      <c r="BX71" s="490"/>
      <c r="BY71" s="490"/>
      <c r="BZ71" s="490"/>
      <c r="CA71" s="490"/>
      <c r="CB71" s="490"/>
      <c r="CC71" s="490"/>
      <c r="CD71" s="490"/>
      <c r="CE71" s="490"/>
      <c r="CF71" s="490"/>
      <c r="CG71" s="495"/>
      <c r="CH71" s="492"/>
      <c r="CI71" s="493"/>
      <c r="CJ71" s="493"/>
      <c r="CK71" s="493"/>
      <c r="CL71" s="494"/>
      <c r="CM71" s="492"/>
      <c r="CN71" s="493"/>
      <c r="CO71" s="493"/>
      <c r="CP71" s="493"/>
      <c r="CQ71" s="494"/>
      <c r="CR71" s="492"/>
      <c r="CS71" s="493"/>
      <c r="CT71" s="493"/>
      <c r="CU71" s="493"/>
      <c r="CV71" s="494"/>
      <c r="CW71" s="492"/>
      <c r="CX71" s="493"/>
      <c r="CY71" s="493"/>
      <c r="CZ71" s="493"/>
      <c r="DA71" s="494"/>
      <c r="DB71" s="492"/>
      <c r="DC71" s="493"/>
      <c r="DD71" s="493"/>
      <c r="DE71" s="493"/>
      <c r="DF71" s="494"/>
      <c r="DG71" s="492"/>
      <c r="DH71" s="493"/>
      <c r="DI71" s="493"/>
      <c r="DJ71" s="493"/>
      <c r="DK71" s="494"/>
      <c r="DL71" s="492"/>
      <c r="DM71" s="493"/>
      <c r="DN71" s="493"/>
      <c r="DO71" s="493"/>
      <c r="DP71" s="494"/>
      <c r="DQ71" s="492"/>
      <c r="DR71" s="493"/>
      <c r="DS71" s="493"/>
      <c r="DT71" s="493"/>
      <c r="DU71" s="494"/>
      <c r="DV71" s="489"/>
      <c r="DW71" s="490"/>
      <c r="DX71" s="490"/>
      <c r="DY71" s="490"/>
      <c r="DZ71" s="491"/>
      <c r="EA71" s="212"/>
    </row>
    <row r="72" spans="1:131" ht="26.25" customHeight="1" x14ac:dyDescent="0.15">
      <c r="A72" s="221">
        <v>5</v>
      </c>
      <c r="B72" s="503" t="s">
        <v>553</v>
      </c>
      <c r="C72" s="504"/>
      <c r="D72" s="504"/>
      <c r="E72" s="504"/>
      <c r="F72" s="504"/>
      <c r="G72" s="504"/>
      <c r="H72" s="504"/>
      <c r="I72" s="504"/>
      <c r="J72" s="504"/>
      <c r="K72" s="504"/>
      <c r="L72" s="504"/>
      <c r="M72" s="504"/>
      <c r="N72" s="504"/>
      <c r="O72" s="504"/>
      <c r="P72" s="505"/>
      <c r="Q72" s="506">
        <v>259767</v>
      </c>
      <c r="R72" s="460"/>
      <c r="S72" s="460"/>
      <c r="T72" s="460"/>
      <c r="U72" s="460"/>
      <c r="V72" s="460">
        <v>257517</v>
      </c>
      <c r="W72" s="460"/>
      <c r="X72" s="460"/>
      <c r="Y72" s="460"/>
      <c r="Z72" s="460"/>
      <c r="AA72" s="460">
        <v>2250</v>
      </c>
      <c r="AB72" s="460"/>
      <c r="AC72" s="460"/>
      <c r="AD72" s="460"/>
      <c r="AE72" s="460"/>
      <c r="AF72" s="460">
        <v>2250</v>
      </c>
      <c r="AG72" s="460"/>
      <c r="AH72" s="460"/>
      <c r="AI72" s="460"/>
      <c r="AJ72" s="460"/>
      <c r="AK72" s="460" t="s">
        <v>549</v>
      </c>
      <c r="AL72" s="460"/>
      <c r="AM72" s="460"/>
      <c r="AN72" s="460"/>
      <c r="AO72" s="460"/>
      <c r="AP72" s="460" t="s">
        <v>549</v>
      </c>
      <c r="AQ72" s="460"/>
      <c r="AR72" s="460"/>
      <c r="AS72" s="460"/>
      <c r="AT72" s="460"/>
      <c r="AU72" s="460" t="s">
        <v>549</v>
      </c>
      <c r="AV72" s="460"/>
      <c r="AW72" s="460"/>
      <c r="AX72" s="460"/>
      <c r="AY72" s="460"/>
      <c r="AZ72" s="462"/>
      <c r="BA72" s="462"/>
      <c r="BB72" s="462"/>
      <c r="BC72" s="462"/>
      <c r="BD72" s="463"/>
      <c r="BE72" s="224"/>
      <c r="BF72" s="224"/>
      <c r="BG72" s="224"/>
      <c r="BH72" s="224"/>
      <c r="BI72" s="224"/>
      <c r="BJ72" s="224"/>
      <c r="BK72" s="224"/>
      <c r="BL72" s="224"/>
      <c r="BM72" s="224"/>
      <c r="BN72" s="224"/>
      <c r="BO72" s="224"/>
      <c r="BP72" s="224"/>
      <c r="BQ72" s="221">
        <v>66</v>
      </c>
      <c r="BR72" s="226"/>
      <c r="BS72" s="489"/>
      <c r="BT72" s="490"/>
      <c r="BU72" s="490"/>
      <c r="BV72" s="490"/>
      <c r="BW72" s="490"/>
      <c r="BX72" s="490"/>
      <c r="BY72" s="490"/>
      <c r="BZ72" s="490"/>
      <c r="CA72" s="490"/>
      <c r="CB72" s="490"/>
      <c r="CC72" s="490"/>
      <c r="CD72" s="490"/>
      <c r="CE72" s="490"/>
      <c r="CF72" s="490"/>
      <c r="CG72" s="495"/>
      <c r="CH72" s="492"/>
      <c r="CI72" s="493"/>
      <c r="CJ72" s="493"/>
      <c r="CK72" s="493"/>
      <c r="CL72" s="494"/>
      <c r="CM72" s="492"/>
      <c r="CN72" s="493"/>
      <c r="CO72" s="493"/>
      <c r="CP72" s="493"/>
      <c r="CQ72" s="494"/>
      <c r="CR72" s="492"/>
      <c r="CS72" s="493"/>
      <c r="CT72" s="493"/>
      <c r="CU72" s="493"/>
      <c r="CV72" s="494"/>
      <c r="CW72" s="492"/>
      <c r="CX72" s="493"/>
      <c r="CY72" s="493"/>
      <c r="CZ72" s="493"/>
      <c r="DA72" s="494"/>
      <c r="DB72" s="492"/>
      <c r="DC72" s="493"/>
      <c r="DD72" s="493"/>
      <c r="DE72" s="493"/>
      <c r="DF72" s="494"/>
      <c r="DG72" s="492"/>
      <c r="DH72" s="493"/>
      <c r="DI72" s="493"/>
      <c r="DJ72" s="493"/>
      <c r="DK72" s="494"/>
      <c r="DL72" s="492"/>
      <c r="DM72" s="493"/>
      <c r="DN72" s="493"/>
      <c r="DO72" s="493"/>
      <c r="DP72" s="494"/>
      <c r="DQ72" s="492"/>
      <c r="DR72" s="493"/>
      <c r="DS72" s="493"/>
      <c r="DT72" s="493"/>
      <c r="DU72" s="494"/>
      <c r="DV72" s="489"/>
      <c r="DW72" s="490"/>
      <c r="DX72" s="490"/>
      <c r="DY72" s="490"/>
      <c r="DZ72" s="491"/>
      <c r="EA72" s="212"/>
    </row>
    <row r="73" spans="1:131" ht="26.25" customHeight="1" x14ac:dyDescent="0.15">
      <c r="A73" s="221">
        <v>6</v>
      </c>
      <c r="B73" s="503" t="s">
        <v>554</v>
      </c>
      <c r="C73" s="504"/>
      <c r="D73" s="504"/>
      <c r="E73" s="504"/>
      <c r="F73" s="504"/>
      <c r="G73" s="504"/>
      <c r="H73" s="504"/>
      <c r="I73" s="504"/>
      <c r="J73" s="504"/>
      <c r="K73" s="504"/>
      <c r="L73" s="504"/>
      <c r="M73" s="504"/>
      <c r="N73" s="504"/>
      <c r="O73" s="504"/>
      <c r="P73" s="505"/>
      <c r="Q73" s="506">
        <v>524</v>
      </c>
      <c r="R73" s="460"/>
      <c r="S73" s="460"/>
      <c r="T73" s="460"/>
      <c r="U73" s="460"/>
      <c r="V73" s="460">
        <v>508</v>
      </c>
      <c r="W73" s="460"/>
      <c r="X73" s="460"/>
      <c r="Y73" s="460"/>
      <c r="Z73" s="460"/>
      <c r="AA73" s="460">
        <v>16</v>
      </c>
      <c r="AB73" s="460"/>
      <c r="AC73" s="460"/>
      <c r="AD73" s="460"/>
      <c r="AE73" s="460"/>
      <c r="AF73" s="460">
        <v>16</v>
      </c>
      <c r="AG73" s="460"/>
      <c r="AH73" s="460"/>
      <c r="AI73" s="460"/>
      <c r="AJ73" s="460"/>
      <c r="AK73" s="460" t="s">
        <v>549</v>
      </c>
      <c r="AL73" s="460"/>
      <c r="AM73" s="460"/>
      <c r="AN73" s="460"/>
      <c r="AO73" s="460"/>
      <c r="AP73" s="460" t="s">
        <v>549</v>
      </c>
      <c r="AQ73" s="460"/>
      <c r="AR73" s="460"/>
      <c r="AS73" s="460"/>
      <c r="AT73" s="460"/>
      <c r="AU73" s="460" t="s">
        <v>549</v>
      </c>
      <c r="AV73" s="460"/>
      <c r="AW73" s="460"/>
      <c r="AX73" s="460"/>
      <c r="AY73" s="460"/>
      <c r="AZ73" s="462"/>
      <c r="BA73" s="462"/>
      <c r="BB73" s="462"/>
      <c r="BC73" s="462"/>
      <c r="BD73" s="463"/>
      <c r="BE73" s="224"/>
      <c r="BF73" s="224"/>
      <c r="BG73" s="224"/>
      <c r="BH73" s="224"/>
      <c r="BI73" s="224"/>
      <c r="BJ73" s="224"/>
      <c r="BK73" s="224"/>
      <c r="BL73" s="224"/>
      <c r="BM73" s="224"/>
      <c r="BN73" s="224"/>
      <c r="BO73" s="224"/>
      <c r="BP73" s="224"/>
      <c r="BQ73" s="221">
        <v>67</v>
      </c>
      <c r="BR73" s="226"/>
      <c r="BS73" s="489"/>
      <c r="BT73" s="490"/>
      <c r="BU73" s="490"/>
      <c r="BV73" s="490"/>
      <c r="BW73" s="490"/>
      <c r="BX73" s="490"/>
      <c r="BY73" s="490"/>
      <c r="BZ73" s="490"/>
      <c r="CA73" s="490"/>
      <c r="CB73" s="490"/>
      <c r="CC73" s="490"/>
      <c r="CD73" s="490"/>
      <c r="CE73" s="490"/>
      <c r="CF73" s="490"/>
      <c r="CG73" s="495"/>
      <c r="CH73" s="492"/>
      <c r="CI73" s="493"/>
      <c r="CJ73" s="493"/>
      <c r="CK73" s="493"/>
      <c r="CL73" s="494"/>
      <c r="CM73" s="492"/>
      <c r="CN73" s="493"/>
      <c r="CO73" s="493"/>
      <c r="CP73" s="493"/>
      <c r="CQ73" s="494"/>
      <c r="CR73" s="492"/>
      <c r="CS73" s="493"/>
      <c r="CT73" s="493"/>
      <c r="CU73" s="493"/>
      <c r="CV73" s="494"/>
      <c r="CW73" s="492"/>
      <c r="CX73" s="493"/>
      <c r="CY73" s="493"/>
      <c r="CZ73" s="493"/>
      <c r="DA73" s="494"/>
      <c r="DB73" s="492"/>
      <c r="DC73" s="493"/>
      <c r="DD73" s="493"/>
      <c r="DE73" s="493"/>
      <c r="DF73" s="494"/>
      <c r="DG73" s="492"/>
      <c r="DH73" s="493"/>
      <c r="DI73" s="493"/>
      <c r="DJ73" s="493"/>
      <c r="DK73" s="494"/>
      <c r="DL73" s="492"/>
      <c r="DM73" s="493"/>
      <c r="DN73" s="493"/>
      <c r="DO73" s="493"/>
      <c r="DP73" s="494"/>
      <c r="DQ73" s="492"/>
      <c r="DR73" s="493"/>
      <c r="DS73" s="493"/>
      <c r="DT73" s="493"/>
      <c r="DU73" s="494"/>
      <c r="DV73" s="489"/>
      <c r="DW73" s="490"/>
      <c r="DX73" s="490"/>
      <c r="DY73" s="490"/>
      <c r="DZ73" s="491"/>
      <c r="EA73" s="212"/>
    </row>
    <row r="74" spans="1:131" ht="26.25" customHeight="1" x14ac:dyDescent="0.15">
      <c r="A74" s="221">
        <v>7</v>
      </c>
      <c r="B74" s="503"/>
      <c r="C74" s="504"/>
      <c r="D74" s="504"/>
      <c r="E74" s="504"/>
      <c r="F74" s="504"/>
      <c r="G74" s="504"/>
      <c r="H74" s="504"/>
      <c r="I74" s="504"/>
      <c r="J74" s="504"/>
      <c r="K74" s="504"/>
      <c r="L74" s="504"/>
      <c r="M74" s="504"/>
      <c r="N74" s="504"/>
      <c r="O74" s="504"/>
      <c r="P74" s="505"/>
      <c r="Q74" s="506"/>
      <c r="R74" s="460"/>
      <c r="S74" s="460"/>
      <c r="T74" s="460"/>
      <c r="U74" s="460"/>
      <c r="V74" s="460"/>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460"/>
      <c r="AY74" s="460"/>
      <c r="AZ74" s="462"/>
      <c r="BA74" s="462"/>
      <c r="BB74" s="462"/>
      <c r="BC74" s="462"/>
      <c r="BD74" s="463"/>
      <c r="BE74" s="224"/>
      <c r="BF74" s="224"/>
      <c r="BG74" s="224"/>
      <c r="BH74" s="224"/>
      <c r="BI74" s="224"/>
      <c r="BJ74" s="224"/>
      <c r="BK74" s="224"/>
      <c r="BL74" s="224"/>
      <c r="BM74" s="224"/>
      <c r="BN74" s="224"/>
      <c r="BO74" s="224"/>
      <c r="BP74" s="224"/>
      <c r="BQ74" s="221">
        <v>68</v>
      </c>
      <c r="BR74" s="226"/>
      <c r="BS74" s="489"/>
      <c r="BT74" s="490"/>
      <c r="BU74" s="490"/>
      <c r="BV74" s="490"/>
      <c r="BW74" s="490"/>
      <c r="BX74" s="490"/>
      <c r="BY74" s="490"/>
      <c r="BZ74" s="490"/>
      <c r="CA74" s="490"/>
      <c r="CB74" s="490"/>
      <c r="CC74" s="490"/>
      <c r="CD74" s="490"/>
      <c r="CE74" s="490"/>
      <c r="CF74" s="490"/>
      <c r="CG74" s="495"/>
      <c r="CH74" s="492"/>
      <c r="CI74" s="493"/>
      <c r="CJ74" s="493"/>
      <c r="CK74" s="493"/>
      <c r="CL74" s="494"/>
      <c r="CM74" s="492"/>
      <c r="CN74" s="493"/>
      <c r="CO74" s="493"/>
      <c r="CP74" s="493"/>
      <c r="CQ74" s="494"/>
      <c r="CR74" s="492"/>
      <c r="CS74" s="493"/>
      <c r="CT74" s="493"/>
      <c r="CU74" s="493"/>
      <c r="CV74" s="494"/>
      <c r="CW74" s="492"/>
      <c r="CX74" s="493"/>
      <c r="CY74" s="493"/>
      <c r="CZ74" s="493"/>
      <c r="DA74" s="494"/>
      <c r="DB74" s="492"/>
      <c r="DC74" s="493"/>
      <c r="DD74" s="493"/>
      <c r="DE74" s="493"/>
      <c r="DF74" s="494"/>
      <c r="DG74" s="492"/>
      <c r="DH74" s="493"/>
      <c r="DI74" s="493"/>
      <c r="DJ74" s="493"/>
      <c r="DK74" s="494"/>
      <c r="DL74" s="492"/>
      <c r="DM74" s="493"/>
      <c r="DN74" s="493"/>
      <c r="DO74" s="493"/>
      <c r="DP74" s="494"/>
      <c r="DQ74" s="492"/>
      <c r="DR74" s="493"/>
      <c r="DS74" s="493"/>
      <c r="DT74" s="493"/>
      <c r="DU74" s="494"/>
      <c r="DV74" s="489"/>
      <c r="DW74" s="490"/>
      <c r="DX74" s="490"/>
      <c r="DY74" s="490"/>
      <c r="DZ74" s="491"/>
      <c r="EA74" s="212"/>
    </row>
    <row r="75" spans="1:131" ht="26.25" customHeight="1" x14ac:dyDescent="0.15">
      <c r="A75" s="221">
        <v>8</v>
      </c>
      <c r="B75" s="503"/>
      <c r="C75" s="504"/>
      <c r="D75" s="504"/>
      <c r="E75" s="504"/>
      <c r="F75" s="504"/>
      <c r="G75" s="504"/>
      <c r="H75" s="504"/>
      <c r="I75" s="504"/>
      <c r="J75" s="504"/>
      <c r="K75" s="504"/>
      <c r="L75" s="504"/>
      <c r="M75" s="504"/>
      <c r="N75" s="504"/>
      <c r="O75" s="504"/>
      <c r="P75" s="505"/>
      <c r="Q75" s="507"/>
      <c r="R75" s="508"/>
      <c r="S75" s="508"/>
      <c r="T75" s="508"/>
      <c r="U75" s="464"/>
      <c r="V75" s="509"/>
      <c r="W75" s="508"/>
      <c r="X75" s="508"/>
      <c r="Y75" s="508"/>
      <c r="Z75" s="464"/>
      <c r="AA75" s="509"/>
      <c r="AB75" s="508"/>
      <c r="AC75" s="508"/>
      <c r="AD75" s="508"/>
      <c r="AE75" s="464"/>
      <c r="AF75" s="509"/>
      <c r="AG75" s="508"/>
      <c r="AH75" s="508"/>
      <c r="AI75" s="508"/>
      <c r="AJ75" s="464"/>
      <c r="AK75" s="509"/>
      <c r="AL75" s="508"/>
      <c r="AM75" s="508"/>
      <c r="AN75" s="508"/>
      <c r="AO75" s="464"/>
      <c r="AP75" s="509"/>
      <c r="AQ75" s="508"/>
      <c r="AR75" s="508"/>
      <c r="AS75" s="508"/>
      <c r="AT75" s="464"/>
      <c r="AU75" s="509"/>
      <c r="AV75" s="508"/>
      <c r="AW75" s="508"/>
      <c r="AX75" s="508"/>
      <c r="AY75" s="464"/>
      <c r="AZ75" s="462"/>
      <c r="BA75" s="462"/>
      <c r="BB75" s="462"/>
      <c r="BC75" s="462"/>
      <c r="BD75" s="463"/>
      <c r="BE75" s="224"/>
      <c r="BF75" s="224"/>
      <c r="BG75" s="224"/>
      <c r="BH75" s="224"/>
      <c r="BI75" s="224"/>
      <c r="BJ75" s="224"/>
      <c r="BK75" s="224"/>
      <c r="BL75" s="224"/>
      <c r="BM75" s="224"/>
      <c r="BN75" s="224"/>
      <c r="BO75" s="224"/>
      <c r="BP75" s="224"/>
      <c r="BQ75" s="221">
        <v>69</v>
      </c>
      <c r="BR75" s="226"/>
      <c r="BS75" s="489"/>
      <c r="BT75" s="490"/>
      <c r="BU75" s="490"/>
      <c r="BV75" s="490"/>
      <c r="BW75" s="490"/>
      <c r="BX75" s="490"/>
      <c r="BY75" s="490"/>
      <c r="BZ75" s="490"/>
      <c r="CA75" s="490"/>
      <c r="CB75" s="490"/>
      <c r="CC75" s="490"/>
      <c r="CD75" s="490"/>
      <c r="CE75" s="490"/>
      <c r="CF75" s="490"/>
      <c r="CG75" s="495"/>
      <c r="CH75" s="492"/>
      <c r="CI75" s="493"/>
      <c r="CJ75" s="493"/>
      <c r="CK75" s="493"/>
      <c r="CL75" s="494"/>
      <c r="CM75" s="492"/>
      <c r="CN75" s="493"/>
      <c r="CO75" s="493"/>
      <c r="CP75" s="493"/>
      <c r="CQ75" s="494"/>
      <c r="CR75" s="492"/>
      <c r="CS75" s="493"/>
      <c r="CT75" s="493"/>
      <c r="CU75" s="493"/>
      <c r="CV75" s="494"/>
      <c r="CW75" s="492"/>
      <c r="CX75" s="493"/>
      <c r="CY75" s="493"/>
      <c r="CZ75" s="493"/>
      <c r="DA75" s="494"/>
      <c r="DB75" s="492"/>
      <c r="DC75" s="493"/>
      <c r="DD75" s="493"/>
      <c r="DE75" s="493"/>
      <c r="DF75" s="494"/>
      <c r="DG75" s="492"/>
      <c r="DH75" s="493"/>
      <c r="DI75" s="493"/>
      <c r="DJ75" s="493"/>
      <c r="DK75" s="494"/>
      <c r="DL75" s="492"/>
      <c r="DM75" s="493"/>
      <c r="DN75" s="493"/>
      <c r="DO75" s="493"/>
      <c r="DP75" s="494"/>
      <c r="DQ75" s="492"/>
      <c r="DR75" s="493"/>
      <c r="DS75" s="493"/>
      <c r="DT75" s="493"/>
      <c r="DU75" s="494"/>
      <c r="DV75" s="489"/>
      <c r="DW75" s="490"/>
      <c r="DX75" s="490"/>
      <c r="DY75" s="490"/>
      <c r="DZ75" s="491"/>
      <c r="EA75" s="212"/>
    </row>
    <row r="76" spans="1:131" ht="26.25" customHeight="1" x14ac:dyDescent="0.15">
      <c r="A76" s="221">
        <v>9</v>
      </c>
      <c r="B76" s="503"/>
      <c r="C76" s="504"/>
      <c r="D76" s="504"/>
      <c r="E76" s="504"/>
      <c r="F76" s="504"/>
      <c r="G76" s="504"/>
      <c r="H76" s="504"/>
      <c r="I76" s="504"/>
      <c r="J76" s="504"/>
      <c r="K76" s="504"/>
      <c r="L76" s="504"/>
      <c r="M76" s="504"/>
      <c r="N76" s="504"/>
      <c r="O76" s="504"/>
      <c r="P76" s="505"/>
      <c r="Q76" s="507"/>
      <c r="R76" s="508"/>
      <c r="S76" s="508"/>
      <c r="T76" s="508"/>
      <c r="U76" s="464"/>
      <c r="V76" s="509"/>
      <c r="W76" s="508"/>
      <c r="X76" s="508"/>
      <c r="Y76" s="508"/>
      <c r="Z76" s="464"/>
      <c r="AA76" s="509"/>
      <c r="AB76" s="508"/>
      <c r="AC76" s="508"/>
      <c r="AD76" s="508"/>
      <c r="AE76" s="464"/>
      <c r="AF76" s="509"/>
      <c r="AG76" s="508"/>
      <c r="AH76" s="508"/>
      <c r="AI76" s="508"/>
      <c r="AJ76" s="464"/>
      <c r="AK76" s="509"/>
      <c r="AL76" s="508"/>
      <c r="AM76" s="508"/>
      <c r="AN76" s="508"/>
      <c r="AO76" s="464"/>
      <c r="AP76" s="509"/>
      <c r="AQ76" s="508"/>
      <c r="AR76" s="508"/>
      <c r="AS76" s="508"/>
      <c r="AT76" s="464"/>
      <c r="AU76" s="509"/>
      <c r="AV76" s="508"/>
      <c r="AW76" s="508"/>
      <c r="AX76" s="508"/>
      <c r="AY76" s="464"/>
      <c r="AZ76" s="462"/>
      <c r="BA76" s="462"/>
      <c r="BB76" s="462"/>
      <c r="BC76" s="462"/>
      <c r="BD76" s="463"/>
      <c r="BE76" s="224"/>
      <c r="BF76" s="224"/>
      <c r="BG76" s="224"/>
      <c r="BH76" s="224"/>
      <c r="BI76" s="224"/>
      <c r="BJ76" s="224"/>
      <c r="BK76" s="224"/>
      <c r="BL76" s="224"/>
      <c r="BM76" s="224"/>
      <c r="BN76" s="224"/>
      <c r="BO76" s="224"/>
      <c r="BP76" s="224"/>
      <c r="BQ76" s="221">
        <v>70</v>
      </c>
      <c r="BR76" s="226"/>
      <c r="BS76" s="489"/>
      <c r="BT76" s="490"/>
      <c r="BU76" s="490"/>
      <c r="BV76" s="490"/>
      <c r="BW76" s="490"/>
      <c r="BX76" s="490"/>
      <c r="BY76" s="490"/>
      <c r="BZ76" s="490"/>
      <c r="CA76" s="490"/>
      <c r="CB76" s="490"/>
      <c r="CC76" s="490"/>
      <c r="CD76" s="490"/>
      <c r="CE76" s="490"/>
      <c r="CF76" s="490"/>
      <c r="CG76" s="495"/>
      <c r="CH76" s="492"/>
      <c r="CI76" s="493"/>
      <c r="CJ76" s="493"/>
      <c r="CK76" s="493"/>
      <c r="CL76" s="494"/>
      <c r="CM76" s="492"/>
      <c r="CN76" s="493"/>
      <c r="CO76" s="493"/>
      <c r="CP76" s="493"/>
      <c r="CQ76" s="494"/>
      <c r="CR76" s="492"/>
      <c r="CS76" s="493"/>
      <c r="CT76" s="493"/>
      <c r="CU76" s="493"/>
      <c r="CV76" s="494"/>
      <c r="CW76" s="492"/>
      <c r="CX76" s="493"/>
      <c r="CY76" s="493"/>
      <c r="CZ76" s="493"/>
      <c r="DA76" s="494"/>
      <c r="DB76" s="492"/>
      <c r="DC76" s="493"/>
      <c r="DD76" s="493"/>
      <c r="DE76" s="493"/>
      <c r="DF76" s="494"/>
      <c r="DG76" s="492"/>
      <c r="DH76" s="493"/>
      <c r="DI76" s="493"/>
      <c r="DJ76" s="493"/>
      <c r="DK76" s="494"/>
      <c r="DL76" s="492"/>
      <c r="DM76" s="493"/>
      <c r="DN76" s="493"/>
      <c r="DO76" s="493"/>
      <c r="DP76" s="494"/>
      <c r="DQ76" s="492"/>
      <c r="DR76" s="493"/>
      <c r="DS76" s="493"/>
      <c r="DT76" s="493"/>
      <c r="DU76" s="494"/>
      <c r="DV76" s="489"/>
      <c r="DW76" s="490"/>
      <c r="DX76" s="490"/>
      <c r="DY76" s="490"/>
      <c r="DZ76" s="491"/>
      <c r="EA76" s="212"/>
    </row>
    <row r="77" spans="1:131" ht="26.25" customHeight="1" x14ac:dyDescent="0.15">
      <c r="A77" s="221">
        <v>10</v>
      </c>
      <c r="B77" s="503"/>
      <c r="C77" s="504"/>
      <c r="D77" s="504"/>
      <c r="E77" s="504"/>
      <c r="F77" s="504"/>
      <c r="G77" s="504"/>
      <c r="H77" s="504"/>
      <c r="I77" s="504"/>
      <c r="J77" s="504"/>
      <c r="K77" s="504"/>
      <c r="L77" s="504"/>
      <c r="M77" s="504"/>
      <c r="N77" s="504"/>
      <c r="O77" s="504"/>
      <c r="P77" s="505"/>
      <c r="Q77" s="507"/>
      <c r="R77" s="508"/>
      <c r="S77" s="508"/>
      <c r="T77" s="508"/>
      <c r="U77" s="464"/>
      <c r="V77" s="509"/>
      <c r="W77" s="508"/>
      <c r="X77" s="508"/>
      <c r="Y77" s="508"/>
      <c r="Z77" s="464"/>
      <c r="AA77" s="509"/>
      <c r="AB77" s="508"/>
      <c r="AC77" s="508"/>
      <c r="AD77" s="508"/>
      <c r="AE77" s="464"/>
      <c r="AF77" s="509"/>
      <c r="AG77" s="508"/>
      <c r="AH77" s="508"/>
      <c r="AI77" s="508"/>
      <c r="AJ77" s="464"/>
      <c r="AK77" s="509"/>
      <c r="AL77" s="508"/>
      <c r="AM77" s="508"/>
      <c r="AN77" s="508"/>
      <c r="AO77" s="464"/>
      <c r="AP77" s="509"/>
      <c r="AQ77" s="508"/>
      <c r="AR77" s="508"/>
      <c r="AS77" s="508"/>
      <c r="AT77" s="464"/>
      <c r="AU77" s="509"/>
      <c r="AV77" s="508"/>
      <c r="AW77" s="508"/>
      <c r="AX77" s="508"/>
      <c r="AY77" s="464"/>
      <c r="AZ77" s="462"/>
      <c r="BA77" s="462"/>
      <c r="BB77" s="462"/>
      <c r="BC77" s="462"/>
      <c r="BD77" s="463"/>
      <c r="BE77" s="224"/>
      <c r="BF77" s="224"/>
      <c r="BG77" s="224"/>
      <c r="BH77" s="224"/>
      <c r="BI77" s="224"/>
      <c r="BJ77" s="224"/>
      <c r="BK77" s="224"/>
      <c r="BL77" s="224"/>
      <c r="BM77" s="224"/>
      <c r="BN77" s="224"/>
      <c r="BO77" s="224"/>
      <c r="BP77" s="224"/>
      <c r="BQ77" s="221">
        <v>71</v>
      </c>
      <c r="BR77" s="226"/>
      <c r="BS77" s="489"/>
      <c r="BT77" s="490"/>
      <c r="BU77" s="490"/>
      <c r="BV77" s="490"/>
      <c r="BW77" s="490"/>
      <c r="BX77" s="490"/>
      <c r="BY77" s="490"/>
      <c r="BZ77" s="490"/>
      <c r="CA77" s="490"/>
      <c r="CB77" s="490"/>
      <c r="CC77" s="490"/>
      <c r="CD77" s="490"/>
      <c r="CE77" s="490"/>
      <c r="CF77" s="490"/>
      <c r="CG77" s="495"/>
      <c r="CH77" s="492"/>
      <c r="CI77" s="493"/>
      <c r="CJ77" s="493"/>
      <c r="CK77" s="493"/>
      <c r="CL77" s="494"/>
      <c r="CM77" s="492"/>
      <c r="CN77" s="493"/>
      <c r="CO77" s="493"/>
      <c r="CP77" s="493"/>
      <c r="CQ77" s="494"/>
      <c r="CR77" s="492"/>
      <c r="CS77" s="493"/>
      <c r="CT77" s="493"/>
      <c r="CU77" s="493"/>
      <c r="CV77" s="494"/>
      <c r="CW77" s="492"/>
      <c r="CX77" s="493"/>
      <c r="CY77" s="493"/>
      <c r="CZ77" s="493"/>
      <c r="DA77" s="494"/>
      <c r="DB77" s="492"/>
      <c r="DC77" s="493"/>
      <c r="DD77" s="493"/>
      <c r="DE77" s="493"/>
      <c r="DF77" s="494"/>
      <c r="DG77" s="492"/>
      <c r="DH77" s="493"/>
      <c r="DI77" s="493"/>
      <c r="DJ77" s="493"/>
      <c r="DK77" s="494"/>
      <c r="DL77" s="492"/>
      <c r="DM77" s="493"/>
      <c r="DN77" s="493"/>
      <c r="DO77" s="493"/>
      <c r="DP77" s="494"/>
      <c r="DQ77" s="492"/>
      <c r="DR77" s="493"/>
      <c r="DS77" s="493"/>
      <c r="DT77" s="493"/>
      <c r="DU77" s="494"/>
      <c r="DV77" s="489"/>
      <c r="DW77" s="490"/>
      <c r="DX77" s="490"/>
      <c r="DY77" s="490"/>
      <c r="DZ77" s="491"/>
      <c r="EA77" s="212"/>
    </row>
    <row r="78" spans="1:131" ht="26.25" customHeight="1" x14ac:dyDescent="0.15">
      <c r="A78" s="221">
        <v>11</v>
      </c>
      <c r="B78" s="503"/>
      <c r="C78" s="504"/>
      <c r="D78" s="504"/>
      <c r="E78" s="504"/>
      <c r="F78" s="504"/>
      <c r="G78" s="504"/>
      <c r="H78" s="504"/>
      <c r="I78" s="504"/>
      <c r="J78" s="504"/>
      <c r="K78" s="504"/>
      <c r="L78" s="504"/>
      <c r="M78" s="504"/>
      <c r="N78" s="504"/>
      <c r="O78" s="504"/>
      <c r="P78" s="505"/>
      <c r="Q78" s="506"/>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c r="AX78" s="460"/>
      <c r="AY78" s="460"/>
      <c r="AZ78" s="462"/>
      <c r="BA78" s="462"/>
      <c r="BB78" s="462"/>
      <c r="BC78" s="462"/>
      <c r="BD78" s="463"/>
      <c r="BE78" s="224"/>
      <c r="BF78" s="224"/>
      <c r="BG78" s="224"/>
      <c r="BH78" s="224"/>
      <c r="BI78" s="224"/>
      <c r="BJ78" s="212"/>
      <c r="BK78" s="212"/>
      <c r="BL78" s="212"/>
      <c r="BM78" s="212"/>
      <c r="BN78" s="212"/>
      <c r="BO78" s="224"/>
      <c r="BP78" s="224"/>
      <c r="BQ78" s="221">
        <v>72</v>
      </c>
      <c r="BR78" s="226"/>
      <c r="BS78" s="489"/>
      <c r="BT78" s="490"/>
      <c r="BU78" s="490"/>
      <c r="BV78" s="490"/>
      <c r="BW78" s="490"/>
      <c r="BX78" s="490"/>
      <c r="BY78" s="490"/>
      <c r="BZ78" s="490"/>
      <c r="CA78" s="490"/>
      <c r="CB78" s="490"/>
      <c r="CC78" s="490"/>
      <c r="CD78" s="490"/>
      <c r="CE78" s="490"/>
      <c r="CF78" s="490"/>
      <c r="CG78" s="495"/>
      <c r="CH78" s="492"/>
      <c r="CI78" s="493"/>
      <c r="CJ78" s="493"/>
      <c r="CK78" s="493"/>
      <c r="CL78" s="494"/>
      <c r="CM78" s="492"/>
      <c r="CN78" s="493"/>
      <c r="CO78" s="493"/>
      <c r="CP78" s="493"/>
      <c r="CQ78" s="494"/>
      <c r="CR78" s="492"/>
      <c r="CS78" s="493"/>
      <c r="CT78" s="493"/>
      <c r="CU78" s="493"/>
      <c r="CV78" s="494"/>
      <c r="CW78" s="492"/>
      <c r="CX78" s="493"/>
      <c r="CY78" s="493"/>
      <c r="CZ78" s="493"/>
      <c r="DA78" s="494"/>
      <c r="DB78" s="492"/>
      <c r="DC78" s="493"/>
      <c r="DD78" s="493"/>
      <c r="DE78" s="493"/>
      <c r="DF78" s="494"/>
      <c r="DG78" s="492"/>
      <c r="DH78" s="493"/>
      <c r="DI78" s="493"/>
      <c r="DJ78" s="493"/>
      <c r="DK78" s="494"/>
      <c r="DL78" s="492"/>
      <c r="DM78" s="493"/>
      <c r="DN78" s="493"/>
      <c r="DO78" s="493"/>
      <c r="DP78" s="494"/>
      <c r="DQ78" s="492"/>
      <c r="DR78" s="493"/>
      <c r="DS78" s="493"/>
      <c r="DT78" s="493"/>
      <c r="DU78" s="494"/>
      <c r="DV78" s="489"/>
      <c r="DW78" s="490"/>
      <c r="DX78" s="490"/>
      <c r="DY78" s="490"/>
      <c r="DZ78" s="491"/>
      <c r="EA78" s="212"/>
    </row>
    <row r="79" spans="1:131" ht="26.25" customHeight="1" x14ac:dyDescent="0.15">
      <c r="A79" s="221">
        <v>12</v>
      </c>
      <c r="B79" s="503"/>
      <c r="C79" s="504"/>
      <c r="D79" s="504"/>
      <c r="E79" s="504"/>
      <c r="F79" s="504"/>
      <c r="G79" s="504"/>
      <c r="H79" s="504"/>
      <c r="I79" s="504"/>
      <c r="J79" s="504"/>
      <c r="K79" s="504"/>
      <c r="L79" s="504"/>
      <c r="M79" s="504"/>
      <c r="N79" s="504"/>
      <c r="O79" s="504"/>
      <c r="P79" s="505"/>
      <c r="Q79" s="506"/>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0"/>
      <c r="AR79" s="460"/>
      <c r="AS79" s="460"/>
      <c r="AT79" s="460"/>
      <c r="AU79" s="460"/>
      <c r="AV79" s="460"/>
      <c r="AW79" s="460"/>
      <c r="AX79" s="460"/>
      <c r="AY79" s="460"/>
      <c r="AZ79" s="462"/>
      <c r="BA79" s="462"/>
      <c r="BB79" s="462"/>
      <c r="BC79" s="462"/>
      <c r="BD79" s="463"/>
      <c r="BE79" s="224"/>
      <c r="BF79" s="224"/>
      <c r="BG79" s="224"/>
      <c r="BH79" s="224"/>
      <c r="BI79" s="224"/>
      <c r="BJ79" s="212"/>
      <c r="BK79" s="212"/>
      <c r="BL79" s="212"/>
      <c r="BM79" s="212"/>
      <c r="BN79" s="212"/>
      <c r="BO79" s="224"/>
      <c r="BP79" s="224"/>
      <c r="BQ79" s="221">
        <v>73</v>
      </c>
      <c r="BR79" s="226"/>
      <c r="BS79" s="489"/>
      <c r="BT79" s="490"/>
      <c r="BU79" s="490"/>
      <c r="BV79" s="490"/>
      <c r="BW79" s="490"/>
      <c r="BX79" s="490"/>
      <c r="BY79" s="490"/>
      <c r="BZ79" s="490"/>
      <c r="CA79" s="490"/>
      <c r="CB79" s="490"/>
      <c r="CC79" s="490"/>
      <c r="CD79" s="490"/>
      <c r="CE79" s="490"/>
      <c r="CF79" s="490"/>
      <c r="CG79" s="495"/>
      <c r="CH79" s="492"/>
      <c r="CI79" s="493"/>
      <c r="CJ79" s="493"/>
      <c r="CK79" s="493"/>
      <c r="CL79" s="494"/>
      <c r="CM79" s="492"/>
      <c r="CN79" s="493"/>
      <c r="CO79" s="493"/>
      <c r="CP79" s="493"/>
      <c r="CQ79" s="494"/>
      <c r="CR79" s="492"/>
      <c r="CS79" s="493"/>
      <c r="CT79" s="493"/>
      <c r="CU79" s="493"/>
      <c r="CV79" s="494"/>
      <c r="CW79" s="492"/>
      <c r="CX79" s="493"/>
      <c r="CY79" s="493"/>
      <c r="CZ79" s="493"/>
      <c r="DA79" s="494"/>
      <c r="DB79" s="492"/>
      <c r="DC79" s="493"/>
      <c r="DD79" s="493"/>
      <c r="DE79" s="493"/>
      <c r="DF79" s="494"/>
      <c r="DG79" s="492"/>
      <c r="DH79" s="493"/>
      <c r="DI79" s="493"/>
      <c r="DJ79" s="493"/>
      <c r="DK79" s="494"/>
      <c r="DL79" s="492"/>
      <c r="DM79" s="493"/>
      <c r="DN79" s="493"/>
      <c r="DO79" s="493"/>
      <c r="DP79" s="494"/>
      <c r="DQ79" s="492"/>
      <c r="DR79" s="493"/>
      <c r="DS79" s="493"/>
      <c r="DT79" s="493"/>
      <c r="DU79" s="494"/>
      <c r="DV79" s="489"/>
      <c r="DW79" s="490"/>
      <c r="DX79" s="490"/>
      <c r="DY79" s="490"/>
      <c r="DZ79" s="491"/>
      <c r="EA79" s="212"/>
    </row>
    <row r="80" spans="1:131" ht="26.25" customHeight="1" x14ac:dyDescent="0.15">
      <c r="A80" s="221">
        <v>13</v>
      </c>
      <c r="B80" s="503"/>
      <c r="C80" s="504"/>
      <c r="D80" s="504"/>
      <c r="E80" s="504"/>
      <c r="F80" s="504"/>
      <c r="G80" s="504"/>
      <c r="H80" s="504"/>
      <c r="I80" s="504"/>
      <c r="J80" s="504"/>
      <c r="K80" s="504"/>
      <c r="L80" s="504"/>
      <c r="M80" s="504"/>
      <c r="N80" s="504"/>
      <c r="O80" s="504"/>
      <c r="P80" s="505"/>
      <c r="Q80" s="506"/>
      <c r="R80" s="460"/>
      <c r="S80" s="460"/>
      <c r="T80" s="460"/>
      <c r="U80" s="460"/>
      <c r="V80" s="460"/>
      <c r="W80" s="460"/>
      <c r="X80" s="460"/>
      <c r="Y80" s="460"/>
      <c r="Z80" s="460"/>
      <c r="AA80" s="460"/>
      <c r="AB80" s="460"/>
      <c r="AC80" s="460"/>
      <c r="AD80" s="460"/>
      <c r="AE80" s="460"/>
      <c r="AF80" s="460"/>
      <c r="AG80" s="460"/>
      <c r="AH80" s="460"/>
      <c r="AI80" s="460"/>
      <c r="AJ80" s="460"/>
      <c r="AK80" s="460"/>
      <c r="AL80" s="460"/>
      <c r="AM80" s="460"/>
      <c r="AN80" s="460"/>
      <c r="AO80" s="460"/>
      <c r="AP80" s="460"/>
      <c r="AQ80" s="460"/>
      <c r="AR80" s="460"/>
      <c r="AS80" s="460"/>
      <c r="AT80" s="460"/>
      <c r="AU80" s="460"/>
      <c r="AV80" s="460"/>
      <c r="AW80" s="460"/>
      <c r="AX80" s="460"/>
      <c r="AY80" s="460"/>
      <c r="AZ80" s="462"/>
      <c r="BA80" s="462"/>
      <c r="BB80" s="462"/>
      <c r="BC80" s="462"/>
      <c r="BD80" s="463"/>
      <c r="BE80" s="224"/>
      <c r="BF80" s="224"/>
      <c r="BG80" s="224"/>
      <c r="BH80" s="224"/>
      <c r="BI80" s="224"/>
      <c r="BJ80" s="224"/>
      <c r="BK80" s="224"/>
      <c r="BL80" s="224"/>
      <c r="BM80" s="224"/>
      <c r="BN80" s="224"/>
      <c r="BO80" s="224"/>
      <c r="BP80" s="224"/>
      <c r="BQ80" s="221">
        <v>74</v>
      </c>
      <c r="BR80" s="226"/>
      <c r="BS80" s="489"/>
      <c r="BT80" s="490"/>
      <c r="BU80" s="490"/>
      <c r="BV80" s="490"/>
      <c r="BW80" s="490"/>
      <c r="BX80" s="490"/>
      <c r="BY80" s="490"/>
      <c r="BZ80" s="490"/>
      <c r="CA80" s="490"/>
      <c r="CB80" s="490"/>
      <c r="CC80" s="490"/>
      <c r="CD80" s="490"/>
      <c r="CE80" s="490"/>
      <c r="CF80" s="490"/>
      <c r="CG80" s="495"/>
      <c r="CH80" s="492"/>
      <c r="CI80" s="493"/>
      <c r="CJ80" s="493"/>
      <c r="CK80" s="493"/>
      <c r="CL80" s="494"/>
      <c r="CM80" s="492"/>
      <c r="CN80" s="493"/>
      <c r="CO80" s="493"/>
      <c r="CP80" s="493"/>
      <c r="CQ80" s="494"/>
      <c r="CR80" s="492"/>
      <c r="CS80" s="493"/>
      <c r="CT80" s="493"/>
      <c r="CU80" s="493"/>
      <c r="CV80" s="494"/>
      <c r="CW80" s="492"/>
      <c r="CX80" s="493"/>
      <c r="CY80" s="493"/>
      <c r="CZ80" s="493"/>
      <c r="DA80" s="494"/>
      <c r="DB80" s="492"/>
      <c r="DC80" s="493"/>
      <c r="DD80" s="493"/>
      <c r="DE80" s="493"/>
      <c r="DF80" s="494"/>
      <c r="DG80" s="492"/>
      <c r="DH80" s="493"/>
      <c r="DI80" s="493"/>
      <c r="DJ80" s="493"/>
      <c r="DK80" s="494"/>
      <c r="DL80" s="492"/>
      <c r="DM80" s="493"/>
      <c r="DN80" s="493"/>
      <c r="DO80" s="493"/>
      <c r="DP80" s="494"/>
      <c r="DQ80" s="492"/>
      <c r="DR80" s="493"/>
      <c r="DS80" s="493"/>
      <c r="DT80" s="493"/>
      <c r="DU80" s="494"/>
      <c r="DV80" s="489"/>
      <c r="DW80" s="490"/>
      <c r="DX80" s="490"/>
      <c r="DY80" s="490"/>
      <c r="DZ80" s="491"/>
      <c r="EA80" s="212"/>
    </row>
    <row r="81" spans="1:131" ht="26.25" customHeight="1" x14ac:dyDescent="0.15">
      <c r="A81" s="221">
        <v>14</v>
      </c>
      <c r="B81" s="503"/>
      <c r="C81" s="504"/>
      <c r="D81" s="504"/>
      <c r="E81" s="504"/>
      <c r="F81" s="504"/>
      <c r="G81" s="504"/>
      <c r="H81" s="504"/>
      <c r="I81" s="504"/>
      <c r="J81" s="504"/>
      <c r="K81" s="504"/>
      <c r="L81" s="504"/>
      <c r="M81" s="504"/>
      <c r="N81" s="504"/>
      <c r="O81" s="504"/>
      <c r="P81" s="505"/>
      <c r="Q81" s="506"/>
      <c r="R81" s="460"/>
      <c r="S81" s="460"/>
      <c r="T81" s="460"/>
      <c r="U81" s="460"/>
      <c r="V81" s="460"/>
      <c r="W81" s="460"/>
      <c r="X81" s="460"/>
      <c r="Y81" s="460"/>
      <c r="Z81" s="460"/>
      <c r="AA81" s="460"/>
      <c r="AB81" s="460"/>
      <c r="AC81" s="460"/>
      <c r="AD81" s="460"/>
      <c r="AE81" s="460"/>
      <c r="AF81" s="460"/>
      <c r="AG81" s="460"/>
      <c r="AH81" s="460"/>
      <c r="AI81" s="460"/>
      <c r="AJ81" s="460"/>
      <c r="AK81" s="460"/>
      <c r="AL81" s="460"/>
      <c r="AM81" s="460"/>
      <c r="AN81" s="460"/>
      <c r="AO81" s="460"/>
      <c r="AP81" s="460"/>
      <c r="AQ81" s="460"/>
      <c r="AR81" s="460"/>
      <c r="AS81" s="460"/>
      <c r="AT81" s="460"/>
      <c r="AU81" s="460"/>
      <c r="AV81" s="460"/>
      <c r="AW81" s="460"/>
      <c r="AX81" s="460"/>
      <c r="AY81" s="460"/>
      <c r="AZ81" s="462"/>
      <c r="BA81" s="462"/>
      <c r="BB81" s="462"/>
      <c r="BC81" s="462"/>
      <c r="BD81" s="463"/>
      <c r="BE81" s="224"/>
      <c r="BF81" s="224"/>
      <c r="BG81" s="224"/>
      <c r="BH81" s="224"/>
      <c r="BI81" s="224"/>
      <c r="BJ81" s="224"/>
      <c r="BK81" s="224"/>
      <c r="BL81" s="224"/>
      <c r="BM81" s="224"/>
      <c r="BN81" s="224"/>
      <c r="BO81" s="224"/>
      <c r="BP81" s="224"/>
      <c r="BQ81" s="221">
        <v>75</v>
      </c>
      <c r="BR81" s="226"/>
      <c r="BS81" s="489"/>
      <c r="BT81" s="490"/>
      <c r="BU81" s="490"/>
      <c r="BV81" s="490"/>
      <c r="BW81" s="490"/>
      <c r="BX81" s="490"/>
      <c r="BY81" s="490"/>
      <c r="BZ81" s="490"/>
      <c r="CA81" s="490"/>
      <c r="CB81" s="490"/>
      <c r="CC81" s="490"/>
      <c r="CD81" s="490"/>
      <c r="CE81" s="490"/>
      <c r="CF81" s="490"/>
      <c r="CG81" s="495"/>
      <c r="CH81" s="492"/>
      <c r="CI81" s="493"/>
      <c r="CJ81" s="493"/>
      <c r="CK81" s="493"/>
      <c r="CL81" s="494"/>
      <c r="CM81" s="492"/>
      <c r="CN81" s="493"/>
      <c r="CO81" s="493"/>
      <c r="CP81" s="493"/>
      <c r="CQ81" s="494"/>
      <c r="CR81" s="492"/>
      <c r="CS81" s="493"/>
      <c r="CT81" s="493"/>
      <c r="CU81" s="493"/>
      <c r="CV81" s="494"/>
      <c r="CW81" s="492"/>
      <c r="CX81" s="493"/>
      <c r="CY81" s="493"/>
      <c r="CZ81" s="493"/>
      <c r="DA81" s="494"/>
      <c r="DB81" s="492"/>
      <c r="DC81" s="493"/>
      <c r="DD81" s="493"/>
      <c r="DE81" s="493"/>
      <c r="DF81" s="494"/>
      <c r="DG81" s="492"/>
      <c r="DH81" s="493"/>
      <c r="DI81" s="493"/>
      <c r="DJ81" s="493"/>
      <c r="DK81" s="494"/>
      <c r="DL81" s="492"/>
      <c r="DM81" s="493"/>
      <c r="DN81" s="493"/>
      <c r="DO81" s="493"/>
      <c r="DP81" s="494"/>
      <c r="DQ81" s="492"/>
      <c r="DR81" s="493"/>
      <c r="DS81" s="493"/>
      <c r="DT81" s="493"/>
      <c r="DU81" s="494"/>
      <c r="DV81" s="489"/>
      <c r="DW81" s="490"/>
      <c r="DX81" s="490"/>
      <c r="DY81" s="490"/>
      <c r="DZ81" s="491"/>
      <c r="EA81" s="212"/>
    </row>
    <row r="82" spans="1:131" ht="26.25" customHeight="1" x14ac:dyDescent="0.15">
      <c r="A82" s="221">
        <v>15</v>
      </c>
      <c r="B82" s="503"/>
      <c r="C82" s="504"/>
      <c r="D82" s="504"/>
      <c r="E82" s="504"/>
      <c r="F82" s="504"/>
      <c r="G82" s="504"/>
      <c r="H82" s="504"/>
      <c r="I82" s="504"/>
      <c r="J82" s="504"/>
      <c r="K82" s="504"/>
      <c r="L82" s="504"/>
      <c r="M82" s="504"/>
      <c r="N82" s="504"/>
      <c r="O82" s="504"/>
      <c r="P82" s="505"/>
      <c r="Q82" s="506"/>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c r="AX82" s="460"/>
      <c r="AY82" s="460"/>
      <c r="AZ82" s="462"/>
      <c r="BA82" s="462"/>
      <c r="BB82" s="462"/>
      <c r="BC82" s="462"/>
      <c r="BD82" s="463"/>
      <c r="BE82" s="224"/>
      <c r="BF82" s="224"/>
      <c r="BG82" s="224"/>
      <c r="BH82" s="224"/>
      <c r="BI82" s="224"/>
      <c r="BJ82" s="224"/>
      <c r="BK82" s="224"/>
      <c r="BL82" s="224"/>
      <c r="BM82" s="224"/>
      <c r="BN82" s="224"/>
      <c r="BO82" s="224"/>
      <c r="BP82" s="224"/>
      <c r="BQ82" s="221">
        <v>76</v>
      </c>
      <c r="BR82" s="226"/>
      <c r="BS82" s="489"/>
      <c r="BT82" s="490"/>
      <c r="BU82" s="490"/>
      <c r="BV82" s="490"/>
      <c r="BW82" s="490"/>
      <c r="BX82" s="490"/>
      <c r="BY82" s="490"/>
      <c r="BZ82" s="490"/>
      <c r="CA82" s="490"/>
      <c r="CB82" s="490"/>
      <c r="CC82" s="490"/>
      <c r="CD82" s="490"/>
      <c r="CE82" s="490"/>
      <c r="CF82" s="490"/>
      <c r="CG82" s="495"/>
      <c r="CH82" s="492"/>
      <c r="CI82" s="493"/>
      <c r="CJ82" s="493"/>
      <c r="CK82" s="493"/>
      <c r="CL82" s="494"/>
      <c r="CM82" s="492"/>
      <c r="CN82" s="493"/>
      <c r="CO82" s="493"/>
      <c r="CP82" s="493"/>
      <c r="CQ82" s="494"/>
      <c r="CR82" s="492"/>
      <c r="CS82" s="493"/>
      <c r="CT82" s="493"/>
      <c r="CU82" s="493"/>
      <c r="CV82" s="494"/>
      <c r="CW82" s="492"/>
      <c r="CX82" s="493"/>
      <c r="CY82" s="493"/>
      <c r="CZ82" s="493"/>
      <c r="DA82" s="494"/>
      <c r="DB82" s="492"/>
      <c r="DC82" s="493"/>
      <c r="DD82" s="493"/>
      <c r="DE82" s="493"/>
      <c r="DF82" s="494"/>
      <c r="DG82" s="492"/>
      <c r="DH82" s="493"/>
      <c r="DI82" s="493"/>
      <c r="DJ82" s="493"/>
      <c r="DK82" s="494"/>
      <c r="DL82" s="492"/>
      <c r="DM82" s="493"/>
      <c r="DN82" s="493"/>
      <c r="DO82" s="493"/>
      <c r="DP82" s="494"/>
      <c r="DQ82" s="492"/>
      <c r="DR82" s="493"/>
      <c r="DS82" s="493"/>
      <c r="DT82" s="493"/>
      <c r="DU82" s="494"/>
      <c r="DV82" s="489"/>
      <c r="DW82" s="490"/>
      <c r="DX82" s="490"/>
      <c r="DY82" s="490"/>
      <c r="DZ82" s="491"/>
      <c r="EA82" s="212"/>
    </row>
    <row r="83" spans="1:131" ht="26.25" customHeight="1" x14ac:dyDescent="0.15">
      <c r="A83" s="221">
        <v>16</v>
      </c>
      <c r="B83" s="503"/>
      <c r="C83" s="504"/>
      <c r="D83" s="504"/>
      <c r="E83" s="504"/>
      <c r="F83" s="504"/>
      <c r="G83" s="504"/>
      <c r="H83" s="504"/>
      <c r="I83" s="504"/>
      <c r="J83" s="504"/>
      <c r="K83" s="504"/>
      <c r="L83" s="504"/>
      <c r="M83" s="504"/>
      <c r="N83" s="504"/>
      <c r="O83" s="504"/>
      <c r="P83" s="505"/>
      <c r="Q83" s="506"/>
      <c r="R83" s="460"/>
      <c r="S83" s="460"/>
      <c r="T83" s="460"/>
      <c r="U83" s="460"/>
      <c r="V83" s="460"/>
      <c r="W83" s="460"/>
      <c r="X83" s="460"/>
      <c r="Y83" s="460"/>
      <c r="Z83" s="460"/>
      <c r="AA83" s="460"/>
      <c r="AB83" s="460"/>
      <c r="AC83" s="460"/>
      <c r="AD83" s="460"/>
      <c r="AE83" s="460"/>
      <c r="AF83" s="460"/>
      <c r="AG83" s="460"/>
      <c r="AH83" s="460"/>
      <c r="AI83" s="460"/>
      <c r="AJ83" s="460"/>
      <c r="AK83" s="460"/>
      <c r="AL83" s="460"/>
      <c r="AM83" s="460"/>
      <c r="AN83" s="460"/>
      <c r="AO83" s="460"/>
      <c r="AP83" s="460"/>
      <c r="AQ83" s="460"/>
      <c r="AR83" s="460"/>
      <c r="AS83" s="460"/>
      <c r="AT83" s="460"/>
      <c r="AU83" s="460"/>
      <c r="AV83" s="460"/>
      <c r="AW83" s="460"/>
      <c r="AX83" s="460"/>
      <c r="AY83" s="460"/>
      <c r="AZ83" s="462"/>
      <c r="BA83" s="462"/>
      <c r="BB83" s="462"/>
      <c r="BC83" s="462"/>
      <c r="BD83" s="463"/>
      <c r="BE83" s="224"/>
      <c r="BF83" s="224"/>
      <c r="BG83" s="224"/>
      <c r="BH83" s="224"/>
      <c r="BI83" s="224"/>
      <c r="BJ83" s="224"/>
      <c r="BK83" s="224"/>
      <c r="BL83" s="224"/>
      <c r="BM83" s="224"/>
      <c r="BN83" s="224"/>
      <c r="BO83" s="224"/>
      <c r="BP83" s="224"/>
      <c r="BQ83" s="221">
        <v>77</v>
      </c>
      <c r="BR83" s="226"/>
      <c r="BS83" s="489"/>
      <c r="BT83" s="490"/>
      <c r="BU83" s="490"/>
      <c r="BV83" s="490"/>
      <c r="BW83" s="490"/>
      <c r="BX83" s="490"/>
      <c r="BY83" s="490"/>
      <c r="BZ83" s="490"/>
      <c r="CA83" s="490"/>
      <c r="CB83" s="490"/>
      <c r="CC83" s="490"/>
      <c r="CD83" s="490"/>
      <c r="CE83" s="490"/>
      <c r="CF83" s="490"/>
      <c r="CG83" s="495"/>
      <c r="CH83" s="492"/>
      <c r="CI83" s="493"/>
      <c r="CJ83" s="493"/>
      <c r="CK83" s="493"/>
      <c r="CL83" s="494"/>
      <c r="CM83" s="492"/>
      <c r="CN83" s="493"/>
      <c r="CO83" s="493"/>
      <c r="CP83" s="493"/>
      <c r="CQ83" s="494"/>
      <c r="CR83" s="492"/>
      <c r="CS83" s="493"/>
      <c r="CT83" s="493"/>
      <c r="CU83" s="493"/>
      <c r="CV83" s="494"/>
      <c r="CW83" s="492"/>
      <c r="CX83" s="493"/>
      <c r="CY83" s="493"/>
      <c r="CZ83" s="493"/>
      <c r="DA83" s="494"/>
      <c r="DB83" s="492"/>
      <c r="DC83" s="493"/>
      <c r="DD83" s="493"/>
      <c r="DE83" s="493"/>
      <c r="DF83" s="494"/>
      <c r="DG83" s="492"/>
      <c r="DH83" s="493"/>
      <c r="DI83" s="493"/>
      <c r="DJ83" s="493"/>
      <c r="DK83" s="494"/>
      <c r="DL83" s="492"/>
      <c r="DM83" s="493"/>
      <c r="DN83" s="493"/>
      <c r="DO83" s="493"/>
      <c r="DP83" s="494"/>
      <c r="DQ83" s="492"/>
      <c r="DR83" s="493"/>
      <c r="DS83" s="493"/>
      <c r="DT83" s="493"/>
      <c r="DU83" s="494"/>
      <c r="DV83" s="489"/>
      <c r="DW83" s="490"/>
      <c r="DX83" s="490"/>
      <c r="DY83" s="490"/>
      <c r="DZ83" s="491"/>
      <c r="EA83" s="212"/>
    </row>
    <row r="84" spans="1:131" ht="26.25" customHeight="1" x14ac:dyDescent="0.15">
      <c r="A84" s="221">
        <v>17</v>
      </c>
      <c r="B84" s="503"/>
      <c r="C84" s="504"/>
      <c r="D84" s="504"/>
      <c r="E84" s="504"/>
      <c r="F84" s="504"/>
      <c r="G84" s="504"/>
      <c r="H84" s="504"/>
      <c r="I84" s="504"/>
      <c r="J84" s="504"/>
      <c r="K84" s="504"/>
      <c r="L84" s="504"/>
      <c r="M84" s="504"/>
      <c r="N84" s="504"/>
      <c r="O84" s="504"/>
      <c r="P84" s="505"/>
      <c r="Q84" s="506"/>
      <c r="R84" s="460"/>
      <c r="S84" s="460"/>
      <c r="T84" s="460"/>
      <c r="U84" s="460"/>
      <c r="V84" s="460"/>
      <c r="W84" s="460"/>
      <c r="X84" s="460"/>
      <c r="Y84" s="460"/>
      <c r="Z84" s="460"/>
      <c r="AA84" s="460"/>
      <c r="AB84" s="460"/>
      <c r="AC84" s="460"/>
      <c r="AD84" s="460"/>
      <c r="AE84" s="460"/>
      <c r="AF84" s="460"/>
      <c r="AG84" s="460"/>
      <c r="AH84" s="460"/>
      <c r="AI84" s="460"/>
      <c r="AJ84" s="460"/>
      <c r="AK84" s="460"/>
      <c r="AL84" s="460"/>
      <c r="AM84" s="460"/>
      <c r="AN84" s="460"/>
      <c r="AO84" s="460"/>
      <c r="AP84" s="460"/>
      <c r="AQ84" s="460"/>
      <c r="AR84" s="460"/>
      <c r="AS84" s="460"/>
      <c r="AT84" s="460"/>
      <c r="AU84" s="460"/>
      <c r="AV84" s="460"/>
      <c r="AW84" s="460"/>
      <c r="AX84" s="460"/>
      <c r="AY84" s="460"/>
      <c r="AZ84" s="462"/>
      <c r="BA84" s="462"/>
      <c r="BB84" s="462"/>
      <c r="BC84" s="462"/>
      <c r="BD84" s="463"/>
      <c r="BE84" s="224"/>
      <c r="BF84" s="224"/>
      <c r="BG84" s="224"/>
      <c r="BH84" s="224"/>
      <c r="BI84" s="224"/>
      <c r="BJ84" s="224"/>
      <c r="BK84" s="224"/>
      <c r="BL84" s="224"/>
      <c r="BM84" s="224"/>
      <c r="BN84" s="224"/>
      <c r="BO84" s="224"/>
      <c r="BP84" s="224"/>
      <c r="BQ84" s="221">
        <v>78</v>
      </c>
      <c r="BR84" s="226"/>
      <c r="BS84" s="489"/>
      <c r="BT84" s="490"/>
      <c r="BU84" s="490"/>
      <c r="BV84" s="490"/>
      <c r="BW84" s="490"/>
      <c r="BX84" s="490"/>
      <c r="BY84" s="490"/>
      <c r="BZ84" s="490"/>
      <c r="CA84" s="490"/>
      <c r="CB84" s="490"/>
      <c r="CC84" s="490"/>
      <c r="CD84" s="490"/>
      <c r="CE84" s="490"/>
      <c r="CF84" s="490"/>
      <c r="CG84" s="495"/>
      <c r="CH84" s="492"/>
      <c r="CI84" s="493"/>
      <c r="CJ84" s="493"/>
      <c r="CK84" s="493"/>
      <c r="CL84" s="494"/>
      <c r="CM84" s="492"/>
      <c r="CN84" s="493"/>
      <c r="CO84" s="493"/>
      <c r="CP84" s="493"/>
      <c r="CQ84" s="494"/>
      <c r="CR84" s="492"/>
      <c r="CS84" s="493"/>
      <c r="CT84" s="493"/>
      <c r="CU84" s="493"/>
      <c r="CV84" s="494"/>
      <c r="CW84" s="492"/>
      <c r="CX84" s="493"/>
      <c r="CY84" s="493"/>
      <c r="CZ84" s="493"/>
      <c r="DA84" s="494"/>
      <c r="DB84" s="492"/>
      <c r="DC84" s="493"/>
      <c r="DD84" s="493"/>
      <c r="DE84" s="493"/>
      <c r="DF84" s="494"/>
      <c r="DG84" s="492"/>
      <c r="DH84" s="493"/>
      <c r="DI84" s="493"/>
      <c r="DJ84" s="493"/>
      <c r="DK84" s="494"/>
      <c r="DL84" s="492"/>
      <c r="DM84" s="493"/>
      <c r="DN84" s="493"/>
      <c r="DO84" s="493"/>
      <c r="DP84" s="494"/>
      <c r="DQ84" s="492"/>
      <c r="DR84" s="493"/>
      <c r="DS84" s="493"/>
      <c r="DT84" s="493"/>
      <c r="DU84" s="494"/>
      <c r="DV84" s="489"/>
      <c r="DW84" s="490"/>
      <c r="DX84" s="490"/>
      <c r="DY84" s="490"/>
      <c r="DZ84" s="491"/>
      <c r="EA84" s="212"/>
    </row>
    <row r="85" spans="1:131" ht="26.25" customHeight="1" x14ac:dyDescent="0.15">
      <c r="A85" s="221">
        <v>18</v>
      </c>
      <c r="B85" s="503"/>
      <c r="C85" s="504"/>
      <c r="D85" s="504"/>
      <c r="E85" s="504"/>
      <c r="F85" s="504"/>
      <c r="G85" s="504"/>
      <c r="H85" s="504"/>
      <c r="I85" s="504"/>
      <c r="J85" s="504"/>
      <c r="K85" s="504"/>
      <c r="L85" s="504"/>
      <c r="M85" s="504"/>
      <c r="N85" s="504"/>
      <c r="O85" s="504"/>
      <c r="P85" s="505"/>
      <c r="Q85" s="506"/>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c r="AX85" s="460"/>
      <c r="AY85" s="460"/>
      <c r="AZ85" s="462"/>
      <c r="BA85" s="462"/>
      <c r="BB85" s="462"/>
      <c r="BC85" s="462"/>
      <c r="BD85" s="463"/>
      <c r="BE85" s="224"/>
      <c r="BF85" s="224"/>
      <c r="BG85" s="224"/>
      <c r="BH85" s="224"/>
      <c r="BI85" s="224"/>
      <c r="BJ85" s="224"/>
      <c r="BK85" s="224"/>
      <c r="BL85" s="224"/>
      <c r="BM85" s="224"/>
      <c r="BN85" s="224"/>
      <c r="BO85" s="224"/>
      <c r="BP85" s="224"/>
      <c r="BQ85" s="221">
        <v>79</v>
      </c>
      <c r="BR85" s="226"/>
      <c r="BS85" s="489"/>
      <c r="BT85" s="490"/>
      <c r="BU85" s="490"/>
      <c r="BV85" s="490"/>
      <c r="BW85" s="490"/>
      <c r="BX85" s="490"/>
      <c r="BY85" s="490"/>
      <c r="BZ85" s="490"/>
      <c r="CA85" s="490"/>
      <c r="CB85" s="490"/>
      <c r="CC85" s="490"/>
      <c r="CD85" s="490"/>
      <c r="CE85" s="490"/>
      <c r="CF85" s="490"/>
      <c r="CG85" s="495"/>
      <c r="CH85" s="492"/>
      <c r="CI85" s="493"/>
      <c r="CJ85" s="493"/>
      <c r="CK85" s="493"/>
      <c r="CL85" s="494"/>
      <c r="CM85" s="492"/>
      <c r="CN85" s="493"/>
      <c r="CO85" s="493"/>
      <c r="CP85" s="493"/>
      <c r="CQ85" s="494"/>
      <c r="CR85" s="492"/>
      <c r="CS85" s="493"/>
      <c r="CT85" s="493"/>
      <c r="CU85" s="493"/>
      <c r="CV85" s="494"/>
      <c r="CW85" s="492"/>
      <c r="CX85" s="493"/>
      <c r="CY85" s="493"/>
      <c r="CZ85" s="493"/>
      <c r="DA85" s="494"/>
      <c r="DB85" s="492"/>
      <c r="DC85" s="493"/>
      <c r="DD85" s="493"/>
      <c r="DE85" s="493"/>
      <c r="DF85" s="494"/>
      <c r="DG85" s="492"/>
      <c r="DH85" s="493"/>
      <c r="DI85" s="493"/>
      <c r="DJ85" s="493"/>
      <c r="DK85" s="494"/>
      <c r="DL85" s="492"/>
      <c r="DM85" s="493"/>
      <c r="DN85" s="493"/>
      <c r="DO85" s="493"/>
      <c r="DP85" s="494"/>
      <c r="DQ85" s="492"/>
      <c r="DR85" s="493"/>
      <c r="DS85" s="493"/>
      <c r="DT85" s="493"/>
      <c r="DU85" s="494"/>
      <c r="DV85" s="489"/>
      <c r="DW85" s="490"/>
      <c r="DX85" s="490"/>
      <c r="DY85" s="490"/>
      <c r="DZ85" s="491"/>
      <c r="EA85" s="212"/>
    </row>
    <row r="86" spans="1:131" ht="26.25" customHeight="1" x14ac:dyDescent="0.15">
      <c r="A86" s="221">
        <v>19</v>
      </c>
      <c r="B86" s="503"/>
      <c r="C86" s="504"/>
      <c r="D86" s="504"/>
      <c r="E86" s="504"/>
      <c r="F86" s="504"/>
      <c r="G86" s="504"/>
      <c r="H86" s="504"/>
      <c r="I86" s="504"/>
      <c r="J86" s="504"/>
      <c r="K86" s="504"/>
      <c r="L86" s="504"/>
      <c r="M86" s="504"/>
      <c r="N86" s="504"/>
      <c r="O86" s="504"/>
      <c r="P86" s="505"/>
      <c r="Q86" s="506"/>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AX86" s="460"/>
      <c r="AY86" s="460"/>
      <c r="AZ86" s="462"/>
      <c r="BA86" s="462"/>
      <c r="BB86" s="462"/>
      <c r="BC86" s="462"/>
      <c r="BD86" s="463"/>
      <c r="BE86" s="224"/>
      <c r="BF86" s="224"/>
      <c r="BG86" s="224"/>
      <c r="BH86" s="224"/>
      <c r="BI86" s="224"/>
      <c r="BJ86" s="224"/>
      <c r="BK86" s="224"/>
      <c r="BL86" s="224"/>
      <c r="BM86" s="224"/>
      <c r="BN86" s="224"/>
      <c r="BO86" s="224"/>
      <c r="BP86" s="224"/>
      <c r="BQ86" s="221">
        <v>80</v>
      </c>
      <c r="BR86" s="226"/>
      <c r="BS86" s="489"/>
      <c r="BT86" s="490"/>
      <c r="BU86" s="490"/>
      <c r="BV86" s="490"/>
      <c r="BW86" s="490"/>
      <c r="BX86" s="490"/>
      <c r="BY86" s="490"/>
      <c r="BZ86" s="490"/>
      <c r="CA86" s="490"/>
      <c r="CB86" s="490"/>
      <c r="CC86" s="490"/>
      <c r="CD86" s="490"/>
      <c r="CE86" s="490"/>
      <c r="CF86" s="490"/>
      <c r="CG86" s="495"/>
      <c r="CH86" s="492"/>
      <c r="CI86" s="493"/>
      <c r="CJ86" s="493"/>
      <c r="CK86" s="493"/>
      <c r="CL86" s="494"/>
      <c r="CM86" s="492"/>
      <c r="CN86" s="493"/>
      <c r="CO86" s="493"/>
      <c r="CP86" s="493"/>
      <c r="CQ86" s="494"/>
      <c r="CR86" s="492"/>
      <c r="CS86" s="493"/>
      <c r="CT86" s="493"/>
      <c r="CU86" s="493"/>
      <c r="CV86" s="494"/>
      <c r="CW86" s="492"/>
      <c r="CX86" s="493"/>
      <c r="CY86" s="493"/>
      <c r="CZ86" s="493"/>
      <c r="DA86" s="494"/>
      <c r="DB86" s="492"/>
      <c r="DC86" s="493"/>
      <c r="DD86" s="493"/>
      <c r="DE86" s="493"/>
      <c r="DF86" s="494"/>
      <c r="DG86" s="492"/>
      <c r="DH86" s="493"/>
      <c r="DI86" s="493"/>
      <c r="DJ86" s="493"/>
      <c r="DK86" s="494"/>
      <c r="DL86" s="492"/>
      <c r="DM86" s="493"/>
      <c r="DN86" s="493"/>
      <c r="DO86" s="493"/>
      <c r="DP86" s="494"/>
      <c r="DQ86" s="492"/>
      <c r="DR86" s="493"/>
      <c r="DS86" s="493"/>
      <c r="DT86" s="493"/>
      <c r="DU86" s="494"/>
      <c r="DV86" s="489"/>
      <c r="DW86" s="490"/>
      <c r="DX86" s="490"/>
      <c r="DY86" s="490"/>
      <c r="DZ86" s="491"/>
      <c r="EA86" s="212"/>
    </row>
    <row r="87" spans="1:131" ht="26.25" customHeight="1" x14ac:dyDescent="0.15">
      <c r="A87" s="227">
        <v>20</v>
      </c>
      <c r="B87" s="510"/>
      <c r="C87" s="511"/>
      <c r="D87" s="511"/>
      <c r="E87" s="511"/>
      <c r="F87" s="511"/>
      <c r="G87" s="511"/>
      <c r="H87" s="511"/>
      <c r="I87" s="511"/>
      <c r="J87" s="511"/>
      <c r="K87" s="511"/>
      <c r="L87" s="511"/>
      <c r="M87" s="511"/>
      <c r="N87" s="511"/>
      <c r="O87" s="511"/>
      <c r="P87" s="512"/>
      <c r="Q87" s="513"/>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4"/>
      <c r="AT87" s="514"/>
      <c r="AU87" s="514"/>
      <c r="AV87" s="514"/>
      <c r="AW87" s="514"/>
      <c r="AX87" s="514"/>
      <c r="AY87" s="514"/>
      <c r="AZ87" s="515"/>
      <c r="BA87" s="515"/>
      <c r="BB87" s="515"/>
      <c r="BC87" s="515"/>
      <c r="BD87" s="516"/>
      <c r="BE87" s="224"/>
      <c r="BF87" s="224"/>
      <c r="BG87" s="224"/>
      <c r="BH87" s="224"/>
      <c r="BI87" s="224"/>
      <c r="BJ87" s="224"/>
      <c r="BK87" s="224"/>
      <c r="BL87" s="224"/>
      <c r="BM87" s="224"/>
      <c r="BN87" s="224"/>
      <c r="BO87" s="224"/>
      <c r="BP87" s="224"/>
      <c r="BQ87" s="221">
        <v>81</v>
      </c>
      <c r="BR87" s="226"/>
      <c r="BS87" s="489"/>
      <c r="BT87" s="490"/>
      <c r="BU87" s="490"/>
      <c r="BV87" s="490"/>
      <c r="BW87" s="490"/>
      <c r="BX87" s="490"/>
      <c r="BY87" s="490"/>
      <c r="BZ87" s="490"/>
      <c r="CA87" s="490"/>
      <c r="CB87" s="490"/>
      <c r="CC87" s="490"/>
      <c r="CD87" s="490"/>
      <c r="CE87" s="490"/>
      <c r="CF87" s="490"/>
      <c r="CG87" s="495"/>
      <c r="CH87" s="492"/>
      <c r="CI87" s="493"/>
      <c r="CJ87" s="493"/>
      <c r="CK87" s="493"/>
      <c r="CL87" s="494"/>
      <c r="CM87" s="492"/>
      <c r="CN87" s="493"/>
      <c r="CO87" s="493"/>
      <c r="CP87" s="493"/>
      <c r="CQ87" s="494"/>
      <c r="CR87" s="492"/>
      <c r="CS87" s="493"/>
      <c r="CT87" s="493"/>
      <c r="CU87" s="493"/>
      <c r="CV87" s="494"/>
      <c r="CW87" s="492"/>
      <c r="CX87" s="493"/>
      <c r="CY87" s="493"/>
      <c r="CZ87" s="493"/>
      <c r="DA87" s="494"/>
      <c r="DB87" s="492"/>
      <c r="DC87" s="493"/>
      <c r="DD87" s="493"/>
      <c r="DE87" s="493"/>
      <c r="DF87" s="494"/>
      <c r="DG87" s="492"/>
      <c r="DH87" s="493"/>
      <c r="DI87" s="493"/>
      <c r="DJ87" s="493"/>
      <c r="DK87" s="494"/>
      <c r="DL87" s="492"/>
      <c r="DM87" s="493"/>
      <c r="DN87" s="493"/>
      <c r="DO87" s="493"/>
      <c r="DP87" s="494"/>
      <c r="DQ87" s="492"/>
      <c r="DR87" s="493"/>
      <c r="DS87" s="493"/>
      <c r="DT87" s="493"/>
      <c r="DU87" s="494"/>
      <c r="DV87" s="489"/>
      <c r="DW87" s="490"/>
      <c r="DX87" s="490"/>
      <c r="DY87" s="490"/>
      <c r="DZ87" s="491"/>
      <c r="EA87" s="212"/>
    </row>
    <row r="88" spans="1:131" ht="26.25" customHeight="1" thickBot="1" x14ac:dyDescent="0.2">
      <c r="A88" s="223" t="s">
        <v>377</v>
      </c>
      <c r="B88" s="419" t="s">
        <v>402</v>
      </c>
      <c r="C88" s="420"/>
      <c r="D88" s="420"/>
      <c r="E88" s="420"/>
      <c r="F88" s="420"/>
      <c r="G88" s="420"/>
      <c r="H88" s="420"/>
      <c r="I88" s="420"/>
      <c r="J88" s="420"/>
      <c r="K88" s="420"/>
      <c r="L88" s="420"/>
      <c r="M88" s="420"/>
      <c r="N88" s="420"/>
      <c r="O88" s="420"/>
      <c r="P88" s="421"/>
      <c r="Q88" s="470"/>
      <c r="R88" s="471"/>
      <c r="S88" s="471"/>
      <c r="T88" s="471"/>
      <c r="U88" s="471"/>
      <c r="V88" s="471"/>
      <c r="W88" s="471"/>
      <c r="X88" s="471"/>
      <c r="Y88" s="471"/>
      <c r="Z88" s="471"/>
      <c r="AA88" s="471"/>
      <c r="AB88" s="471"/>
      <c r="AC88" s="471"/>
      <c r="AD88" s="471"/>
      <c r="AE88" s="471"/>
      <c r="AF88" s="474">
        <v>2287</v>
      </c>
      <c r="AG88" s="474"/>
      <c r="AH88" s="474"/>
      <c r="AI88" s="474"/>
      <c r="AJ88" s="474"/>
      <c r="AK88" s="471"/>
      <c r="AL88" s="471"/>
      <c r="AM88" s="471"/>
      <c r="AN88" s="471"/>
      <c r="AO88" s="471"/>
      <c r="AP88" s="474" t="s">
        <v>549</v>
      </c>
      <c r="AQ88" s="474"/>
      <c r="AR88" s="474"/>
      <c r="AS88" s="474"/>
      <c r="AT88" s="474"/>
      <c r="AU88" s="474" t="s">
        <v>549</v>
      </c>
      <c r="AV88" s="474"/>
      <c r="AW88" s="474"/>
      <c r="AX88" s="474"/>
      <c r="AY88" s="474"/>
      <c r="AZ88" s="479"/>
      <c r="BA88" s="479"/>
      <c r="BB88" s="479"/>
      <c r="BC88" s="479"/>
      <c r="BD88" s="480"/>
      <c r="BE88" s="224"/>
      <c r="BF88" s="224"/>
      <c r="BG88" s="224"/>
      <c r="BH88" s="224"/>
      <c r="BI88" s="224"/>
      <c r="BJ88" s="224"/>
      <c r="BK88" s="224"/>
      <c r="BL88" s="224"/>
      <c r="BM88" s="224"/>
      <c r="BN88" s="224"/>
      <c r="BO88" s="224"/>
      <c r="BP88" s="224"/>
      <c r="BQ88" s="221">
        <v>82</v>
      </c>
      <c r="BR88" s="226"/>
      <c r="BS88" s="489"/>
      <c r="BT88" s="490"/>
      <c r="BU88" s="490"/>
      <c r="BV88" s="490"/>
      <c r="BW88" s="490"/>
      <c r="BX88" s="490"/>
      <c r="BY88" s="490"/>
      <c r="BZ88" s="490"/>
      <c r="CA88" s="490"/>
      <c r="CB88" s="490"/>
      <c r="CC88" s="490"/>
      <c r="CD88" s="490"/>
      <c r="CE88" s="490"/>
      <c r="CF88" s="490"/>
      <c r="CG88" s="495"/>
      <c r="CH88" s="492"/>
      <c r="CI88" s="493"/>
      <c r="CJ88" s="493"/>
      <c r="CK88" s="493"/>
      <c r="CL88" s="494"/>
      <c r="CM88" s="492"/>
      <c r="CN88" s="493"/>
      <c r="CO88" s="493"/>
      <c r="CP88" s="493"/>
      <c r="CQ88" s="494"/>
      <c r="CR88" s="492"/>
      <c r="CS88" s="493"/>
      <c r="CT88" s="493"/>
      <c r="CU88" s="493"/>
      <c r="CV88" s="494"/>
      <c r="CW88" s="492"/>
      <c r="CX88" s="493"/>
      <c r="CY88" s="493"/>
      <c r="CZ88" s="493"/>
      <c r="DA88" s="494"/>
      <c r="DB88" s="492"/>
      <c r="DC88" s="493"/>
      <c r="DD88" s="493"/>
      <c r="DE88" s="493"/>
      <c r="DF88" s="494"/>
      <c r="DG88" s="492"/>
      <c r="DH88" s="493"/>
      <c r="DI88" s="493"/>
      <c r="DJ88" s="493"/>
      <c r="DK88" s="494"/>
      <c r="DL88" s="492"/>
      <c r="DM88" s="493"/>
      <c r="DN88" s="493"/>
      <c r="DO88" s="493"/>
      <c r="DP88" s="494"/>
      <c r="DQ88" s="492"/>
      <c r="DR88" s="493"/>
      <c r="DS88" s="493"/>
      <c r="DT88" s="493"/>
      <c r="DU88" s="494"/>
      <c r="DV88" s="489"/>
      <c r="DW88" s="490"/>
      <c r="DX88" s="490"/>
      <c r="DY88" s="490"/>
      <c r="DZ88" s="491"/>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489"/>
      <c r="BT89" s="490"/>
      <c r="BU89" s="490"/>
      <c r="BV89" s="490"/>
      <c r="BW89" s="490"/>
      <c r="BX89" s="490"/>
      <c r="BY89" s="490"/>
      <c r="BZ89" s="490"/>
      <c r="CA89" s="490"/>
      <c r="CB89" s="490"/>
      <c r="CC89" s="490"/>
      <c r="CD89" s="490"/>
      <c r="CE89" s="490"/>
      <c r="CF89" s="490"/>
      <c r="CG89" s="495"/>
      <c r="CH89" s="492"/>
      <c r="CI89" s="493"/>
      <c r="CJ89" s="493"/>
      <c r="CK89" s="493"/>
      <c r="CL89" s="494"/>
      <c r="CM89" s="492"/>
      <c r="CN89" s="493"/>
      <c r="CO89" s="493"/>
      <c r="CP89" s="493"/>
      <c r="CQ89" s="494"/>
      <c r="CR89" s="492"/>
      <c r="CS89" s="493"/>
      <c r="CT89" s="493"/>
      <c r="CU89" s="493"/>
      <c r="CV89" s="494"/>
      <c r="CW89" s="492"/>
      <c r="CX89" s="493"/>
      <c r="CY89" s="493"/>
      <c r="CZ89" s="493"/>
      <c r="DA89" s="494"/>
      <c r="DB89" s="492"/>
      <c r="DC89" s="493"/>
      <c r="DD89" s="493"/>
      <c r="DE89" s="493"/>
      <c r="DF89" s="494"/>
      <c r="DG89" s="492"/>
      <c r="DH89" s="493"/>
      <c r="DI89" s="493"/>
      <c r="DJ89" s="493"/>
      <c r="DK89" s="494"/>
      <c r="DL89" s="492"/>
      <c r="DM89" s="493"/>
      <c r="DN89" s="493"/>
      <c r="DO89" s="493"/>
      <c r="DP89" s="494"/>
      <c r="DQ89" s="492"/>
      <c r="DR89" s="493"/>
      <c r="DS89" s="493"/>
      <c r="DT89" s="493"/>
      <c r="DU89" s="494"/>
      <c r="DV89" s="489"/>
      <c r="DW89" s="490"/>
      <c r="DX89" s="490"/>
      <c r="DY89" s="490"/>
      <c r="DZ89" s="491"/>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489"/>
      <c r="BT90" s="490"/>
      <c r="BU90" s="490"/>
      <c r="BV90" s="490"/>
      <c r="BW90" s="490"/>
      <c r="BX90" s="490"/>
      <c r="BY90" s="490"/>
      <c r="BZ90" s="490"/>
      <c r="CA90" s="490"/>
      <c r="CB90" s="490"/>
      <c r="CC90" s="490"/>
      <c r="CD90" s="490"/>
      <c r="CE90" s="490"/>
      <c r="CF90" s="490"/>
      <c r="CG90" s="495"/>
      <c r="CH90" s="492"/>
      <c r="CI90" s="493"/>
      <c r="CJ90" s="493"/>
      <c r="CK90" s="493"/>
      <c r="CL90" s="494"/>
      <c r="CM90" s="492"/>
      <c r="CN90" s="493"/>
      <c r="CO90" s="493"/>
      <c r="CP90" s="493"/>
      <c r="CQ90" s="494"/>
      <c r="CR90" s="492"/>
      <c r="CS90" s="493"/>
      <c r="CT90" s="493"/>
      <c r="CU90" s="493"/>
      <c r="CV90" s="494"/>
      <c r="CW90" s="492"/>
      <c r="CX90" s="493"/>
      <c r="CY90" s="493"/>
      <c r="CZ90" s="493"/>
      <c r="DA90" s="494"/>
      <c r="DB90" s="492"/>
      <c r="DC90" s="493"/>
      <c r="DD90" s="493"/>
      <c r="DE90" s="493"/>
      <c r="DF90" s="494"/>
      <c r="DG90" s="492"/>
      <c r="DH90" s="493"/>
      <c r="DI90" s="493"/>
      <c r="DJ90" s="493"/>
      <c r="DK90" s="494"/>
      <c r="DL90" s="492"/>
      <c r="DM90" s="493"/>
      <c r="DN90" s="493"/>
      <c r="DO90" s="493"/>
      <c r="DP90" s="494"/>
      <c r="DQ90" s="492"/>
      <c r="DR90" s="493"/>
      <c r="DS90" s="493"/>
      <c r="DT90" s="493"/>
      <c r="DU90" s="494"/>
      <c r="DV90" s="489"/>
      <c r="DW90" s="490"/>
      <c r="DX90" s="490"/>
      <c r="DY90" s="490"/>
      <c r="DZ90" s="491"/>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489"/>
      <c r="BT91" s="490"/>
      <c r="BU91" s="490"/>
      <c r="BV91" s="490"/>
      <c r="BW91" s="490"/>
      <c r="BX91" s="490"/>
      <c r="BY91" s="490"/>
      <c r="BZ91" s="490"/>
      <c r="CA91" s="490"/>
      <c r="CB91" s="490"/>
      <c r="CC91" s="490"/>
      <c r="CD91" s="490"/>
      <c r="CE91" s="490"/>
      <c r="CF91" s="490"/>
      <c r="CG91" s="495"/>
      <c r="CH91" s="492"/>
      <c r="CI91" s="493"/>
      <c r="CJ91" s="493"/>
      <c r="CK91" s="493"/>
      <c r="CL91" s="494"/>
      <c r="CM91" s="492"/>
      <c r="CN91" s="493"/>
      <c r="CO91" s="493"/>
      <c r="CP91" s="493"/>
      <c r="CQ91" s="494"/>
      <c r="CR91" s="492"/>
      <c r="CS91" s="493"/>
      <c r="CT91" s="493"/>
      <c r="CU91" s="493"/>
      <c r="CV91" s="494"/>
      <c r="CW91" s="492"/>
      <c r="CX91" s="493"/>
      <c r="CY91" s="493"/>
      <c r="CZ91" s="493"/>
      <c r="DA91" s="494"/>
      <c r="DB91" s="492"/>
      <c r="DC91" s="493"/>
      <c r="DD91" s="493"/>
      <c r="DE91" s="493"/>
      <c r="DF91" s="494"/>
      <c r="DG91" s="492"/>
      <c r="DH91" s="493"/>
      <c r="DI91" s="493"/>
      <c r="DJ91" s="493"/>
      <c r="DK91" s="494"/>
      <c r="DL91" s="492"/>
      <c r="DM91" s="493"/>
      <c r="DN91" s="493"/>
      <c r="DO91" s="493"/>
      <c r="DP91" s="494"/>
      <c r="DQ91" s="492"/>
      <c r="DR91" s="493"/>
      <c r="DS91" s="493"/>
      <c r="DT91" s="493"/>
      <c r="DU91" s="494"/>
      <c r="DV91" s="489"/>
      <c r="DW91" s="490"/>
      <c r="DX91" s="490"/>
      <c r="DY91" s="490"/>
      <c r="DZ91" s="491"/>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489"/>
      <c r="BT92" s="490"/>
      <c r="BU92" s="490"/>
      <c r="BV92" s="490"/>
      <c r="BW92" s="490"/>
      <c r="BX92" s="490"/>
      <c r="BY92" s="490"/>
      <c r="BZ92" s="490"/>
      <c r="CA92" s="490"/>
      <c r="CB92" s="490"/>
      <c r="CC92" s="490"/>
      <c r="CD92" s="490"/>
      <c r="CE92" s="490"/>
      <c r="CF92" s="490"/>
      <c r="CG92" s="495"/>
      <c r="CH92" s="492"/>
      <c r="CI92" s="493"/>
      <c r="CJ92" s="493"/>
      <c r="CK92" s="493"/>
      <c r="CL92" s="494"/>
      <c r="CM92" s="492"/>
      <c r="CN92" s="493"/>
      <c r="CO92" s="493"/>
      <c r="CP92" s="493"/>
      <c r="CQ92" s="494"/>
      <c r="CR92" s="492"/>
      <c r="CS92" s="493"/>
      <c r="CT92" s="493"/>
      <c r="CU92" s="493"/>
      <c r="CV92" s="494"/>
      <c r="CW92" s="492"/>
      <c r="CX92" s="493"/>
      <c r="CY92" s="493"/>
      <c r="CZ92" s="493"/>
      <c r="DA92" s="494"/>
      <c r="DB92" s="492"/>
      <c r="DC92" s="493"/>
      <c r="DD92" s="493"/>
      <c r="DE92" s="493"/>
      <c r="DF92" s="494"/>
      <c r="DG92" s="492"/>
      <c r="DH92" s="493"/>
      <c r="DI92" s="493"/>
      <c r="DJ92" s="493"/>
      <c r="DK92" s="494"/>
      <c r="DL92" s="492"/>
      <c r="DM92" s="493"/>
      <c r="DN92" s="493"/>
      <c r="DO92" s="493"/>
      <c r="DP92" s="494"/>
      <c r="DQ92" s="492"/>
      <c r="DR92" s="493"/>
      <c r="DS92" s="493"/>
      <c r="DT92" s="493"/>
      <c r="DU92" s="494"/>
      <c r="DV92" s="489"/>
      <c r="DW92" s="490"/>
      <c r="DX92" s="490"/>
      <c r="DY92" s="490"/>
      <c r="DZ92" s="491"/>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489"/>
      <c r="BT93" s="490"/>
      <c r="BU93" s="490"/>
      <c r="BV93" s="490"/>
      <c r="BW93" s="490"/>
      <c r="BX93" s="490"/>
      <c r="BY93" s="490"/>
      <c r="BZ93" s="490"/>
      <c r="CA93" s="490"/>
      <c r="CB93" s="490"/>
      <c r="CC93" s="490"/>
      <c r="CD93" s="490"/>
      <c r="CE93" s="490"/>
      <c r="CF93" s="490"/>
      <c r="CG93" s="495"/>
      <c r="CH93" s="492"/>
      <c r="CI93" s="493"/>
      <c r="CJ93" s="493"/>
      <c r="CK93" s="493"/>
      <c r="CL93" s="494"/>
      <c r="CM93" s="492"/>
      <c r="CN93" s="493"/>
      <c r="CO93" s="493"/>
      <c r="CP93" s="493"/>
      <c r="CQ93" s="494"/>
      <c r="CR93" s="492"/>
      <c r="CS93" s="493"/>
      <c r="CT93" s="493"/>
      <c r="CU93" s="493"/>
      <c r="CV93" s="494"/>
      <c r="CW93" s="492"/>
      <c r="CX93" s="493"/>
      <c r="CY93" s="493"/>
      <c r="CZ93" s="493"/>
      <c r="DA93" s="494"/>
      <c r="DB93" s="492"/>
      <c r="DC93" s="493"/>
      <c r="DD93" s="493"/>
      <c r="DE93" s="493"/>
      <c r="DF93" s="494"/>
      <c r="DG93" s="492"/>
      <c r="DH93" s="493"/>
      <c r="DI93" s="493"/>
      <c r="DJ93" s="493"/>
      <c r="DK93" s="494"/>
      <c r="DL93" s="492"/>
      <c r="DM93" s="493"/>
      <c r="DN93" s="493"/>
      <c r="DO93" s="493"/>
      <c r="DP93" s="494"/>
      <c r="DQ93" s="492"/>
      <c r="DR93" s="493"/>
      <c r="DS93" s="493"/>
      <c r="DT93" s="493"/>
      <c r="DU93" s="494"/>
      <c r="DV93" s="489"/>
      <c r="DW93" s="490"/>
      <c r="DX93" s="490"/>
      <c r="DY93" s="490"/>
      <c r="DZ93" s="491"/>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489"/>
      <c r="BT94" s="490"/>
      <c r="BU94" s="490"/>
      <c r="BV94" s="490"/>
      <c r="BW94" s="490"/>
      <c r="BX94" s="490"/>
      <c r="BY94" s="490"/>
      <c r="BZ94" s="490"/>
      <c r="CA94" s="490"/>
      <c r="CB94" s="490"/>
      <c r="CC94" s="490"/>
      <c r="CD94" s="490"/>
      <c r="CE94" s="490"/>
      <c r="CF94" s="490"/>
      <c r="CG94" s="495"/>
      <c r="CH94" s="492"/>
      <c r="CI94" s="493"/>
      <c r="CJ94" s="493"/>
      <c r="CK94" s="493"/>
      <c r="CL94" s="494"/>
      <c r="CM94" s="492"/>
      <c r="CN94" s="493"/>
      <c r="CO94" s="493"/>
      <c r="CP94" s="493"/>
      <c r="CQ94" s="494"/>
      <c r="CR94" s="492"/>
      <c r="CS94" s="493"/>
      <c r="CT94" s="493"/>
      <c r="CU94" s="493"/>
      <c r="CV94" s="494"/>
      <c r="CW94" s="492"/>
      <c r="CX94" s="493"/>
      <c r="CY94" s="493"/>
      <c r="CZ94" s="493"/>
      <c r="DA94" s="494"/>
      <c r="DB94" s="492"/>
      <c r="DC94" s="493"/>
      <c r="DD94" s="493"/>
      <c r="DE94" s="493"/>
      <c r="DF94" s="494"/>
      <c r="DG94" s="492"/>
      <c r="DH94" s="493"/>
      <c r="DI94" s="493"/>
      <c r="DJ94" s="493"/>
      <c r="DK94" s="494"/>
      <c r="DL94" s="492"/>
      <c r="DM94" s="493"/>
      <c r="DN94" s="493"/>
      <c r="DO94" s="493"/>
      <c r="DP94" s="494"/>
      <c r="DQ94" s="492"/>
      <c r="DR94" s="493"/>
      <c r="DS94" s="493"/>
      <c r="DT94" s="493"/>
      <c r="DU94" s="494"/>
      <c r="DV94" s="489"/>
      <c r="DW94" s="490"/>
      <c r="DX94" s="490"/>
      <c r="DY94" s="490"/>
      <c r="DZ94" s="491"/>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489"/>
      <c r="BT95" s="490"/>
      <c r="BU95" s="490"/>
      <c r="BV95" s="490"/>
      <c r="BW95" s="490"/>
      <c r="BX95" s="490"/>
      <c r="BY95" s="490"/>
      <c r="BZ95" s="490"/>
      <c r="CA95" s="490"/>
      <c r="CB95" s="490"/>
      <c r="CC95" s="490"/>
      <c r="CD95" s="490"/>
      <c r="CE95" s="490"/>
      <c r="CF95" s="490"/>
      <c r="CG95" s="495"/>
      <c r="CH95" s="492"/>
      <c r="CI95" s="493"/>
      <c r="CJ95" s="493"/>
      <c r="CK95" s="493"/>
      <c r="CL95" s="494"/>
      <c r="CM95" s="492"/>
      <c r="CN95" s="493"/>
      <c r="CO95" s="493"/>
      <c r="CP95" s="493"/>
      <c r="CQ95" s="494"/>
      <c r="CR95" s="492"/>
      <c r="CS95" s="493"/>
      <c r="CT95" s="493"/>
      <c r="CU95" s="493"/>
      <c r="CV95" s="494"/>
      <c r="CW95" s="492"/>
      <c r="CX95" s="493"/>
      <c r="CY95" s="493"/>
      <c r="CZ95" s="493"/>
      <c r="DA95" s="494"/>
      <c r="DB95" s="492"/>
      <c r="DC95" s="493"/>
      <c r="DD95" s="493"/>
      <c r="DE95" s="493"/>
      <c r="DF95" s="494"/>
      <c r="DG95" s="492"/>
      <c r="DH95" s="493"/>
      <c r="DI95" s="493"/>
      <c r="DJ95" s="493"/>
      <c r="DK95" s="494"/>
      <c r="DL95" s="492"/>
      <c r="DM95" s="493"/>
      <c r="DN95" s="493"/>
      <c r="DO95" s="493"/>
      <c r="DP95" s="494"/>
      <c r="DQ95" s="492"/>
      <c r="DR95" s="493"/>
      <c r="DS95" s="493"/>
      <c r="DT95" s="493"/>
      <c r="DU95" s="494"/>
      <c r="DV95" s="489"/>
      <c r="DW95" s="490"/>
      <c r="DX95" s="490"/>
      <c r="DY95" s="490"/>
      <c r="DZ95" s="491"/>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489"/>
      <c r="BT96" s="490"/>
      <c r="BU96" s="490"/>
      <c r="BV96" s="490"/>
      <c r="BW96" s="490"/>
      <c r="BX96" s="490"/>
      <c r="BY96" s="490"/>
      <c r="BZ96" s="490"/>
      <c r="CA96" s="490"/>
      <c r="CB96" s="490"/>
      <c r="CC96" s="490"/>
      <c r="CD96" s="490"/>
      <c r="CE96" s="490"/>
      <c r="CF96" s="490"/>
      <c r="CG96" s="495"/>
      <c r="CH96" s="492"/>
      <c r="CI96" s="493"/>
      <c r="CJ96" s="493"/>
      <c r="CK96" s="493"/>
      <c r="CL96" s="494"/>
      <c r="CM96" s="492"/>
      <c r="CN96" s="493"/>
      <c r="CO96" s="493"/>
      <c r="CP96" s="493"/>
      <c r="CQ96" s="494"/>
      <c r="CR96" s="492"/>
      <c r="CS96" s="493"/>
      <c r="CT96" s="493"/>
      <c r="CU96" s="493"/>
      <c r="CV96" s="494"/>
      <c r="CW96" s="492"/>
      <c r="CX96" s="493"/>
      <c r="CY96" s="493"/>
      <c r="CZ96" s="493"/>
      <c r="DA96" s="494"/>
      <c r="DB96" s="492"/>
      <c r="DC96" s="493"/>
      <c r="DD96" s="493"/>
      <c r="DE96" s="493"/>
      <c r="DF96" s="494"/>
      <c r="DG96" s="492"/>
      <c r="DH96" s="493"/>
      <c r="DI96" s="493"/>
      <c r="DJ96" s="493"/>
      <c r="DK96" s="494"/>
      <c r="DL96" s="492"/>
      <c r="DM96" s="493"/>
      <c r="DN96" s="493"/>
      <c r="DO96" s="493"/>
      <c r="DP96" s="494"/>
      <c r="DQ96" s="492"/>
      <c r="DR96" s="493"/>
      <c r="DS96" s="493"/>
      <c r="DT96" s="493"/>
      <c r="DU96" s="494"/>
      <c r="DV96" s="489"/>
      <c r="DW96" s="490"/>
      <c r="DX96" s="490"/>
      <c r="DY96" s="490"/>
      <c r="DZ96" s="491"/>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489"/>
      <c r="BT97" s="490"/>
      <c r="BU97" s="490"/>
      <c r="BV97" s="490"/>
      <c r="BW97" s="490"/>
      <c r="BX97" s="490"/>
      <c r="BY97" s="490"/>
      <c r="BZ97" s="490"/>
      <c r="CA97" s="490"/>
      <c r="CB97" s="490"/>
      <c r="CC97" s="490"/>
      <c r="CD97" s="490"/>
      <c r="CE97" s="490"/>
      <c r="CF97" s="490"/>
      <c r="CG97" s="495"/>
      <c r="CH97" s="492"/>
      <c r="CI97" s="493"/>
      <c r="CJ97" s="493"/>
      <c r="CK97" s="493"/>
      <c r="CL97" s="494"/>
      <c r="CM97" s="492"/>
      <c r="CN97" s="493"/>
      <c r="CO97" s="493"/>
      <c r="CP97" s="493"/>
      <c r="CQ97" s="494"/>
      <c r="CR97" s="492"/>
      <c r="CS97" s="493"/>
      <c r="CT97" s="493"/>
      <c r="CU97" s="493"/>
      <c r="CV97" s="494"/>
      <c r="CW97" s="492"/>
      <c r="CX97" s="493"/>
      <c r="CY97" s="493"/>
      <c r="CZ97" s="493"/>
      <c r="DA97" s="494"/>
      <c r="DB97" s="492"/>
      <c r="DC97" s="493"/>
      <c r="DD97" s="493"/>
      <c r="DE97" s="493"/>
      <c r="DF97" s="494"/>
      <c r="DG97" s="492"/>
      <c r="DH97" s="493"/>
      <c r="DI97" s="493"/>
      <c r="DJ97" s="493"/>
      <c r="DK97" s="494"/>
      <c r="DL97" s="492"/>
      <c r="DM97" s="493"/>
      <c r="DN97" s="493"/>
      <c r="DO97" s="493"/>
      <c r="DP97" s="494"/>
      <c r="DQ97" s="492"/>
      <c r="DR97" s="493"/>
      <c r="DS97" s="493"/>
      <c r="DT97" s="493"/>
      <c r="DU97" s="494"/>
      <c r="DV97" s="489"/>
      <c r="DW97" s="490"/>
      <c r="DX97" s="490"/>
      <c r="DY97" s="490"/>
      <c r="DZ97" s="491"/>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489"/>
      <c r="BT98" s="490"/>
      <c r="BU98" s="490"/>
      <c r="BV98" s="490"/>
      <c r="BW98" s="490"/>
      <c r="BX98" s="490"/>
      <c r="BY98" s="490"/>
      <c r="BZ98" s="490"/>
      <c r="CA98" s="490"/>
      <c r="CB98" s="490"/>
      <c r="CC98" s="490"/>
      <c r="CD98" s="490"/>
      <c r="CE98" s="490"/>
      <c r="CF98" s="490"/>
      <c r="CG98" s="495"/>
      <c r="CH98" s="492"/>
      <c r="CI98" s="493"/>
      <c r="CJ98" s="493"/>
      <c r="CK98" s="493"/>
      <c r="CL98" s="494"/>
      <c r="CM98" s="492"/>
      <c r="CN98" s="493"/>
      <c r="CO98" s="493"/>
      <c r="CP98" s="493"/>
      <c r="CQ98" s="494"/>
      <c r="CR98" s="492"/>
      <c r="CS98" s="493"/>
      <c r="CT98" s="493"/>
      <c r="CU98" s="493"/>
      <c r="CV98" s="494"/>
      <c r="CW98" s="492"/>
      <c r="CX98" s="493"/>
      <c r="CY98" s="493"/>
      <c r="CZ98" s="493"/>
      <c r="DA98" s="494"/>
      <c r="DB98" s="492"/>
      <c r="DC98" s="493"/>
      <c r="DD98" s="493"/>
      <c r="DE98" s="493"/>
      <c r="DF98" s="494"/>
      <c r="DG98" s="492"/>
      <c r="DH98" s="493"/>
      <c r="DI98" s="493"/>
      <c r="DJ98" s="493"/>
      <c r="DK98" s="494"/>
      <c r="DL98" s="492"/>
      <c r="DM98" s="493"/>
      <c r="DN98" s="493"/>
      <c r="DO98" s="493"/>
      <c r="DP98" s="494"/>
      <c r="DQ98" s="492"/>
      <c r="DR98" s="493"/>
      <c r="DS98" s="493"/>
      <c r="DT98" s="493"/>
      <c r="DU98" s="494"/>
      <c r="DV98" s="489"/>
      <c r="DW98" s="490"/>
      <c r="DX98" s="490"/>
      <c r="DY98" s="490"/>
      <c r="DZ98" s="491"/>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489"/>
      <c r="BT99" s="490"/>
      <c r="BU99" s="490"/>
      <c r="BV99" s="490"/>
      <c r="BW99" s="490"/>
      <c r="BX99" s="490"/>
      <c r="BY99" s="490"/>
      <c r="BZ99" s="490"/>
      <c r="CA99" s="490"/>
      <c r="CB99" s="490"/>
      <c r="CC99" s="490"/>
      <c r="CD99" s="490"/>
      <c r="CE99" s="490"/>
      <c r="CF99" s="490"/>
      <c r="CG99" s="495"/>
      <c r="CH99" s="492"/>
      <c r="CI99" s="493"/>
      <c r="CJ99" s="493"/>
      <c r="CK99" s="493"/>
      <c r="CL99" s="494"/>
      <c r="CM99" s="492"/>
      <c r="CN99" s="493"/>
      <c r="CO99" s="493"/>
      <c r="CP99" s="493"/>
      <c r="CQ99" s="494"/>
      <c r="CR99" s="492"/>
      <c r="CS99" s="493"/>
      <c r="CT99" s="493"/>
      <c r="CU99" s="493"/>
      <c r="CV99" s="494"/>
      <c r="CW99" s="492"/>
      <c r="CX99" s="493"/>
      <c r="CY99" s="493"/>
      <c r="CZ99" s="493"/>
      <c r="DA99" s="494"/>
      <c r="DB99" s="492"/>
      <c r="DC99" s="493"/>
      <c r="DD99" s="493"/>
      <c r="DE99" s="493"/>
      <c r="DF99" s="494"/>
      <c r="DG99" s="492"/>
      <c r="DH99" s="493"/>
      <c r="DI99" s="493"/>
      <c r="DJ99" s="493"/>
      <c r="DK99" s="494"/>
      <c r="DL99" s="492"/>
      <c r="DM99" s="493"/>
      <c r="DN99" s="493"/>
      <c r="DO99" s="493"/>
      <c r="DP99" s="494"/>
      <c r="DQ99" s="492"/>
      <c r="DR99" s="493"/>
      <c r="DS99" s="493"/>
      <c r="DT99" s="493"/>
      <c r="DU99" s="494"/>
      <c r="DV99" s="489"/>
      <c r="DW99" s="490"/>
      <c r="DX99" s="490"/>
      <c r="DY99" s="490"/>
      <c r="DZ99" s="491"/>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489"/>
      <c r="BT100" s="490"/>
      <c r="BU100" s="490"/>
      <c r="BV100" s="490"/>
      <c r="BW100" s="490"/>
      <c r="BX100" s="490"/>
      <c r="BY100" s="490"/>
      <c r="BZ100" s="490"/>
      <c r="CA100" s="490"/>
      <c r="CB100" s="490"/>
      <c r="CC100" s="490"/>
      <c r="CD100" s="490"/>
      <c r="CE100" s="490"/>
      <c r="CF100" s="490"/>
      <c r="CG100" s="495"/>
      <c r="CH100" s="492"/>
      <c r="CI100" s="493"/>
      <c r="CJ100" s="493"/>
      <c r="CK100" s="493"/>
      <c r="CL100" s="494"/>
      <c r="CM100" s="492"/>
      <c r="CN100" s="493"/>
      <c r="CO100" s="493"/>
      <c r="CP100" s="493"/>
      <c r="CQ100" s="494"/>
      <c r="CR100" s="492"/>
      <c r="CS100" s="493"/>
      <c r="CT100" s="493"/>
      <c r="CU100" s="493"/>
      <c r="CV100" s="494"/>
      <c r="CW100" s="492"/>
      <c r="CX100" s="493"/>
      <c r="CY100" s="493"/>
      <c r="CZ100" s="493"/>
      <c r="DA100" s="494"/>
      <c r="DB100" s="492"/>
      <c r="DC100" s="493"/>
      <c r="DD100" s="493"/>
      <c r="DE100" s="493"/>
      <c r="DF100" s="494"/>
      <c r="DG100" s="492"/>
      <c r="DH100" s="493"/>
      <c r="DI100" s="493"/>
      <c r="DJ100" s="493"/>
      <c r="DK100" s="494"/>
      <c r="DL100" s="492"/>
      <c r="DM100" s="493"/>
      <c r="DN100" s="493"/>
      <c r="DO100" s="493"/>
      <c r="DP100" s="494"/>
      <c r="DQ100" s="492"/>
      <c r="DR100" s="493"/>
      <c r="DS100" s="493"/>
      <c r="DT100" s="493"/>
      <c r="DU100" s="494"/>
      <c r="DV100" s="489"/>
      <c r="DW100" s="490"/>
      <c r="DX100" s="490"/>
      <c r="DY100" s="490"/>
      <c r="DZ100" s="491"/>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489"/>
      <c r="BT101" s="490"/>
      <c r="BU101" s="490"/>
      <c r="BV101" s="490"/>
      <c r="BW101" s="490"/>
      <c r="BX101" s="490"/>
      <c r="BY101" s="490"/>
      <c r="BZ101" s="490"/>
      <c r="CA101" s="490"/>
      <c r="CB101" s="490"/>
      <c r="CC101" s="490"/>
      <c r="CD101" s="490"/>
      <c r="CE101" s="490"/>
      <c r="CF101" s="490"/>
      <c r="CG101" s="495"/>
      <c r="CH101" s="492"/>
      <c r="CI101" s="493"/>
      <c r="CJ101" s="493"/>
      <c r="CK101" s="493"/>
      <c r="CL101" s="494"/>
      <c r="CM101" s="492"/>
      <c r="CN101" s="493"/>
      <c r="CO101" s="493"/>
      <c r="CP101" s="493"/>
      <c r="CQ101" s="494"/>
      <c r="CR101" s="492"/>
      <c r="CS101" s="493"/>
      <c r="CT101" s="493"/>
      <c r="CU101" s="493"/>
      <c r="CV101" s="494"/>
      <c r="CW101" s="492"/>
      <c r="CX101" s="493"/>
      <c r="CY101" s="493"/>
      <c r="CZ101" s="493"/>
      <c r="DA101" s="494"/>
      <c r="DB101" s="492"/>
      <c r="DC101" s="493"/>
      <c r="DD101" s="493"/>
      <c r="DE101" s="493"/>
      <c r="DF101" s="494"/>
      <c r="DG101" s="492"/>
      <c r="DH101" s="493"/>
      <c r="DI101" s="493"/>
      <c r="DJ101" s="493"/>
      <c r="DK101" s="494"/>
      <c r="DL101" s="492"/>
      <c r="DM101" s="493"/>
      <c r="DN101" s="493"/>
      <c r="DO101" s="493"/>
      <c r="DP101" s="494"/>
      <c r="DQ101" s="492"/>
      <c r="DR101" s="493"/>
      <c r="DS101" s="493"/>
      <c r="DT101" s="493"/>
      <c r="DU101" s="494"/>
      <c r="DV101" s="489"/>
      <c r="DW101" s="490"/>
      <c r="DX101" s="490"/>
      <c r="DY101" s="490"/>
      <c r="DZ101" s="491"/>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419" t="s">
        <v>403</v>
      </c>
      <c r="BS102" s="420"/>
      <c r="BT102" s="420"/>
      <c r="BU102" s="420"/>
      <c r="BV102" s="420"/>
      <c r="BW102" s="420"/>
      <c r="BX102" s="420"/>
      <c r="BY102" s="420"/>
      <c r="BZ102" s="420"/>
      <c r="CA102" s="420"/>
      <c r="CB102" s="420"/>
      <c r="CC102" s="420"/>
      <c r="CD102" s="420"/>
      <c r="CE102" s="420"/>
      <c r="CF102" s="420"/>
      <c r="CG102" s="421"/>
      <c r="CH102" s="517"/>
      <c r="CI102" s="518"/>
      <c r="CJ102" s="518"/>
      <c r="CK102" s="518"/>
      <c r="CL102" s="519"/>
      <c r="CM102" s="517"/>
      <c r="CN102" s="518"/>
      <c r="CO102" s="518"/>
      <c r="CP102" s="518"/>
      <c r="CQ102" s="519"/>
      <c r="CR102" s="520">
        <v>264</v>
      </c>
      <c r="CS102" s="482"/>
      <c r="CT102" s="482"/>
      <c r="CU102" s="482"/>
      <c r="CV102" s="521"/>
      <c r="CW102" s="520">
        <v>74</v>
      </c>
      <c r="CX102" s="482"/>
      <c r="CY102" s="482"/>
      <c r="CZ102" s="482"/>
      <c r="DA102" s="521"/>
      <c r="DB102" s="520" t="s">
        <v>549</v>
      </c>
      <c r="DC102" s="482"/>
      <c r="DD102" s="482"/>
      <c r="DE102" s="482"/>
      <c r="DF102" s="521"/>
      <c r="DG102" s="520" t="s">
        <v>549</v>
      </c>
      <c r="DH102" s="482"/>
      <c r="DI102" s="482"/>
      <c r="DJ102" s="482"/>
      <c r="DK102" s="521"/>
      <c r="DL102" s="520">
        <v>900</v>
      </c>
      <c r="DM102" s="482"/>
      <c r="DN102" s="482"/>
      <c r="DO102" s="482"/>
      <c r="DP102" s="521"/>
      <c r="DQ102" s="520">
        <v>810</v>
      </c>
      <c r="DR102" s="482"/>
      <c r="DS102" s="482"/>
      <c r="DT102" s="482"/>
      <c r="DU102" s="521"/>
      <c r="DV102" s="419"/>
      <c r="DW102" s="420"/>
      <c r="DX102" s="420"/>
      <c r="DY102" s="420"/>
      <c r="DZ102" s="544"/>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545" t="s">
        <v>404</v>
      </c>
      <c r="BR103" s="545"/>
      <c r="BS103" s="545"/>
      <c r="BT103" s="545"/>
      <c r="BU103" s="545"/>
      <c r="BV103" s="545"/>
      <c r="BW103" s="545"/>
      <c r="BX103" s="545"/>
      <c r="BY103" s="545"/>
      <c r="BZ103" s="545"/>
      <c r="CA103" s="545"/>
      <c r="CB103" s="545"/>
      <c r="CC103" s="545"/>
      <c r="CD103" s="545"/>
      <c r="CE103" s="545"/>
      <c r="CF103" s="545"/>
      <c r="CG103" s="545"/>
      <c r="CH103" s="545"/>
      <c r="CI103" s="545"/>
      <c r="CJ103" s="545"/>
      <c r="CK103" s="545"/>
      <c r="CL103" s="545"/>
      <c r="CM103" s="545"/>
      <c r="CN103" s="545"/>
      <c r="CO103" s="545"/>
      <c r="CP103" s="545"/>
      <c r="CQ103" s="545"/>
      <c r="CR103" s="545"/>
      <c r="CS103" s="545"/>
      <c r="CT103" s="545"/>
      <c r="CU103" s="545"/>
      <c r="CV103" s="545"/>
      <c r="CW103" s="545"/>
      <c r="CX103" s="545"/>
      <c r="CY103" s="545"/>
      <c r="CZ103" s="545"/>
      <c r="DA103" s="545"/>
      <c r="DB103" s="545"/>
      <c r="DC103" s="545"/>
      <c r="DD103" s="545"/>
      <c r="DE103" s="545"/>
      <c r="DF103" s="545"/>
      <c r="DG103" s="545"/>
      <c r="DH103" s="545"/>
      <c r="DI103" s="545"/>
      <c r="DJ103" s="545"/>
      <c r="DK103" s="545"/>
      <c r="DL103" s="545"/>
      <c r="DM103" s="545"/>
      <c r="DN103" s="545"/>
      <c r="DO103" s="545"/>
      <c r="DP103" s="545"/>
      <c r="DQ103" s="545"/>
      <c r="DR103" s="545"/>
      <c r="DS103" s="545"/>
      <c r="DT103" s="545"/>
      <c r="DU103" s="545"/>
      <c r="DV103" s="545"/>
      <c r="DW103" s="545"/>
      <c r="DX103" s="545"/>
      <c r="DY103" s="545"/>
      <c r="DZ103" s="545"/>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546" t="s">
        <v>405</v>
      </c>
      <c r="BR104" s="546"/>
      <c r="BS104" s="546"/>
      <c r="BT104" s="546"/>
      <c r="BU104" s="546"/>
      <c r="BV104" s="546"/>
      <c r="BW104" s="546"/>
      <c r="BX104" s="546"/>
      <c r="BY104" s="546"/>
      <c r="BZ104" s="546"/>
      <c r="CA104" s="546"/>
      <c r="CB104" s="546"/>
      <c r="CC104" s="546"/>
      <c r="CD104" s="546"/>
      <c r="CE104" s="546"/>
      <c r="CF104" s="546"/>
      <c r="CG104" s="546"/>
      <c r="CH104" s="546"/>
      <c r="CI104" s="546"/>
      <c r="CJ104" s="546"/>
      <c r="CK104" s="546"/>
      <c r="CL104" s="546"/>
      <c r="CM104" s="546"/>
      <c r="CN104" s="546"/>
      <c r="CO104" s="546"/>
      <c r="CP104" s="546"/>
      <c r="CQ104" s="546"/>
      <c r="CR104" s="546"/>
      <c r="CS104" s="546"/>
      <c r="CT104" s="546"/>
      <c r="CU104" s="546"/>
      <c r="CV104" s="546"/>
      <c r="CW104" s="546"/>
      <c r="CX104" s="546"/>
      <c r="CY104" s="546"/>
      <c r="CZ104" s="546"/>
      <c r="DA104" s="546"/>
      <c r="DB104" s="546"/>
      <c r="DC104" s="546"/>
      <c r="DD104" s="546"/>
      <c r="DE104" s="546"/>
      <c r="DF104" s="546"/>
      <c r="DG104" s="546"/>
      <c r="DH104" s="546"/>
      <c r="DI104" s="546"/>
      <c r="DJ104" s="546"/>
      <c r="DK104" s="546"/>
      <c r="DL104" s="546"/>
      <c r="DM104" s="546"/>
      <c r="DN104" s="546"/>
      <c r="DO104" s="546"/>
      <c r="DP104" s="546"/>
      <c r="DQ104" s="546"/>
      <c r="DR104" s="546"/>
      <c r="DS104" s="546"/>
      <c r="DT104" s="546"/>
      <c r="DU104" s="546"/>
      <c r="DV104" s="546"/>
      <c r="DW104" s="546"/>
      <c r="DX104" s="546"/>
      <c r="DY104" s="546"/>
      <c r="DZ104" s="546"/>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547" t="s">
        <v>408</v>
      </c>
      <c r="B108" s="548"/>
      <c r="C108" s="548"/>
      <c r="D108" s="548"/>
      <c r="E108" s="548"/>
      <c r="F108" s="548"/>
      <c r="G108" s="548"/>
      <c r="H108" s="548"/>
      <c r="I108" s="548"/>
      <c r="J108" s="548"/>
      <c r="K108" s="548"/>
      <c r="L108" s="548"/>
      <c r="M108" s="548"/>
      <c r="N108" s="548"/>
      <c r="O108" s="548"/>
      <c r="P108" s="548"/>
      <c r="Q108" s="548"/>
      <c r="R108" s="548"/>
      <c r="S108" s="548"/>
      <c r="T108" s="548"/>
      <c r="U108" s="548"/>
      <c r="V108" s="548"/>
      <c r="W108" s="548"/>
      <c r="X108" s="548"/>
      <c r="Y108" s="548"/>
      <c r="Z108" s="548"/>
      <c r="AA108" s="548"/>
      <c r="AB108" s="548"/>
      <c r="AC108" s="548"/>
      <c r="AD108" s="548"/>
      <c r="AE108" s="548"/>
      <c r="AF108" s="548"/>
      <c r="AG108" s="548"/>
      <c r="AH108" s="548"/>
      <c r="AI108" s="548"/>
      <c r="AJ108" s="548"/>
      <c r="AK108" s="548"/>
      <c r="AL108" s="548"/>
      <c r="AM108" s="548"/>
      <c r="AN108" s="548"/>
      <c r="AO108" s="548"/>
      <c r="AP108" s="548"/>
      <c r="AQ108" s="548"/>
      <c r="AR108" s="548"/>
      <c r="AS108" s="548"/>
      <c r="AT108" s="549"/>
      <c r="AU108" s="547" t="s">
        <v>409</v>
      </c>
      <c r="AV108" s="548"/>
      <c r="AW108" s="548"/>
      <c r="AX108" s="548"/>
      <c r="AY108" s="548"/>
      <c r="AZ108" s="548"/>
      <c r="BA108" s="548"/>
      <c r="BB108" s="548"/>
      <c r="BC108" s="548"/>
      <c r="BD108" s="548"/>
      <c r="BE108" s="548"/>
      <c r="BF108" s="548"/>
      <c r="BG108" s="548"/>
      <c r="BH108" s="548"/>
      <c r="BI108" s="548"/>
      <c r="BJ108" s="548"/>
      <c r="BK108" s="548"/>
      <c r="BL108" s="548"/>
      <c r="BM108" s="548"/>
      <c r="BN108" s="548"/>
      <c r="BO108" s="548"/>
      <c r="BP108" s="548"/>
      <c r="BQ108" s="548"/>
      <c r="BR108" s="548"/>
      <c r="BS108" s="548"/>
      <c r="BT108" s="548"/>
      <c r="BU108" s="548"/>
      <c r="BV108" s="548"/>
      <c r="BW108" s="548"/>
      <c r="BX108" s="548"/>
      <c r="BY108" s="548"/>
      <c r="BZ108" s="548"/>
      <c r="CA108" s="548"/>
      <c r="CB108" s="548"/>
      <c r="CC108" s="548"/>
      <c r="CD108" s="548"/>
      <c r="CE108" s="548"/>
      <c r="CF108" s="548"/>
      <c r="CG108" s="548"/>
      <c r="CH108" s="548"/>
      <c r="CI108" s="548"/>
      <c r="CJ108" s="548"/>
      <c r="CK108" s="548"/>
      <c r="CL108" s="548"/>
      <c r="CM108" s="548"/>
      <c r="CN108" s="548"/>
      <c r="CO108" s="548"/>
      <c r="CP108" s="548"/>
      <c r="CQ108" s="548"/>
      <c r="CR108" s="548"/>
      <c r="CS108" s="548"/>
      <c r="CT108" s="548"/>
      <c r="CU108" s="548"/>
      <c r="CV108" s="548"/>
      <c r="CW108" s="548"/>
      <c r="CX108" s="548"/>
      <c r="CY108" s="548"/>
      <c r="CZ108" s="548"/>
      <c r="DA108" s="548"/>
      <c r="DB108" s="548"/>
      <c r="DC108" s="548"/>
      <c r="DD108" s="548"/>
      <c r="DE108" s="548"/>
      <c r="DF108" s="548"/>
      <c r="DG108" s="548"/>
      <c r="DH108" s="548"/>
      <c r="DI108" s="548"/>
      <c r="DJ108" s="548"/>
      <c r="DK108" s="548"/>
      <c r="DL108" s="548"/>
      <c r="DM108" s="548"/>
      <c r="DN108" s="548"/>
      <c r="DO108" s="548"/>
      <c r="DP108" s="548"/>
      <c r="DQ108" s="548"/>
      <c r="DR108" s="548"/>
      <c r="DS108" s="548"/>
      <c r="DT108" s="548"/>
      <c r="DU108" s="548"/>
      <c r="DV108" s="548"/>
      <c r="DW108" s="548"/>
      <c r="DX108" s="548"/>
      <c r="DY108" s="548"/>
      <c r="DZ108" s="549"/>
    </row>
    <row r="109" spans="1:131" s="212" customFormat="1" ht="26.25" customHeight="1" x14ac:dyDescent="0.15">
      <c r="A109" s="542" t="s">
        <v>410</v>
      </c>
      <c r="B109" s="523"/>
      <c r="C109" s="523"/>
      <c r="D109" s="523"/>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24"/>
      <c r="AA109" s="522" t="s">
        <v>411</v>
      </c>
      <c r="AB109" s="523"/>
      <c r="AC109" s="523"/>
      <c r="AD109" s="523"/>
      <c r="AE109" s="524"/>
      <c r="AF109" s="522" t="s">
        <v>412</v>
      </c>
      <c r="AG109" s="523"/>
      <c r="AH109" s="523"/>
      <c r="AI109" s="523"/>
      <c r="AJ109" s="524"/>
      <c r="AK109" s="522" t="s">
        <v>293</v>
      </c>
      <c r="AL109" s="523"/>
      <c r="AM109" s="523"/>
      <c r="AN109" s="523"/>
      <c r="AO109" s="524"/>
      <c r="AP109" s="522" t="s">
        <v>413</v>
      </c>
      <c r="AQ109" s="523"/>
      <c r="AR109" s="523"/>
      <c r="AS109" s="523"/>
      <c r="AT109" s="525"/>
      <c r="AU109" s="542" t="s">
        <v>410</v>
      </c>
      <c r="AV109" s="523"/>
      <c r="AW109" s="523"/>
      <c r="AX109" s="523"/>
      <c r="AY109" s="523"/>
      <c r="AZ109" s="523"/>
      <c r="BA109" s="523"/>
      <c r="BB109" s="523"/>
      <c r="BC109" s="523"/>
      <c r="BD109" s="523"/>
      <c r="BE109" s="523"/>
      <c r="BF109" s="523"/>
      <c r="BG109" s="523"/>
      <c r="BH109" s="523"/>
      <c r="BI109" s="523"/>
      <c r="BJ109" s="523"/>
      <c r="BK109" s="523"/>
      <c r="BL109" s="523"/>
      <c r="BM109" s="523"/>
      <c r="BN109" s="523"/>
      <c r="BO109" s="523"/>
      <c r="BP109" s="524"/>
      <c r="BQ109" s="522" t="s">
        <v>411</v>
      </c>
      <c r="BR109" s="523"/>
      <c r="BS109" s="523"/>
      <c r="BT109" s="523"/>
      <c r="BU109" s="524"/>
      <c r="BV109" s="522" t="s">
        <v>412</v>
      </c>
      <c r="BW109" s="523"/>
      <c r="BX109" s="523"/>
      <c r="BY109" s="523"/>
      <c r="BZ109" s="524"/>
      <c r="CA109" s="522" t="s">
        <v>293</v>
      </c>
      <c r="CB109" s="523"/>
      <c r="CC109" s="523"/>
      <c r="CD109" s="523"/>
      <c r="CE109" s="524"/>
      <c r="CF109" s="543" t="s">
        <v>413</v>
      </c>
      <c r="CG109" s="543"/>
      <c r="CH109" s="543"/>
      <c r="CI109" s="543"/>
      <c r="CJ109" s="543"/>
      <c r="CK109" s="522" t="s">
        <v>414</v>
      </c>
      <c r="CL109" s="523"/>
      <c r="CM109" s="523"/>
      <c r="CN109" s="523"/>
      <c r="CO109" s="523"/>
      <c r="CP109" s="523"/>
      <c r="CQ109" s="523"/>
      <c r="CR109" s="523"/>
      <c r="CS109" s="523"/>
      <c r="CT109" s="523"/>
      <c r="CU109" s="523"/>
      <c r="CV109" s="523"/>
      <c r="CW109" s="523"/>
      <c r="CX109" s="523"/>
      <c r="CY109" s="523"/>
      <c r="CZ109" s="523"/>
      <c r="DA109" s="523"/>
      <c r="DB109" s="523"/>
      <c r="DC109" s="523"/>
      <c r="DD109" s="523"/>
      <c r="DE109" s="523"/>
      <c r="DF109" s="524"/>
      <c r="DG109" s="522" t="s">
        <v>411</v>
      </c>
      <c r="DH109" s="523"/>
      <c r="DI109" s="523"/>
      <c r="DJ109" s="523"/>
      <c r="DK109" s="524"/>
      <c r="DL109" s="522" t="s">
        <v>412</v>
      </c>
      <c r="DM109" s="523"/>
      <c r="DN109" s="523"/>
      <c r="DO109" s="523"/>
      <c r="DP109" s="524"/>
      <c r="DQ109" s="522" t="s">
        <v>293</v>
      </c>
      <c r="DR109" s="523"/>
      <c r="DS109" s="523"/>
      <c r="DT109" s="523"/>
      <c r="DU109" s="524"/>
      <c r="DV109" s="522" t="s">
        <v>413</v>
      </c>
      <c r="DW109" s="523"/>
      <c r="DX109" s="523"/>
      <c r="DY109" s="523"/>
      <c r="DZ109" s="525"/>
    </row>
    <row r="110" spans="1:131" s="212" customFormat="1" ht="26.25" customHeight="1" x14ac:dyDescent="0.15">
      <c r="A110" s="526" t="s">
        <v>415</v>
      </c>
      <c r="B110" s="527"/>
      <c r="C110" s="527"/>
      <c r="D110" s="527"/>
      <c r="E110" s="527"/>
      <c r="F110" s="527"/>
      <c r="G110" s="527"/>
      <c r="H110" s="527"/>
      <c r="I110" s="527"/>
      <c r="J110" s="527"/>
      <c r="K110" s="527"/>
      <c r="L110" s="527"/>
      <c r="M110" s="527"/>
      <c r="N110" s="527"/>
      <c r="O110" s="527"/>
      <c r="P110" s="527"/>
      <c r="Q110" s="527"/>
      <c r="R110" s="527"/>
      <c r="S110" s="527"/>
      <c r="T110" s="527"/>
      <c r="U110" s="527"/>
      <c r="V110" s="527"/>
      <c r="W110" s="527"/>
      <c r="X110" s="527"/>
      <c r="Y110" s="527"/>
      <c r="Z110" s="528"/>
      <c r="AA110" s="529">
        <v>3227931</v>
      </c>
      <c r="AB110" s="530"/>
      <c r="AC110" s="530"/>
      <c r="AD110" s="530"/>
      <c r="AE110" s="531"/>
      <c r="AF110" s="532">
        <v>3181778</v>
      </c>
      <c r="AG110" s="530"/>
      <c r="AH110" s="530"/>
      <c r="AI110" s="530"/>
      <c r="AJ110" s="531"/>
      <c r="AK110" s="532">
        <v>3024319</v>
      </c>
      <c r="AL110" s="530"/>
      <c r="AM110" s="530"/>
      <c r="AN110" s="530"/>
      <c r="AO110" s="531"/>
      <c r="AP110" s="533">
        <v>21</v>
      </c>
      <c r="AQ110" s="534"/>
      <c r="AR110" s="534"/>
      <c r="AS110" s="534"/>
      <c r="AT110" s="535"/>
      <c r="AU110" s="536" t="s">
        <v>69</v>
      </c>
      <c r="AV110" s="537"/>
      <c r="AW110" s="537"/>
      <c r="AX110" s="537"/>
      <c r="AY110" s="537"/>
      <c r="AZ110" s="559" t="s">
        <v>416</v>
      </c>
      <c r="BA110" s="527"/>
      <c r="BB110" s="527"/>
      <c r="BC110" s="527"/>
      <c r="BD110" s="527"/>
      <c r="BE110" s="527"/>
      <c r="BF110" s="527"/>
      <c r="BG110" s="527"/>
      <c r="BH110" s="527"/>
      <c r="BI110" s="527"/>
      <c r="BJ110" s="527"/>
      <c r="BK110" s="527"/>
      <c r="BL110" s="527"/>
      <c r="BM110" s="527"/>
      <c r="BN110" s="527"/>
      <c r="BO110" s="527"/>
      <c r="BP110" s="528"/>
      <c r="BQ110" s="560">
        <v>22817656</v>
      </c>
      <c r="BR110" s="561"/>
      <c r="BS110" s="561"/>
      <c r="BT110" s="561"/>
      <c r="BU110" s="561"/>
      <c r="BV110" s="561">
        <v>22087381</v>
      </c>
      <c r="BW110" s="561"/>
      <c r="BX110" s="561"/>
      <c r="BY110" s="561"/>
      <c r="BZ110" s="561"/>
      <c r="CA110" s="561">
        <v>21953988</v>
      </c>
      <c r="CB110" s="561"/>
      <c r="CC110" s="561"/>
      <c r="CD110" s="561"/>
      <c r="CE110" s="561"/>
      <c r="CF110" s="574">
        <v>152.19999999999999</v>
      </c>
      <c r="CG110" s="575"/>
      <c r="CH110" s="575"/>
      <c r="CI110" s="575"/>
      <c r="CJ110" s="575"/>
      <c r="CK110" s="576" t="s">
        <v>417</v>
      </c>
      <c r="CL110" s="577"/>
      <c r="CM110" s="559" t="s">
        <v>418</v>
      </c>
      <c r="CN110" s="527"/>
      <c r="CO110" s="527"/>
      <c r="CP110" s="527"/>
      <c r="CQ110" s="527"/>
      <c r="CR110" s="527"/>
      <c r="CS110" s="527"/>
      <c r="CT110" s="527"/>
      <c r="CU110" s="527"/>
      <c r="CV110" s="527"/>
      <c r="CW110" s="527"/>
      <c r="CX110" s="527"/>
      <c r="CY110" s="527"/>
      <c r="CZ110" s="527"/>
      <c r="DA110" s="527"/>
      <c r="DB110" s="527"/>
      <c r="DC110" s="527"/>
      <c r="DD110" s="527"/>
      <c r="DE110" s="527"/>
      <c r="DF110" s="528"/>
      <c r="DG110" s="560" t="s">
        <v>122</v>
      </c>
      <c r="DH110" s="561"/>
      <c r="DI110" s="561"/>
      <c r="DJ110" s="561"/>
      <c r="DK110" s="561"/>
      <c r="DL110" s="561" t="s">
        <v>122</v>
      </c>
      <c r="DM110" s="561"/>
      <c r="DN110" s="561"/>
      <c r="DO110" s="561"/>
      <c r="DP110" s="561"/>
      <c r="DQ110" s="561" t="s">
        <v>122</v>
      </c>
      <c r="DR110" s="561"/>
      <c r="DS110" s="561"/>
      <c r="DT110" s="561"/>
      <c r="DU110" s="561"/>
      <c r="DV110" s="562" t="s">
        <v>122</v>
      </c>
      <c r="DW110" s="562"/>
      <c r="DX110" s="562"/>
      <c r="DY110" s="562"/>
      <c r="DZ110" s="563"/>
    </row>
    <row r="111" spans="1:131" s="212" customFormat="1" ht="26.25" customHeight="1" x14ac:dyDescent="0.15">
      <c r="A111" s="564" t="s">
        <v>419</v>
      </c>
      <c r="B111" s="565"/>
      <c r="C111" s="565"/>
      <c r="D111" s="565"/>
      <c r="E111" s="565"/>
      <c r="F111" s="565"/>
      <c r="G111" s="565"/>
      <c r="H111" s="565"/>
      <c r="I111" s="565"/>
      <c r="J111" s="565"/>
      <c r="K111" s="565"/>
      <c r="L111" s="565"/>
      <c r="M111" s="565"/>
      <c r="N111" s="565"/>
      <c r="O111" s="565"/>
      <c r="P111" s="565"/>
      <c r="Q111" s="565"/>
      <c r="R111" s="565"/>
      <c r="S111" s="565"/>
      <c r="T111" s="565"/>
      <c r="U111" s="565"/>
      <c r="V111" s="565"/>
      <c r="W111" s="565"/>
      <c r="X111" s="565"/>
      <c r="Y111" s="565"/>
      <c r="Z111" s="566"/>
      <c r="AA111" s="567" t="s">
        <v>122</v>
      </c>
      <c r="AB111" s="568"/>
      <c r="AC111" s="568"/>
      <c r="AD111" s="568"/>
      <c r="AE111" s="569"/>
      <c r="AF111" s="570" t="s">
        <v>122</v>
      </c>
      <c r="AG111" s="568"/>
      <c r="AH111" s="568"/>
      <c r="AI111" s="568"/>
      <c r="AJ111" s="569"/>
      <c r="AK111" s="570" t="s">
        <v>122</v>
      </c>
      <c r="AL111" s="568"/>
      <c r="AM111" s="568"/>
      <c r="AN111" s="568"/>
      <c r="AO111" s="569"/>
      <c r="AP111" s="571" t="s">
        <v>122</v>
      </c>
      <c r="AQ111" s="572"/>
      <c r="AR111" s="572"/>
      <c r="AS111" s="572"/>
      <c r="AT111" s="573"/>
      <c r="AU111" s="538"/>
      <c r="AV111" s="539"/>
      <c r="AW111" s="539"/>
      <c r="AX111" s="539"/>
      <c r="AY111" s="539"/>
      <c r="AZ111" s="552" t="s">
        <v>420</v>
      </c>
      <c r="BA111" s="553"/>
      <c r="BB111" s="553"/>
      <c r="BC111" s="553"/>
      <c r="BD111" s="553"/>
      <c r="BE111" s="553"/>
      <c r="BF111" s="553"/>
      <c r="BG111" s="553"/>
      <c r="BH111" s="553"/>
      <c r="BI111" s="553"/>
      <c r="BJ111" s="553"/>
      <c r="BK111" s="553"/>
      <c r="BL111" s="553"/>
      <c r="BM111" s="553"/>
      <c r="BN111" s="553"/>
      <c r="BO111" s="553"/>
      <c r="BP111" s="554"/>
      <c r="BQ111" s="555">
        <v>22098</v>
      </c>
      <c r="BR111" s="556"/>
      <c r="BS111" s="556"/>
      <c r="BT111" s="556"/>
      <c r="BU111" s="556"/>
      <c r="BV111" s="556">
        <v>20528</v>
      </c>
      <c r="BW111" s="556"/>
      <c r="BX111" s="556"/>
      <c r="BY111" s="556"/>
      <c r="BZ111" s="556"/>
      <c r="CA111" s="556">
        <v>14185</v>
      </c>
      <c r="CB111" s="556"/>
      <c r="CC111" s="556"/>
      <c r="CD111" s="556"/>
      <c r="CE111" s="556"/>
      <c r="CF111" s="550">
        <v>0.1</v>
      </c>
      <c r="CG111" s="551"/>
      <c r="CH111" s="551"/>
      <c r="CI111" s="551"/>
      <c r="CJ111" s="551"/>
      <c r="CK111" s="578"/>
      <c r="CL111" s="579"/>
      <c r="CM111" s="552" t="s">
        <v>421</v>
      </c>
      <c r="CN111" s="553"/>
      <c r="CO111" s="553"/>
      <c r="CP111" s="553"/>
      <c r="CQ111" s="553"/>
      <c r="CR111" s="553"/>
      <c r="CS111" s="553"/>
      <c r="CT111" s="553"/>
      <c r="CU111" s="553"/>
      <c r="CV111" s="553"/>
      <c r="CW111" s="553"/>
      <c r="CX111" s="553"/>
      <c r="CY111" s="553"/>
      <c r="CZ111" s="553"/>
      <c r="DA111" s="553"/>
      <c r="DB111" s="553"/>
      <c r="DC111" s="553"/>
      <c r="DD111" s="553"/>
      <c r="DE111" s="553"/>
      <c r="DF111" s="554"/>
      <c r="DG111" s="555" t="s">
        <v>122</v>
      </c>
      <c r="DH111" s="556"/>
      <c r="DI111" s="556"/>
      <c r="DJ111" s="556"/>
      <c r="DK111" s="556"/>
      <c r="DL111" s="556" t="s">
        <v>122</v>
      </c>
      <c r="DM111" s="556"/>
      <c r="DN111" s="556"/>
      <c r="DO111" s="556"/>
      <c r="DP111" s="556"/>
      <c r="DQ111" s="556" t="s">
        <v>122</v>
      </c>
      <c r="DR111" s="556"/>
      <c r="DS111" s="556"/>
      <c r="DT111" s="556"/>
      <c r="DU111" s="556"/>
      <c r="DV111" s="557" t="s">
        <v>122</v>
      </c>
      <c r="DW111" s="557"/>
      <c r="DX111" s="557"/>
      <c r="DY111" s="557"/>
      <c r="DZ111" s="558"/>
    </row>
    <row r="112" spans="1:131" s="212" customFormat="1" ht="26.25" customHeight="1" x14ac:dyDescent="0.15">
      <c r="A112" s="582" t="s">
        <v>422</v>
      </c>
      <c r="B112" s="583"/>
      <c r="C112" s="553" t="s">
        <v>423</v>
      </c>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4"/>
      <c r="AA112" s="588" t="s">
        <v>122</v>
      </c>
      <c r="AB112" s="589"/>
      <c r="AC112" s="589"/>
      <c r="AD112" s="589"/>
      <c r="AE112" s="590"/>
      <c r="AF112" s="591" t="s">
        <v>122</v>
      </c>
      <c r="AG112" s="589"/>
      <c r="AH112" s="589"/>
      <c r="AI112" s="589"/>
      <c r="AJ112" s="590"/>
      <c r="AK112" s="591" t="s">
        <v>122</v>
      </c>
      <c r="AL112" s="589"/>
      <c r="AM112" s="589"/>
      <c r="AN112" s="589"/>
      <c r="AO112" s="590"/>
      <c r="AP112" s="592" t="s">
        <v>122</v>
      </c>
      <c r="AQ112" s="593"/>
      <c r="AR112" s="593"/>
      <c r="AS112" s="593"/>
      <c r="AT112" s="594"/>
      <c r="AU112" s="538"/>
      <c r="AV112" s="539"/>
      <c r="AW112" s="539"/>
      <c r="AX112" s="539"/>
      <c r="AY112" s="539"/>
      <c r="AZ112" s="552" t="s">
        <v>424</v>
      </c>
      <c r="BA112" s="553"/>
      <c r="BB112" s="553"/>
      <c r="BC112" s="553"/>
      <c r="BD112" s="553"/>
      <c r="BE112" s="553"/>
      <c r="BF112" s="553"/>
      <c r="BG112" s="553"/>
      <c r="BH112" s="553"/>
      <c r="BI112" s="553"/>
      <c r="BJ112" s="553"/>
      <c r="BK112" s="553"/>
      <c r="BL112" s="553"/>
      <c r="BM112" s="553"/>
      <c r="BN112" s="553"/>
      <c r="BO112" s="553"/>
      <c r="BP112" s="554"/>
      <c r="BQ112" s="555">
        <v>12110514</v>
      </c>
      <c r="BR112" s="556"/>
      <c r="BS112" s="556"/>
      <c r="BT112" s="556"/>
      <c r="BU112" s="556"/>
      <c r="BV112" s="556">
        <v>11735373</v>
      </c>
      <c r="BW112" s="556"/>
      <c r="BX112" s="556"/>
      <c r="BY112" s="556"/>
      <c r="BZ112" s="556"/>
      <c r="CA112" s="556">
        <v>12026716</v>
      </c>
      <c r="CB112" s="556"/>
      <c r="CC112" s="556"/>
      <c r="CD112" s="556"/>
      <c r="CE112" s="556"/>
      <c r="CF112" s="550">
        <v>83.4</v>
      </c>
      <c r="CG112" s="551"/>
      <c r="CH112" s="551"/>
      <c r="CI112" s="551"/>
      <c r="CJ112" s="551"/>
      <c r="CK112" s="578"/>
      <c r="CL112" s="579"/>
      <c r="CM112" s="552" t="s">
        <v>425</v>
      </c>
      <c r="CN112" s="553"/>
      <c r="CO112" s="553"/>
      <c r="CP112" s="553"/>
      <c r="CQ112" s="553"/>
      <c r="CR112" s="553"/>
      <c r="CS112" s="553"/>
      <c r="CT112" s="553"/>
      <c r="CU112" s="553"/>
      <c r="CV112" s="553"/>
      <c r="CW112" s="553"/>
      <c r="CX112" s="553"/>
      <c r="CY112" s="553"/>
      <c r="CZ112" s="553"/>
      <c r="DA112" s="553"/>
      <c r="DB112" s="553"/>
      <c r="DC112" s="553"/>
      <c r="DD112" s="553"/>
      <c r="DE112" s="553"/>
      <c r="DF112" s="554"/>
      <c r="DG112" s="555" t="s">
        <v>122</v>
      </c>
      <c r="DH112" s="556"/>
      <c r="DI112" s="556"/>
      <c r="DJ112" s="556"/>
      <c r="DK112" s="556"/>
      <c r="DL112" s="556" t="s">
        <v>122</v>
      </c>
      <c r="DM112" s="556"/>
      <c r="DN112" s="556"/>
      <c r="DO112" s="556"/>
      <c r="DP112" s="556"/>
      <c r="DQ112" s="556" t="s">
        <v>122</v>
      </c>
      <c r="DR112" s="556"/>
      <c r="DS112" s="556"/>
      <c r="DT112" s="556"/>
      <c r="DU112" s="556"/>
      <c r="DV112" s="557" t="s">
        <v>122</v>
      </c>
      <c r="DW112" s="557"/>
      <c r="DX112" s="557"/>
      <c r="DY112" s="557"/>
      <c r="DZ112" s="558"/>
    </row>
    <row r="113" spans="1:130" s="212" customFormat="1" ht="26.25" customHeight="1" x14ac:dyDescent="0.15">
      <c r="A113" s="584"/>
      <c r="B113" s="585"/>
      <c r="C113" s="553" t="s">
        <v>426</v>
      </c>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4"/>
      <c r="AA113" s="567">
        <v>1082119</v>
      </c>
      <c r="AB113" s="568"/>
      <c r="AC113" s="568"/>
      <c r="AD113" s="568"/>
      <c r="AE113" s="569"/>
      <c r="AF113" s="570">
        <v>1098551</v>
      </c>
      <c r="AG113" s="568"/>
      <c r="AH113" s="568"/>
      <c r="AI113" s="568"/>
      <c r="AJ113" s="569"/>
      <c r="AK113" s="570">
        <v>1143856</v>
      </c>
      <c r="AL113" s="568"/>
      <c r="AM113" s="568"/>
      <c r="AN113" s="568"/>
      <c r="AO113" s="569"/>
      <c r="AP113" s="571">
        <v>7.9</v>
      </c>
      <c r="AQ113" s="572"/>
      <c r="AR113" s="572"/>
      <c r="AS113" s="572"/>
      <c r="AT113" s="573"/>
      <c r="AU113" s="538"/>
      <c r="AV113" s="539"/>
      <c r="AW113" s="539"/>
      <c r="AX113" s="539"/>
      <c r="AY113" s="539"/>
      <c r="AZ113" s="552" t="s">
        <v>427</v>
      </c>
      <c r="BA113" s="553"/>
      <c r="BB113" s="553"/>
      <c r="BC113" s="553"/>
      <c r="BD113" s="553"/>
      <c r="BE113" s="553"/>
      <c r="BF113" s="553"/>
      <c r="BG113" s="553"/>
      <c r="BH113" s="553"/>
      <c r="BI113" s="553"/>
      <c r="BJ113" s="553"/>
      <c r="BK113" s="553"/>
      <c r="BL113" s="553"/>
      <c r="BM113" s="553"/>
      <c r="BN113" s="553"/>
      <c r="BO113" s="553"/>
      <c r="BP113" s="554"/>
      <c r="BQ113" s="555" t="s">
        <v>122</v>
      </c>
      <c r="BR113" s="556"/>
      <c r="BS113" s="556"/>
      <c r="BT113" s="556"/>
      <c r="BU113" s="556"/>
      <c r="BV113" s="556" t="s">
        <v>122</v>
      </c>
      <c r="BW113" s="556"/>
      <c r="BX113" s="556"/>
      <c r="BY113" s="556"/>
      <c r="BZ113" s="556"/>
      <c r="CA113" s="556" t="s">
        <v>122</v>
      </c>
      <c r="CB113" s="556"/>
      <c r="CC113" s="556"/>
      <c r="CD113" s="556"/>
      <c r="CE113" s="556"/>
      <c r="CF113" s="550" t="s">
        <v>122</v>
      </c>
      <c r="CG113" s="551"/>
      <c r="CH113" s="551"/>
      <c r="CI113" s="551"/>
      <c r="CJ113" s="551"/>
      <c r="CK113" s="578"/>
      <c r="CL113" s="579"/>
      <c r="CM113" s="552" t="s">
        <v>428</v>
      </c>
      <c r="CN113" s="553"/>
      <c r="CO113" s="553"/>
      <c r="CP113" s="553"/>
      <c r="CQ113" s="553"/>
      <c r="CR113" s="553"/>
      <c r="CS113" s="553"/>
      <c r="CT113" s="553"/>
      <c r="CU113" s="553"/>
      <c r="CV113" s="553"/>
      <c r="CW113" s="553"/>
      <c r="CX113" s="553"/>
      <c r="CY113" s="553"/>
      <c r="CZ113" s="553"/>
      <c r="DA113" s="553"/>
      <c r="DB113" s="553"/>
      <c r="DC113" s="553"/>
      <c r="DD113" s="553"/>
      <c r="DE113" s="553"/>
      <c r="DF113" s="554"/>
      <c r="DG113" s="588">
        <v>22098</v>
      </c>
      <c r="DH113" s="589"/>
      <c r="DI113" s="589"/>
      <c r="DJ113" s="589"/>
      <c r="DK113" s="590"/>
      <c r="DL113" s="591">
        <v>20528</v>
      </c>
      <c r="DM113" s="589"/>
      <c r="DN113" s="589"/>
      <c r="DO113" s="589"/>
      <c r="DP113" s="590"/>
      <c r="DQ113" s="591">
        <v>14185</v>
      </c>
      <c r="DR113" s="589"/>
      <c r="DS113" s="589"/>
      <c r="DT113" s="589"/>
      <c r="DU113" s="590"/>
      <c r="DV113" s="592">
        <v>0.1</v>
      </c>
      <c r="DW113" s="593"/>
      <c r="DX113" s="593"/>
      <c r="DY113" s="593"/>
      <c r="DZ113" s="594"/>
    </row>
    <row r="114" spans="1:130" s="212" customFormat="1" ht="26.25" customHeight="1" x14ac:dyDescent="0.15">
      <c r="A114" s="584"/>
      <c r="B114" s="585"/>
      <c r="C114" s="553" t="s">
        <v>429</v>
      </c>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4"/>
      <c r="AA114" s="588" t="s">
        <v>122</v>
      </c>
      <c r="AB114" s="589"/>
      <c r="AC114" s="589"/>
      <c r="AD114" s="589"/>
      <c r="AE114" s="590"/>
      <c r="AF114" s="591" t="s">
        <v>122</v>
      </c>
      <c r="AG114" s="589"/>
      <c r="AH114" s="589"/>
      <c r="AI114" s="589"/>
      <c r="AJ114" s="590"/>
      <c r="AK114" s="591" t="s">
        <v>122</v>
      </c>
      <c r="AL114" s="589"/>
      <c r="AM114" s="589"/>
      <c r="AN114" s="589"/>
      <c r="AO114" s="590"/>
      <c r="AP114" s="592" t="s">
        <v>122</v>
      </c>
      <c r="AQ114" s="593"/>
      <c r="AR114" s="593"/>
      <c r="AS114" s="593"/>
      <c r="AT114" s="594"/>
      <c r="AU114" s="538"/>
      <c r="AV114" s="539"/>
      <c r="AW114" s="539"/>
      <c r="AX114" s="539"/>
      <c r="AY114" s="539"/>
      <c r="AZ114" s="552" t="s">
        <v>430</v>
      </c>
      <c r="BA114" s="553"/>
      <c r="BB114" s="553"/>
      <c r="BC114" s="553"/>
      <c r="BD114" s="553"/>
      <c r="BE114" s="553"/>
      <c r="BF114" s="553"/>
      <c r="BG114" s="553"/>
      <c r="BH114" s="553"/>
      <c r="BI114" s="553"/>
      <c r="BJ114" s="553"/>
      <c r="BK114" s="553"/>
      <c r="BL114" s="553"/>
      <c r="BM114" s="553"/>
      <c r="BN114" s="553"/>
      <c r="BO114" s="553"/>
      <c r="BP114" s="554"/>
      <c r="BQ114" s="555">
        <v>5382568</v>
      </c>
      <c r="BR114" s="556"/>
      <c r="BS114" s="556"/>
      <c r="BT114" s="556"/>
      <c r="BU114" s="556"/>
      <c r="BV114" s="556">
        <v>5522480</v>
      </c>
      <c r="BW114" s="556"/>
      <c r="BX114" s="556"/>
      <c r="BY114" s="556"/>
      <c r="BZ114" s="556"/>
      <c r="CA114" s="556">
        <v>5461122</v>
      </c>
      <c r="CB114" s="556"/>
      <c r="CC114" s="556"/>
      <c r="CD114" s="556"/>
      <c r="CE114" s="556"/>
      <c r="CF114" s="550">
        <v>37.9</v>
      </c>
      <c r="CG114" s="551"/>
      <c r="CH114" s="551"/>
      <c r="CI114" s="551"/>
      <c r="CJ114" s="551"/>
      <c r="CK114" s="578"/>
      <c r="CL114" s="579"/>
      <c r="CM114" s="552" t="s">
        <v>431</v>
      </c>
      <c r="CN114" s="553"/>
      <c r="CO114" s="553"/>
      <c r="CP114" s="553"/>
      <c r="CQ114" s="553"/>
      <c r="CR114" s="553"/>
      <c r="CS114" s="553"/>
      <c r="CT114" s="553"/>
      <c r="CU114" s="553"/>
      <c r="CV114" s="553"/>
      <c r="CW114" s="553"/>
      <c r="CX114" s="553"/>
      <c r="CY114" s="553"/>
      <c r="CZ114" s="553"/>
      <c r="DA114" s="553"/>
      <c r="DB114" s="553"/>
      <c r="DC114" s="553"/>
      <c r="DD114" s="553"/>
      <c r="DE114" s="553"/>
      <c r="DF114" s="554"/>
      <c r="DG114" s="588" t="s">
        <v>122</v>
      </c>
      <c r="DH114" s="589"/>
      <c r="DI114" s="589"/>
      <c r="DJ114" s="589"/>
      <c r="DK114" s="590"/>
      <c r="DL114" s="591" t="s">
        <v>122</v>
      </c>
      <c r="DM114" s="589"/>
      <c r="DN114" s="589"/>
      <c r="DO114" s="589"/>
      <c r="DP114" s="590"/>
      <c r="DQ114" s="591" t="s">
        <v>122</v>
      </c>
      <c r="DR114" s="589"/>
      <c r="DS114" s="589"/>
      <c r="DT114" s="589"/>
      <c r="DU114" s="590"/>
      <c r="DV114" s="592" t="s">
        <v>122</v>
      </c>
      <c r="DW114" s="593"/>
      <c r="DX114" s="593"/>
      <c r="DY114" s="593"/>
      <c r="DZ114" s="594"/>
    </row>
    <row r="115" spans="1:130" s="212" customFormat="1" ht="26.25" customHeight="1" x14ac:dyDescent="0.15">
      <c r="A115" s="584"/>
      <c r="B115" s="585"/>
      <c r="C115" s="553" t="s">
        <v>432</v>
      </c>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4"/>
      <c r="AA115" s="567">
        <v>21319</v>
      </c>
      <c r="AB115" s="568"/>
      <c r="AC115" s="568"/>
      <c r="AD115" s="568"/>
      <c r="AE115" s="569"/>
      <c r="AF115" s="570">
        <v>10124</v>
      </c>
      <c r="AG115" s="568"/>
      <c r="AH115" s="568"/>
      <c r="AI115" s="568"/>
      <c r="AJ115" s="569"/>
      <c r="AK115" s="570">
        <v>8337</v>
      </c>
      <c r="AL115" s="568"/>
      <c r="AM115" s="568"/>
      <c r="AN115" s="568"/>
      <c r="AO115" s="569"/>
      <c r="AP115" s="571">
        <v>0.1</v>
      </c>
      <c r="AQ115" s="572"/>
      <c r="AR115" s="572"/>
      <c r="AS115" s="572"/>
      <c r="AT115" s="573"/>
      <c r="AU115" s="538"/>
      <c r="AV115" s="539"/>
      <c r="AW115" s="539"/>
      <c r="AX115" s="539"/>
      <c r="AY115" s="539"/>
      <c r="AZ115" s="552" t="s">
        <v>433</v>
      </c>
      <c r="BA115" s="553"/>
      <c r="BB115" s="553"/>
      <c r="BC115" s="553"/>
      <c r="BD115" s="553"/>
      <c r="BE115" s="553"/>
      <c r="BF115" s="553"/>
      <c r="BG115" s="553"/>
      <c r="BH115" s="553"/>
      <c r="BI115" s="553"/>
      <c r="BJ115" s="553"/>
      <c r="BK115" s="553"/>
      <c r="BL115" s="553"/>
      <c r="BM115" s="553"/>
      <c r="BN115" s="553"/>
      <c r="BO115" s="553"/>
      <c r="BP115" s="554"/>
      <c r="BQ115" s="555">
        <v>720204</v>
      </c>
      <c r="BR115" s="556"/>
      <c r="BS115" s="556"/>
      <c r="BT115" s="556"/>
      <c r="BU115" s="556"/>
      <c r="BV115" s="556">
        <v>810136</v>
      </c>
      <c r="BW115" s="556"/>
      <c r="BX115" s="556"/>
      <c r="BY115" s="556"/>
      <c r="BZ115" s="556"/>
      <c r="CA115" s="556">
        <v>810074</v>
      </c>
      <c r="CB115" s="556"/>
      <c r="CC115" s="556"/>
      <c r="CD115" s="556"/>
      <c r="CE115" s="556"/>
      <c r="CF115" s="550">
        <v>5.6</v>
      </c>
      <c r="CG115" s="551"/>
      <c r="CH115" s="551"/>
      <c r="CI115" s="551"/>
      <c r="CJ115" s="551"/>
      <c r="CK115" s="578"/>
      <c r="CL115" s="579"/>
      <c r="CM115" s="552" t="s">
        <v>434</v>
      </c>
      <c r="CN115" s="553"/>
      <c r="CO115" s="553"/>
      <c r="CP115" s="553"/>
      <c r="CQ115" s="553"/>
      <c r="CR115" s="553"/>
      <c r="CS115" s="553"/>
      <c r="CT115" s="553"/>
      <c r="CU115" s="553"/>
      <c r="CV115" s="553"/>
      <c r="CW115" s="553"/>
      <c r="CX115" s="553"/>
      <c r="CY115" s="553"/>
      <c r="CZ115" s="553"/>
      <c r="DA115" s="553"/>
      <c r="DB115" s="553"/>
      <c r="DC115" s="553"/>
      <c r="DD115" s="553"/>
      <c r="DE115" s="553"/>
      <c r="DF115" s="554"/>
      <c r="DG115" s="588" t="s">
        <v>122</v>
      </c>
      <c r="DH115" s="589"/>
      <c r="DI115" s="589"/>
      <c r="DJ115" s="589"/>
      <c r="DK115" s="590"/>
      <c r="DL115" s="591" t="s">
        <v>122</v>
      </c>
      <c r="DM115" s="589"/>
      <c r="DN115" s="589"/>
      <c r="DO115" s="589"/>
      <c r="DP115" s="590"/>
      <c r="DQ115" s="591" t="s">
        <v>122</v>
      </c>
      <c r="DR115" s="589"/>
      <c r="DS115" s="589"/>
      <c r="DT115" s="589"/>
      <c r="DU115" s="590"/>
      <c r="DV115" s="592" t="s">
        <v>122</v>
      </c>
      <c r="DW115" s="593"/>
      <c r="DX115" s="593"/>
      <c r="DY115" s="593"/>
      <c r="DZ115" s="594"/>
    </row>
    <row r="116" spans="1:130" s="212" customFormat="1" ht="26.25" customHeight="1" x14ac:dyDescent="0.15">
      <c r="A116" s="586"/>
      <c r="B116" s="587"/>
      <c r="C116" s="595" t="s">
        <v>435</v>
      </c>
      <c r="D116" s="595"/>
      <c r="E116" s="595"/>
      <c r="F116" s="595"/>
      <c r="G116" s="595"/>
      <c r="H116" s="595"/>
      <c r="I116" s="595"/>
      <c r="J116" s="595"/>
      <c r="K116" s="595"/>
      <c r="L116" s="595"/>
      <c r="M116" s="595"/>
      <c r="N116" s="595"/>
      <c r="O116" s="595"/>
      <c r="P116" s="595"/>
      <c r="Q116" s="595"/>
      <c r="R116" s="595"/>
      <c r="S116" s="595"/>
      <c r="T116" s="595"/>
      <c r="U116" s="595"/>
      <c r="V116" s="595"/>
      <c r="W116" s="595"/>
      <c r="X116" s="595"/>
      <c r="Y116" s="595"/>
      <c r="Z116" s="596"/>
      <c r="AA116" s="588" t="s">
        <v>122</v>
      </c>
      <c r="AB116" s="589"/>
      <c r="AC116" s="589"/>
      <c r="AD116" s="589"/>
      <c r="AE116" s="590"/>
      <c r="AF116" s="591" t="s">
        <v>122</v>
      </c>
      <c r="AG116" s="589"/>
      <c r="AH116" s="589"/>
      <c r="AI116" s="589"/>
      <c r="AJ116" s="590"/>
      <c r="AK116" s="591" t="s">
        <v>122</v>
      </c>
      <c r="AL116" s="589"/>
      <c r="AM116" s="589"/>
      <c r="AN116" s="589"/>
      <c r="AO116" s="590"/>
      <c r="AP116" s="592" t="s">
        <v>122</v>
      </c>
      <c r="AQ116" s="593"/>
      <c r="AR116" s="593"/>
      <c r="AS116" s="593"/>
      <c r="AT116" s="594"/>
      <c r="AU116" s="538"/>
      <c r="AV116" s="539"/>
      <c r="AW116" s="539"/>
      <c r="AX116" s="539"/>
      <c r="AY116" s="539"/>
      <c r="AZ116" s="597" t="s">
        <v>436</v>
      </c>
      <c r="BA116" s="598"/>
      <c r="BB116" s="598"/>
      <c r="BC116" s="598"/>
      <c r="BD116" s="598"/>
      <c r="BE116" s="598"/>
      <c r="BF116" s="598"/>
      <c r="BG116" s="598"/>
      <c r="BH116" s="598"/>
      <c r="BI116" s="598"/>
      <c r="BJ116" s="598"/>
      <c r="BK116" s="598"/>
      <c r="BL116" s="598"/>
      <c r="BM116" s="598"/>
      <c r="BN116" s="598"/>
      <c r="BO116" s="598"/>
      <c r="BP116" s="599"/>
      <c r="BQ116" s="555" t="s">
        <v>122</v>
      </c>
      <c r="BR116" s="556"/>
      <c r="BS116" s="556"/>
      <c r="BT116" s="556"/>
      <c r="BU116" s="556"/>
      <c r="BV116" s="556" t="s">
        <v>122</v>
      </c>
      <c r="BW116" s="556"/>
      <c r="BX116" s="556"/>
      <c r="BY116" s="556"/>
      <c r="BZ116" s="556"/>
      <c r="CA116" s="556" t="s">
        <v>122</v>
      </c>
      <c r="CB116" s="556"/>
      <c r="CC116" s="556"/>
      <c r="CD116" s="556"/>
      <c r="CE116" s="556"/>
      <c r="CF116" s="550" t="s">
        <v>122</v>
      </c>
      <c r="CG116" s="551"/>
      <c r="CH116" s="551"/>
      <c r="CI116" s="551"/>
      <c r="CJ116" s="551"/>
      <c r="CK116" s="578"/>
      <c r="CL116" s="579"/>
      <c r="CM116" s="552" t="s">
        <v>437</v>
      </c>
      <c r="CN116" s="553"/>
      <c r="CO116" s="553"/>
      <c r="CP116" s="553"/>
      <c r="CQ116" s="553"/>
      <c r="CR116" s="553"/>
      <c r="CS116" s="553"/>
      <c r="CT116" s="553"/>
      <c r="CU116" s="553"/>
      <c r="CV116" s="553"/>
      <c r="CW116" s="553"/>
      <c r="CX116" s="553"/>
      <c r="CY116" s="553"/>
      <c r="CZ116" s="553"/>
      <c r="DA116" s="553"/>
      <c r="DB116" s="553"/>
      <c r="DC116" s="553"/>
      <c r="DD116" s="553"/>
      <c r="DE116" s="553"/>
      <c r="DF116" s="554"/>
      <c r="DG116" s="588" t="s">
        <v>122</v>
      </c>
      <c r="DH116" s="589"/>
      <c r="DI116" s="589"/>
      <c r="DJ116" s="589"/>
      <c r="DK116" s="590"/>
      <c r="DL116" s="591" t="s">
        <v>122</v>
      </c>
      <c r="DM116" s="589"/>
      <c r="DN116" s="589"/>
      <c r="DO116" s="589"/>
      <c r="DP116" s="590"/>
      <c r="DQ116" s="591" t="s">
        <v>122</v>
      </c>
      <c r="DR116" s="589"/>
      <c r="DS116" s="589"/>
      <c r="DT116" s="589"/>
      <c r="DU116" s="590"/>
      <c r="DV116" s="592" t="s">
        <v>122</v>
      </c>
      <c r="DW116" s="593"/>
      <c r="DX116" s="593"/>
      <c r="DY116" s="593"/>
      <c r="DZ116" s="594"/>
    </row>
    <row r="117" spans="1:130" s="212" customFormat="1" ht="26.25" customHeight="1" x14ac:dyDescent="0.15">
      <c r="A117" s="542" t="s">
        <v>176</v>
      </c>
      <c r="B117" s="523"/>
      <c r="C117" s="523"/>
      <c r="D117" s="523"/>
      <c r="E117" s="523"/>
      <c r="F117" s="523"/>
      <c r="G117" s="523"/>
      <c r="H117" s="523"/>
      <c r="I117" s="523"/>
      <c r="J117" s="523"/>
      <c r="K117" s="523"/>
      <c r="L117" s="523"/>
      <c r="M117" s="523"/>
      <c r="N117" s="523"/>
      <c r="O117" s="523"/>
      <c r="P117" s="523"/>
      <c r="Q117" s="523"/>
      <c r="R117" s="523"/>
      <c r="S117" s="523"/>
      <c r="T117" s="523"/>
      <c r="U117" s="523"/>
      <c r="V117" s="523"/>
      <c r="W117" s="523"/>
      <c r="X117" s="523"/>
      <c r="Y117" s="607" t="s">
        <v>438</v>
      </c>
      <c r="Z117" s="524"/>
      <c r="AA117" s="608">
        <v>4331369</v>
      </c>
      <c r="AB117" s="609"/>
      <c r="AC117" s="609"/>
      <c r="AD117" s="609"/>
      <c r="AE117" s="610"/>
      <c r="AF117" s="611">
        <v>4290453</v>
      </c>
      <c r="AG117" s="609"/>
      <c r="AH117" s="609"/>
      <c r="AI117" s="609"/>
      <c r="AJ117" s="610"/>
      <c r="AK117" s="611">
        <v>4176512</v>
      </c>
      <c r="AL117" s="609"/>
      <c r="AM117" s="609"/>
      <c r="AN117" s="609"/>
      <c r="AO117" s="610"/>
      <c r="AP117" s="612"/>
      <c r="AQ117" s="613"/>
      <c r="AR117" s="613"/>
      <c r="AS117" s="613"/>
      <c r="AT117" s="614"/>
      <c r="AU117" s="538"/>
      <c r="AV117" s="539"/>
      <c r="AW117" s="539"/>
      <c r="AX117" s="539"/>
      <c r="AY117" s="539"/>
      <c r="AZ117" s="604" t="s">
        <v>439</v>
      </c>
      <c r="BA117" s="605"/>
      <c r="BB117" s="605"/>
      <c r="BC117" s="605"/>
      <c r="BD117" s="605"/>
      <c r="BE117" s="605"/>
      <c r="BF117" s="605"/>
      <c r="BG117" s="605"/>
      <c r="BH117" s="605"/>
      <c r="BI117" s="605"/>
      <c r="BJ117" s="605"/>
      <c r="BK117" s="605"/>
      <c r="BL117" s="605"/>
      <c r="BM117" s="605"/>
      <c r="BN117" s="605"/>
      <c r="BO117" s="605"/>
      <c r="BP117" s="606"/>
      <c r="BQ117" s="555" t="s">
        <v>122</v>
      </c>
      <c r="BR117" s="556"/>
      <c r="BS117" s="556"/>
      <c r="BT117" s="556"/>
      <c r="BU117" s="556"/>
      <c r="BV117" s="556" t="s">
        <v>122</v>
      </c>
      <c r="BW117" s="556"/>
      <c r="BX117" s="556"/>
      <c r="BY117" s="556"/>
      <c r="BZ117" s="556"/>
      <c r="CA117" s="556" t="s">
        <v>122</v>
      </c>
      <c r="CB117" s="556"/>
      <c r="CC117" s="556"/>
      <c r="CD117" s="556"/>
      <c r="CE117" s="556"/>
      <c r="CF117" s="550" t="s">
        <v>122</v>
      </c>
      <c r="CG117" s="551"/>
      <c r="CH117" s="551"/>
      <c r="CI117" s="551"/>
      <c r="CJ117" s="551"/>
      <c r="CK117" s="578"/>
      <c r="CL117" s="579"/>
      <c r="CM117" s="552" t="s">
        <v>440</v>
      </c>
      <c r="CN117" s="553"/>
      <c r="CO117" s="553"/>
      <c r="CP117" s="553"/>
      <c r="CQ117" s="553"/>
      <c r="CR117" s="553"/>
      <c r="CS117" s="553"/>
      <c r="CT117" s="553"/>
      <c r="CU117" s="553"/>
      <c r="CV117" s="553"/>
      <c r="CW117" s="553"/>
      <c r="CX117" s="553"/>
      <c r="CY117" s="553"/>
      <c r="CZ117" s="553"/>
      <c r="DA117" s="553"/>
      <c r="DB117" s="553"/>
      <c r="DC117" s="553"/>
      <c r="DD117" s="553"/>
      <c r="DE117" s="553"/>
      <c r="DF117" s="554"/>
      <c r="DG117" s="588" t="s">
        <v>122</v>
      </c>
      <c r="DH117" s="589"/>
      <c r="DI117" s="589"/>
      <c r="DJ117" s="589"/>
      <c r="DK117" s="590"/>
      <c r="DL117" s="591" t="s">
        <v>122</v>
      </c>
      <c r="DM117" s="589"/>
      <c r="DN117" s="589"/>
      <c r="DO117" s="589"/>
      <c r="DP117" s="590"/>
      <c r="DQ117" s="591" t="s">
        <v>122</v>
      </c>
      <c r="DR117" s="589"/>
      <c r="DS117" s="589"/>
      <c r="DT117" s="589"/>
      <c r="DU117" s="590"/>
      <c r="DV117" s="592" t="s">
        <v>122</v>
      </c>
      <c r="DW117" s="593"/>
      <c r="DX117" s="593"/>
      <c r="DY117" s="593"/>
      <c r="DZ117" s="594"/>
    </row>
    <row r="118" spans="1:130" s="212" customFormat="1" ht="26.25" customHeight="1" x14ac:dyDescent="0.15">
      <c r="A118" s="542" t="s">
        <v>414</v>
      </c>
      <c r="B118" s="523"/>
      <c r="C118" s="523"/>
      <c r="D118" s="523"/>
      <c r="E118" s="523"/>
      <c r="F118" s="523"/>
      <c r="G118" s="523"/>
      <c r="H118" s="523"/>
      <c r="I118" s="523"/>
      <c r="J118" s="523"/>
      <c r="K118" s="523"/>
      <c r="L118" s="523"/>
      <c r="M118" s="523"/>
      <c r="N118" s="523"/>
      <c r="O118" s="523"/>
      <c r="P118" s="523"/>
      <c r="Q118" s="523"/>
      <c r="R118" s="523"/>
      <c r="S118" s="523"/>
      <c r="T118" s="523"/>
      <c r="U118" s="523"/>
      <c r="V118" s="523"/>
      <c r="W118" s="523"/>
      <c r="X118" s="523"/>
      <c r="Y118" s="523"/>
      <c r="Z118" s="524"/>
      <c r="AA118" s="522" t="s">
        <v>411</v>
      </c>
      <c r="AB118" s="523"/>
      <c r="AC118" s="523"/>
      <c r="AD118" s="523"/>
      <c r="AE118" s="524"/>
      <c r="AF118" s="522" t="s">
        <v>412</v>
      </c>
      <c r="AG118" s="523"/>
      <c r="AH118" s="523"/>
      <c r="AI118" s="523"/>
      <c r="AJ118" s="524"/>
      <c r="AK118" s="522" t="s">
        <v>293</v>
      </c>
      <c r="AL118" s="523"/>
      <c r="AM118" s="523"/>
      <c r="AN118" s="523"/>
      <c r="AO118" s="524"/>
      <c r="AP118" s="600" t="s">
        <v>413</v>
      </c>
      <c r="AQ118" s="601"/>
      <c r="AR118" s="601"/>
      <c r="AS118" s="601"/>
      <c r="AT118" s="602"/>
      <c r="AU118" s="538"/>
      <c r="AV118" s="539"/>
      <c r="AW118" s="539"/>
      <c r="AX118" s="539"/>
      <c r="AY118" s="539"/>
      <c r="AZ118" s="603" t="s">
        <v>441</v>
      </c>
      <c r="BA118" s="595"/>
      <c r="BB118" s="595"/>
      <c r="BC118" s="595"/>
      <c r="BD118" s="595"/>
      <c r="BE118" s="595"/>
      <c r="BF118" s="595"/>
      <c r="BG118" s="595"/>
      <c r="BH118" s="595"/>
      <c r="BI118" s="595"/>
      <c r="BJ118" s="595"/>
      <c r="BK118" s="595"/>
      <c r="BL118" s="595"/>
      <c r="BM118" s="595"/>
      <c r="BN118" s="595"/>
      <c r="BO118" s="595"/>
      <c r="BP118" s="596"/>
      <c r="BQ118" s="629" t="s">
        <v>122</v>
      </c>
      <c r="BR118" s="630"/>
      <c r="BS118" s="630"/>
      <c r="BT118" s="630"/>
      <c r="BU118" s="630"/>
      <c r="BV118" s="630" t="s">
        <v>122</v>
      </c>
      <c r="BW118" s="630"/>
      <c r="BX118" s="630"/>
      <c r="BY118" s="630"/>
      <c r="BZ118" s="630"/>
      <c r="CA118" s="630" t="s">
        <v>122</v>
      </c>
      <c r="CB118" s="630"/>
      <c r="CC118" s="630"/>
      <c r="CD118" s="630"/>
      <c r="CE118" s="630"/>
      <c r="CF118" s="550" t="s">
        <v>122</v>
      </c>
      <c r="CG118" s="551"/>
      <c r="CH118" s="551"/>
      <c r="CI118" s="551"/>
      <c r="CJ118" s="551"/>
      <c r="CK118" s="578"/>
      <c r="CL118" s="579"/>
      <c r="CM118" s="552" t="s">
        <v>442</v>
      </c>
      <c r="CN118" s="553"/>
      <c r="CO118" s="553"/>
      <c r="CP118" s="553"/>
      <c r="CQ118" s="553"/>
      <c r="CR118" s="553"/>
      <c r="CS118" s="553"/>
      <c r="CT118" s="553"/>
      <c r="CU118" s="553"/>
      <c r="CV118" s="553"/>
      <c r="CW118" s="553"/>
      <c r="CX118" s="553"/>
      <c r="CY118" s="553"/>
      <c r="CZ118" s="553"/>
      <c r="DA118" s="553"/>
      <c r="DB118" s="553"/>
      <c r="DC118" s="553"/>
      <c r="DD118" s="553"/>
      <c r="DE118" s="553"/>
      <c r="DF118" s="554"/>
      <c r="DG118" s="588" t="s">
        <v>122</v>
      </c>
      <c r="DH118" s="589"/>
      <c r="DI118" s="589"/>
      <c r="DJ118" s="589"/>
      <c r="DK118" s="590"/>
      <c r="DL118" s="591" t="s">
        <v>122</v>
      </c>
      <c r="DM118" s="589"/>
      <c r="DN118" s="589"/>
      <c r="DO118" s="589"/>
      <c r="DP118" s="590"/>
      <c r="DQ118" s="591" t="s">
        <v>122</v>
      </c>
      <c r="DR118" s="589"/>
      <c r="DS118" s="589"/>
      <c r="DT118" s="589"/>
      <c r="DU118" s="590"/>
      <c r="DV118" s="592" t="s">
        <v>122</v>
      </c>
      <c r="DW118" s="593"/>
      <c r="DX118" s="593"/>
      <c r="DY118" s="593"/>
      <c r="DZ118" s="594"/>
    </row>
    <row r="119" spans="1:130" s="212" customFormat="1" ht="26.25" customHeight="1" x14ac:dyDescent="0.15">
      <c r="A119" s="686" t="s">
        <v>417</v>
      </c>
      <c r="B119" s="577"/>
      <c r="C119" s="559" t="s">
        <v>418</v>
      </c>
      <c r="D119" s="527"/>
      <c r="E119" s="527"/>
      <c r="F119" s="527"/>
      <c r="G119" s="527"/>
      <c r="H119" s="527"/>
      <c r="I119" s="527"/>
      <c r="J119" s="527"/>
      <c r="K119" s="527"/>
      <c r="L119" s="527"/>
      <c r="M119" s="527"/>
      <c r="N119" s="527"/>
      <c r="O119" s="527"/>
      <c r="P119" s="527"/>
      <c r="Q119" s="527"/>
      <c r="R119" s="527"/>
      <c r="S119" s="527"/>
      <c r="T119" s="527"/>
      <c r="U119" s="527"/>
      <c r="V119" s="527"/>
      <c r="W119" s="527"/>
      <c r="X119" s="527"/>
      <c r="Y119" s="527"/>
      <c r="Z119" s="528"/>
      <c r="AA119" s="529" t="s">
        <v>122</v>
      </c>
      <c r="AB119" s="530"/>
      <c r="AC119" s="530"/>
      <c r="AD119" s="530"/>
      <c r="AE119" s="531"/>
      <c r="AF119" s="532" t="s">
        <v>122</v>
      </c>
      <c r="AG119" s="530"/>
      <c r="AH119" s="530"/>
      <c r="AI119" s="530"/>
      <c r="AJ119" s="531"/>
      <c r="AK119" s="532" t="s">
        <v>122</v>
      </c>
      <c r="AL119" s="530"/>
      <c r="AM119" s="530"/>
      <c r="AN119" s="530"/>
      <c r="AO119" s="531"/>
      <c r="AP119" s="533" t="s">
        <v>122</v>
      </c>
      <c r="AQ119" s="534"/>
      <c r="AR119" s="534"/>
      <c r="AS119" s="534"/>
      <c r="AT119" s="535"/>
      <c r="AU119" s="540"/>
      <c r="AV119" s="541"/>
      <c r="AW119" s="541"/>
      <c r="AX119" s="541"/>
      <c r="AY119" s="541"/>
      <c r="AZ119" s="235" t="s">
        <v>176</v>
      </c>
      <c r="BA119" s="235"/>
      <c r="BB119" s="235"/>
      <c r="BC119" s="235"/>
      <c r="BD119" s="235"/>
      <c r="BE119" s="235"/>
      <c r="BF119" s="235"/>
      <c r="BG119" s="235"/>
      <c r="BH119" s="235"/>
      <c r="BI119" s="235"/>
      <c r="BJ119" s="235"/>
      <c r="BK119" s="235"/>
      <c r="BL119" s="235"/>
      <c r="BM119" s="235"/>
      <c r="BN119" s="235"/>
      <c r="BO119" s="607" t="s">
        <v>443</v>
      </c>
      <c r="BP119" s="635"/>
      <c r="BQ119" s="629">
        <v>41053040</v>
      </c>
      <c r="BR119" s="630"/>
      <c r="BS119" s="630"/>
      <c r="BT119" s="630"/>
      <c r="BU119" s="630"/>
      <c r="BV119" s="630">
        <v>40175898</v>
      </c>
      <c r="BW119" s="630"/>
      <c r="BX119" s="630"/>
      <c r="BY119" s="630"/>
      <c r="BZ119" s="630"/>
      <c r="CA119" s="630">
        <v>40266085</v>
      </c>
      <c r="CB119" s="630"/>
      <c r="CC119" s="630"/>
      <c r="CD119" s="630"/>
      <c r="CE119" s="630"/>
      <c r="CF119" s="631"/>
      <c r="CG119" s="632"/>
      <c r="CH119" s="632"/>
      <c r="CI119" s="632"/>
      <c r="CJ119" s="633"/>
      <c r="CK119" s="580"/>
      <c r="CL119" s="581"/>
      <c r="CM119" s="603" t="s">
        <v>444</v>
      </c>
      <c r="CN119" s="595"/>
      <c r="CO119" s="595"/>
      <c r="CP119" s="595"/>
      <c r="CQ119" s="595"/>
      <c r="CR119" s="595"/>
      <c r="CS119" s="595"/>
      <c r="CT119" s="595"/>
      <c r="CU119" s="595"/>
      <c r="CV119" s="595"/>
      <c r="CW119" s="595"/>
      <c r="CX119" s="595"/>
      <c r="CY119" s="595"/>
      <c r="CZ119" s="595"/>
      <c r="DA119" s="595"/>
      <c r="DB119" s="595"/>
      <c r="DC119" s="595"/>
      <c r="DD119" s="595"/>
      <c r="DE119" s="595"/>
      <c r="DF119" s="596"/>
      <c r="DG119" s="634" t="s">
        <v>122</v>
      </c>
      <c r="DH119" s="616"/>
      <c r="DI119" s="616"/>
      <c r="DJ119" s="616"/>
      <c r="DK119" s="617"/>
      <c r="DL119" s="615" t="s">
        <v>122</v>
      </c>
      <c r="DM119" s="616"/>
      <c r="DN119" s="616"/>
      <c r="DO119" s="616"/>
      <c r="DP119" s="617"/>
      <c r="DQ119" s="615" t="s">
        <v>122</v>
      </c>
      <c r="DR119" s="616"/>
      <c r="DS119" s="616"/>
      <c r="DT119" s="616"/>
      <c r="DU119" s="617"/>
      <c r="DV119" s="618" t="s">
        <v>122</v>
      </c>
      <c r="DW119" s="619"/>
      <c r="DX119" s="619"/>
      <c r="DY119" s="619"/>
      <c r="DZ119" s="620"/>
    </row>
    <row r="120" spans="1:130" s="212" customFormat="1" ht="26.25" customHeight="1" x14ac:dyDescent="0.15">
      <c r="A120" s="687"/>
      <c r="B120" s="579"/>
      <c r="C120" s="552" t="s">
        <v>421</v>
      </c>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4"/>
      <c r="AA120" s="588" t="s">
        <v>122</v>
      </c>
      <c r="AB120" s="589"/>
      <c r="AC120" s="589"/>
      <c r="AD120" s="589"/>
      <c r="AE120" s="590"/>
      <c r="AF120" s="591" t="s">
        <v>122</v>
      </c>
      <c r="AG120" s="589"/>
      <c r="AH120" s="589"/>
      <c r="AI120" s="589"/>
      <c r="AJ120" s="590"/>
      <c r="AK120" s="591" t="s">
        <v>122</v>
      </c>
      <c r="AL120" s="589"/>
      <c r="AM120" s="589"/>
      <c r="AN120" s="589"/>
      <c r="AO120" s="590"/>
      <c r="AP120" s="592" t="s">
        <v>122</v>
      </c>
      <c r="AQ120" s="593"/>
      <c r="AR120" s="593"/>
      <c r="AS120" s="593"/>
      <c r="AT120" s="594"/>
      <c r="AU120" s="621" t="s">
        <v>445</v>
      </c>
      <c r="AV120" s="622"/>
      <c r="AW120" s="622"/>
      <c r="AX120" s="622"/>
      <c r="AY120" s="623"/>
      <c r="AZ120" s="559" t="s">
        <v>446</v>
      </c>
      <c r="BA120" s="527"/>
      <c r="BB120" s="527"/>
      <c r="BC120" s="527"/>
      <c r="BD120" s="527"/>
      <c r="BE120" s="527"/>
      <c r="BF120" s="527"/>
      <c r="BG120" s="527"/>
      <c r="BH120" s="527"/>
      <c r="BI120" s="527"/>
      <c r="BJ120" s="527"/>
      <c r="BK120" s="527"/>
      <c r="BL120" s="527"/>
      <c r="BM120" s="527"/>
      <c r="BN120" s="527"/>
      <c r="BO120" s="527"/>
      <c r="BP120" s="528"/>
      <c r="BQ120" s="560">
        <v>12640648</v>
      </c>
      <c r="BR120" s="561"/>
      <c r="BS120" s="561"/>
      <c r="BT120" s="561"/>
      <c r="BU120" s="561"/>
      <c r="BV120" s="561">
        <v>12923546</v>
      </c>
      <c r="BW120" s="561"/>
      <c r="BX120" s="561"/>
      <c r="BY120" s="561"/>
      <c r="BZ120" s="561"/>
      <c r="CA120" s="561">
        <v>12576802</v>
      </c>
      <c r="CB120" s="561"/>
      <c r="CC120" s="561"/>
      <c r="CD120" s="561"/>
      <c r="CE120" s="561"/>
      <c r="CF120" s="574">
        <v>87.2</v>
      </c>
      <c r="CG120" s="575"/>
      <c r="CH120" s="575"/>
      <c r="CI120" s="575"/>
      <c r="CJ120" s="575"/>
      <c r="CK120" s="636" t="s">
        <v>447</v>
      </c>
      <c r="CL120" s="637"/>
      <c r="CM120" s="637"/>
      <c r="CN120" s="637"/>
      <c r="CO120" s="638"/>
      <c r="CP120" s="644" t="s">
        <v>396</v>
      </c>
      <c r="CQ120" s="645"/>
      <c r="CR120" s="645"/>
      <c r="CS120" s="645"/>
      <c r="CT120" s="645"/>
      <c r="CU120" s="645"/>
      <c r="CV120" s="645"/>
      <c r="CW120" s="645"/>
      <c r="CX120" s="645"/>
      <c r="CY120" s="645"/>
      <c r="CZ120" s="645"/>
      <c r="DA120" s="645"/>
      <c r="DB120" s="645"/>
      <c r="DC120" s="645"/>
      <c r="DD120" s="645"/>
      <c r="DE120" s="645"/>
      <c r="DF120" s="646"/>
      <c r="DG120" s="560">
        <v>8348270</v>
      </c>
      <c r="DH120" s="561"/>
      <c r="DI120" s="561"/>
      <c r="DJ120" s="561"/>
      <c r="DK120" s="561"/>
      <c r="DL120" s="561">
        <v>7851147</v>
      </c>
      <c r="DM120" s="561"/>
      <c r="DN120" s="561"/>
      <c r="DO120" s="561"/>
      <c r="DP120" s="561"/>
      <c r="DQ120" s="561">
        <v>7796137</v>
      </c>
      <c r="DR120" s="561"/>
      <c r="DS120" s="561"/>
      <c r="DT120" s="561"/>
      <c r="DU120" s="561"/>
      <c r="DV120" s="562">
        <v>54</v>
      </c>
      <c r="DW120" s="562"/>
      <c r="DX120" s="562"/>
      <c r="DY120" s="562"/>
      <c r="DZ120" s="563"/>
    </row>
    <row r="121" spans="1:130" s="212" customFormat="1" ht="26.25" customHeight="1" x14ac:dyDescent="0.15">
      <c r="A121" s="687"/>
      <c r="B121" s="579"/>
      <c r="C121" s="604" t="s">
        <v>448</v>
      </c>
      <c r="D121" s="605"/>
      <c r="E121" s="605"/>
      <c r="F121" s="605"/>
      <c r="G121" s="605"/>
      <c r="H121" s="605"/>
      <c r="I121" s="605"/>
      <c r="J121" s="605"/>
      <c r="K121" s="605"/>
      <c r="L121" s="605"/>
      <c r="M121" s="605"/>
      <c r="N121" s="605"/>
      <c r="O121" s="605"/>
      <c r="P121" s="605"/>
      <c r="Q121" s="605"/>
      <c r="R121" s="605"/>
      <c r="S121" s="605"/>
      <c r="T121" s="605"/>
      <c r="U121" s="605"/>
      <c r="V121" s="605"/>
      <c r="W121" s="605"/>
      <c r="X121" s="605"/>
      <c r="Y121" s="605"/>
      <c r="Z121" s="606"/>
      <c r="AA121" s="588">
        <v>6343</v>
      </c>
      <c r="AB121" s="589"/>
      <c r="AC121" s="589"/>
      <c r="AD121" s="589"/>
      <c r="AE121" s="590"/>
      <c r="AF121" s="591">
        <v>6342</v>
      </c>
      <c r="AG121" s="589"/>
      <c r="AH121" s="589"/>
      <c r="AI121" s="589"/>
      <c r="AJ121" s="590"/>
      <c r="AK121" s="591">
        <v>6343</v>
      </c>
      <c r="AL121" s="589"/>
      <c r="AM121" s="589"/>
      <c r="AN121" s="589"/>
      <c r="AO121" s="590"/>
      <c r="AP121" s="592">
        <v>0</v>
      </c>
      <c r="AQ121" s="593"/>
      <c r="AR121" s="593"/>
      <c r="AS121" s="593"/>
      <c r="AT121" s="594"/>
      <c r="AU121" s="624"/>
      <c r="AV121" s="625"/>
      <c r="AW121" s="625"/>
      <c r="AX121" s="625"/>
      <c r="AY121" s="626"/>
      <c r="AZ121" s="552" t="s">
        <v>449</v>
      </c>
      <c r="BA121" s="553"/>
      <c r="BB121" s="553"/>
      <c r="BC121" s="553"/>
      <c r="BD121" s="553"/>
      <c r="BE121" s="553"/>
      <c r="BF121" s="553"/>
      <c r="BG121" s="553"/>
      <c r="BH121" s="553"/>
      <c r="BI121" s="553"/>
      <c r="BJ121" s="553"/>
      <c r="BK121" s="553"/>
      <c r="BL121" s="553"/>
      <c r="BM121" s="553"/>
      <c r="BN121" s="553"/>
      <c r="BO121" s="553"/>
      <c r="BP121" s="554"/>
      <c r="BQ121" s="555">
        <v>3473475</v>
      </c>
      <c r="BR121" s="556"/>
      <c r="BS121" s="556"/>
      <c r="BT121" s="556"/>
      <c r="BU121" s="556"/>
      <c r="BV121" s="556">
        <v>3399724</v>
      </c>
      <c r="BW121" s="556"/>
      <c r="BX121" s="556"/>
      <c r="BY121" s="556"/>
      <c r="BZ121" s="556"/>
      <c r="CA121" s="556">
        <v>3405760</v>
      </c>
      <c r="CB121" s="556"/>
      <c r="CC121" s="556"/>
      <c r="CD121" s="556"/>
      <c r="CE121" s="556"/>
      <c r="CF121" s="550">
        <v>23.6</v>
      </c>
      <c r="CG121" s="551"/>
      <c r="CH121" s="551"/>
      <c r="CI121" s="551"/>
      <c r="CJ121" s="551"/>
      <c r="CK121" s="639"/>
      <c r="CL121" s="640"/>
      <c r="CM121" s="640"/>
      <c r="CN121" s="640"/>
      <c r="CO121" s="641"/>
      <c r="CP121" s="649" t="s">
        <v>393</v>
      </c>
      <c r="CQ121" s="650"/>
      <c r="CR121" s="650"/>
      <c r="CS121" s="650"/>
      <c r="CT121" s="650"/>
      <c r="CU121" s="650"/>
      <c r="CV121" s="650"/>
      <c r="CW121" s="650"/>
      <c r="CX121" s="650"/>
      <c r="CY121" s="650"/>
      <c r="CZ121" s="650"/>
      <c r="DA121" s="650"/>
      <c r="DB121" s="650"/>
      <c r="DC121" s="650"/>
      <c r="DD121" s="650"/>
      <c r="DE121" s="650"/>
      <c r="DF121" s="651"/>
      <c r="DG121" s="555">
        <v>2186304</v>
      </c>
      <c r="DH121" s="556"/>
      <c r="DI121" s="556"/>
      <c r="DJ121" s="556"/>
      <c r="DK121" s="556"/>
      <c r="DL121" s="556">
        <v>2355187</v>
      </c>
      <c r="DM121" s="556"/>
      <c r="DN121" s="556"/>
      <c r="DO121" s="556"/>
      <c r="DP121" s="556"/>
      <c r="DQ121" s="556">
        <v>2832400</v>
      </c>
      <c r="DR121" s="556"/>
      <c r="DS121" s="556"/>
      <c r="DT121" s="556"/>
      <c r="DU121" s="556"/>
      <c r="DV121" s="557">
        <v>19.600000000000001</v>
      </c>
      <c r="DW121" s="557"/>
      <c r="DX121" s="557"/>
      <c r="DY121" s="557"/>
      <c r="DZ121" s="558"/>
    </row>
    <row r="122" spans="1:130" s="212" customFormat="1" ht="26.25" customHeight="1" x14ac:dyDescent="0.15">
      <c r="A122" s="687"/>
      <c r="B122" s="579"/>
      <c r="C122" s="552" t="s">
        <v>431</v>
      </c>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4"/>
      <c r="AA122" s="588" t="s">
        <v>122</v>
      </c>
      <c r="AB122" s="589"/>
      <c r="AC122" s="589"/>
      <c r="AD122" s="589"/>
      <c r="AE122" s="590"/>
      <c r="AF122" s="591" t="s">
        <v>122</v>
      </c>
      <c r="AG122" s="589"/>
      <c r="AH122" s="589"/>
      <c r="AI122" s="589"/>
      <c r="AJ122" s="590"/>
      <c r="AK122" s="591" t="s">
        <v>122</v>
      </c>
      <c r="AL122" s="589"/>
      <c r="AM122" s="589"/>
      <c r="AN122" s="589"/>
      <c r="AO122" s="590"/>
      <c r="AP122" s="592" t="s">
        <v>122</v>
      </c>
      <c r="AQ122" s="593"/>
      <c r="AR122" s="593"/>
      <c r="AS122" s="593"/>
      <c r="AT122" s="594"/>
      <c r="AU122" s="624"/>
      <c r="AV122" s="625"/>
      <c r="AW122" s="625"/>
      <c r="AX122" s="625"/>
      <c r="AY122" s="626"/>
      <c r="AZ122" s="603" t="s">
        <v>450</v>
      </c>
      <c r="BA122" s="595"/>
      <c r="BB122" s="595"/>
      <c r="BC122" s="595"/>
      <c r="BD122" s="595"/>
      <c r="BE122" s="595"/>
      <c r="BF122" s="595"/>
      <c r="BG122" s="595"/>
      <c r="BH122" s="595"/>
      <c r="BI122" s="595"/>
      <c r="BJ122" s="595"/>
      <c r="BK122" s="595"/>
      <c r="BL122" s="595"/>
      <c r="BM122" s="595"/>
      <c r="BN122" s="595"/>
      <c r="BO122" s="595"/>
      <c r="BP122" s="596"/>
      <c r="BQ122" s="629">
        <v>27140642</v>
      </c>
      <c r="BR122" s="630"/>
      <c r="BS122" s="630"/>
      <c r="BT122" s="630"/>
      <c r="BU122" s="630"/>
      <c r="BV122" s="630">
        <v>26734612</v>
      </c>
      <c r="BW122" s="630"/>
      <c r="BX122" s="630"/>
      <c r="BY122" s="630"/>
      <c r="BZ122" s="630"/>
      <c r="CA122" s="630">
        <v>25784638</v>
      </c>
      <c r="CB122" s="630"/>
      <c r="CC122" s="630"/>
      <c r="CD122" s="630"/>
      <c r="CE122" s="630"/>
      <c r="CF122" s="647">
        <v>178.7</v>
      </c>
      <c r="CG122" s="648"/>
      <c r="CH122" s="648"/>
      <c r="CI122" s="648"/>
      <c r="CJ122" s="648"/>
      <c r="CK122" s="639"/>
      <c r="CL122" s="640"/>
      <c r="CM122" s="640"/>
      <c r="CN122" s="640"/>
      <c r="CO122" s="641"/>
      <c r="CP122" s="649" t="s">
        <v>395</v>
      </c>
      <c r="CQ122" s="650"/>
      <c r="CR122" s="650"/>
      <c r="CS122" s="650"/>
      <c r="CT122" s="650"/>
      <c r="CU122" s="650"/>
      <c r="CV122" s="650"/>
      <c r="CW122" s="650"/>
      <c r="CX122" s="650"/>
      <c r="CY122" s="650"/>
      <c r="CZ122" s="650"/>
      <c r="DA122" s="650"/>
      <c r="DB122" s="650"/>
      <c r="DC122" s="650"/>
      <c r="DD122" s="650"/>
      <c r="DE122" s="650"/>
      <c r="DF122" s="651"/>
      <c r="DG122" s="555">
        <v>1526851</v>
      </c>
      <c r="DH122" s="556"/>
      <c r="DI122" s="556"/>
      <c r="DJ122" s="556"/>
      <c r="DK122" s="556"/>
      <c r="DL122" s="556">
        <v>1479698</v>
      </c>
      <c r="DM122" s="556"/>
      <c r="DN122" s="556"/>
      <c r="DO122" s="556"/>
      <c r="DP122" s="556"/>
      <c r="DQ122" s="556">
        <v>1338754</v>
      </c>
      <c r="DR122" s="556"/>
      <c r="DS122" s="556"/>
      <c r="DT122" s="556"/>
      <c r="DU122" s="556"/>
      <c r="DV122" s="557">
        <v>9.3000000000000007</v>
      </c>
      <c r="DW122" s="557"/>
      <c r="DX122" s="557"/>
      <c r="DY122" s="557"/>
      <c r="DZ122" s="558"/>
    </row>
    <row r="123" spans="1:130" s="212" customFormat="1" ht="26.25" customHeight="1" x14ac:dyDescent="0.15">
      <c r="A123" s="687"/>
      <c r="B123" s="579"/>
      <c r="C123" s="552" t="s">
        <v>437</v>
      </c>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4"/>
      <c r="AA123" s="588" t="s">
        <v>122</v>
      </c>
      <c r="AB123" s="589"/>
      <c r="AC123" s="589"/>
      <c r="AD123" s="589"/>
      <c r="AE123" s="590"/>
      <c r="AF123" s="591" t="s">
        <v>122</v>
      </c>
      <c r="AG123" s="589"/>
      <c r="AH123" s="589"/>
      <c r="AI123" s="589"/>
      <c r="AJ123" s="590"/>
      <c r="AK123" s="591" t="s">
        <v>122</v>
      </c>
      <c r="AL123" s="589"/>
      <c r="AM123" s="589"/>
      <c r="AN123" s="589"/>
      <c r="AO123" s="590"/>
      <c r="AP123" s="592" t="s">
        <v>122</v>
      </c>
      <c r="AQ123" s="593"/>
      <c r="AR123" s="593"/>
      <c r="AS123" s="593"/>
      <c r="AT123" s="594"/>
      <c r="AU123" s="627"/>
      <c r="AV123" s="628"/>
      <c r="AW123" s="628"/>
      <c r="AX123" s="628"/>
      <c r="AY123" s="628"/>
      <c r="AZ123" s="235" t="s">
        <v>176</v>
      </c>
      <c r="BA123" s="235"/>
      <c r="BB123" s="235"/>
      <c r="BC123" s="235"/>
      <c r="BD123" s="235"/>
      <c r="BE123" s="235"/>
      <c r="BF123" s="235"/>
      <c r="BG123" s="235"/>
      <c r="BH123" s="235"/>
      <c r="BI123" s="235"/>
      <c r="BJ123" s="235"/>
      <c r="BK123" s="235"/>
      <c r="BL123" s="235"/>
      <c r="BM123" s="235"/>
      <c r="BN123" s="235"/>
      <c r="BO123" s="607" t="s">
        <v>451</v>
      </c>
      <c r="BP123" s="635"/>
      <c r="BQ123" s="693">
        <v>43254765</v>
      </c>
      <c r="BR123" s="694"/>
      <c r="BS123" s="694"/>
      <c r="BT123" s="694"/>
      <c r="BU123" s="694"/>
      <c r="BV123" s="694">
        <v>43057882</v>
      </c>
      <c r="BW123" s="694"/>
      <c r="BX123" s="694"/>
      <c r="BY123" s="694"/>
      <c r="BZ123" s="694"/>
      <c r="CA123" s="694">
        <v>41767200</v>
      </c>
      <c r="CB123" s="694"/>
      <c r="CC123" s="694"/>
      <c r="CD123" s="694"/>
      <c r="CE123" s="694"/>
      <c r="CF123" s="631"/>
      <c r="CG123" s="632"/>
      <c r="CH123" s="632"/>
      <c r="CI123" s="632"/>
      <c r="CJ123" s="633"/>
      <c r="CK123" s="639"/>
      <c r="CL123" s="640"/>
      <c r="CM123" s="640"/>
      <c r="CN123" s="640"/>
      <c r="CO123" s="641"/>
      <c r="CP123" s="649" t="s">
        <v>390</v>
      </c>
      <c r="CQ123" s="650"/>
      <c r="CR123" s="650"/>
      <c r="CS123" s="650"/>
      <c r="CT123" s="650"/>
      <c r="CU123" s="650"/>
      <c r="CV123" s="650"/>
      <c r="CW123" s="650"/>
      <c r="CX123" s="650"/>
      <c r="CY123" s="650"/>
      <c r="CZ123" s="650"/>
      <c r="DA123" s="650"/>
      <c r="DB123" s="650"/>
      <c r="DC123" s="650"/>
      <c r="DD123" s="650"/>
      <c r="DE123" s="650"/>
      <c r="DF123" s="651"/>
      <c r="DG123" s="588">
        <v>49089</v>
      </c>
      <c r="DH123" s="589"/>
      <c r="DI123" s="589"/>
      <c r="DJ123" s="589"/>
      <c r="DK123" s="590"/>
      <c r="DL123" s="591">
        <v>49341</v>
      </c>
      <c r="DM123" s="589"/>
      <c r="DN123" s="589"/>
      <c r="DO123" s="589"/>
      <c r="DP123" s="590"/>
      <c r="DQ123" s="591">
        <v>59425</v>
      </c>
      <c r="DR123" s="589"/>
      <c r="DS123" s="589"/>
      <c r="DT123" s="589"/>
      <c r="DU123" s="590"/>
      <c r="DV123" s="592">
        <v>0.4</v>
      </c>
      <c r="DW123" s="593"/>
      <c r="DX123" s="593"/>
      <c r="DY123" s="593"/>
      <c r="DZ123" s="594"/>
    </row>
    <row r="124" spans="1:130" s="212" customFormat="1" ht="26.25" customHeight="1" thickBot="1" x14ac:dyDescent="0.2">
      <c r="A124" s="687"/>
      <c r="B124" s="579"/>
      <c r="C124" s="552" t="s">
        <v>440</v>
      </c>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4"/>
      <c r="AA124" s="588" t="s">
        <v>122</v>
      </c>
      <c r="AB124" s="589"/>
      <c r="AC124" s="589"/>
      <c r="AD124" s="589"/>
      <c r="AE124" s="590"/>
      <c r="AF124" s="591" t="s">
        <v>122</v>
      </c>
      <c r="AG124" s="589"/>
      <c r="AH124" s="589"/>
      <c r="AI124" s="589"/>
      <c r="AJ124" s="590"/>
      <c r="AK124" s="591" t="s">
        <v>122</v>
      </c>
      <c r="AL124" s="589"/>
      <c r="AM124" s="589"/>
      <c r="AN124" s="589"/>
      <c r="AO124" s="590"/>
      <c r="AP124" s="592" t="s">
        <v>122</v>
      </c>
      <c r="AQ124" s="593"/>
      <c r="AR124" s="593"/>
      <c r="AS124" s="593"/>
      <c r="AT124" s="594"/>
      <c r="AU124" s="689" t="s">
        <v>452</v>
      </c>
      <c r="AV124" s="690"/>
      <c r="AW124" s="690"/>
      <c r="AX124" s="690"/>
      <c r="AY124" s="690"/>
      <c r="AZ124" s="690"/>
      <c r="BA124" s="690"/>
      <c r="BB124" s="690"/>
      <c r="BC124" s="690"/>
      <c r="BD124" s="690"/>
      <c r="BE124" s="690"/>
      <c r="BF124" s="690"/>
      <c r="BG124" s="690"/>
      <c r="BH124" s="690"/>
      <c r="BI124" s="690"/>
      <c r="BJ124" s="690"/>
      <c r="BK124" s="690"/>
      <c r="BL124" s="690"/>
      <c r="BM124" s="690"/>
      <c r="BN124" s="690"/>
      <c r="BO124" s="690"/>
      <c r="BP124" s="691"/>
      <c r="BQ124" s="692" t="s">
        <v>122</v>
      </c>
      <c r="BR124" s="657"/>
      <c r="BS124" s="657"/>
      <c r="BT124" s="657"/>
      <c r="BU124" s="657"/>
      <c r="BV124" s="657" t="s">
        <v>122</v>
      </c>
      <c r="BW124" s="657"/>
      <c r="BX124" s="657"/>
      <c r="BY124" s="657"/>
      <c r="BZ124" s="657"/>
      <c r="CA124" s="657" t="s">
        <v>122</v>
      </c>
      <c r="CB124" s="657"/>
      <c r="CC124" s="657"/>
      <c r="CD124" s="657"/>
      <c r="CE124" s="657"/>
      <c r="CF124" s="658"/>
      <c r="CG124" s="659"/>
      <c r="CH124" s="659"/>
      <c r="CI124" s="659"/>
      <c r="CJ124" s="660"/>
      <c r="CK124" s="642"/>
      <c r="CL124" s="642"/>
      <c r="CM124" s="642"/>
      <c r="CN124" s="642"/>
      <c r="CO124" s="643"/>
      <c r="CP124" s="649" t="s">
        <v>453</v>
      </c>
      <c r="CQ124" s="650"/>
      <c r="CR124" s="650"/>
      <c r="CS124" s="650"/>
      <c r="CT124" s="650"/>
      <c r="CU124" s="650"/>
      <c r="CV124" s="650"/>
      <c r="CW124" s="650"/>
      <c r="CX124" s="650"/>
      <c r="CY124" s="650"/>
      <c r="CZ124" s="650"/>
      <c r="DA124" s="650"/>
      <c r="DB124" s="650"/>
      <c r="DC124" s="650"/>
      <c r="DD124" s="650"/>
      <c r="DE124" s="650"/>
      <c r="DF124" s="651"/>
      <c r="DG124" s="634" t="s">
        <v>122</v>
      </c>
      <c r="DH124" s="616"/>
      <c r="DI124" s="616"/>
      <c r="DJ124" s="616"/>
      <c r="DK124" s="617"/>
      <c r="DL124" s="615" t="s">
        <v>122</v>
      </c>
      <c r="DM124" s="616"/>
      <c r="DN124" s="616"/>
      <c r="DO124" s="616"/>
      <c r="DP124" s="617"/>
      <c r="DQ124" s="615" t="s">
        <v>122</v>
      </c>
      <c r="DR124" s="616"/>
      <c r="DS124" s="616"/>
      <c r="DT124" s="616"/>
      <c r="DU124" s="617"/>
      <c r="DV124" s="618" t="s">
        <v>122</v>
      </c>
      <c r="DW124" s="619"/>
      <c r="DX124" s="619"/>
      <c r="DY124" s="619"/>
      <c r="DZ124" s="620"/>
    </row>
    <row r="125" spans="1:130" s="212" customFormat="1" ht="26.25" customHeight="1" x14ac:dyDescent="0.15">
      <c r="A125" s="687"/>
      <c r="B125" s="579"/>
      <c r="C125" s="552" t="s">
        <v>442</v>
      </c>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4"/>
      <c r="AA125" s="588" t="s">
        <v>122</v>
      </c>
      <c r="AB125" s="589"/>
      <c r="AC125" s="589"/>
      <c r="AD125" s="589"/>
      <c r="AE125" s="590"/>
      <c r="AF125" s="591" t="s">
        <v>122</v>
      </c>
      <c r="AG125" s="589"/>
      <c r="AH125" s="589"/>
      <c r="AI125" s="589"/>
      <c r="AJ125" s="590"/>
      <c r="AK125" s="591" t="s">
        <v>122</v>
      </c>
      <c r="AL125" s="589"/>
      <c r="AM125" s="589"/>
      <c r="AN125" s="589"/>
      <c r="AO125" s="590"/>
      <c r="AP125" s="592" t="s">
        <v>122</v>
      </c>
      <c r="AQ125" s="593"/>
      <c r="AR125" s="593"/>
      <c r="AS125" s="593"/>
      <c r="AT125" s="594"/>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652" t="s">
        <v>454</v>
      </c>
      <c r="CL125" s="637"/>
      <c r="CM125" s="637"/>
      <c r="CN125" s="637"/>
      <c r="CO125" s="638"/>
      <c r="CP125" s="559" t="s">
        <v>455</v>
      </c>
      <c r="CQ125" s="527"/>
      <c r="CR125" s="527"/>
      <c r="CS125" s="527"/>
      <c r="CT125" s="527"/>
      <c r="CU125" s="527"/>
      <c r="CV125" s="527"/>
      <c r="CW125" s="527"/>
      <c r="CX125" s="527"/>
      <c r="CY125" s="527"/>
      <c r="CZ125" s="527"/>
      <c r="DA125" s="527"/>
      <c r="DB125" s="527"/>
      <c r="DC125" s="527"/>
      <c r="DD125" s="527"/>
      <c r="DE125" s="527"/>
      <c r="DF125" s="528"/>
      <c r="DG125" s="560" t="s">
        <v>122</v>
      </c>
      <c r="DH125" s="561"/>
      <c r="DI125" s="561"/>
      <c r="DJ125" s="561"/>
      <c r="DK125" s="561"/>
      <c r="DL125" s="561" t="s">
        <v>122</v>
      </c>
      <c r="DM125" s="561"/>
      <c r="DN125" s="561"/>
      <c r="DO125" s="561"/>
      <c r="DP125" s="561"/>
      <c r="DQ125" s="561" t="s">
        <v>122</v>
      </c>
      <c r="DR125" s="561"/>
      <c r="DS125" s="561"/>
      <c r="DT125" s="561"/>
      <c r="DU125" s="561"/>
      <c r="DV125" s="562" t="s">
        <v>122</v>
      </c>
      <c r="DW125" s="562"/>
      <c r="DX125" s="562"/>
      <c r="DY125" s="562"/>
      <c r="DZ125" s="563"/>
    </row>
    <row r="126" spans="1:130" s="212" customFormat="1" ht="26.25" customHeight="1" thickBot="1" x14ac:dyDescent="0.2">
      <c r="A126" s="687"/>
      <c r="B126" s="579"/>
      <c r="C126" s="552" t="s">
        <v>444</v>
      </c>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4"/>
      <c r="AA126" s="588" t="s">
        <v>122</v>
      </c>
      <c r="AB126" s="589"/>
      <c r="AC126" s="589"/>
      <c r="AD126" s="589"/>
      <c r="AE126" s="590"/>
      <c r="AF126" s="591" t="s">
        <v>122</v>
      </c>
      <c r="AG126" s="589"/>
      <c r="AH126" s="589"/>
      <c r="AI126" s="589"/>
      <c r="AJ126" s="590"/>
      <c r="AK126" s="591" t="s">
        <v>122</v>
      </c>
      <c r="AL126" s="589"/>
      <c r="AM126" s="589"/>
      <c r="AN126" s="589"/>
      <c r="AO126" s="590"/>
      <c r="AP126" s="592" t="s">
        <v>122</v>
      </c>
      <c r="AQ126" s="593"/>
      <c r="AR126" s="593"/>
      <c r="AS126" s="593"/>
      <c r="AT126" s="59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653"/>
      <c r="CL126" s="640"/>
      <c r="CM126" s="640"/>
      <c r="CN126" s="640"/>
      <c r="CO126" s="641"/>
      <c r="CP126" s="552" t="s">
        <v>456</v>
      </c>
      <c r="CQ126" s="553"/>
      <c r="CR126" s="553"/>
      <c r="CS126" s="553"/>
      <c r="CT126" s="553"/>
      <c r="CU126" s="553"/>
      <c r="CV126" s="553"/>
      <c r="CW126" s="553"/>
      <c r="CX126" s="553"/>
      <c r="CY126" s="553"/>
      <c r="CZ126" s="553"/>
      <c r="DA126" s="553"/>
      <c r="DB126" s="553"/>
      <c r="DC126" s="553"/>
      <c r="DD126" s="553"/>
      <c r="DE126" s="553"/>
      <c r="DF126" s="554"/>
      <c r="DG126" s="555" t="s">
        <v>122</v>
      </c>
      <c r="DH126" s="556"/>
      <c r="DI126" s="556"/>
      <c r="DJ126" s="556"/>
      <c r="DK126" s="556"/>
      <c r="DL126" s="556" t="s">
        <v>122</v>
      </c>
      <c r="DM126" s="556"/>
      <c r="DN126" s="556"/>
      <c r="DO126" s="556"/>
      <c r="DP126" s="556"/>
      <c r="DQ126" s="556" t="s">
        <v>122</v>
      </c>
      <c r="DR126" s="556"/>
      <c r="DS126" s="556"/>
      <c r="DT126" s="556"/>
      <c r="DU126" s="556"/>
      <c r="DV126" s="557" t="s">
        <v>122</v>
      </c>
      <c r="DW126" s="557"/>
      <c r="DX126" s="557"/>
      <c r="DY126" s="557"/>
      <c r="DZ126" s="558"/>
    </row>
    <row r="127" spans="1:130" s="212" customFormat="1" ht="26.25" customHeight="1" x14ac:dyDescent="0.15">
      <c r="A127" s="688"/>
      <c r="B127" s="581"/>
      <c r="C127" s="603" t="s">
        <v>457</v>
      </c>
      <c r="D127" s="595"/>
      <c r="E127" s="595"/>
      <c r="F127" s="595"/>
      <c r="G127" s="595"/>
      <c r="H127" s="595"/>
      <c r="I127" s="595"/>
      <c r="J127" s="595"/>
      <c r="K127" s="595"/>
      <c r="L127" s="595"/>
      <c r="M127" s="595"/>
      <c r="N127" s="595"/>
      <c r="O127" s="595"/>
      <c r="P127" s="595"/>
      <c r="Q127" s="595"/>
      <c r="R127" s="595"/>
      <c r="S127" s="595"/>
      <c r="T127" s="595"/>
      <c r="U127" s="595"/>
      <c r="V127" s="595"/>
      <c r="W127" s="595"/>
      <c r="X127" s="595"/>
      <c r="Y127" s="595"/>
      <c r="Z127" s="596"/>
      <c r="AA127" s="588">
        <v>14976</v>
      </c>
      <c r="AB127" s="589"/>
      <c r="AC127" s="589"/>
      <c r="AD127" s="589"/>
      <c r="AE127" s="590"/>
      <c r="AF127" s="591">
        <v>3782</v>
      </c>
      <c r="AG127" s="589"/>
      <c r="AH127" s="589"/>
      <c r="AI127" s="589"/>
      <c r="AJ127" s="590"/>
      <c r="AK127" s="591">
        <v>1994</v>
      </c>
      <c r="AL127" s="589"/>
      <c r="AM127" s="589"/>
      <c r="AN127" s="589"/>
      <c r="AO127" s="590"/>
      <c r="AP127" s="592">
        <v>0</v>
      </c>
      <c r="AQ127" s="593"/>
      <c r="AR127" s="593"/>
      <c r="AS127" s="593"/>
      <c r="AT127" s="594"/>
      <c r="AU127" s="214"/>
      <c r="AV127" s="214"/>
      <c r="AW127" s="214"/>
      <c r="AX127" s="661" t="s">
        <v>458</v>
      </c>
      <c r="AY127" s="662"/>
      <c r="AZ127" s="662"/>
      <c r="BA127" s="662"/>
      <c r="BB127" s="662"/>
      <c r="BC127" s="662"/>
      <c r="BD127" s="662"/>
      <c r="BE127" s="663"/>
      <c r="BF127" s="664" t="s">
        <v>459</v>
      </c>
      <c r="BG127" s="662"/>
      <c r="BH127" s="662"/>
      <c r="BI127" s="662"/>
      <c r="BJ127" s="662"/>
      <c r="BK127" s="662"/>
      <c r="BL127" s="663"/>
      <c r="BM127" s="664" t="s">
        <v>460</v>
      </c>
      <c r="BN127" s="662"/>
      <c r="BO127" s="662"/>
      <c r="BP127" s="662"/>
      <c r="BQ127" s="662"/>
      <c r="BR127" s="662"/>
      <c r="BS127" s="663"/>
      <c r="BT127" s="664" t="s">
        <v>461</v>
      </c>
      <c r="BU127" s="662"/>
      <c r="BV127" s="662"/>
      <c r="BW127" s="662"/>
      <c r="BX127" s="662"/>
      <c r="BY127" s="662"/>
      <c r="BZ127" s="685"/>
      <c r="CA127" s="214"/>
      <c r="CB127" s="214"/>
      <c r="CC127" s="214"/>
      <c r="CD127" s="237"/>
      <c r="CE127" s="237"/>
      <c r="CF127" s="237"/>
      <c r="CG127" s="214"/>
      <c r="CH127" s="214"/>
      <c r="CI127" s="214"/>
      <c r="CJ127" s="236"/>
      <c r="CK127" s="653"/>
      <c r="CL127" s="640"/>
      <c r="CM127" s="640"/>
      <c r="CN127" s="640"/>
      <c r="CO127" s="641"/>
      <c r="CP127" s="552" t="s">
        <v>462</v>
      </c>
      <c r="CQ127" s="553"/>
      <c r="CR127" s="553"/>
      <c r="CS127" s="553"/>
      <c r="CT127" s="553"/>
      <c r="CU127" s="553"/>
      <c r="CV127" s="553"/>
      <c r="CW127" s="553"/>
      <c r="CX127" s="553"/>
      <c r="CY127" s="553"/>
      <c r="CZ127" s="553"/>
      <c r="DA127" s="553"/>
      <c r="DB127" s="553"/>
      <c r="DC127" s="553"/>
      <c r="DD127" s="553"/>
      <c r="DE127" s="553"/>
      <c r="DF127" s="554"/>
      <c r="DG127" s="555" t="s">
        <v>122</v>
      </c>
      <c r="DH127" s="556"/>
      <c r="DI127" s="556"/>
      <c r="DJ127" s="556"/>
      <c r="DK127" s="556"/>
      <c r="DL127" s="556" t="s">
        <v>122</v>
      </c>
      <c r="DM127" s="556"/>
      <c r="DN127" s="556"/>
      <c r="DO127" s="556"/>
      <c r="DP127" s="556"/>
      <c r="DQ127" s="556" t="s">
        <v>122</v>
      </c>
      <c r="DR127" s="556"/>
      <c r="DS127" s="556"/>
      <c r="DT127" s="556"/>
      <c r="DU127" s="556"/>
      <c r="DV127" s="557" t="s">
        <v>122</v>
      </c>
      <c r="DW127" s="557"/>
      <c r="DX127" s="557"/>
      <c r="DY127" s="557"/>
      <c r="DZ127" s="558"/>
    </row>
    <row r="128" spans="1:130" s="212" customFormat="1" ht="26.25" customHeight="1" thickBot="1" x14ac:dyDescent="0.2">
      <c r="A128" s="671" t="s">
        <v>463</v>
      </c>
      <c r="B128" s="672"/>
      <c r="C128" s="672"/>
      <c r="D128" s="672"/>
      <c r="E128" s="672"/>
      <c r="F128" s="672"/>
      <c r="G128" s="672"/>
      <c r="H128" s="672"/>
      <c r="I128" s="672"/>
      <c r="J128" s="672"/>
      <c r="K128" s="672"/>
      <c r="L128" s="672"/>
      <c r="M128" s="672"/>
      <c r="N128" s="672"/>
      <c r="O128" s="672"/>
      <c r="P128" s="672"/>
      <c r="Q128" s="672"/>
      <c r="R128" s="672"/>
      <c r="S128" s="672"/>
      <c r="T128" s="672"/>
      <c r="U128" s="672"/>
      <c r="V128" s="672"/>
      <c r="W128" s="673" t="s">
        <v>464</v>
      </c>
      <c r="X128" s="673"/>
      <c r="Y128" s="673"/>
      <c r="Z128" s="674"/>
      <c r="AA128" s="675">
        <v>445098</v>
      </c>
      <c r="AB128" s="676"/>
      <c r="AC128" s="676"/>
      <c r="AD128" s="676"/>
      <c r="AE128" s="677"/>
      <c r="AF128" s="678">
        <v>439470</v>
      </c>
      <c r="AG128" s="676"/>
      <c r="AH128" s="676"/>
      <c r="AI128" s="676"/>
      <c r="AJ128" s="677"/>
      <c r="AK128" s="678">
        <v>355513</v>
      </c>
      <c r="AL128" s="676"/>
      <c r="AM128" s="676"/>
      <c r="AN128" s="676"/>
      <c r="AO128" s="677"/>
      <c r="AP128" s="679"/>
      <c r="AQ128" s="680"/>
      <c r="AR128" s="680"/>
      <c r="AS128" s="680"/>
      <c r="AT128" s="681"/>
      <c r="AU128" s="214"/>
      <c r="AV128" s="214"/>
      <c r="AW128" s="214"/>
      <c r="AX128" s="526" t="s">
        <v>465</v>
      </c>
      <c r="AY128" s="527"/>
      <c r="AZ128" s="527"/>
      <c r="BA128" s="527"/>
      <c r="BB128" s="527"/>
      <c r="BC128" s="527"/>
      <c r="BD128" s="527"/>
      <c r="BE128" s="528"/>
      <c r="BF128" s="682" t="s">
        <v>122</v>
      </c>
      <c r="BG128" s="683"/>
      <c r="BH128" s="683"/>
      <c r="BI128" s="683"/>
      <c r="BJ128" s="683"/>
      <c r="BK128" s="683"/>
      <c r="BL128" s="684"/>
      <c r="BM128" s="682">
        <v>12.62</v>
      </c>
      <c r="BN128" s="683"/>
      <c r="BO128" s="683"/>
      <c r="BP128" s="683"/>
      <c r="BQ128" s="683"/>
      <c r="BR128" s="683"/>
      <c r="BS128" s="684"/>
      <c r="BT128" s="682">
        <v>20</v>
      </c>
      <c r="BU128" s="683"/>
      <c r="BV128" s="683"/>
      <c r="BW128" s="683"/>
      <c r="BX128" s="683"/>
      <c r="BY128" s="683"/>
      <c r="BZ128" s="706"/>
      <c r="CA128" s="237"/>
      <c r="CB128" s="237"/>
      <c r="CC128" s="237"/>
      <c r="CD128" s="237"/>
      <c r="CE128" s="237"/>
      <c r="CF128" s="237"/>
      <c r="CG128" s="214"/>
      <c r="CH128" s="214"/>
      <c r="CI128" s="214"/>
      <c r="CJ128" s="236"/>
      <c r="CK128" s="654"/>
      <c r="CL128" s="655"/>
      <c r="CM128" s="655"/>
      <c r="CN128" s="655"/>
      <c r="CO128" s="656"/>
      <c r="CP128" s="665" t="s">
        <v>466</v>
      </c>
      <c r="CQ128" s="356"/>
      <c r="CR128" s="356"/>
      <c r="CS128" s="356"/>
      <c r="CT128" s="356"/>
      <c r="CU128" s="356"/>
      <c r="CV128" s="356"/>
      <c r="CW128" s="356"/>
      <c r="CX128" s="356"/>
      <c r="CY128" s="356"/>
      <c r="CZ128" s="356"/>
      <c r="DA128" s="356"/>
      <c r="DB128" s="356"/>
      <c r="DC128" s="356"/>
      <c r="DD128" s="356"/>
      <c r="DE128" s="356"/>
      <c r="DF128" s="666"/>
      <c r="DG128" s="667">
        <v>720204</v>
      </c>
      <c r="DH128" s="668"/>
      <c r="DI128" s="668"/>
      <c r="DJ128" s="668"/>
      <c r="DK128" s="668"/>
      <c r="DL128" s="668">
        <v>810136</v>
      </c>
      <c r="DM128" s="668"/>
      <c r="DN128" s="668"/>
      <c r="DO128" s="668"/>
      <c r="DP128" s="668"/>
      <c r="DQ128" s="668">
        <v>810074</v>
      </c>
      <c r="DR128" s="668"/>
      <c r="DS128" s="668"/>
      <c r="DT128" s="668"/>
      <c r="DU128" s="668"/>
      <c r="DV128" s="669">
        <v>5.6</v>
      </c>
      <c r="DW128" s="669"/>
      <c r="DX128" s="669"/>
      <c r="DY128" s="669"/>
      <c r="DZ128" s="670"/>
    </row>
    <row r="129" spans="1:131" s="212" customFormat="1" ht="26.25" customHeight="1" x14ac:dyDescent="0.15">
      <c r="A129" s="564" t="s">
        <v>102</v>
      </c>
      <c r="B129" s="565"/>
      <c r="C129" s="565"/>
      <c r="D129" s="565"/>
      <c r="E129" s="565"/>
      <c r="F129" s="565"/>
      <c r="G129" s="565"/>
      <c r="H129" s="565"/>
      <c r="I129" s="565"/>
      <c r="J129" s="565"/>
      <c r="K129" s="565"/>
      <c r="L129" s="565"/>
      <c r="M129" s="565"/>
      <c r="N129" s="565"/>
      <c r="O129" s="565"/>
      <c r="P129" s="565"/>
      <c r="Q129" s="565"/>
      <c r="R129" s="565"/>
      <c r="S129" s="565"/>
      <c r="T129" s="565"/>
      <c r="U129" s="565"/>
      <c r="V129" s="565"/>
      <c r="W129" s="700" t="s">
        <v>467</v>
      </c>
      <c r="X129" s="701"/>
      <c r="Y129" s="701"/>
      <c r="Z129" s="702"/>
      <c r="AA129" s="588">
        <v>17344258</v>
      </c>
      <c r="AB129" s="589"/>
      <c r="AC129" s="589"/>
      <c r="AD129" s="589"/>
      <c r="AE129" s="590"/>
      <c r="AF129" s="591">
        <v>17336208</v>
      </c>
      <c r="AG129" s="589"/>
      <c r="AH129" s="589"/>
      <c r="AI129" s="589"/>
      <c r="AJ129" s="590"/>
      <c r="AK129" s="591">
        <v>17540272</v>
      </c>
      <c r="AL129" s="589"/>
      <c r="AM129" s="589"/>
      <c r="AN129" s="589"/>
      <c r="AO129" s="590"/>
      <c r="AP129" s="703"/>
      <c r="AQ129" s="704"/>
      <c r="AR129" s="704"/>
      <c r="AS129" s="704"/>
      <c r="AT129" s="705"/>
      <c r="AU129" s="215"/>
      <c r="AV129" s="215"/>
      <c r="AW129" s="215"/>
      <c r="AX129" s="695" t="s">
        <v>468</v>
      </c>
      <c r="AY129" s="553"/>
      <c r="AZ129" s="553"/>
      <c r="BA129" s="553"/>
      <c r="BB129" s="553"/>
      <c r="BC129" s="553"/>
      <c r="BD129" s="553"/>
      <c r="BE129" s="554"/>
      <c r="BF129" s="696" t="s">
        <v>122</v>
      </c>
      <c r="BG129" s="697"/>
      <c r="BH129" s="697"/>
      <c r="BI129" s="697"/>
      <c r="BJ129" s="697"/>
      <c r="BK129" s="697"/>
      <c r="BL129" s="698"/>
      <c r="BM129" s="696">
        <v>17.62</v>
      </c>
      <c r="BN129" s="697"/>
      <c r="BO129" s="697"/>
      <c r="BP129" s="697"/>
      <c r="BQ129" s="697"/>
      <c r="BR129" s="697"/>
      <c r="BS129" s="698"/>
      <c r="BT129" s="696">
        <v>30</v>
      </c>
      <c r="BU129" s="697"/>
      <c r="BV129" s="697"/>
      <c r="BW129" s="697"/>
      <c r="BX129" s="697"/>
      <c r="BY129" s="697"/>
      <c r="BZ129" s="699"/>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564" t="s">
        <v>469</v>
      </c>
      <c r="B130" s="565"/>
      <c r="C130" s="565"/>
      <c r="D130" s="565"/>
      <c r="E130" s="565"/>
      <c r="F130" s="565"/>
      <c r="G130" s="565"/>
      <c r="H130" s="565"/>
      <c r="I130" s="565"/>
      <c r="J130" s="565"/>
      <c r="K130" s="565"/>
      <c r="L130" s="565"/>
      <c r="M130" s="565"/>
      <c r="N130" s="565"/>
      <c r="O130" s="565"/>
      <c r="P130" s="565"/>
      <c r="Q130" s="565"/>
      <c r="R130" s="565"/>
      <c r="S130" s="565"/>
      <c r="T130" s="565"/>
      <c r="U130" s="565"/>
      <c r="V130" s="565"/>
      <c r="W130" s="700" t="s">
        <v>470</v>
      </c>
      <c r="X130" s="701"/>
      <c r="Y130" s="701"/>
      <c r="Z130" s="702"/>
      <c r="AA130" s="588">
        <v>3054719</v>
      </c>
      <c r="AB130" s="589"/>
      <c r="AC130" s="589"/>
      <c r="AD130" s="589"/>
      <c r="AE130" s="590"/>
      <c r="AF130" s="591">
        <v>3060814</v>
      </c>
      <c r="AG130" s="589"/>
      <c r="AH130" s="589"/>
      <c r="AI130" s="589"/>
      <c r="AJ130" s="590"/>
      <c r="AK130" s="591">
        <v>3112811</v>
      </c>
      <c r="AL130" s="589"/>
      <c r="AM130" s="589"/>
      <c r="AN130" s="589"/>
      <c r="AO130" s="590"/>
      <c r="AP130" s="703"/>
      <c r="AQ130" s="704"/>
      <c r="AR130" s="704"/>
      <c r="AS130" s="704"/>
      <c r="AT130" s="705"/>
      <c r="AU130" s="215"/>
      <c r="AV130" s="215"/>
      <c r="AW130" s="215"/>
      <c r="AX130" s="695" t="s">
        <v>471</v>
      </c>
      <c r="AY130" s="553"/>
      <c r="AZ130" s="553"/>
      <c r="BA130" s="553"/>
      <c r="BB130" s="553"/>
      <c r="BC130" s="553"/>
      <c r="BD130" s="553"/>
      <c r="BE130" s="554"/>
      <c r="BF130" s="731">
        <v>5.4</v>
      </c>
      <c r="BG130" s="732"/>
      <c r="BH130" s="732"/>
      <c r="BI130" s="732"/>
      <c r="BJ130" s="732"/>
      <c r="BK130" s="732"/>
      <c r="BL130" s="733"/>
      <c r="BM130" s="731">
        <v>25</v>
      </c>
      <c r="BN130" s="732"/>
      <c r="BO130" s="732"/>
      <c r="BP130" s="732"/>
      <c r="BQ130" s="732"/>
      <c r="BR130" s="732"/>
      <c r="BS130" s="733"/>
      <c r="BT130" s="731">
        <v>35</v>
      </c>
      <c r="BU130" s="732"/>
      <c r="BV130" s="732"/>
      <c r="BW130" s="732"/>
      <c r="BX130" s="732"/>
      <c r="BY130" s="732"/>
      <c r="BZ130" s="73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35"/>
      <c r="B131" s="736"/>
      <c r="C131" s="736"/>
      <c r="D131" s="736"/>
      <c r="E131" s="736"/>
      <c r="F131" s="736"/>
      <c r="G131" s="736"/>
      <c r="H131" s="736"/>
      <c r="I131" s="736"/>
      <c r="J131" s="736"/>
      <c r="K131" s="736"/>
      <c r="L131" s="736"/>
      <c r="M131" s="736"/>
      <c r="N131" s="736"/>
      <c r="O131" s="736"/>
      <c r="P131" s="736"/>
      <c r="Q131" s="736"/>
      <c r="R131" s="736"/>
      <c r="S131" s="736"/>
      <c r="T131" s="736"/>
      <c r="U131" s="736"/>
      <c r="V131" s="736"/>
      <c r="W131" s="737" t="s">
        <v>472</v>
      </c>
      <c r="X131" s="738"/>
      <c r="Y131" s="738"/>
      <c r="Z131" s="739"/>
      <c r="AA131" s="634">
        <v>14289539</v>
      </c>
      <c r="AB131" s="616"/>
      <c r="AC131" s="616"/>
      <c r="AD131" s="616"/>
      <c r="AE131" s="617"/>
      <c r="AF131" s="615">
        <v>14275394</v>
      </c>
      <c r="AG131" s="616"/>
      <c r="AH131" s="616"/>
      <c r="AI131" s="616"/>
      <c r="AJ131" s="617"/>
      <c r="AK131" s="615">
        <v>14427461</v>
      </c>
      <c r="AL131" s="616"/>
      <c r="AM131" s="616"/>
      <c r="AN131" s="616"/>
      <c r="AO131" s="617"/>
      <c r="AP131" s="740"/>
      <c r="AQ131" s="741"/>
      <c r="AR131" s="741"/>
      <c r="AS131" s="741"/>
      <c r="AT131" s="742"/>
      <c r="AU131" s="215"/>
      <c r="AV131" s="215"/>
      <c r="AW131" s="215"/>
      <c r="AX131" s="713" t="s">
        <v>473</v>
      </c>
      <c r="AY131" s="356"/>
      <c r="AZ131" s="356"/>
      <c r="BA131" s="356"/>
      <c r="BB131" s="356"/>
      <c r="BC131" s="356"/>
      <c r="BD131" s="356"/>
      <c r="BE131" s="666"/>
      <c r="BF131" s="714" t="s">
        <v>122</v>
      </c>
      <c r="BG131" s="715"/>
      <c r="BH131" s="715"/>
      <c r="BI131" s="715"/>
      <c r="BJ131" s="715"/>
      <c r="BK131" s="715"/>
      <c r="BL131" s="716"/>
      <c r="BM131" s="714">
        <v>350</v>
      </c>
      <c r="BN131" s="715"/>
      <c r="BO131" s="715"/>
      <c r="BP131" s="715"/>
      <c r="BQ131" s="715"/>
      <c r="BR131" s="715"/>
      <c r="BS131" s="716"/>
      <c r="BT131" s="717"/>
      <c r="BU131" s="718"/>
      <c r="BV131" s="718"/>
      <c r="BW131" s="718"/>
      <c r="BX131" s="718"/>
      <c r="BY131" s="718"/>
      <c r="BZ131" s="719"/>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0" t="s">
        <v>474</v>
      </c>
      <c r="B132" s="721"/>
      <c r="C132" s="721"/>
      <c r="D132" s="721"/>
      <c r="E132" s="721"/>
      <c r="F132" s="721"/>
      <c r="G132" s="721"/>
      <c r="H132" s="721"/>
      <c r="I132" s="721"/>
      <c r="J132" s="721"/>
      <c r="K132" s="721"/>
      <c r="L132" s="721"/>
      <c r="M132" s="721"/>
      <c r="N132" s="721"/>
      <c r="O132" s="721"/>
      <c r="P132" s="721"/>
      <c r="Q132" s="721"/>
      <c r="R132" s="721"/>
      <c r="S132" s="721"/>
      <c r="T132" s="721"/>
      <c r="U132" s="721"/>
      <c r="V132" s="724" t="s">
        <v>475</v>
      </c>
      <c r="W132" s="724"/>
      <c r="X132" s="724"/>
      <c r="Y132" s="724"/>
      <c r="Z132" s="725"/>
      <c r="AA132" s="726">
        <v>5.8193059969999998</v>
      </c>
      <c r="AB132" s="727"/>
      <c r="AC132" s="727"/>
      <c r="AD132" s="727"/>
      <c r="AE132" s="728"/>
      <c r="AF132" s="729">
        <v>5.5351817260000002</v>
      </c>
      <c r="AG132" s="727"/>
      <c r="AH132" s="727"/>
      <c r="AI132" s="727"/>
      <c r="AJ132" s="728"/>
      <c r="AK132" s="729">
        <v>4.9086114319999998</v>
      </c>
      <c r="AL132" s="727"/>
      <c r="AM132" s="727"/>
      <c r="AN132" s="727"/>
      <c r="AO132" s="728"/>
      <c r="AP132" s="631"/>
      <c r="AQ132" s="632"/>
      <c r="AR132" s="632"/>
      <c r="AS132" s="632"/>
      <c r="AT132" s="730"/>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2"/>
      <c r="B133" s="723"/>
      <c r="C133" s="723"/>
      <c r="D133" s="723"/>
      <c r="E133" s="723"/>
      <c r="F133" s="723"/>
      <c r="G133" s="723"/>
      <c r="H133" s="723"/>
      <c r="I133" s="723"/>
      <c r="J133" s="723"/>
      <c r="K133" s="723"/>
      <c r="L133" s="723"/>
      <c r="M133" s="723"/>
      <c r="N133" s="723"/>
      <c r="O133" s="723"/>
      <c r="P133" s="723"/>
      <c r="Q133" s="723"/>
      <c r="R133" s="723"/>
      <c r="S133" s="723"/>
      <c r="T133" s="723"/>
      <c r="U133" s="723"/>
      <c r="V133" s="707" t="s">
        <v>476</v>
      </c>
      <c r="W133" s="707"/>
      <c r="X133" s="707"/>
      <c r="Y133" s="707"/>
      <c r="Z133" s="708"/>
      <c r="AA133" s="709">
        <v>5.8</v>
      </c>
      <c r="AB133" s="710"/>
      <c r="AC133" s="710"/>
      <c r="AD133" s="710"/>
      <c r="AE133" s="711"/>
      <c r="AF133" s="709">
        <v>5.8</v>
      </c>
      <c r="AG133" s="710"/>
      <c r="AH133" s="710"/>
      <c r="AI133" s="710"/>
      <c r="AJ133" s="711"/>
      <c r="AK133" s="709">
        <v>5.4</v>
      </c>
      <c r="AL133" s="710"/>
      <c r="AM133" s="710"/>
      <c r="AN133" s="710"/>
      <c r="AO133" s="711"/>
      <c r="AP133" s="658"/>
      <c r="AQ133" s="659"/>
      <c r="AR133" s="659"/>
      <c r="AS133" s="659"/>
      <c r="AT133" s="712"/>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hW4o+Eu4me9f5G8np8IwKXxmaT0+mrfJ1lhm0GnCWyxCeoQkNgHgfK7Nkjch/QqpTACX0TGWJN1/4MmpvHoEuQ==" saltValue="ex/yniHgCYC7qJpzgJFN3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CH1" zoomScaleNormal="85" zoomScaleSheetLayoutView="100" workbookViewId="0">
      <selection activeCell="DN21" sqref="DN21"/>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477</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qchCtqipA/xGOuTF26AhT+aAtd++YH6KdmUh+GYAPQV6fsA3SQ4MMdVcuUOwfCLLt4k8ShnWs1SmdCQEna9lcA==" saltValue="SPppbNc2nMU/Qs2XdGL8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D49"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KLJfJdWrPOMmoU9HEGc14GiSfjuZvyGeOBSNkGy8oE+GIBGux2e5HAz/Tl5vuQTqLaeTT6llgEp0qQSlBb/EQ==" saltValue="xl58EzzIBRDt/ACsNADFE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6"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479</v>
      </c>
      <c r="AL6" s="248"/>
      <c r="AM6" s="248"/>
      <c r="AN6" s="248"/>
    </row>
    <row r="7" spans="1:46" ht="13.5" customHeight="1" x14ac:dyDescent="0.15">
      <c r="A7" s="247"/>
      <c r="AK7" s="250"/>
      <c r="AL7" s="251"/>
      <c r="AM7" s="251"/>
      <c r="AN7" s="252"/>
      <c r="AO7" s="1101" t="s">
        <v>480</v>
      </c>
      <c r="AP7" s="253"/>
      <c r="AQ7" s="254" t="s">
        <v>481</v>
      </c>
      <c r="AR7" s="255"/>
    </row>
    <row r="8" spans="1:46" x14ac:dyDescent="0.15">
      <c r="A8" s="247"/>
      <c r="AK8" s="256"/>
      <c r="AL8" s="257"/>
      <c r="AM8" s="257"/>
      <c r="AN8" s="258"/>
      <c r="AO8" s="1102"/>
      <c r="AP8" s="259" t="s">
        <v>482</v>
      </c>
      <c r="AQ8" s="260" t="s">
        <v>483</v>
      </c>
      <c r="AR8" s="261" t="s">
        <v>484</v>
      </c>
    </row>
    <row r="9" spans="1:46" x14ac:dyDescent="0.15">
      <c r="A9" s="247"/>
      <c r="AK9" s="1103" t="s">
        <v>485</v>
      </c>
      <c r="AL9" s="1104"/>
      <c r="AM9" s="1104"/>
      <c r="AN9" s="1105"/>
      <c r="AO9" s="262">
        <v>6159345</v>
      </c>
      <c r="AP9" s="262">
        <v>147930</v>
      </c>
      <c r="AQ9" s="263">
        <v>117270</v>
      </c>
      <c r="AR9" s="264">
        <v>26.1</v>
      </c>
    </row>
    <row r="10" spans="1:46" ht="13.5" customHeight="1" x14ac:dyDescent="0.15">
      <c r="A10" s="247"/>
      <c r="AK10" s="1103" t="s">
        <v>486</v>
      </c>
      <c r="AL10" s="1104"/>
      <c r="AM10" s="1104"/>
      <c r="AN10" s="1105"/>
      <c r="AO10" s="265">
        <v>2291</v>
      </c>
      <c r="AP10" s="265">
        <v>55</v>
      </c>
      <c r="AQ10" s="266">
        <v>10490</v>
      </c>
      <c r="AR10" s="267">
        <v>-99.5</v>
      </c>
    </row>
    <row r="11" spans="1:46" ht="13.5" customHeight="1" x14ac:dyDescent="0.15">
      <c r="A11" s="247"/>
      <c r="AK11" s="1103" t="s">
        <v>487</v>
      </c>
      <c r="AL11" s="1104"/>
      <c r="AM11" s="1104"/>
      <c r="AN11" s="1105"/>
      <c r="AO11" s="265">
        <v>69320</v>
      </c>
      <c r="AP11" s="265">
        <v>1665</v>
      </c>
      <c r="AQ11" s="266">
        <v>1802</v>
      </c>
      <c r="AR11" s="267">
        <v>-7.6</v>
      </c>
    </row>
    <row r="12" spans="1:46" ht="13.5" customHeight="1" x14ac:dyDescent="0.15">
      <c r="A12" s="247"/>
      <c r="AK12" s="1103" t="s">
        <v>488</v>
      </c>
      <c r="AL12" s="1104"/>
      <c r="AM12" s="1104"/>
      <c r="AN12" s="1105"/>
      <c r="AO12" s="265" t="s">
        <v>489</v>
      </c>
      <c r="AP12" s="265" t="s">
        <v>489</v>
      </c>
      <c r="AQ12" s="266">
        <v>3</v>
      </c>
      <c r="AR12" s="267" t="s">
        <v>489</v>
      </c>
    </row>
    <row r="13" spans="1:46" ht="13.5" customHeight="1" x14ac:dyDescent="0.15">
      <c r="A13" s="247"/>
      <c r="AK13" s="1103" t="s">
        <v>490</v>
      </c>
      <c r="AL13" s="1104"/>
      <c r="AM13" s="1104"/>
      <c r="AN13" s="1105"/>
      <c r="AO13" s="265">
        <v>447486</v>
      </c>
      <c r="AP13" s="265">
        <v>10747</v>
      </c>
      <c r="AQ13" s="266">
        <v>4482</v>
      </c>
      <c r="AR13" s="267">
        <v>139.80000000000001</v>
      </c>
    </row>
    <row r="14" spans="1:46" ht="13.5" customHeight="1" x14ac:dyDescent="0.15">
      <c r="A14" s="247"/>
      <c r="AK14" s="1103" t="s">
        <v>491</v>
      </c>
      <c r="AL14" s="1104"/>
      <c r="AM14" s="1104"/>
      <c r="AN14" s="1105"/>
      <c r="AO14" s="265">
        <v>81601</v>
      </c>
      <c r="AP14" s="265">
        <v>1960</v>
      </c>
      <c r="AQ14" s="266">
        <v>2749</v>
      </c>
      <c r="AR14" s="267">
        <v>-28.7</v>
      </c>
    </row>
    <row r="15" spans="1:46" ht="13.5" customHeight="1" x14ac:dyDescent="0.15">
      <c r="A15" s="247"/>
      <c r="AK15" s="1106" t="s">
        <v>492</v>
      </c>
      <c r="AL15" s="1107"/>
      <c r="AM15" s="1107"/>
      <c r="AN15" s="1108"/>
      <c r="AO15" s="265">
        <v>-464645</v>
      </c>
      <c r="AP15" s="265">
        <v>-11159</v>
      </c>
      <c r="AQ15" s="266">
        <v>-7399</v>
      </c>
      <c r="AR15" s="267">
        <v>50.8</v>
      </c>
    </row>
    <row r="16" spans="1:46" x14ac:dyDescent="0.15">
      <c r="A16" s="247"/>
      <c r="AK16" s="1106" t="s">
        <v>176</v>
      </c>
      <c r="AL16" s="1107"/>
      <c r="AM16" s="1107"/>
      <c r="AN16" s="1108"/>
      <c r="AO16" s="265">
        <v>6295398</v>
      </c>
      <c r="AP16" s="265">
        <v>151197</v>
      </c>
      <c r="AQ16" s="266">
        <v>129397</v>
      </c>
      <c r="AR16" s="267">
        <v>16.8</v>
      </c>
    </row>
    <row r="17" spans="1:46" x14ac:dyDescent="0.15">
      <c r="A17" s="247"/>
    </row>
    <row r="18" spans="1:46" x14ac:dyDescent="0.15">
      <c r="A18" s="247"/>
      <c r="AQ18" s="268"/>
      <c r="AR18" s="268"/>
    </row>
    <row r="19" spans="1:46" x14ac:dyDescent="0.15">
      <c r="A19" s="247"/>
      <c r="AK19" s="243" t="s">
        <v>493</v>
      </c>
    </row>
    <row r="20" spans="1:46" x14ac:dyDescent="0.15">
      <c r="A20" s="247"/>
      <c r="AK20" s="269"/>
      <c r="AL20" s="270"/>
      <c r="AM20" s="270"/>
      <c r="AN20" s="271"/>
      <c r="AO20" s="272" t="s">
        <v>494</v>
      </c>
      <c r="AP20" s="273" t="s">
        <v>495</v>
      </c>
      <c r="AQ20" s="274" t="s">
        <v>496</v>
      </c>
      <c r="AR20" s="275"/>
    </row>
    <row r="21" spans="1:46" s="248" customFormat="1" x14ac:dyDescent="0.15">
      <c r="A21" s="276"/>
      <c r="AK21" s="1109" t="s">
        <v>497</v>
      </c>
      <c r="AL21" s="1110"/>
      <c r="AM21" s="1110"/>
      <c r="AN21" s="1111"/>
      <c r="AO21" s="277">
        <v>13.83</v>
      </c>
      <c r="AP21" s="278">
        <v>11.07</v>
      </c>
      <c r="AQ21" s="279">
        <v>2.76</v>
      </c>
      <c r="AS21" s="280"/>
      <c r="AT21" s="276"/>
    </row>
    <row r="22" spans="1:46" s="248" customFormat="1" x14ac:dyDescent="0.15">
      <c r="A22" s="276"/>
      <c r="AK22" s="1109" t="s">
        <v>498</v>
      </c>
      <c r="AL22" s="1110"/>
      <c r="AM22" s="1110"/>
      <c r="AN22" s="1111"/>
      <c r="AO22" s="281">
        <v>97.6</v>
      </c>
      <c r="AP22" s="282">
        <v>97.2</v>
      </c>
      <c r="AQ22" s="283">
        <v>0.4</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499</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501</v>
      </c>
      <c r="AL29" s="248"/>
      <c r="AM29" s="248"/>
      <c r="AN29" s="248"/>
      <c r="AS29" s="290"/>
    </row>
    <row r="30" spans="1:46" ht="13.5" customHeight="1" x14ac:dyDescent="0.15">
      <c r="A30" s="247"/>
      <c r="AK30" s="250"/>
      <c r="AL30" s="251"/>
      <c r="AM30" s="251"/>
      <c r="AN30" s="252"/>
      <c r="AO30" s="1101" t="s">
        <v>480</v>
      </c>
      <c r="AP30" s="253"/>
      <c r="AQ30" s="254" t="s">
        <v>481</v>
      </c>
      <c r="AR30" s="255"/>
    </row>
    <row r="31" spans="1:46" x14ac:dyDescent="0.15">
      <c r="A31" s="247"/>
      <c r="AK31" s="256"/>
      <c r="AL31" s="257"/>
      <c r="AM31" s="257"/>
      <c r="AN31" s="258"/>
      <c r="AO31" s="1102"/>
      <c r="AP31" s="259" t="s">
        <v>482</v>
      </c>
      <c r="AQ31" s="260" t="s">
        <v>483</v>
      </c>
      <c r="AR31" s="261" t="s">
        <v>484</v>
      </c>
    </row>
    <row r="32" spans="1:46" ht="27" customHeight="1" x14ac:dyDescent="0.15">
      <c r="A32" s="247"/>
      <c r="AK32" s="1117" t="s">
        <v>502</v>
      </c>
      <c r="AL32" s="1118"/>
      <c r="AM32" s="1118"/>
      <c r="AN32" s="1119"/>
      <c r="AO32" s="291">
        <v>3024319</v>
      </c>
      <c r="AP32" s="291">
        <v>72635</v>
      </c>
      <c r="AQ32" s="292">
        <v>74841</v>
      </c>
      <c r="AR32" s="293">
        <v>-2.9</v>
      </c>
    </row>
    <row r="33" spans="1:46" ht="13.5" customHeight="1" x14ac:dyDescent="0.15">
      <c r="A33" s="247"/>
      <c r="AK33" s="1117" t="s">
        <v>503</v>
      </c>
      <c r="AL33" s="1118"/>
      <c r="AM33" s="1118"/>
      <c r="AN33" s="1119"/>
      <c r="AO33" s="291" t="s">
        <v>489</v>
      </c>
      <c r="AP33" s="291" t="s">
        <v>489</v>
      </c>
      <c r="AQ33" s="292" t="s">
        <v>489</v>
      </c>
      <c r="AR33" s="293" t="s">
        <v>489</v>
      </c>
    </row>
    <row r="34" spans="1:46" ht="27" customHeight="1" x14ac:dyDescent="0.15">
      <c r="A34" s="247"/>
      <c r="AK34" s="1117" t="s">
        <v>504</v>
      </c>
      <c r="AL34" s="1118"/>
      <c r="AM34" s="1118"/>
      <c r="AN34" s="1119"/>
      <c r="AO34" s="291" t="s">
        <v>489</v>
      </c>
      <c r="AP34" s="291" t="s">
        <v>489</v>
      </c>
      <c r="AQ34" s="292">
        <v>1</v>
      </c>
      <c r="AR34" s="293" t="s">
        <v>489</v>
      </c>
    </row>
    <row r="35" spans="1:46" ht="27" customHeight="1" x14ac:dyDescent="0.15">
      <c r="A35" s="247"/>
      <c r="AK35" s="1117" t="s">
        <v>505</v>
      </c>
      <c r="AL35" s="1118"/>
      <c r="AM35" s="1118"/>
      <c r="AN35" s="1119"/>
      <c r="AO35" s="291">
        <v>1143856</v>
      </c>
      <c r="AP35" s="291">
        <v>27472</v>
      </c>
      <c r="AQ35" s="292">
        <v>16683</v>
      </c>
      <c r="AR35" s="293">
        <v>64.7</v>
      </c>
    </row>
    <row r="36" spans="1:46" ht="27" customHeight="1" x14ac:dyDescent="0.15">
      <c r="A36" s="247"/>
      <c r="AK36" s="1117" t="s">
        <v>506</v>
      </c>
      <c r="AL36" s="1118"/>
      <c r="AM36" s="1118"/>
      <c r="AN36" s="1119"/>
      <c r="AO36" s="291" t="s">
        <v>489</v>
      </c>
      <c r="AP36" s="291" t="s">
        <v>489</v>
      </c>
      <c r="AQ36" s="292">
        <v>2411</v>
      </c>
      <c r="AR36" s="293" t="s">
        <v>489</v>
      </c>
    </row>
    <row r="37" spans="1:46" ht="13.5" customHeight="1" x14ac:dyDescent="0.15">
      <c r="A37" s="247"/>
      <c r="AK37" s="1117" t="s">
        <v>507</v>
      </c>
      <c r="AL37" s="1118"/>
      <c r="AM37" s="1118"/>
      <c r="AN37" s="1119"/>
      <c r="AO37" s="291">
        <v>8337</v>
      </c>
      <c r="AP37" s="291">
        <v>200</v>
      </c>
      <c r="AQ37" s="292">
        <v>548</v>
      </c>
      <c r="AR37" s="293">
        <v>-63.5</v>
      </c>
    </row>
    <row r="38" spans="1:46" ht="27" customHeight="1" x14ac:dyDescent="0.15">
      <c r="A38" s="247"/>
      <c r="AK38" s="1120" t="s">
        <v>508</v>
      </c>
      <c r="AL38" s="1121"/>
      <c r="AM38" s="1121"/>
      <c r="AN38" s="1122"/>
      <c r="AO38" s="294" t="s">
        <v>489</v>
      </c>
      <c r="AP38" s="294" t="s">
        <v>489</v>
      </c>
      <c r="AQ38" s="295">
        <v>7</v>
      </c>
      <c r="AR38" s="283" t="s">
        <v>489</v>
      </c>
      <c r="AS38" s="290"/>
    </row>
    <row r="39" spans="1:46" x14ac:dyDescent="0.15">
      <c r="A39" s="247"/>
      <c r="AK39" s="1120" t="s">
        <v>509</v>
      </c>
      <c r="AL39" s="1121"/>
      <c r="AM39" s="1121"/>
      <c r="AN39" s="1122"/>
      <c r="AO39" s="291">
        <v>-355513</v>
      </c>
      <c r="AP39" s="291">
        <v>-8538</v>
      </c>
      <c r="AQ39" s="292">
        <v>-3756</v>
      </c>
      <c r="AR39" s="293">
        <v>127.3</v>
      </c>
      <c r="AS39" s="290"/>
    </row>
    <row r="40" spans="1:46" ht="27" customHeight="1" x14ac:dyDescent="0.15">
      <c r="A40" s="247"/>
      <c r="AK40" s="1117" t="s">
        <v>510</v>
      </c>
      <c r="AL40" s="1118"/>
      <c r="AM40" s="1118"/>
      <c r="AN40" s="1119"/>
      <c r="AO40" s="291">
        <v>-3112811</v>
      </c>
      <c r="AP40" s="291">
        <v>-74761</v>
      </c>
      <c r="AQ40" s="292">
        <v>-63247</v>
      </c>
      <c r="AR40" s="293">
        <v>18.2</v>
      </c>
      <c r="AS40" s="290"/>
    </row>
    <row r="41" spans="1:46" x14ac:dyDescent="0.15">
      <c r="A41" s="247"/>
      <c r="AK41" s="1123" t="s">
        <v>286</v>
      </c>
      <c r="AL41" s="1124"/>
      <c r="AM41" s="1124"/>
      <c r="AN41" s="1125"/>
      <c r="AO41" s="291">
        <v>708188</v>
      </c>
      <c r="AP41" s="291">
        <v>17009</v>
      </c>
      <c r="AQ41" s="292">
        <v>27488</v>
      </c>
      <c r="AR41" s="293">
        <v>-38.1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511</v>
      </c>
    </row>
    <row r="48" spans="1:46" x14ac:dyDescent="0.15">
      <c r="A48" s="247"/>
      <c r="AK48" s="301" t="s">
        <v>512</v>
      </c>
      <c r="AL48" s="301"/>
      <c r="AM48" s="301"/>
      <c r="AN48" s="301"/>
      <c r="AO48" s="301"/>
      <c r="AP48" s="301"/>
      <c r="AQ48" s="302"/>
      <c r="AR48" s="301"/>
    </row>
    <row r="49" spans="1:44" ht="13.5" customHeight="1" x14ac:dyDescent="0.15">
      <c r="A49" s="247"/>
      <c r="AK49" s="303"/>
      <c r="AL49" s="304"/>
      <c r="AM49" s="1112" t="s">
        <v>480</v>
      </c>
      <c r="AN49" s="1114" t="s">
        <v>513</v>
      </c>
      <c r="AO49" s="1115"/>
      <c r="AP49" s="1115"/>
      <c r="AQ49" s="1115"/>
      <c r="AR49" s="1116"/>
    </row>
    <row r="50" spans="1:44" x14ac:dyDescent="0.15">
      <c r="A50" s="247"/>
      <c r="AK50" s="305"/>
      <c r="AL50" s="306"/>
      <c r="AM50" s="1113"/>
      <c r="AN50" s="307" t="s">
        <v>514</v>
      </c>
      <c r="AO50" s="308" t="s">
        <v>515</v>
      </c>
      <c r="AP50" s="309" t="s">
        <v>516</v>
      </c>
      <c r="AQ50" s="310" t="s">
        <v>517</v>
      </c>
      <c r="AR50" s="311" t="s">
        <v>518</v>
      </c>
    </row>
    <row r="51" spans="1:44" x14ac:dyDescent="0.15">
      <c r="A51" s="247"/>
      <c r="AK51" s="303" t="s">
        <v>519</v>
      </c>
      <c r="AL51" s="304"/>
      <c r="AM51" s="312">
        <v>2811160</v>
      </c>
      <c r="AN51" s="313">
        <v>61773</v>
      </c>
      <c r="AO51" s="314">
        <v>-13.2</v>
      </c>
      <c r="AP51" s="315">
        <v>92632</v>
      </c>
      <c r="AQ51" s="316">
        <v>-1.5</v>
      </c>
      <c r="AR51" s="317">
        <v>-11.7</v>
      </c>
    </row>
    <row r="52" spans="1:44" x14ac:dyDescent="0.15">
      <c r="A52" s="247"/>
      <c r="AK52" s="318"/>
      <c r="AL52" s="319" t="s">
        <v>520</v>
      </c>
      <c r="AM52" s="320">
        <v>1376633</v>
      </c>
      <c r="AN52" s="321">
        <v>30250</v>
      </c>
      <c r="AO52" s="322">
        <v>-37.1</v>
      </c>
      <c r="AP52" s="323">
        <v>47978</v>
      </c>
      <c r="AQ52" s="324">
        <v>-2</v>
      </c>
      <c r="AR52" s="325">
        <v>-35.1</v>
      </c>
    </row>
    <row r="53" spans="1:44" x14ac:dyDescent="0.15">
      <c r="A53" s="247"/>
      <c r="AK53" s="303" t="s">
        <v>521</v>
      </c>
      <c r="AL53" s="304"/>
      <c r="AM53" s="312">
        <v>4158349</v>
      </c>
      <c r="AN53" s="313">
        <v>93289</v>
      </c>
      <c r="AO53" s="314">
        <v>51</v>
      </c>
      <c r="AP53" s="315">
        <v>96469</v>
      </c>
      <c r="AQ53" s="316">
        <v>4.0999999999999996</v>
      </c>
      <c r="AR53" s="317">
        <v>46.9</v>
      </c>
    </row>
    <row r="54" spans="1:44" x14ac:dyDescent="0.15">
      <c r="A54" s="247"/>
      <c r="AK54" s="318"/>
      <c r="AL54" s="319" t="s">
        <v>520</v>
      </c>
      <c r="AM54" s="320">
        <v>2056855</v>
      </c>
      <c r="AN54" s="321">
        <v>46144</v>
      </c>
      <c r="AO54" s="322">
        <v>52.5</v>
      </c>
      <c r="AP54" s="323">
        <v>49775</v>
      </c>
      <c r="AQ54" s="324">
        <v>3.7</v>
      </c>
      <c r="AR54" s="325">
        <v>48.8</v>
      </c>
    </row>
    <row r="55" spans="1:44" x14ac:dyDescent="0.15">
      <c r="A55" s="247"/>
      <c r="AK55" s="303" t="s">
        <v>522</v>
      </c>
      <c r="AL55" s="304"/>
      <c r="AM55" s="312">
        <v>2727464</v>
      </c>
      <c r="AN55" s="313">
        <v>62435</v>
      </c>
      <c r="AO55" s="314">
        <v>-33.1</v>
      </c>
      <c r="AP55" s="315">
        <v>85743</v>
      </c>
      <c r="AQ55" s="316">
        <v>-11.1</v>
      </c>
      <c r="AR55" s="317">
        <v>-22</v>
      </c>
    </row>
    <row r="56" spans="1:44" x14ac:dyDescent="0.15">
      <c r="A56" s="247"/>
      <c r="AK56" s="318"/>
      <c r="AL56" s="319" t="s">
        <v>520</v>
      </c>
      <c r="AM56" s="320">
        <v>1666725</v>
      </c>
      <c r="AN56" s="321">
        <v>38153</v>
      </c>
      <c r="AO56" s="322">
        <v>-17.3</v>
      </c>
      <c r="AP56" s="323">
        <v>45231</v>
      </c>
      <c r="AQ56" s="324">
        <v>-9.1</v>
      </c>
      <c r="AR56" s="325">
        <v>-8.1999999999999993</v>
      </c>
    </row>
    <row r="57" spans="1:44" x14ac:dyDescent="0.15">
      <c r="A57" s="247"/>
      <c r="AK57" s="303" t="s">
        <v>523</v>
      </c>
      <c r="AL57" s="304"/>
      <c r="AM57" s="312">
        <v>2869892</v>
      </c>
      <c r="AN57" s="313">
        <v>67196</v>
      </c>
      <c r="AO57" s="314">
        <v>7.6</v>
      </c>
      <c r="AP57" s="315">
        <v>92509</v>
      </c>
      <c r="AQ57" s="316">
        <v>7.9</v>
      </c>
      <c r="AR57" s="317">
        <v>-0.3</v>
      </c>
    </row>
    <row r="58" spans="1:44" x14ac:dyDescent="0.15">
      <c r="A58" s="247"/>
      <c r="AK58" s="318"/>
      <c r="AL58" s="319" t="s">
        <v>520</v>
      </c>
      <c r="AM58" s="320">
        <v>1716389</v>
      </c>
      <c r="AN58" s="321">
        <v>40188</v>
      </c>
      <c r="AO58" s="322">
        <v>5.3</v>
      </c>
      <c r="AP58" s="323">
        <v>52274</v>
      </c>
      <c r="AQ58" s="324">
        <v>15.6</v>
      </c>
      <c r="AR58" s="325">
        <v>-10.3</v>
      </c>
    </row>
    <row r="59" spans="1:44" x14ac:dyDescent="0.15">
      <c r="A59" s="247"/>
      <c r="AK59" s="303" t="s">
        <v>524</v>
      </c>
      <c r="AL59" s="304"/>
      <c r="AM59" s="312">
        <v>3370431</v>
      </c>
      <c r="AN59" s="313">
        <v>80948</v>
      </c>
      <c r="AO59" s="314">
        <v>20.5</v>
      </c>
      <c r="AP59" s="315">
        <v>98544</v>
      </c>
      <c r="AQ59" s="316">
        <v>6.5</v>
      </c>
      <c r="AR59" s="317">
        <v>14</v>
      </c>
    </row>
    <row r="60" spans="1:44" x14ac:dyDescent="0.15">
      <c r="A60" s="247"/>
      <c r="AK60" s="318"/>
      <c r="AL60" s="319" t="s">
        <v>520</v>
      </c>
      <c r="AM60" s="320">
        <v>2604528</v>
      </c>
      <c r="AN60" s="321">
        <v>62553</v>
      </c>
      <c r="AO60" s="322">
        <v>55.7</v>
      </c>
      <c r="AP60" s="323">
        <v>55816</v>
      </c>
      <c r="AQ60" s="324">
        <v>6.8</v>
      </c>
      <c r="AR60" s="325">
        <v>48.9</v>
      </c>
    </row>
    <row r="61" spans="1:44" x14ac:dyDescent="0.15">
      <c r="A61" s="247"/>
      <c r="AK61" s="303" t="s">
        <v>525</v>
      </c>
      <c r="AL61" s="326"/>
      <c r="AM61" s="312">
        <v>3187459</v>
      </c>
      <c r="AN61" s="313">
        <v>73128</v>
      </c>
      <c r="AO61" s="314">
        <v>6.6</v>
      </c>
      <c r="AP61" s="315">
        <v>93179</v>
      </c>
      <c r="AQ61" s="327">
        <v>1.2</v>
      </c>
      <c r="AR61" s="317">
        <v>5.4</v>
      </c>
    </row>
    <row r="62" spans="1:44" x14ac:dyDescent="0.15">
      <c r="A62" s="247"/>
      <c r="AK62" s="318"/>
      <c r="AL62" s="319" t="s">
        <v>520</v>
      </c>
      <c r="AM62" s="320">
        <v>1884226</v>
      </c>
      <c r="AN62" s="321">
        <v>43458</v>
      </c>
      <c r="AO62" s="322">
        <v>11.8</v>
      </c>
      <c r="AP62" s="323">
        <v>50215</v>
      </c>
      <c r="AQ62" s="324">
        <v>3</v>
      </c>
      <c r="AR62" s="325">
        <v>8.8000000000000007</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hESVEGmHZlXvxN0esYeVcUDtfTrMdCCkDPcGUPBFWAxOnOO9FvNZ36D//ncXEXh8BFXUBRlGXtpX8pi4p8c4MQ==" saltValue="i4M/U44Fno0PLr2CwfyAn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6" zoomScaleNormal="100" zoomScaleSheetLayoutView="55" workbookViewId="0">
      <selection activeCell="BI99" sqref="BI99"/>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477</v>
      </c>
    </row>
    <row r="121" spans="125:125" ht="13.5" hidden="1" customHeight="1" x14ac:dyDescent="0.15">
      <c r="DU121" s="241"/>
    </row>
  </sheetData>
  <sheetProtection algorithmName="SHA-512" hashValue="1R2YUOp7tLIHXauHcB58pscXaGfbJzQ+abrw1C2FOHPttPcWmbEpLRytbXSBpY7qEKOMf+C8M48eBzUBDMo33Q==" saltValue="DHUzlx/33IUlcMPIzCkOZ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34" zoomScaleNormal="100" zoomScaleSheetLayoutView="55" workbookViewId="0">
      <selection activeCell="AF102" sqref="AF102"/>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477</v>
      </c>
    </row>
  </sheetData>
  <sheetProtection algorithmName="SHA-512" hashValue="sz7wn26jimQalOtNZjqhp43r2JxyZ+jCvwL0K+nkIp5vGFKGTHIVP3b+WLBFWQRy5IvTLc6kTLot9cBQU3oqGQ==" saltValue="d8QU/T6RZEbFhtbb9vOKJ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P49" sqref="P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26" t="s">
        <v>3</v>
      </c>
      <c r="D47" s="1126"/>
      <c r="E47" s="1127"/>
      <c r="F47" s="11">
        <v>25.23</v>
      </c>
      <c r="G47" s="12">
        <v>26.1</v>
      </c>
      <c r="H47" s="12">
        <v>29.14</v>
      </c>
      <c r="I47" s="12">
        <v>30.94</v>
      </c>
      <c r="J47" s="13">
        <v>29.24</v>
      </c>
    </row>
    <row r="48" spans="2:10" ht="57.75" customHeight="1" x14ac:dyDescent="0.15">
      <c r="B48" s="14"/>
      <c r="C48" s="1128" t="s">
        <v>4</v>
      </c>
      <c r="D48" s="1128"/>
      <c r="E48" s="1129"/>
      <c r="F48" s="15">
        <v>3.31</v>
      </c>
      <c r="G48" s="16">
        <v>7.2</v>
      </c>
      <c r="H48" s="16">
        <v>3.58</v>
      </c>
      <c r="I48" s="16">
        <v>3</v>
      </c>
      <c r="J48" s="17">
        <v>2.94</v>
      </c>
    </row>
    <row r="49" spans="2:10" ht="57.75" customHeight="1" thickBot="1" x14ac:dyDescent="0.2">
      <c r="B49" s="18"/>
      <c r="C49" s="1130" t="s">
        <v>5</v>
      </c>
      <c r="D49" s="1130"/>
      <c r="E49" s="1131"/>
      <c r="F49" s="19">
        <v>1.77</v>
      </c>
      <c r="G49" s="20">
        <v>5.6</v>
      </c>
      <c r="H49" s="20" t="s">
        <v>532</v>
      </c>
      <c r="I49" s="20">
        <v>1.21</v>
      </c>
      <c r="J49" s="21" t="s">
        <v>533</v>
      </c>
    </row>
    <row r="50" spans="2:10" x14ac:dyDescent="0.15"/>
  </sheetData>
  <sheetProtection algorithmName="SHA-512" hashValue="0Rgmcd49SVI+wqvpqfRq20kz33QesQL4kZgYET6/WjJLGJTT38a8bX0gawz9PbpbJTjt1JwHlETrrNGlA3mrEg==" saltValue="Z4LxvM6iwV6LGFIYy94GX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磯部 亮太</cp:lastModifiedBy>
  <cp:lastPrinted>2026-03-16T01:16:45Z</cp:lastPrinted>
  <dcterms:created xsi:type="dcterms:W3CDTF">2026-02-23T08:34:29Z</dcterms:created>
  <dcterms:modified xsi:type="dcterms:W3CDTF">2026-08-20T04:14:07Z</dcterms:modified>
  <cp:category/>
</cp:coreProperties>
</file>