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31.0.207\suidou\水道管理課　０．４ＴBまで\管理課共通フォルダ\200　県通知・照会\01　照会\09　公営企業に係る「経営比較分析表」の分析等について\最終版（県修正後）\"/>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P6" i="5"/>
  <c r="O6" i="5"/>
  <c r="N6" i="5"/>
  <c r="M6" i="5"/>
  <c r="B10" i="4" s="1"/>
  <c r="L6" i="5"/>
  <c r="Z8" i="4" s="1"/>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AQ8" i="4"/>
  <c r="AI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<sst xmlns="http://schemas.openxmlformats.org/spreadsheetml/2006/main" count="218" uniqueCount="108">
  <si>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</si>
  <si>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</si>
  <si>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</si>
  <si>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</si>
  <si>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</si>
  <si>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</si>
  <si>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</si>
  <si>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</si>
  <si>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</si>
  <si>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</si>
  <si>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</si>
  <si>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</si>
  <si>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</si>
  <si>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</si>
  <si>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</si>
  <si>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</si>
  <si>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</si>
  <si>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</si>
  <si>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</si>
  <si>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</si>
  <si>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</si>
  <si>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</si>
  <si>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</si>
  <si>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</si>
  <si>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</si>
  <si>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</si>
  <si>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</si>
  <si>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</si>
  <si>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</si>
  <si>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</si>
  <si>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</si>
  <si>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</si>
  <si>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</si>
  <si>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</si>
  <si>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</si>
  <si>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</si>
  <si>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</si>
  <si>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</si>
  <si>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</si>
  <si>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</si>
  <si>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</si>
  <si>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</si>
  <si>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</si>
  <si>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</si>
  <si>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</si>
  <si>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</si>
  <si>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</si>
  <si>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</si>
  <si>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</si>
  <si>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</si>
  <si>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</si>
  <si>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</si>
  <si>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</si>
  <si>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</si>
  <si>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</si>
  <si>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</si>
  <si>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</si>
  <si>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</si>
  <si>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</si>
  <si>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</si>
  <si>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</si>
  <si>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</si>
  <si>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</si>
  <si>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</si>
  <si>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</si>
  <si>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</si>
  <si>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</si>
  <si>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</si>
  <si>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</si>
  <si>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</si>
  <si>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</si>
  <si>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</si>
  <si>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</si>
  <si>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</si>
  <si>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</si>
  <si>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</si>
  <si>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</si>
  <si>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</si>
  <si>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</si>
  <si>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</si>
  <si>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</si>
  <si>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</si>
  <si>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</si>
  <si>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</si>
  <si>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</si>
  <si>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</si>
  <si>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</si>
  <si>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</si>
  <si>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</si>
  <si>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</si>
  <si>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</si>
  <si>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</si>
  <si>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</si>
  <si>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</si>
  <si>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</si>
  <si>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</si>
  <si>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</si>
  <si>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</si>
  <si>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</si>
  <si>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</si>
  <si>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</si>
  <si>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</si>
  <si>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</si>
  <si>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</si>
  <si>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</si>
  <si>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平成23年度までは、国庫補助事業により基幹改良及び監視装置等の更新を計画的に進めてきたが、平成24年度以降は管路更新率が１％未満であり、今後は、管路の更新投資を増やす必要性がある。</t>
    <phoneticPr fontId="4"/>
  </si>
  <si>
    <t xml:space="preserve">　萩市の簡易水道事業は、経営基盤が脆弱であるため収益的収支比率及び料金回収率が低く、一般会計からの繰入によって賄われており、また、施設利用率及び有収率が低く施設規模が実態と見合っていない。
　今後は、安定的な経営基盤の確立のため、上水道事業との統合を進め、併せて、漏水対策及び老朽管更新事業と適正な料金の見直しに取り組む必要がある。
</t>
    <phoneticPr fontId="4"/>
  </si>
  <si>
    <t xml:space="preserve">　法非適用の簡易水道事業は、市町村合併前に旧町村で創設されており、合併時に新市に引き継がれ、統一されていなかった料金を平成26年４月に統一した。
　収益的収支比率は、費用に地方債償還金を加算しているため100％を下回っているが、償還に伴う繰入金が収入に加算されていないため、実質の収支比率は100％となる。
　企業債残高対給水収益比率は、平均値より低くなっている。これは過疎債や辺地債が多く、償還期限が短いため地方債現在高が少ないことが考えられるが、近年更新事業等を行っているため、地方債残高の増加が懸念される。今後、経営を圧迫しないような適正な投資を行っていく必要がある。
　料金回収率は平均並みだが、収支不足を繰入金で補填しているためで、適正な料金の見直しが必要である。
　施設利用率は、平均値より低くなっているが、人口減少等により使用水量が減少傾向であることから、今後、更新等に併せ施設規模の見直しなどを検討していく必要がある。
　有収率は、平成25年度に萩市東部豪雨災害により一時的に低下しているが、平成26年度は平均値並みとなっている。しかし、平成22年度と比較し悪化しているため、今後、漏水対策等を行い、有収率の向上を目指す必要がある。
</t>
    <rPh sb="65" eb="66">
      <t>ツキ</t>
    </rPh>
    <rPh sb="256" eb="258">
      <t>コンゴ</t>
    </rPh>
    <rPh sb="428" eb="430">
      <t>ネンド</t>
    </rPh>
    <rPh sb="477" eb="479">
      <t>ヘイセイ</t>
    </rPh>
    <rPh sb="481" eb="483">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</si>
</sst>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1.1499999999999999</c:v>
                </c:pt>
                <c:pt idx="1">
                  <c:v>1.29</c:v>
                </c:pt>
                <c:pt idx="2">
                  <c:v>0.26</c:v>
                </c:pt>
                <c:pt idx="3">
                  <c:v>0.17</c:v>
                </c:pt>
                <c:pt idx="4">
                  <c:v>0.09</c:v>
                </c:pt>
              </c:numCache>
            </c:numRef>
          </c:val>
        </c:ser>
        <c:dLbls>
          <c:showLegendKey val="0"/>
          <c:showVal val="0"/>
          <c:showCatName val="0"/>
          <c:showSerName val="0"/>
          <c:showPercent val="0"/>
          <c:showBubbleSize val="0"/>
        </c:dLbls>
        <c:gapWidth val="150"/>
        <c:axId val="294337440"/>
        <c:axId val="29433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0.83</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294337440"/>
        <c:axId val="294338000"/>
      </c:lineChart>
      <c:dateAx>
        <c:axId val="294337440"/>
        <c:scaling>
          <c:orientation val="minMax"/>
        </c:scaling>
        <c:delete val="1"/>
        <c:axPos val="b"/>
        <c:numFmt formatCode="ge" sourceLinked="1"/>
        <c:majorTickMark val="none"/>
        <c:minorTickMark val="none"/>
        <c:tickLblPos val="none"/>
        <c:crossAx val="294338000"/>
        <c:crosses val="autoZero"/>
        <c:auto val="1"/>
        <c:lblOffset val="100"/>
        <c:baseTimeUnit val="years"/>
      </c:dateAx>
      <c:valAx>
        <c:axId val="29433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33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43.45</c:v>
                </c:pt>
                <c:pt idx="1">
                  <c:v>43.58</c:v>
                </c:pt>
                <c:pt idx="2">
                  <c:v>42.08</c:v>
                </c:pt>
                <c:pt idx="3">
                  <c:v>41.86</c:v>
                </c:pt>
                <c:pt idx="4">
                  <c:v>41.25</c:v>
                </c:pt>
              </c:numCache>
            </c:numRef>
          </c:val>
        </c:ser>
        <c:dLbls>
          <c:showLegendKey val="0"/>
          <c:showVal val="0"/>
          <c:showCatName val="0"/>
          <c:showSerName val="0"/>
          <c:showPercent val="0"/>
          <c:showBubbleSize val="0"/>
        </c:dLbls>
        <c:gapWidth val="150"/>
        <c:axId val="296027872"/>
        <c:axId val="29602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63.04</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296027872"/>
        <c:axId val="296028432"/>
      </c:lineChart>
      <c:dateAx>
        <c:axId val="296027872"/>
        <c:scaling>
          <c:orientation val="minMax"/>
        </c:scaling>
        <c:delete val="1"/>
        <c:axPos val="b"/>
        <c:numFmt formatCode="ge" sourceLinked="1"/>
        <c:majorTickMark val="none"/>
        <c:minorTickMark val="none"/>
        <c:tickLblPos val="none"/>
        <c:crossAx val="296028432"/>
        <c:crosses val="autoZero"/>
        <c:auto val="1"/>
        <c:lblOffset val="100"/>
        <c:baseTimeUnit val="years"/>
      </c:dateAx>
      <c:valAx>
        <c:axId val="29602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02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83.5</c:v>
                </c:pt>
                <c:pt idx="1">
                  <c:v>80.760000000000005</c:v>
                </c:pt>
                <c:pt idx="2">
                  <c:v>80.510000000000005</c:v>
                </c:pt>
                <c:pt idx="3">
                  <c:v>73.37</c:v>
                </c:pt>
                <c:pt idx="4">
                  <c:v>76.989999999999995</c:v>
                </c:pt>
              </c:numCache>
            </c:numRef>
          </c:val>
        </c:ser>
        <c:dLbls>
          <c:showLegendKey val="0"/>
          <c:showVal val="0"/>
          <c:showCatName val="0"/>
          <c:showSerName val="0"/>
          <c:showPercent val="0"/>
          <c:showBubbleSize val="0"/>
        </c:dLbls>
        <c:gapWidth val="150"/>
        <c:axId val="296176176"/>
        <c:axId val="2961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78.06</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296176176"/>
        <c:axId val="296176736"/>
      </c:lineChart>
      <c:dateAx>
        <c:axId val="296176176"/>
        <c:scaling>
          <c:orientation val="minMax"/>
        </c:scaling>
        <c:delete val="1"/>
        <c:axPos val="b"/>
        <c:numFmt formatCode="ge" sourceLinked="1"/>
        <c:majorTickMark val="none"/>
        <c:minorTickMark val="none"/>
        <c:tickLblPos val="none"/>
        <c:crossAx val="296176736"/>
        <c:crosses val="autoZero"/>
        <c:auto val="1"/>
        <c:lblOffset val="100"/>
        <c:baseTimeUnit val="years"/>
      </c:dateAx>
      <c:valAx>
        <c:axId val="2961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17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70.680000000000007</c:v>
                </c:pt>
                <c:pt idx="1">
                  <c:v>69.08</c:v>
                </c:pt>
                <c:pt idx="2">
                  <c:v>63.03</c:v>
                </c:pt>
                <c:pt idx="3">
                  <c:v>65.900000000000006</c:v>
                </c:pt>
                <c:pt idx="4">
                  <c:v>71.41</c:v>
                </c:pt>
              </c:numCache>
            </c:numRef>
          </c:val>
        </c:ser>
        <c:dLbls>
          <c:showLegendKey val="0"/>
          <c:showVal val="0"/>
          <c:showCatName val="0"/>
          <c:showSerName val="0"/>
          <c:showPercent val="0"/>
          <c:showBubbleSize val="0"/>
        </c:dLbls>
        <c:gapWidth val="150"/>
        <c:axId val="294341360"/>
        <c:axId val="2943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78.3</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294341360"/>
        <c:axId val="294341920"/>
      </c:lineChart>
      <c:dateAx>
        <c:axId val="294341360"/>
        <c:scaling>
          <c:orientation val="minMax"/>
        </c:scaling>
        <c:delete val="1"/>
        <c:axPos val="b"/>
        <c:numFmt formatCode="ge" sourceLinked="1"/>
        <c:majorTickMark val="none"/>
        <c:minorTickMark val="none"/>
        <c:tickLblPos val="none"/>
        <c:crossAx val="294341920"/>
        <c:crosses val="autoZero"/>
        <c:auto val="1"/>
        <c:lblOffset val="100"/>
        <c:baseTimeUnit val="years"/>
      </c:dateAx>
      <c:valAx>
        <c:axId val="2943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34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5516848"/>
        <c:axId val="29551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5516848"/>
        <c:axId val="295517408"/>
      </c:lineChart>
      <c:dateAx>
        <c:axId val="295516848"/>
        <c:scaling>
          <c:orientation val="minMax"/>
        </c:scaling>
        <c:delete val="1"/>
        <c:axPos val="b"/>
        <c:numFmt formatCode="ge" sourceLinked="1"/>
        <c:majorTickMark val="none"/>
        <c:minorTickMark val="none"/>
        <c:tickLblPos val="none"/>
        <c:crossAx val="295517408"/>
        <c:crosses val="autoZero"/>
        <c:auto val="1"/>
        <c:lblOffset val="100"/>
        <c:baseTimeUnit val="years"/>
      </c:dateAx>
      <c:valAx>
        <c:axId val="29551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51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5520768"/>
        <c:axId val="29552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5520768"/>
        <c:axId val="295521328"/>
      </c:lineChart>
      <c:dateAx>
        <c:axId val="295520768"/>
        <c:scaling>
          <c:orientation val="minMax"/>
        </c:scaling>
        <c:delete val="1"/>
        <c:axPos val="b"/>
        <c:numFmt formatCode="ge" sourceLinked="1"/>
        <c:majorTickMark val="none"/>
        <c:minorTickMark val="none"/>
        <c:tickLblPos val="none"/>
        <c:crossAx val="295521328"/>
        <c:crosses val="autoZero"/>
        <c:auto val="1"/>
        <c:lblOffset val="100"/>
        <c:baseTimeUnit val="years"/>
      </c:dateAx>
      <c:valAx>
        <c:axId val="29552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5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5645456"/>
        <c:axId val="29564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5645456"/>
        <c:axId val="295646016"/>
      </c:lineChart>
      <c:dateAx>
        <c:axId val="295645456"/>
        <c:scaling>
          <c:orientation val="minMax"/>
        </c:scaling>
        <c:delete val="1"/>
        <c:axPos val="b"/>
        <c:numFmt formatCode="ge" sourceLinked="1"/>
        <c:majorTickMark val="none"/>
        <c:minorTickMark val="none"/>
        <c:tickLblPos val="none"/>
        <c:crossAx val="295646016"/>
        <c:crosses val="autoZero"/>
        <c:auto val="1"/>
        <c:lblOffset val="100"/>
        <c:baseTimeUnit val="years"/>
      </c:dateAx>
      <c:valAx>
        <c:axId val="29564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64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5649376"/>
        <c:axId val="29564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5649376"/>
        <c:axId val="295649936"/>
      </c:lineChart>
      <c:dateAx>
        <c:axId val="295649376"/>
        <c:scaling>
          <c:orientation val="minMax"/>
        </c:scaling>
        <c:delete val="1"/>
        <c:axPos val="b"/>
        <c:numFmt formatCode="ge" sourceLinked="1"/>
        <c:majorTickMark val="none"/>
        <c:minorTickMark val="none"/>
        <c:tickLblPos val="none"/>
        <c:crossAx val="295649936"/>
        <c:crosses val="autoZero"/>
        <c:auto val="1"/>
        <c:lblOffset val="100"/>
        <c:baseTimeUnit val="years"/>
      </c:dateAx>
      <c:valAx>
        <c:axId val="29564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6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1059.42</c:v>
                </c:pt>
                <c:pt idx="1">
                  <c:v>1047.29</c:v>
                </c:pt>
                <c:pt idx="2">
                  <c:v>1066.28</c:v>
                </c:pt>
                <c:pt idx="3">
                  <c:v>1094.07</c:v>
                </c:pt>
                <c:pt idx="4">
                  <c:v>1039.82</c:v>
                </c:pt>
              </c:numCache>
            </c:numRef>
          </c:val>
        </c:ser>
        <c:dLbls>
          <c:showLegendKey val="0"/>
          <c:showVal val="0"/>
          <c:showCatName val="0"/>
          <c:showSerName val="0"/>
          <c:showPercent val="0"/>
          <c:showBubbleSize val="0"/>
        </c:dLbls>
        <c:gapWidth val="150"/>
        <c:axId val="295716384"/>
        <c:axId val="29571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1358.75</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295716384"/>
        <c:axId val="295716944"/>
      </c:lineChart>
      <c:dateAx>
        <c:axId val="295716384"/>
        <c:scaling>
          <c:orientation val="minMax"/>
        </c:scaling>
        <c:delete val="1"/>
        <c:axPos val="b"/>
        <c:numFmt formatCode="ge" sourceLinked="1"/>
        <c:majorTickMark val="none"/>
        <c:minorTickMark val="none"/>
        <c:tickLblPos val="none"/>
        <c:crossAx val="295716944"/>
        <c:crosses val="autoZero"/>
        <c:auto val="1"/>
        <c:lblOffset val="100"/>
        <c:baseTimeUnit val="years"/>
      </c:dateAx>
      <c:valAx>
        <c:axId val="29571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7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51.3</c:v>
                </c:pt>
                <c:pt idx="1">
                  <c:v>55.4</c:v>
                </c:pt>
                <c:pt idx="2">
                  <c:v>50.79</c:v>
                </c:pt>
                <c:pt idx="3">
                  <c:v>45.83</c:v>
                </c:pt>
                <c:pt idx="4">
                  <c:v>53.96</c:v>
                </c:pt>
              </c:numCache>
            </c:numRef>
          </c:val>
        </c:ser>
        <c:dLbls>
          <c:showLegendKey val="0"/>
          <c:showVal val="0"/>
          <c:showCatName val="0"/>
          <c:showSerName val="0"/>
          <c:showPercent val="0"/>
          <c:showBubbleSize val="0"/>
        </c:dLbls>
        <c:gapWidth val="150"/>
        <c:axId val="295720304"/>
        <c:axId val="29572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57.18</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295720304"/>
        <c:axId val="295720864"/>
      </c:lineChart>
      <c:dateAx>
        <c:axId val="295720304"/>
        <c:scaling>
          <c:orientation val="minMax"/>
        </c:scaling>
        <c:delete val="1"/>
        <c:axPos val="b"/>
        <c:numFmt formatCode="ge" sourceLinked="1"/>
        <c:majorTickMark val="none"/>
        <c:minorTickMark val="none"/>
        <c:tickLblPos val="none"/>
        <c:crossAx val="295720864"/>
        <c:crosses val="autoZero"/>
        <c:auto val="1"/>
        <c:lblOffset val="100"/>
        <c:baseTimeUnit val="years"/>
      </c:dateAx>
      <c:valAx>
        <c:axId val="2957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72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293.02</c:v>
                </c:pt>
                <c:pt idx="1">
                  <c:v>269.33999999999997</c:v>
                </c:pt>
                <c:pt idx="2">
                  <c:v>290.8</c:v>
                </c:pt>
                <c:pt idx="3">
                  <c:v>325.24</c:v>
                </c:pt>
                <c:pt idx="4">
                  <c:v>279.94</c:v>
                </c:pt>
              </c:numCache>
            </c:numRef>
          </c:val>
        </c:ser>
        <c:dLbls>
          <c:showLegendKey val="0"/>
          <c:showVal val="0"/>
          <c:showCatName val="0"/>
          <c:showSerName val="0"/>
          <c:showPercent val="0"/>
          <c:showBubbleSize val="0"/>
        </c:dLbls>
        <c:gapWidth val="150"/>
        <c:axId val="296023952"/>
        <c:axId val="29602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295.62</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296023952"/>
        <c:axId val="296024512"/>
      </c:lineChart>
      <c:dateAx>
        <c:axId val="296023952"/>
        <c:scaling>
          <c:orientation val="minMax"/>
        </c:scaling>
        <c:delete val="1"/>
        <c:axPos val="b"/>
        <c:numFmt formatCode="ge" sourceLinked="1"/>
        <c:majorTickMark val="none"/>
        <c:minorTickMark val="none"/>
        <c:tickLblPos val="none"/>
        <c:crossAx val="296024512"/>
        <c:crosses val="autoZero"/>
        <c:auto val="1"/>
        <c:lblOffset val="100"/>
        <c:baseTimeUnit val="years"/>
      </c:dateAx>
      <c:valAx>
        <c:axId val="29602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02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M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萩市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51587</v>
      </c>
      <c r="AJ8" s="55"/>
      <c r="AK8" s="55"/>
      <c r="AL8" s="55"/>
      <c r="AM8" s="55"/>
      <c r="AN8" s="55"/>
      <c r="AO8" s="55"/>
      <c r="AP8" s="56"/>
      <c r="AQ8" s="46">
        <f>データ!R6</f>
        <v>698.31</v>
      </c>
      <c r="AR8" s="46"/>
      <c r="AS8" s="46"/>
      <c r="AT8" s="46"/>
      <c r="AU8" s="46"/>
      <c r="AV8" s="46"/>
      <c r="AW8" s="46"/>
      <c r="AX8" s="46"/>
      <c r="AY8" s="46">
        <f>データ!S6</f>
        <v>73.87</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18.09</v>
      </c>
      <c r="S10" s="46"/>
      <c r="T10" s="46"/>
      <c r="U10" s="46"/>
      <c r="V10" s="46"/>
      <c r="W10" s="46"/>
      <c r="X10" s="46"/>
      <c r="Y10" s="46"/>
      <c r="Z10" s="80">
        <f>データ!P6</f>
        <v>2516</v>
      </c>
      <c r="AA10" s="80"/>
      <c r="AB10" s="80"/>
      <c r="AC10" s="80"/>
      <c r="AD10" s="80"/>
      <c r="AE10" s="80"/>
      <c r="AF10" s="80"/>
      <c r="AG10" s="80"/>
      <c r="AH10" s="2"/>
      <c r="AI10" s="80">
        <f>データ!T6</f>
        <v>9241</v>
      </c>
      <c r="AJ10" s="80"/>
      <c r="AK10" s="80"/>
      <c r="AL10" s="80"/>
      <c r="AM10" s="80"/>
      <c r="AN10" s="80"/>
      <c r="AO10" s="80"/>
      <c r="AP10" s="80"/>
      <c r="AQ10" s="46">
        <f>データ!U6</f>
        <v>109.55</v>
      </c>
      <c r="AR10" s="46"/>
      <c r="AS10" s="46"/>
      <c r="AT10" s="46"/>
      <c r="AU10" s="46"/>
      <c r="AV10" s="46"/>
      <c r="AW10" s="46"/>
      <c r="AX10" s="46"/>
      <c r="AY10" s="46">
        <f>データ!V6</f>
        <v>84.35</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9" t="s">
        <v>107</v>
      </c>
      <c r="BM16" s="90"/>
      <c r="BN16" s="90"/>
      <c r="BO16" s="90"/>
      <c r="BP16" s="90"/>
      <c r="BQ16" s="90"/>
      <c r="BR16" s="90"/>
      <c r="BS16" s="90"/>
      <c r="BT16" s="90"/>
      <c r="BU16" s="90"/>
      <c r="BV16" s="90"/>
      <c r="BW16" s="90"/>
      <c r="BX16" s="90"/>
      <c r="BY16" s="90"/>
      <c r="BZ16" s="9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9"/>
      <c r="BM17" s="90"/>
      <c r="BN17" s="90"/>
      <c r="BO17" s="90"/>
      <c r="BP17" s="90"/>
      <c r="BQ17" s="90"/>
      <c r="BR17" s="90"/>
      <c r="BS17" s="90"/>
      <c r="BT17" s="90"/>
      <c r="BU17" s="90"/>
      <c r="BV17" s="90"/>
      <c r="BW17" s="90"/>
      <c r="BX17" s="90"/>
      <c r="BY17" s="90"/>
      <c r="BZ17" s="9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9"/>
      <c r="BM18" s="90"/>
      <c r="BN18" s="90"/>
      <c r="BO18" s="90"/>
      <c r="BP18" s="90"/>
      <c r="BQ18" s="90"/>
      <c r="BR18" s="90"/>
      <c r="BS18" s="90"/>
      <c r="BT18" s="90"/>
      <c r="BU18" s="90"/>
      <c r="BV18" s="90"/>
      <c r="BW18" s="90"/>
      <c r="BX18" s="90"/>
      <c r="BY18" s="90"/>
      <c r="BZ18" s="9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9"/>
      <c r="BM19" s="90"/>
      <c r="BN19" s="90"/>
      <c r="BO19" s="90"/>
      <c r="BP19" s="90"/>
      <c r="BQ19" s="90"/>
      <c r="BR19" s="90"/>
      <c r="BS19" s="90"/>
      <c r="BT19" s="90"/>
      <c r="BU19" s="90"/>
      <c r="BV19" s="90"/>
      <c r="BW19" s="90"/>
      <c r="BX19" s="90"/>
      <c r="BY19" s="90"/>
      <c r="BZ19" s="9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9"/>
      <c r="BM20" s="90"/>
      <c r="BN20" s="90"/>
      <c r="BO20" s="90"/>
      <c r="BP20" s="90"/>
      <c r="BQ20" s="90"/>
      <c r="BR20" s="90"/>
      <c r="BS20" s="90"/>
      <c r="BT20" s="90"/>
      <c r="BU20" s="90"/>
      <c r="BV20" s="90"/>
      <c r="BW20" s="90"/>
      <c r="BX20" s="90"/>
      <c r="BY20" s="90"/>
      <c r="BZ20" s="9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9"/>
      <c r="BM21" s="90"/>
      <c r="BN21" s="90"/>
      <c r="BO21" s="90"/>
      <c r="BP21" s="90"/>
      <c r="BQ21" s="90"/>
      <c r="BR21" s="90"/>
      <c r="BS21" s="90"/>
      <c r="BT21" s="90"/>
      <c r="BU21" s="90"/>
      <c r="BV21" s="90"/>
      <c r="BW21" s="90"/>
      <c r="BX21" s="90"/>
      <c r="BY21" s="90"/>
      <c r="BZ21" s="9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9"/>
      <c r="BM22" s="90"/>
      <c r="BN22" s="90"/>
      <c r="BO22" s="90"/>
      <c r="BP22" s="90"/>
      <c r="BQ22" s="90"/>
      <c r="BR22" s="90"/>
      <c r="BS22" s="90"/>
      <c r="BT22" s="90"/>
      <c r="BU22" s="90"/>
      <c r="BV22" s="90"/>
      <c r="BW22" s="90"/>
      <c r="BX22" s="90"/>
      <c r="BY22" s="90"/>
      <c r="BZ22" s="9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9"/>
      <c r="BM23" s="90"/>
      <c r="BN23" s="90"/>
      <c r="BO23" s="90"/>
      <c r="BP23" s="90"/>
      <c r="BQ23" s="90"/>
      <c r="BR23" s="90"/>
      <c r="BS23" s="90"/>
      <c r="BT23" s="90"/>
      <c r="BU23" s="90"/>
      <c r="BV23" s="90"/>
      <c r="BW23" s="90"/>
      <c r="BX23" s="90"/>
      <c r="BY23" s="90"/>
      <c r="BZ23" s="9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9"/>
      <c r="BM24" s="90"/>
      <c r="BN24" s="90"/>
      <c r="BO24" s="90"/>
      <c r="BP24" s="90"/>
      <c r="BQ24" s="90"/>
      <c r="BR24" s="90"/>
      <c r="BS24" s="90"/>
      <c r="BT24" s="90"/>
      <c r="BU24" s="90"/>
      <c r="BV24" s="90"/>
      <c r="BW24" s="90"/>
      <c r="BX24" s="90"/>
      <c r="BY24" s="90"/>
      <c r="BZ24" s="9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9"/>
      <c r="BM25" s="90"/>
      <c r="BN25" s="90"/>
      <c r="BO25" s="90"/>
      <c r="BP25" s="90"/>
      <c r="BQ25" s="90"/>
      <c r="BR25" s="90"/>
      <c r="BS25" s="90"/>
      <c r="BT25" s="90"/>
      <c r="BU25" s="90"/>
      <c r="BV25" s="90"/>
      <c r="BW25" s="90"/>
      <c r="BX25" s="90"/>
      <c r="BY25" s="90"/>
      <c r="BZ25" s="9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9"/>
      <c r="BM26" s="90"/>
      <c r="BN26" s="90"/>
      <c r="BO26" s="90"/>
      <c r="BP26" s="90"/>
      <c r="BQ26" s="90"/>
      <c r="BR26" s="90"/>
      <c r="BS26" s="90"/>
      <c r="BT26" s="90"/>
      <c r="BU26" s="90"/>
      <c r="BV26" s="90"/>
      <c r="BW26" s="90"/>
      <c r="BX26" s="90"/>
      <c r="BY26" s="90"/>
      <c r="BZ26" s="9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9"/>
      <c r="BM27" s="90"/>
      <c r="BN27" s="90"/>
      <c r="BO27" s="90"/>
      <c r="BP27" s="90"/>
      <c r="BQ27" s="90"/>
      <c r="BR27" s="90"/>
      <c r="BS27" s="90"/>
      <c r="BT27" s="90"/>
      <c r="BU27" s="90"/>
      <c r="BV27" s="90"/>
      <c r="BW27" s="90"/>
      <c r="BX27" s="90"/>
      <c r="BY27" s="90"/>
      <c r="BZ27" s="9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9"/>
      <c r="BM28" s="90"/>
      <c r="BN28" s="90"/>
      <c r="BO28" s="90"/>
      <c r="BP28" s="90"/>
      <c r="BQ28" s="90"/>
      <c r="BR28" s="90"/>
      <c r="BS28" s="90"/>
      <c r="BT28" s="90"/>
      <c r="BU28" s="90"/>
      <c r="BV28" s="90"/>
      <c r="BW28" s="90"/>
      <c r="BX28" s="90"/>
      <c r="BY28" s="90"/>
      <c r="BZ28" s="9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9"/>
      <c r="BM29" s="90"/>
      <c r="BN29" s="90"/>
      <c r="BO29" s="90"/>
      <c r="BP29" s="90"/>
      <c r="BQ29" s="90"/>
      <c r="BR29" s="90"/>
      <c r="BS29" s="90"/>
      <c r="BT29" s="90"/>
      <c r="BU29" s="90"/>
      <c r="BV29" s="90"/>
      <c r="BW29" s="90"/>
      <c r="BX29" s="90"/>
      <c r="BY29" s="90"/>
      <c r="BZ29" s="9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9"/>
      <c r="BM30" s="90"/>
      <c r="BN30" s="90"/>
      <c r="BO30" s="90"/>
      <c r="BP30" s="90"/>
      <c r="BQ30" s="90"/>
      <c r="BR30" s="90"/>
      <c r="BS30" s="90"/>
      <c r="BT30" s="90"/>
      <c r="BU30" s="90"/>
      <c r="BV30" s="90"/>
      <c r="BW30" s="90"/>
      <c r="BX30" s="90"/>
      <c r="BY30" s="90"/>
      <c r="BZ30" s="9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9"/>
      <c r="BM31" s="90"/>
      <c r="BN31" s="90"/>
      <c r="BO31" s="90"/>
      <c r="BP31" s="90"/>
      <c r="BQ31" s="90"/>
      <c r="BR31" s="90"/>
      <c r="BS31" s="90"/>
      <c r="BT31" s="90"/>
      <c r="BU31" s="90"/>
      <c r="BV31" s="90"/>
      <c r="BW31" s="90"/>
      <c r="BX31" s="90"/>
      <c r="BY31" s="90"/>
      <c r="BZ31" s="9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9"/>
      <c r="BM32" s="90"/>
      <c r="BN32" s="90"/>
      <c r="BO32" s="90"/>
      <c r="BP32" s="90"/>
      <c r="BQ32" s="90"/>
      <c r="BR32" s="90"/>
      <c r="BS32" s="90"/>
      <c r="BT32" s="90"/>
      <c r="BU32" s="90"/>
      <c r="BV32" s="90"/>
      <c r="BW32" s="90"/>
      <c r="BX32" s="90"/>
      <c r="BY32" s="90"/>
      <c r="BZ32" s="9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9"/>
      <c r="BM33" s="90"/>
      <c r="BN33" s="90"/>
      <c r="BO33" s="90"/>
      <c r="BP33" s="90"/>
      <c r="BQ33" s="90"/>
      <c r="BR33" s="90"/>
      <c r="BS33" s="90"/>
      <c r="BT33" s="90"/>
      <c r="BU33" s="90"/>
      <c r="BV33" s="90"/>
      <c r="BW33" s="90"/>
      <c r="BX33" s="90"/>
      <c r="BY33" s="90"/>
      <c r="BZ33" s="91"/>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89"/>
      <c r="BM34" s="90"/>
      <c r="BN34" s="90"/>
      <c r="BO34" s="90"/>
      <c r="BP34" s="90"/>
      <c r="BQ34" s="90"/>
      <c r="BR34" s="90"/>
      <c r="BS34" s="90"/>
      <c r="BT34" s="90"/>
      <c r="BU34" s="90"/>
      <c r="BV34" s="90"/>
      <c r="BW34" s="90"/>
      <c r="BX34" s="90"/>
      <c r="BY34" s="90"/>
      <c r="BZ34" s="91"/>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89"/>
      <c r="BM35" s="90"/>
      <c r="BN35" s="90"/>
      <c r="BO35" s="90"/>
      <c r="BP35" s="90"/>
      <c r="BQ35" s="90"/>
      <c r="BR35" s="90"/>
      <c r="BS35" s="90"/>
      <c r="BT35" s="90"/>
      <c r="BU35" s="90"/>
      <c r="BV35" s="90"/>
      <c r="BW35" s="90"/>
      <c r="BX35" s="90"/>
      <c r="BY35" s="90"/>
      <c r="BZ35" s="9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9"/>
      <c r="BM36" s="90"/>
      <c r="BN36" s="90"/>
      <c r="BO36" s="90"/>
      <c r="BP36" s="90"/>
      <c r="BQ36" s="90"/>
      <c r="BR36" s="90"/>
      <c r="BS36" s="90"/>
      <c r="BT36" s="90"/>
      <c r="BU36" s="90"/>
      <c r="BV36" s="90"/>
      <c r="BW36" s="90"/>
      <c r="BX36" s="90"/>
      <c r="BY36" s="90"/>
      <c r="BZ36" s="9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9"/>
      <c r="BM37" s="90"/>
      <c r="BN37" s="90"/>
      <c r="BO37" s="90"/>
      <c r="BP37" s="90"/>
      <c r="BQ37" s="90"/>
      <c r="BR37" s="90"/>
      <c r="BS37" s="90"/>
      <c r="BT37" s="90"/>
      <c r="BU37" s="90"/>
      <c r="BV37" s="90"/>
      <c r="BW37" s="90"/>
      <c r="BX37" s="90"/>
      <c r="BY37" s="90"/>
      <c r="BZ37" s="9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9"/>
      <c r="BM38" s="90"/>
      <c r="BN38" s="90"/>
      <c r="BO38" s="90"/>
      <c r="BP38" s="90"/>
      <c r="BQ38" s="90"/>
      <c r="BR38" s="90"/>
      <c r="BS38" s="90"/>
      <c r="BT38" s="90"/>
      <c r="BU38" s="90"/>
      <c r="BV38" s="90"/>
      <c r="BW38" s="90"/>
      <c r="BX38" s="90"/>
      <c r="BY38" s="90"/>
      <c r="BZ38" s="9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9"/>
      <c r="BM39" s="90"/>
      <c r="BN39" s="90"/>
      <c r="BO39" s="90"/>
      <c r="BP39" s="90"/>
      <c r="BQ39" s="90"/>
      <c r="BR39" s="90"/>
      <c r="BS39" s="90"/>
      <c r="BT39" s="90"/>
      <c r="BU39" s="90"/>
      <c r="BV39" s="90"/>
      <c r="BW39" s="90"/>
      <c r="BX39" s="90"/>
      <c r="BY39" s="90"/>
      <c r="BZ39" s="9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9"/>
      <c r="BM40" s="90"/>
      <c r="BN40" s="90"/>
      <c r="BO40" s="90"/>
      <c r="BP40" s="90"/>
      <c r="BQ40" s="90"/>
      <c r="BR40" s="90"/>
      <c r="BS40" s="90"/>
      <c r="BT40" s="90"/>
      <c r="BU40" s="90"/>
      <c r="BV40" s="90"/>
      <c r="BW40" s="90"/>
      <c r="BX40" s="90"/>
      <c r="BY40" s="90"/>
      <c r="BZ40" s="9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9"/>
      <c r="BM41" s="90"/>
      <c r="BN41" s="90"/>
      <c r="BO41" s="90"/>
      <c r="BP41" s="90"/>
      <c r="BQ41" s="90"/>
      <c r="BR41" s="90"/>
      <c r="BS41" s="90"/>
      <c r="BT41" s="90"/>
      <c r="BU41" s="90"/>
      <c r="BV41" s="90"/>
      <c r="BW41" s="90"/>
      <c r="BX41" s="90"/>
      <c r="BY41" s="90"/>
      <c r="BZ41" s="9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9"/>
      <c r="BM42" s="90"/>
      <c r="BN42" s="90"/>
      <c r="BO42" s="90"/>
      <c r="BP42" s="90"/>
      <c r="BQ42" s="90"/>
      <c r="BR42" s="90"/>
      <c r="BS42" s="90"/>
      <c r="BT42" s="90"/>
      <c r="BU42" s="90"/>
      <c r="BV42" s="90"/>
      <c r="BW42" s="90"/>
      <c r="BX42" s="90"/>
      <c r="BY42" s="90"/>
      <c r="BZ42" s="9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9"/>
      <c r="BM43" s="90"/>
      <c r="BN43" s="90"/>
      <c r="BO43" s="90"/>
      <c r="BP43" s="90"/>
      <c r="BQ43" s="90"/>
      <c r="BR43" s="90"/>
      <c r="BS43" s="90"/>
      <c r="BT43" s="90"/>
      <c r="BU43" s="90"/>
      <c r="BV43" s="90"/>
      <c r="BW43" s="90"/>
      <c r="BX43" s="90"/>
      <c r="BY43" s="90"/>
      <c r="BZ43" s="9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2"/>
      <c r="BM44" s="93"/>
      <c r="BN44" s="93"/>
      <c r="BO44" s="93"/>
      <c r="BP44" s="93"/>
      <c r="BQ44" s="93"/>
      <c r="BR44" s="93"/>
      <c r="BS44" s="93"/>
      <c r="BT44" s="93"/>
      <c r="BU44" s="93"/>
      <c r="BV44" s="93"/>
      <c r="BW44" s="93"/>
      <c r="BX44" s="93"/>
      <c r="BY44" s="93"/>
      <c r="BZ44" s="9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9" t="s">
        <v>105</v>
      </c>
      <c r="BM47" s="90"/>
      <c r="BN47" s="90"/>
      <c r="BO47" s="90"/>
      <c r="BP47" s="90"/>
      <c r="BQ47" s="90"/>
      <c r="BR47" s="90"/>
      <c r="BS47" s="90"/>
      <c r="BT47" s="90"/>
      <c r="BU47" s="90"/>
      <c r="BV47" s="90"/>
      <c r="BW47" s="90"/>
      <c r="BX47" s="90"/>
      <c r="BY47" s="90"/>
      <c r="BZ47" s="9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9"/>
      <c r="BM48" s="90"/>
      <c r="BN48" s="90"/>
      <c r="BO48" s="90"/>
      <c r="BP48" s="90"/>
      <c r="BQ48" s="90"/>
      <c r="BR48" s="90"/>
      <c r="BS48" s="90"/>
      <c r="BT48" s="90"/>
      <c r="BU48" s="90"/>
      <c r="BV48" s="90"/>
      <c r="BW48" s="90"/>
      <c r="BX48" s="90"/>
      <c r="BY48" s="90"/>
      <c r="BZ48" s="9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9"/>
      <c r="BM49" s="90"/>
      <c r="BN49" s="90"/>
      <c r="BO49" s="90"/>
      <c r="BP49" s="90"/>
      <c r="BQ49" s="90"/>
      <c r="BR49" s="90"/>
      <c r="BS49" s="90"/>
      <c r="BT49" s="90"/>
      <c r="BU49" s="90"/>
      <c r="BV49" s="90"/>
      <c r="BW49" s="90"/>
      <c r="BX49" s="90"/>
      <c r="BY49" s="90"/>
      <c r="BZ49" s="9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9"/>
      <c r="BM50" s="90"/>
      <c r="BN50" s="90"/>
      <c r="BO50" s="90"/>
      <c r="BP50" s="90"/>
      <c r="BQ50" s="90"/>
      <c r="BR50" s="90"/>
      <c r="BS50" s="90"/>
      <c r="BT50" s="90"/>
      <c r="BU50" s="90"/>
      <c r="BV50" s="90"/>
      <c r="BW50" s="90"/>
      <c r="BX50" s="90"/>
      <c r="BY50" s="90"/>
      <c r="BZ50" s="9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9"/>
      <c r="BM51" s="90"/>
      <c r="BN51" s="90"/>
      <c r="BO51" s="90"/>
      <c r="BP51" s="90"/>
      <c r="BQ51" s="90"/>
      <c r="BR51" s="90"/>
      <c r="BS51" s="90"/>
      <c r="BT51" s="90"/>
      <c r="BU51" s="90"/>
      <c r="BV51" s="90"/>
      <c r="BW51" s="90"/>
      <c r="BX51" s="90"/>
      <c r="BY51" s="90"/>
      <c r="BZ51" s="9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9"/>
      <c r="BM52" s="90"/>
      <c r="BN52" s="90"/>
      <c r="BO52" s="90"/>
      <c r="BP52" s="90"/>
      <c r="BQ52" s="90"/>
      <c r="BR52" s="90"/>
      <c r="BS52" s="90"/>
      <c r="BT52" s="90"/>
      <c r="BU52" s="90"/>
      <c r="BV52" s="90"/>
      <c r="BW52" s="90"/>
      <c r="BX52" s="90"/>
      <c r="BY52" s="90"/>
      <c r="BZ52" s="9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9"/>
      <c r="BM53" s="90"/>
      <c r="BN53" s="90"/>
      <c r="BO53" s="90"/>
      <c r="BP53" s="90"/>
      <c r="BQ53" s="90"/>
      <c r="BR53" s="90"/>
      <c r="BS53" s="90"/>
      <c r="BT53" s="90"/>
      <c r="BU53" s="90"/>
      <c r="BV53" s="90"/>
      <c r="BW53" s="90"/>
      <c r="BX53" s="90"/>
      <c r="BY53" s="90"/>
      <c r="BZ53" s="9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9"/>
      <c r="BM54" s="90"/>
      <c r="BN54" s="90"/>
      <c r="BO54" s="90"/>
      <c r="BP54" s="90"/>
      <c r="BQ54" s="90"/>
      <c r="BR54" s="90"/>
      <c r="BS54" s="90"/>
      <c r="BT54" s="90"/>
      <c r="BU54" s="90"/>
      <c r="BV54" s="90"/>
      <c r="BW54" s="90"/>
      <c r="BX54" s="90"/>
      <c r="BY54" s="90"/>
      <c r="BZ54" s="9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9"/>
      <c r="BM55" s="90"/>
      <c r="BN55" s="90"/>
      <c r="BO55" s="90"/>
      <c r="BP55" s="90"/>
      <c r="BQ55" s="90"/>
      <c r="BR55" s="90"/>
      <c r="BS55" s="90"/>
      <c r="BT55" s="90"/>
      <c r="BU55" s="90"/>
      <c r="BV55" s="90"/>
      <c r="BW55" s="90"/>
      <c r="BX55" s="90"/>
      <c r="BY55" s="90"/>
      <c r="BZ55" s="91"/>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89"/>
      <c r="BM56" s="90"/>
      <c r="BN56" s="90"/>
      <c r="BO56" s="90"/>
      <c r="BP56" s="90"/>
      <c r="BQ56" s="90"/>
      <c r="BR56" s="90"/>
      <c r="BS56" s="90"/>
      <c r="BT56" s="90"/>
      <c r="BU56" s="90"/>
      <c r="BV56" s="90"/>
      <c r="BW56" s="90"/>
      <c r="BX56" s="90"/>
      <c r="BY56" s="90"/>
      <c r="BZ56" s="91"/>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89"/>
      <c r="BM57" s="90"/>
      <c r="BN57" s="90"/>
      <c r="BO57" s="90"/>
      <c r="BP57" s="90"/>
      <c r="BQ57" s="90"/>
      <c r="BR57" s="90"/>
      <c r="BS57" s="90"/>
      <c r="BT57" s="90"/>
      <c r="BU57" s="90"/>
      <c r="BV57" s="90"/>
      <c r="BW57" s="90"/>
      <c r="BX57" s="90"/>
      <c r="BY57" s="90"/>
      <c r="BZ57" s="9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9"/>
      <c r="BM58" s="90"/>
      <c r="BN58" s="90"/>
      <c r="BO58" s="90"/>
      <c r="BP58" s="90"/>
      <c r="BQ58" s="90"/>
      <c r="BR58" s="90"/>
      <c r="BS58" s="90"/>
      <c r="BT58" s="90"/>
      <c r="BU58" s="90"/>
      <c r="BV58" s="90"/>
      <c r="BW58" s="90"/>
      <c r="BX58" s="90"/>
      <c r="BY58" s="90"/>
      <c r="BZ58" s="9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9"/>
      <c r="BM59" s="90"/>
      <c r="BN59" s="90"/>
      <c r="BO59" s="90"/>
      <c r="BP59" s="90"/>
      <c r="BQ59" s="90"/>
      <c r="BR59" s="90"/>
      <c r="BS59" s="90"/>
      <c r="BT59" s="90"/>
      <c r="BU59" s="90"/>
      <c r="BV59" s="90"/>
      <c r="BW59" s="90"/>
      <c r="BX59" s="90"/>
      <c r="BY59" s="90"/>
      <c r="BZ59" s="91"/>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9"/>
      <c r="BM60" s="90"/>
      <c r="BN60" s="90"/>
      <c r="BO60" s="90"/>
      <c r="BP60" s="90"/>
      <c r="BQ60" s="90"/>
      <c r="BR60" s="90"/>
      <c r="BS60" s="90"/>
      <c r="BT60" s="90"/>
      <c r="BU60" s="90"/>
      <c r="BV60" s="90"/>
      <c r="BW60" s="90"/>
      <c r="BX60" s="90"/>
      <c r="BY60" s="90"/>
      <c r="BZ60" s="91"/>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9"/>
      <c r="BM61" s="90"/>
      <c r="BN61" s="90"/>
      <c r="BO61" s="90"/>
      <c r="BP61" s="90"/>
      <c r="BQ61" s="90"/>
      <c r="BR61" s="90"/>
      <c r="BS61" s="90"/>
      <c r="BT61" s="90"/>
      <c r="BU61" s="90"/>
      <c r="BV61" s="90"/>
      <c r="BW61" s="90"/>
      <c r="BX61" s="90"/>
      <c r="BY61" s="90"/>
      <c r="BZ61" s="9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9"/>
      <c r="BM62" s="90"/>
      <c r="BN62" s="90"/>
      <c r="BO62" s="90"/>
      <c r="BP62" s="90"/>
      <c r="BQ62" s="90"/>
      <c r="BR62" s="90"/>
      <c r="BS62" s="90"/>
      <c r="BT62" s="90"/>
      <c r="BU62" s="90"/>
      <c r="BV62" s="90"/>
      <c r="BW62" s="90"/>
      <c r="BX62" s="90"/>
      <c r="BY62" s="90"/>
      <c r="BZ62" s="9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2"/>
      <c r="BM63" s="93"/>
      <c r="BN63" s="93"/>
      <c r="BO63" s="93"/>
      <c r="BP63" s="93"/>
      <c r="BQ63" s="93"/>
      <c r="BR63" s="93"/>
      <c r="BS63" s="93"/>
      <c r="BT63" s="93"/>
      <c r="BU63" s="93"/>
      <c r="BV63" s="93"/>
      <c r="BW63" s="93"/>
      <c r="BX63" s="93"/>
      <c r="BY63" s="93"/>
      <c r="BZ63" s="9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352047</v>
      </c>
      <c r="D6" s="31">
        <f t="shared" si="3"/>
        <v>47</v>
      </c>
      <c r="E6" s="31">
        <f t="shared" si="3"/>
        <v>1</v>
      </c>
      <c r="F6" s="31">
        <f t="shared" si="3"/>
        <v>0</v>
      </c>
      <c r="G6" s="31">
        <f t="shared" si="3"/>
        <v>0</v>
      </c>
      <c r="H6" s="31" t="str">
        <f t="shared" si="3"/>
        <v>山口県　萩市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18.09</v>
      </c>
      <c r="P6" s="32">
        <f t="shared" si="3"/>
        <v>2516</v>
      </c>
      <c r="Q6" s="32">
        <f t="shared" si="3"/>
        <v>51587</v>
      </c>
      <c r="R6" s="32">
        <f t="shared" si="3"/>
        <v>698.31</v>
      </c>
      <c r="S6" s="32">
        <f t="shared" si="3"/>
        <v>73.87</v>
      </c>
      <c r="T6" s="32">
        <f t="shared" si="3"/>
        <v>9241</v>
      </c>
      <c r="U6" s="32">
        <f t="shared" si="3"/>
        <v>109.55</v>
      </c>
      <c r="V6" s="32">
        <f t="shared" si="3"/>
        <v>84.35</v>
      </c>
      <c r="W6" s="33">
        <f>IF(W7="",NA(),W7)</f>
        <v>70.680000000000007</v>
      </c>
      <c r="X6" s="33">
        <f t="shared" ref="X6:AF6" si="4">IF(X7="",NA(),X7)</f>
        <v>69.08</v>
      </c>
      <c r="Y6" s="33">
        <f t="shared" si="4"/>
        <v>63.03</v>
      </c>
      <c r="Z6" s="33">
        <f t="shared" si="4"/>
        <v>65.900000000000006</v>
      </c>
      <c r="AA6" s="33">
        <f t="shared" si="4"/>
        <v>71.41</v>
      </c>
      <c r="AB6" s="33">
        <f t="shared" si="4"/>
        <v>78.3</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1059.42</v>
      </c>
      <c r="BE6" s="33">
        <f t="shared" ref="BE6:BM6" si="7">IF(BE7="",NA(),BE7)</f>
        <v>1047.29</v>
      </c>
      <c r="BF6" s="33">
        <f t="shared" si="7"/>
        <v>1066.28</v>
      </c>
      <c r="BG6" s="33">
        <f t="shared" si="7"/>
        <v>1094.07</v>
      </c>
      <c r="BH6" s="33">
        <f t="shared" si="7"/>
        <v>1039.82</v>
      </c>
      <c r="BI6" s="33">
        <f t="shared" si="7"/>
        <v>1358.75</v>
      </c>
      <c r="BJ6" s="33">
        <f t="shared" si="7"/>
        <v>1168.8</v>
      </c>
      <c r="BK6" s="33">
        <f t="shared" si="7"/>
        <v>1158.82</v>
      </c>
      <c r="BL6" s="33">
        <f t="shared" si="7"/>
        <v>1167.7</v>
      </c>
      <c r="BM6" s="33">
        <f t="shared" si="7"/>
        <v>1228.58</v>
      </c>
      <c r="BN6" s="32" t="str">
        <f>IF(BN7="","",IF(BN7="-","【-】","【"&amp;SUBSTITUTE(TEXT(BN7,"#,##0.00"),"-","△")&amp;"】"))</f>
        <v>【1,239.32】</v>
      </c>
      <c r="BO6" s="33">
        <f>IF(BO7="",NA(),BO7)</f>
        <v>51.3</v>
      </c>
      <c r="BP6" s="33">
        <f t="shared" ref="BP6:BX6" si="8">IF(BP7="",NA(),BP7)</f>
        <v>55.4</v>
      </c>
      <c r="BQ6" s="33">
        <f t="shared" si="8"/>
        <v>50.79</v>
      </c>
      <c r="BR6" s="33">
        <f t="shared" si="8"/>
        <v>45.83</v>
      </c>
      <c r="BS6" s="33">
        <f t="shared" si="8"/>
        <v>53.96</v>
      </c>
      <c r="BT6" s="33">
        <f t="shared" si="8"/>
        <v>57.18</v>
      </c>
      <c r="BU6" s="33">
        <f t="shared" si="8"/>
        <v>56.44</v>
      </c>
      <c r="BV6" s="33">
        <f t="shared" si="8"/>
        <v>55.6</v>
      </c>
      <c r="BW6" s="33">
        <f t="shared" si="8"/>
        <v>54.43</v>
      </c>
      <c r="BX6" s="33">
        <f t="shared" si="8"/>
        <v>53.81</v>
      </c>
      <c r="BY6" s="32" t="str">
        <f>IF(BY7="","",IF(BY7="-","【-】","【"&amp;SUBSTITUTE(TEXT(BY7,"#,##0.00"),"-","△")&amp;"】"))</f>
        <v>【36.33】</v>
      </c>
      <c r="BZ6" s="33">
        <f>IF(BZ7="",NA(),BZ7)</f>
        <v>293.02</v>
      </c>
      <c r="CA6" s="33">
        <f t="shared" ref="CA6:CI6" si="9">IF(CA7="",NA(),CA7)</f>
        <v>269.33999999999997</v>
      </c>
      <c r="CB6" s="33">
        <f t="shared" si="9"/>
        <v>290.8</v>
      </c>
      <c r="CC6" s="33">
        <f t="shared" si="9"/>
        <v>325.24</v>
      </c>
      <c r="CD6" s="33">
        <f t="shared" si="9"/>
        <v>279.94</v>
      </c>
      <c r="CE6" s="33">
        <f t="shared" si="9"/>
        <v>295.62</v>
      </c>
      <c r="CF6" s="33">
        <f t="shared" si="9"/>
        <v>270.7</v>
      </c>
      <c r="CG6" s="33">
        <f t="shared" si="9"/>
        <v>275.86</v>
      </c>
      <c r="CH6" s="33">
        <f t="shared" si="9"/>
        <v>279.8</v>
      </c>
      <c r="CI6" s="33">
        <f t="shared" si="9"/>
        <v>284.64999999999998</v>
      </c>
      <c r="CJ6" s="32" t="str">
        <f>IF(CJ7="","",IF(CJ7="-","【-】","【"&amp;SUBSTITUTE(TEXT(CJ7,"#,##0.00"),"-","△")&amp;"】"))</f>
        <v>【476.46】</v>
      </c>
      <c r="CK6" s="33">
        <f>IF(CK7="",NA(),CK7)</f>
        <v>43.45</v>
      </c>
      <c r="CL6" s="33">
        <f t="shared" ref="CL6:CT6" si="10">IF(CL7="",NA(),CL7)</f>
        <v>43.58</v>
      </c>
      <c r="CM6" s="33">
        <f t="shared" si="10"/>
        <v>42.08</v>
      </c>
      <c r="CN6" s="33">
        <f t="shared" si="10"/>
        <v>41.86</v>
      </c>
      <c r="CO6" s="33">
        <f t="shared" si="10"/>
        <v>41.25</v>
      </c>
      <c r="CP6" s="33">
        <f t="shared" si="10"/>
        <v>63.04</v>
      </c>
      <c r="CQ6" s="33">
        <f t="shared" si="10"/>
        <v>59.84</v>
      </c>
      <c r="CR6" s="33">
        <f t="shared" si="10"/>
        <v>60.66</v>
      </c>
      <c r="CS6" s="33">
        <f t="shared" si="10"/>
        <v>60.17</v>
      </c>
      <c r="CT6" s="33">
        <f t="shared" si="10"/>
        <v>58.96</v>
      </c>
      <c r="CU6" s="32" t="str">
        <f>IF(CU7="","",IF(CU7="-","【-】","【"&amp;SUBSTITUTE(TEXT(CU7,"#,##0.00"),"-","△")&amp;"】"))</f>
        <v>【58.19】</v>
      </c>
      <c r="CV6" s="33">
        <f>IF(CV7="",NA(),CV7)</f>
        <v>83.5</v>
      </c>
      <c r="CW6" s="33">
        <f t="shared" ref="CW6:DE6" si="11">IF(CW7="",NA(),CW7)</f>
        <v>80.760000000000005</v>
      </c>
      <c r="CX6" s="33">
        <f t="shared" si="11"/>
        <v>80.510000000000005</v>
      </c>
      <c r="CY6" s="33">
        <f t="shared" si="11"/>
        <v>73.37</v>
      </c>
      <c r="CZ6" s="33">
        <f t="shared" si="11"/>
        <v>76.989999999999995</v>
      </c>
      <c r="DA6" s="33">
        <f t="shared" si="11"/>
        <v>78.06</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1.1499999999999999</v>
      </c>
      <c r="ED6" s="33">
        <f t="shared" ref="ED6:EL6" si="14">IF(ED7="",NA(),ED7)</f>
        <v>1.29</v>
      </c>
      <c r="EE6" s="33">
        <f t="shared" si="14"/>
        <v>0.26</v>
      </c>
      <c r="EF6" s="33">
        <f t="shared" si="14"/>
        <v>0.17</v>
      </c>
      <c r="EG6" s="33">
        <f t="shared" si="14"/>
        <v>0.09</v>
      </c>
      <c r="EH6" s="33">
        <f t="shared" si="14"/>
        <v>0.83</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352047</v>
      </c>
      <c r="D7" s="35">
        <v>47</v>
      </c>
      <c r="E7" s="35">
        <v>1</v>
      </c>
      <c r="F7" s="35">
        <v>0</v>
      </c>
      <c r="G7" s="35">
        <v>0</v>
      </c>
      <c r="H7" s="35" t="s">
        <v>93</v>
      </c>
      <c r="I7" s="35" t="s">
        <v>94</v>
      </c>
      <c r="J7" s="35" t="s">
        <v>95</v>
      </c>
      <c r="K7" s="35" t="s">
        <v>96</v>
      </c>
      <c r="L7" s="35" t="s">
        <v>97</v>
      </c>
      <c r="M7" s="36" t="s">
        <v>98</v>
      </c>
      <c r="N7" s="36" t="s">
        <v>99</v>
      </c>
      <c r="O7" s="36">
        <v>18.09</v>
      </c>
      <c r="P7" s="36">
        <v>2516</v>
      </c>
      <c r="Q7" s="36">
        <v>51587</v>
      </c>
      <c r="R7" s="36">
        <v>698.31</v>
      </c>
      <c r="S7" s="36">
        <v>73.87</v>
      </c>
      <c r="T7" s="36">
        <v>9241</v>
      </c>
      <c r="U7" s="36">
        <v>109.55</v>
      </c>
      <c r="V7" s="36">
        <v>84.35</v>
      </c>
      <c r="W7" s="36">
        <v>70.680000000000007</v>
      </c>
      <c r="X7" s="36">
        <v>69.08</v>
      </c>
      <c r="Y7" s="36">
        <v>63.03</v>
      </c>
      <c r="Z7" s="36">
        <v>65.900000000000006</v>
      </c>
      <c r="AA7" s="36">
        <v>71.41</v>
      </c>
      <c r="AB7" s="36">
        <v>78.3</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1059.42</v>
      </c>
      <c r="BE7" s="36">
        <v>1047.29</v>
      </c>
      <c r="BF7" s="36">
        <v>1066.28</v>
      </c>
      <c r="BG7" s="36">
        <v>1094.07</v>
      </c>
      <c r="BH7" s="36">
        <v>1039.82</v>
      </c>
      <c r="BI7" s="36">
        <v>1358.75</v>
      </c>
      <c r="BJ7" s="36">
        <v>1168.8</v>
      </c>
      <c r="BK7" s="36">
        <v>1158.82</v>
      </c>
      <c r="BL7" s="36">
        <v>1167.7</v>
      </c>
      <c r="BM7" s="36">
        <v>1228.58</v>
      </c>
      <c r="BN7" s="36">
        <v>1239.32</v>
      </c>
      <c r="BO7" s="36">
        <v>51.3</v>
      </c>
      <c r="BP7" s="36">
        <v>55.4</v>
      </c>
      <c r="BQ7" s="36">
        <v>50.79</v>
      </c>
      <c r="BR7" s="36">
        <v>45.83</v>
      </c>
      <c r="BS7" s="36">
        <v>53.96</v>
      </c>
      <c r="BT7" s="36">
        <v>57.18</v>
      </c>
      <c r="BU7" s="36">
        <v>56.44</v>
      </c>
      <c r="BV7" s="36">
        <v>55.6</v>
      </c>
      <c r="BW7" s="36">
        <v>54.43</v>
      </c>
      <c r="BX7" s="36">
        <v>53.81</v>
      </c>
      <c r="BY7" s="36">
        <v>36.33</v>
      </c>
      <c r="BZ7" s="36">
        <v>293.02</v>
      </c>
      <c r="CA7" s="36">
        <v>269.33999999999997</v>
      </c>
      <c r="CB7" s="36">
        <v>290.8</v>
      </c>
      <c r="CC7" s="36">
        <v>325.24</v>
      </c>
      <c r="CD7" s="36">
        <v>279.94</v>
      </c>
      <c r="CE7" s="36">
        <v>295.62</v>
      </c>
      <c r="CF7" s="36">
        <v>270.7</v>
      </c>
      <c r="CG7" s="36">
        <v>275.86</v>
      </c>
      <c r="CH7" s="36">
        <v>279.8</v>
      </c>
      <c r="CI7" s="36">
        <v>284.64999999999998</v>
      </c>
      <c r="CJ7" s="36">
        <v>476.46</v>
      </c>
      <c r="CK7" s="36">
        <v>43.45</v>
      </c>
      <c r="CL7" s="36">
        <v>43.58</v>
      </c>
      <c r="CM7" s="36">
        <v>42.08</v>
      </c>
      <c r="CN7" s="36">
        <v>41.86</v>
      </c>
      <c r="CO7" s="36">
        <v>41.25</v>
      </c>
      <c r="CP7" s="36">
        <v>63.04</v>
      </c>
      <c r="CQ7" s="36">
        <v>59.84</v>
      </c>
      <c r="CR7" s="36">
        <v>60.66</v>
      </c>
      <c r="CS7" s="36">
        <v>60.17</v>
      </c>
      <c r="CT7" s="36">
        <v>58.96</v>
      </c>
      <c r="CU7" s="36">
        <v>58.19</v>
      </c>
      <c r="CV7" s="36">
        <v>83.5</v>
      </c>
      <c r="CW7" s="36">
        <v>80.760000000000005</v>
      </c>
      <c r="CX7" s="36">
        <v>80.510000000000005</v>
      </c>
      <c r="CY7" s="36">
        <v>73.37</v>
      </c>
      <c r="CZ7" s="36">
        <v>76.989999999999995</v>
      </c>
      <c r="DA7" s="36">
        <v>78.06</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1.1499999999999999</v>
      </c>
      <c r="ED7" s="36">
        <v>1.29</v>
      </c>
      <c r="EE7" s="36">
        <v>0.26</v>
      </c>
      <c r="EF7" s="36">
        <v>0.17</v>
      </c>
      <c r="EG7" s="36">
        <v>0.09</v>
      </c>
      <c r="EH7" s="36">
        <v>0.83</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BHG026055</cp:lastModifiedBy>
  <cp:lastPrinted>2016-02-15T06:36:04Z</cp:lastPrinted>
  <dcterms:created xsi:type="dcterms:W3CDTF">2016-01-18T05:05:32Z</dcterms:created>
  <dcterms:modified xsi:type="dcterms:W3CDTF">2016-02-16T03:57:44Z</dcterms:modified>
  <cp:category/>
</cp:coreProperties>
</file>