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26.225\koukyou\下水道管理係\003　決算関係\H26決算統計\205_公営企業に係る「経営比較分析表」の分析等について\04_ホームページ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<sst xmlns="http://schemas.openxmlformats.org/spreadsheetml/2006/main" count="221" uniqueCount="111">
  <si>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</si>
  <si>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</si>
  <si>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</si>
  <si>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</si>
  <si>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</si>
  <si>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</si>
  <si>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</si>
  <si>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</si>
  <si>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</si>
  <si>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</si>
  <si>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</si>
  <si>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</si>
  <si>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</si>
  <si>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</si>
  <si>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</si>
  <si>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</si>
  <si>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</si>
  <si>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</si>
  <si>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</si>
  <si>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</si>
  <si>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</si>
  <si>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</si>
  <si>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</si>
  <si>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</si>
  <si>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</si>
  <si>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</si>
  <si>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</si>
  <si>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</si>
  <si>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</si>
  <si>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</si>
  <si>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</si>
  <si>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</si>
  <si>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</si>
  <si>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</si>
  <si>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</si>
  <si>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</si>
  <si>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</si>
  <si>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</si>
  <si>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</si>
  <si>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</si>
  <si>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</si>
  <si>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</si>
  <si>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</si>
  <si>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</si>
  <si>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</si>
  <si>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</si>
  <si>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</si>
  <si>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</si>
  <si>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</si>
  <si>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</si>
  <si>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</si>
  <si>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</si>
  <si>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</si>
  <si>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</si>
  <si>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</si>
  <si>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</si>
  <si>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</si>
  <si>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</si>
  <si>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</si>
  <si>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</si>
  <si>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</si>
  <si>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</si>
  <si>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</si>
  <si>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</si>
  <si>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</si>
  <si>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</si>
  <si>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</si>
  <si>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</si>
  <si>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</si>
  <si>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</si>
  <si>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</si>
  <si>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</si>
  <si>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</si>
  <si>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</si>
  <si>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</si>
  <si>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</si>
  <si>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</si>
  <si>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</si>
  <si>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</si>
  <si>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</si>
  <si>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</si>
  <si>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</si>
  <si>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</si>
  <si>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</si>
  <si>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</si>
  <si>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</si>
  <si>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</si>
  <si>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</si>
  <si>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</si>
  <si>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</si>
  <si>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</si>
  <si>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</si>
  <si>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</si>
  <si>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</si>
  <si>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</si>
  <si>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</si>
  <si>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</si>
  <si>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</si>
  <si>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</si>
  <si>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</si>
  <si>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</si>
  <si>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</si>
  <si>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</si>
  <si>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</si>
  <si>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</si>
  <si>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</si>
  <si>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</si>
  <si>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</si>
  <si>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萩市の特定環境保全公共下水道事業は、平成9年に事業着手、平成15年に供用開始を行い整備は完了している。なお、平成25年に隣接する漁業集落排水を取り込んで汚水処理を共同で行い効率化を図っている。
　市内の下水道使用料を平成23年10月と平成26年1月に段階的に統一を図ったがこの事業は実質値下げ改定となった経緯がある。
　収益的収支比率は上昇傾向であるが、経費回収率は供用開始から10年を越え機械設備等の定期整備等の増加により汚水処理原価が上昇傾向であることからも減少傾向となっている。
　また、水洗化率は90%を越えているが、人口の自然減や節水機器の普及により施設利用率は低迷している。</t>
    <rPh sb="1" eb="3">
      <t>ハギシ</t>
    </rPh>
    <rPh sb="4" eb="6">
      <t>トクテイ</t>
    </rPh>
    <rPh sb="6" eb="8">
      <t>カンキョウ</t>
    </rPh>
    <rPh sb="8" eb="10">
      <t>ホゼン</t>
    </rPh>
    <rPh sb="10" eb="12">
      <t>コウキョウ</t>
    </rPh>
    <rPh sb="12" eb="15">
      <t>ゲスイドウ</t>
    </rPh>
    <rPh sb="15" eb="17">
      <t>ジギョウ</t>
    </rPh>
    <rPh sb="19" eb="21">
      <t>ヘイセイ</t>
    </rPh>
    <rPh sb="22" eb="23">
      <t>ネン</t>
    </rPh>
    <rPh sb="24" eb="26">
      <t>ジギョウ</t>
    </rPh>
    <rPh sb="26" eb="28">
      <t>チャクシュ</t>
    </rPh>
    <rPh sb="29" eb="31">
      <t>ヘイセイ</t>
    </rPh>
    <rPh sb="33" eb="34">
      <t>ネン</t>
    </rPh>
    <rPh sb="35" eb="37">
      <t>キョウヨウ</t>
    </rPh>
    <rPh sb="37" eb="39">
      <t>カイシ</t>
    </rPh>
    <rPh sb="40" eb="41">
      <t>オコナ</t>
    </rPh>
    <rPh sb="42" eb="44">
      <t>セイビ</t>
    </rPh>
    <rPh sb="45" eb="47">
      <t>カンリョウ</t>
    </rPh>
    <rPh sb="55" eb="57">
      <t>ヘイセイ</t>
    </rPh>
    <rPh sb="59" eb="60">
      <t>ネン</t>
    </rPh>
    <rPh sb="61" eb="63">
      <t>リンセツ</t>
    </rPh>
    <rPh sb="65" eb="67">
      <t>ギョギョウ</t>
    </rPh>
    <rPh sb="67" eb="69">
      <t>シュウラク</t>
    </rPh>
    <rPh sb="69" eb="71">
      <t>ハイスイ</t>
    </rPh>
    <rPh sb="72" eb="73">
      <t>ト</t>
    </rPh>
    <rPh sb="74" eb="75">
      <t>コ</t>
    </rPh>
    <rPh sb="77" eb="79">
      <t>オスイ</t>
    </rPh>
    <rPh sb="79" eb="81">
      <t>ショリ</t>
    </rPh>
    <rPh sb="82" eb="84">
      <t>キョウドウ</t>
    </rPh>
    <rPh sb="85" eb="86">
      <t>オコナ</t>
    </rPh>
    <rPh sb="87" eb="90">
      <t>コウリツカ</t>
    </rPh>
    <rPh sb="91" eb="92">
      <t>ハカ</t>
    </rPh>
    <rPh sb="99" eb="101">
      <t>シナイ</t>
    </rPh>
    <rPh sb="102" eb="105">
      <t>ゲスイドウ</t>
    </rPh>
    <rPh sb="105" eb="107">
      <t>シヨウ</t>
    </rPh>
    <rPh sb="107" eb="108">
      <t>リョウ</t>
    </rPh>
    <rPh sb="109" eb="111">
      <t>ヘイセイ</t>
    </rPh>
    <rPh sb="113" eb="114">
      <t>ネン</t>
    </rPh>
    <rPh sb="116" eb="117">
      <t>ガツ</t>
    </rPh>
    <rPh sb="118" eb="120">
      <t>ヘイセイ</t>
    </rPh>
    <rPh sb="122" eb="123">
      <t>ネン</t>
    </rPh>
    <rPh sb="124" eb="125">
      <t>ガツ</t>
    </rPh>
    <rPh sb="126" eb="129">
      <t>ダンカイテキ</t>
    </rPh>
    <rPh sb="130" eb="132">
      <t>トウイツ</t>
    </rPh>
    <rPh sb="133" eb="134">
      <t>ハカ</t>
    </rPh>
    <rPh sb="139" eb="141">
      <t>ジギョウ</t>
    </rPh>
    <rPh sb="142" eb="144">
      <t>ジッシツ</t>
    </rPh>
    <rPh sb="144" eb="146">
      <t>ネサ</t>
    </rPh>
    <rPh sb="147" eb="149">
      <t>カイテイ</t>
    </rPh>
    <rPh sb="153" eb="155">
      <t>ケイイ</t>
    </rPh>
    <rPh sb="161" eb="164">
      <t>シュウエキテキ</t>
    </rPh>
    <rPh sb="164" eb="166">
      <t>シュウシ</t>
    </rPh>
    <rPh sb="166" eb="168">
      <t>ヒリツ</t>
    </rPh>
    <rPh sb="169" eb="171">
      <t>ジョウショウ</t>
    </rPh>
    <rPh sb="171" eb="173">
      <t>ケイコウ</t>
    </rPh>
    <rPh sb="178" eb="180">
      <t>ケイヒ</t>
    </rPh>
    <rPh sb="180" eb="182">
      <t>カイシュウ</t>
    </rPh>
    <rPh sb="182" eb="183">
      <t>リツ</t>
    </rPh>
    <rPh sb="184" eb="186">
      <t>キョウヨウ</t>
    </rPh>
    <rPh sb="186" eb="188">
      <t>カイシ</t>
    </rPh>
    <rPh sb="192" eb="193">
      <t>ネン</t>
    </rPh>
    <rPh sb="194" eb="195">
      <t>コ</t>
    </rPh>
    <rPh sb="196" eb="198">
      <t>キカイ</t>
    </rPh>
    <rPh sb="198" eb="201">
      <t>セツビトウ</t>
    </rPh>
    <rPh sb="202" eb="204">
      <t>テイキ</t>
    </rPh>
    <rPh sb="204" eb="206">
      <t>セイビ</t>
    </rPh>
    <rPh sb="206" eb="207">
      <t>トウ</t>
    </rPh>
    <rPh sb="208" eb="210">
      <t>ゾウカ</t>
    </rPh>
    <rPh sb="213" eb="215">
      <t>オスイ</t>
    </rPh>
    <rPh sb="215" eb="217">
      <t>ショリ</t>
    </rPh>
    <rPh sb="217" eb="219">
      <t>ゲンカ</t>
    </rPh>
    <rPh sb="220" eb="222">
      <t>ジョウショウ</t>
    </rPh>
    <rPh sb="222" eb="224">
      <t>ケイコウ</t>
    </rPh>
    <rPh sb="232" eb="234">
      <t>ゲンショウ</t>
    </rPh>
    <rPh sb="234" eb="236">
      <t>ケイコウ</t>
    </rPh>
    <rPh sb="248" eb="251">
      <t>スイセンカ</t>
    </rPh>
    <rPh sb="251" eb="252">
      <t>リツ</t>
    </rPh>
    <rPh sb="257" eb="258">
      <t>コ</t>
    </rPh>
    <rPh sb="264" eb="266">
      <t>ジンコウ</t>
    </rPh>
    <rPh sb="267" eb="270">
      <t>シゼンゲン</t>
    </rPh>
    <rPh sb="271" eb="273">
      <t>セッスイ</t>
    </rPh>
    <rPh sb="273" eb="275">
      <t>キキ</t>
    </rPh>
    <rPh sb="276" eb="278">
      <t>フキュウ</t>
    </rPh>
    <rPh sb="281" eb="283">
      <t>シセツ</t>
    </rPh>
    <rPh sb="283" eb="286">
      <t>リヨウリツ</t>
    </rPh>
    <rPh sb="287" eb="289">
      <t>テイメイ</t>
    </rPh>
    <phoneticPr fontId="4"/>
  </si>
  <si>
    <t>　平成15年に供用開始をする際に、昭和53年に供用開始された、開発団地の管渠（約3km）を取り込んだことから、その開発団地の管渠を順次更新を行っている。
　その他の管渠については、緊急性はないが将来的に計画的な更新が必要となってくる。
　処理施設の機械設備等については、定期的な分解整備等により延命化を行っている。</t>
    <rPh sb="1" eb="3">
      <t>ヘイセイ</t>
    </rPh>
    <rPh sb="5" eb="6">
      <t>ネン</t>
    </rPh>
    <rPh sb="7" eb="9">
      <t>キョウヨウ</t>
    </rPh>
    <rPh sb="9" eb="11">
      <t>カイシ</t>
    </rPh>
    <rPh sb="14" eb="15">
      <t>サイ</t>
    </rPh>
    <rPh sb="17" eb="19">
      <t>ショウワ</t>
    </rPh>
    <rPh sb="21" eb="22">
      <t>ネン</t>
    </rPh>
    <rPh sb="23" eb="25">
      <t>キョウヨウ</t>
    </rPh>
    <rPh sb="25" eb="27">
      <t>カイシ</t>
    </rPh>
    <rPh sb="31" eb="33">
      <t>カイハツ</t>
    </rPh>
    <rPh sb="33" eb="35">
      <t>ダンチ</t>
    </rPh>
    <rPh sb="36" eb="37">
      <t>カン</t>
    </rPh>
    <rPh sb="37" eb="38">
      <t>キョ</t>
    </rPh>
    <rPh sb="39" eb="40">
      <t>ヤク</t>
    </rPh>
    <rPh sb="45" eb="46">
      <t>ト</t>
    </rPh>
    <rPh sb="47" eb="48">
      <t>コ</t>
    </rPh>
    <rPh sb="57" eb="59">
      <t>カイハツ</t>
    </rPh>
    <rPh sb="59" eb="61">
      <t>ダンチ</t>
    </rPh>
    <rPh sb="62" eb="63">
      <t>カン</t>
    </rPh>
    <rPh sb="63" eb="64">
      <t>キョ</t>
    </rPh>
    <rPh sb="65" eb="67">
      <t>ジュンジ</t>
    </rPh>
    <rPh sb="67" eb="69">
      <t>コウシン</t>
    </rPh>
    <rPh sb="70" eb="71">
      <t>オコナ</t>
    </rPh>
    <rPh sb="80" eb="81">
      <t>タ</t>
    </rPh>
    <rPh sb="82" eb="83">
      <t>カン</t>
    </rPh>
    <rPh sb="83" eb="84">
      <t>キョ</t>
    </rPh>
    <rPh sb="90" eb="93">
      <t>キンキュウセイ</t>
    </rPh>
    <rPh sb="97" eb="100">
      <t>ショウライテキ</t>
    </rPh>
    <rPh sb="101" eb="104">
      <t>ケイカクテキ</t>
    </rPh>
    <rPh sb="105" eb="107">
      <t>コウシン</t>
    </rPh>
    <rPh sb="108" eb="110">
      <t>ヒツヨウ</t>
    </rPh>
    <rPh sb="119" eb="121">
      <t>ショリ</t>
    </rPh>
    <rPh sb="121" eb="123">
      <t>シセツ</t>
    </rPh>
    <rPh sb="124" eb="126">
      <t>キカイ</t>
    </rPh>
    <rPh sb="126" eb="129">
      <t>セツビトウ</t>
    </rPh>
    <rPh sb="137" eb="138">
      <t>テキ</t>
    </rPh>
    <rPh sb="139" eb="141">
      <t>ブンカイ</t>
    </rPh>
    <rPh sb="143" eb="144">
      <t>トウ</t>
    </rPh>
    <phoneticPr fontId="4"/>
  </si>
  <si>
    <t>　収益的収支比率や経費回収率が100%に達しておらず、安定した事業経営を行うためにも使用料のあり方について継続的に検討していく必要がある。そのためにも経営状況や使用料対象原価の明確化を図ることからも地方公営企業法の適用に向けて準備を進めている。
　老朽化についても、供用開始から10年程度であるため徐々に必要性が増してくることが予測されるが、当面は定期整備により延命化を図っていく予定である。
　また、使用料を他事業と統一したことから地方公営企業法の適用化に併せ、会計処理を一本化し、一つの下水道事業として使用料の見直しに取り組んでいく予定である。</t>
    <rPh sb="1" eb="4">
      <t>シュウエキテキ</t>
    </rPh>
    <rPh sb="4" eb="6">
      <t>シュウシ</t>
    </rPh>
    <rPh sb="6" eb="8">
      <t>ヒリツ</t>
    </rPh>
    <rPh sb="9" eb="11">
      <t>ケイヒ</t>
    </rPh>
    <rPh sb="11" eb="13">
      <t>カイシュウ</t>
    </rPh>
    <rPh sb="13" eb="14">
      <t>リツ</t>
    </rPh>
    <rPh sb="20" eb="21">
      <t>タッ</t>
    </rPh>
    <rPh sb="27" eb="29">
      <t>アンテイ</t>
    </rPh>
    <rPh sb="31" eb="33">
      <t>ジギョウ</t>
    </rPh>
    <rPh sb="33" eb="35">
      <t>ケイエイ</t>
    </rPh>
    <rPh sb="36" eb="37">
      <t>オコナ</t>
    </rPh>
    <rPh sb="42" eb="44">
      <t>シヨウ</t>
    </rPh>
    <rPh sb="44" eb="45">
      <t>リョウ</t>
    </rPh>
    <rPh sb="48" eb="49">
      <t>カタ</t>
    </rPh>
    <rPh sb="53" eb="56">
      <t>ケイゾクテキ</t>
    </rPh>
    <rPh sb="57" eb="59">
      <t>ケントウ</t>
    </rPh>
    <rPh sb="63" eb="65">
      <t>ヒツヨウ</t>
    </rPh>
    <rPh sb="75" eb="77">
      <t>ケイエイ</t>
    </rPh>
    <rPh sb="77" eb="79">
      <t>ジョウキョウ</t>
    </rPh>
    <rPh sb="80" eb="82">
      <t>シヨウ</t>
    </rPh>
    <rPh sb="82" eb="83">
      <t>リョウ</t>
    </rPh>
    <rPh sb="83" eb="85">
      <t>タイショウ</t>
    </rPh>
    <rPh sb="85" eb="87">
      <t>ゲンカ</t>
    </rPh>
    <rPh sb="88" eb="91">
      <t>メイカクカ</t>
    </rPh>
    <rPh sb="92" eb="93">
      <t>ハカ</t>
    </rPh>
    <rPh sb="99" eb="101">
      <t>チホウ</t>
    </rPh>
    <rPh sb="101" eb="103">
      <t>コウエイ</t>
    </rPh>
    <rPh sb="103" eb="105">
      <t>キギョウ</t>
    </rPh>
    <rPh sb="105" eb="106">
      <t>ホウ</t>
    </rPh>
    <rPh sb="107" eb="109">
      <t>テキヨウ</t>
    </rPh>
    <rPh sb="110" eb="111">
      <t>ム</t>
    </rPh>
    <rPh sb="113" eb="115">
      <t>ジュンビ</t>
    </rPh>
    <rPh sb="116" eb="117">
      <t>スス</t>
    </rPh>
    <rPh sb="124" eb="127">
      <t>ロウキュウカ</t>
    </rPh>
    <rPh sb="133" eb="135">
      <t>キョウヨウ</t>
    </rPh>
    <rPh sb="135" eb="137">
      <t>カイシ</t>
    </rPh>
    <rPh sb="141" eb="142">
      <t>ネン</t>
    </rPh>
    <rPh sb="142" eb="144">
      <t>テイド</t>
    </rPh>
    <rPh sb="149" eb="151">
      <t>ジョジョ</t>
    </rPh>
    <rPh sb="152" eb="155">
      <t>ヒツヨウセイ</t>
    </rPh>
    <rPh sb="156" eb="157">
      <t>マ</t>
    </rPh>
    <rPh sb="164" eb="166">
      <t>ヨソク</t>
    </rPh>
    <rPh sb="171" eb="173">
      <t>トウメン</t>
    </rPh>
    <rPh sb="174" eb="176">
      <t>テイキ</t>
    </rPh>
    <rPh sb="176" eb="178">
      <t>セイビ</t>
    </rPh>
    <rPh sb="181" eb="183">
      <t>エンメイ</t>
    </rPh>
    <rPh sb="183" eb="184">
      <t>カ</t>
    </rPh>
    <rPh sb="185" eb="186">
      <t>ハカ</t>
    </rPh>
    <rPh sb="190" eb="19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</si>
</sst>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0.85</c:v>
                </c:pt>
                <c:pt idx="3">
                  <c:v>0</c:v>
                </c:pt>
                <c:pt idx="4">
                  <c:v>0</c:v>
                </c:pt>
              </c:numCache>
            </c:numRef>
          </c:val>
        </c:ser>
        <c:dLbls>
          <c:showLegendKey val="0"/>
          <c:showVal val="0"/>
          <c:showCatName val="0"/>
          <c:showSerName val="0"/>
          <c:showPercent val="0"/>
          <c:showBubbleSize val="0"/>
        </c:dLbls>
        <c:gapWidth val="150"/>
        <c:axId val="118184864"/>
        <c:axId val="1181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18184864"/>
        <c:axId val="118185248"/>
      </c:lineChart>
      <c:dateAx>
        <c:axId val="118184864"/>
        <c:scaling>
          <c:orientation val="minMax"/>
        </c:scaling>
        <c:delete val="1"/>
        <c:axPos val="b"/>
        <c:numFmt formatCode="ge" sourceLinked="1"/>
        <c:majorTickMark val="none"/>
        <c:minorTickMark val="none"/>
        <c:tickLblPos val="none"/>
        <c:crossAx val="118185248"/>
        <c:crosses val="autoZero"/>
        <c:auto val="1"/>
        <c:lblOffset val="100"/>
        <c:baseTimeUnit val="years"/>
      </c:dateAx>
      <c:valAx>
        <c:axId val="1181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31.54</c:v>
                </c:pt>
                <c:pt idx="1">
                  <c:v>31</c:v>
                </c:pt>
                <c:pt idx="2">
                  <c:v>30.31</c:v>
                </c:pt>
                <c:pt idx="3">
                  <c:v>25.85</c:v>
                </c:pt>
                <c:pt idx="4">
                  <c:v>30.54</c:v>
                </c:pt>
              </c:numCache>
            </c:numRef>
          </c:val>
        </c:ser>
        <c:dLbls>
          <c:showLegendKey val="0"/>
          <c:showVal val="0"/>
          <c:showCatName val="0"/>
          <c:showSerName val="0"/>
          <c:showPercent val="0"/>
          <c:showBubbleSize val="0"/>
        </c:dLbls>
        <c:gapWidth val="150"/>
        <c:axId val="196668304"/>
        <c:axId val="19666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96668304"/>
        <c:axId val="196668696"/>
      </c:lineChart>
      <c:dateAx>
        <c:axId val="196668304"/>
        <c:scaling>
          <c:orientation val="minMax"/>
        </c:scaling>
        <c:delete val="1"/>
        <c:axPos val="b"/>
        <c:numFmt formatCode="ge" sourceLinked="1"/>
        <c:majorTickMark val="none"/>
        <c:minorTickMark val="none"/>
        <c:tickLblPos val="none"/>
        <c:crossAx val="196668696"/>
        <c:crosses val="autoZero"/>
        <c:auto val="1"/>
        <c:lblOffset val="100"/>
        <c:baseTimeUnit val="years"/>
      </c:dateAx>
      <c:valAx>
        <c:axId val="19666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6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86.4</c:v>
                </c:pt>
                <c:pt idx="1">
                  <c:v>88.22</c:v>
                </c:pt>
                <c:pt idx="2">
                  <c:v>90.91</c:v>
                </c:pt>
                <c:pt idx="3">
                  <c:v>90.7</c:v>
                </c:pt>
                <c:pt idx="4">
                  <c:v>90.51</c:v>
                </c:pt>
              </c:numCache>
            </c:numRef>
          </c:val>
        </c:ser>
        <c:dLbls>
          <c:showLegendKey val="0"/>
          <c:showVal val="0"/>
          <c:showCatName val="0"/>
          <c:showSerName val="0"/>
          <c:showPercent val="0"/>
          <c:showBubbleSize val="0"/>
        </c:dLbls>
        <c:gapWidth val="150"/>
        <c:axId val="196793976"/>
        <c:axId val="1967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96793976"/>
        <c:axId val="196794368"/>
      </c:lineChart>
      <c:dateAx>
        <c:axId val="196793976"/>
        <c:scaling>
          <c:orientation val="minMax"/>
        </c:scaling>
        <c:delete val="1"/>
        <c:axPos val="b"/>
        <c:numFmt formatCode="ge" sourceLinked="1"/>
        <c:majorTickMark val="none"/>
        <c:minorTickMark val="none"/>
        <c:tickLblPos val="none"/>
        <c:crossAx val="196794368"/>
        <c:crosses val="autoZero"/>
        <c:auto val="1"/>
        <c:lblOffset val="100"/>
        <c:baseTimeUnit val="years"/>
      </c:dateAx>
      <c:valAx>
        <c:axId val="1967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9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80.47</c:v>
                </c:pt>
                <c:pt idx="1">
                  <c:v>83.61</c:v>
                </c:pt>
                <c:pt idx="2">
                  <c:v>87.1</c:v>
                </c:pt>
                <c:pt idx="3">
                  <c:v>87.66</c:v>
                </c:pt>
                <c:pt idx="4">
                  <c:v>99.73</c:v>
                </c:pt>
              </c:numCache>
            </c:numRef>
          </c:val>
        </c:ser>
        <c:dLbls>
          <c:showLegendKey val="0"/>
          <c:showVal val="0"/>
          <c:showCatName val="0"/>
          <c:showSerName val="0"/>
          <c:showPercent val="0"/>
          <c:showBubbleSize val="0"/>
        </c:dLbls>
        <c:gapWidth val="150"/>
        <c:axId val="195643848"/>
        <c:axId val="19654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43848"/>
        <c:axId val="196541744"/>
      </c:lineChart>
      <c:dateAx>
        <c:axId val="195643848"/>
        <c:scaling>
          <c:orientation val="minMax"/>
        </c:scaling>
        <c:delete val="1"/>
        <c:axPos val="b"/>
        <c:numFmt formatCode="ge" sourceLinked="1"/>
        <c:majorTickMark val="none"/>
        <c:minorTickMark val="none"/>
        <c:tickLblPos val="none"/>
        <c:crossAx val="196541744"/>
        <c:crosses val="autoZero"/>
        <c:auto val="1"/>
        <c:lblOffset val="100"/>
        <c:baseTimeUnit val="years"/>
      </c:dateAx>
      <c:valAx>
        <c:axId val="19654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4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480496"/>
        <c:axId val="1965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480496"/>
        <c:axId val="196571248"/>
      </c:lineChart>
      <c:dateAx>
        <c:axId val="196480496"/>
        <c:scaling>
          <c:orientation val="minMax"/>
        </c:scaling>
        <c:delete val="1"/>
        <c:axPos val="b"/>
        <c:numFmt formatCode="ge" sourceLinked="1"/>
        <c:majorTickMark val="none"/>
        <c:minorTickMark val="none"/>
        <c:tickLblPos val="none"/>
        <c:crossAx val="196571248"/>
        <c:crosses val="autoZero"/>
        <c:auto val="1"/>
        <c:lblOffset val="100"/>
        <c:baseTimeUnit val="years"/>
      </c:dateAx>
      <c:valAx>
        <c:axId val="1965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857088"/>
        <c:axId val="19511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857088"/>
        <c:axId val="195110408"/>
      </c:lineChart>
      <c:dateAx>
        <c:axId val="196857088"/>
        <c:scaling>
          <c:orientation val="minMax"/>
        </c:scaling>
        <c:delete val="1"/>
        <c:axPos val="b"/>
        <c:numFmt formatCode="ge" sourceLinked="1"/>
        <c:majorTickMark val="none"/>
        <c:minorTickMark val="none"/>
        <c:tickLblPos val="none"/>
        <c:crossAx val="195110408"/>
        <c:crosses val="autoZero"/>
        <c:auto val="1"/>
        <c:lblOffset val="100"/>
        <c:baseTimeUnit val="years"/>
      </c:dateAx>
      <c:valAx>
        <c:axId val="19511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235752"/>
        <c:axId val="19623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235752"/>
        <c:axId val="196236144"/>
      </c:lineChart>
      <c:dateAx>
        <c:axId val="196235752"/>
        <c:scaling>
          <c:orientation val="minMax"/>
        </c:scaling>
        <c:delete val="1"/>
        <c:axPos val="b"/>
        <c:numFmt formatCode="ge" sourceLinked="1"/>
        <c:majorTickMark val="none"/>
        <c:minorTickMark val="none"/>
        <c:tickLblPos val="none"/>
        <c:crossAx val="196236144"/>
        <c:crosses val="autoZero"/>
        <c:auto val="1"/>
        <c:lblOffset val="100"/>
        <c:baseTimeUnit val="years"/>
      </c:dateAx>
      <c:valAx>
        <c:axId val="19623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3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235360"/>
        <c:axId val="19623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235360"/>
        <c:axId val="196237320"/>
      </c:lineChart>
      <c:dateAx>
        <c:axId val="196235360"/>
        <c:scaling>
          <c:orientation val="minMax"/>
        </c:scaling>
        <c:delete val="1"/>
        <c:axPos val="b"/>
        <c:numFmt formatCode="ge" sourceLinked="1"/>
        <c:majorTickMark val="none"/>
        <c:minorTickMark val="none"/>
        <c:tickLblPos val="none"/>
        <c:crossAx val="196237320"/>
        <c:crosses val="autoZero"/>
        <c:auto val="1"/>
        <c:lblOffset val="100"/>
        <c:baseTimeUnit val="years"/>
      </c:dateAx>
      <c:valAx>
        <c:axId val="19623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570.12</c:v>
                </c:pt>
                <c:pt idx="1">
                  <c:v>537.66999999999996</c:v>
                </c:pt>
                <c:pt idx="2">
                  <c:v>503.7</c:v>
                </c:pt>
                <c:pt idx="3">
                  <c:v>607.17999999999995</c:v>
                </c:pt>
                <c:pt idx="4">
                  <c:v>551.44000000000005</c:v>
                </c:pt>
              </c:numCache>
            </c:numRef>
          </c:val>
        </c:ser>
        <c:dLbls>
          <c:showLegendKey val="0"/>
          <c:showVal val="0"/>
          <c:showCatName val="0"/>
          <c:showSerName val="0"/>
          <c:showPercent val="0"/>
          <c:showBubbleSize val="0"/>
        </c:dLbls>
        <c:gapWidth val="150"/>
        <c:axId val="196234968"/>
        <c:axId val="19623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96234968"/>
        <c:axId val="196234576"/>
      </c:lineChart>
      <c:dateAx>
        <c:axId val="196234968"/>
        <c:scaling>
          <c:orientation val="minMax"/>
        </c:scaling>
        <c:delete val="1"/>
        <c:axPos val="b"/>
        <c:numFmt formatCode="ge" sourceLinked="1"/>
        <c:majorTickMark val="none"/>
        <c:minorTickMark val="none"/>
        <c:tickLblPos val="none"/>
        <c:crossAx val="196234576"/>
        <c:crosses val="autoZero"/>
        <c:auto val="1"/>
        <c:lblOffset val="100"/>
        <c:baseTimeUnit val="years"/>
      </c:dateAx>
      <c:valAx>
        <c:axId val="19623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3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61.06</c:v>
                </c:pt>
                <c:pt idx="1">
                  <c:v>53.91</c:v>
                </c:pt>
                <c:pt idx="2">
                  <c:v>54.91</c:v>
                </c:pt>
                <c:pt idx="3">
                  <c:v>46.34</c:v>
                </c:pt>
                <c:pt idx="4">
                  <c:v>41.29</c:v>
                </c:pt>
              </c:numCache>
            </c:numRef>
          </c:val>
        </c:ser>
        <c:dLbls>
          <c:showLegendKey val="0"/>
          <c:showVal val="0"/>
          <c:showCatName val="0"/>
          <c:showSerName val="0"/>
          <c:showPercent val="0"/>
          <c:showBubbleSize val="0"/>
        </c:dLbls>
        <c:gapWidth val="150"/>
        <c:axId val="196665168"/>
        <c:axId val="19666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96665168"/>
        <c:axId val="196665560"/>
      </c:lineChart>
      <c:dateAx>
        <c:axId val="196665168"/>
        <c:scaling>
          <c:orientation val="minMax"/>
        </c:scaling>
        <c:delete val="1"/>
        <c:axPos val="b"/>
        <c:numFmt formatCode="ge" sourceLinked="1"/>
        <c:majorTickMark val="none"/>
        <c:minorTickMark val="none"/>
        <c:tickLblPos val="none"/>
        <c:crossAx val="196665560"/>
        <c:crosses val="autoZero"/>
        <c:auto val="1"/>
        <c:lblOffset val="100"/>
        <c:baseTimeUnit val="years"/>
      </c:dateAx>
      <c:valAx>
        <c:axId val="19666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6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359.62</c:v>
                </c:pt>
                <c:pt idx="1">
                  <c:v>387.46</c:v>
                </c:pt>
                <c:pt idx="2">
                  <c:v>363.63</c:v>
                </c:pt>
                <c:pt idx="3">
                  <c:v>408.65</c:v>
                </c:pt>
                <c:pt idx="4">
                  <c:v>411.54</c:v>
                </c:pt>
              </c:numCache>
            </c:numRef>
          </c:val>
        </c:ser>
        <c:dLbls>
          <c:showLegendKey val="0"/>
          <c:showVal val="0"/>
          <c:showCatName val="0"/>
          <c:showSerName val="0"/>
          <c:showPercent val="0"/>
          <c:showBubbleSize val="0"/>
        </c:dLbls>
        <c:gapWidth val="150"/>
        <c:axId val="196666736"/>
        <c:axId val="19666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96666736"/>
        <c:axId val="196667128"/>
      </c:lineChart>
      <c:dateAx>
        <c:axId val="196666736"/>
        <c:scaling>
          <c:orientation val="minMax"/>
        </c:scaling>
        <c:delete val="1"/>
        <c:axPos val="b"/>
        <c:numFmt formatCode="ge" sourceLinked="1"/>
        <c:majorTickMark val="none"/>
        <c:minorTickMark val="none"/>
        <c:tickLblPos val="none"/>
        <c:crossAx val="196667128"/>
        <c:crosses val="autoZero"/>
        <c:auto val="1"/>
        <c:lblOffset val="100"/>
        <c:baseTimeUnit val="years"/>
      </c:dateAx>
      <c:valAx>
        <c:axId val="19666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6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萩市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51587</v>
      </c>
      <c r="AM8" s="64"/>
      <c r="AN8" s="64"/>
      <c r="AO8" s="64"/>
      <c r="AP8" s="64"/>
      <c r="AQ8" s="64"/>
      <c r="AR8" s="64"/>
      <c r="AS8" s="64"/>
      <c r="AT8" s="63">
        <f>データ!S6</f>
        <v>698.31</v>
      </c>
      <c r="AU8" s="63"/>
      <c r="AV8" s="63"/>
      <c r="AW8" s="63"/>
      <c r="AX8" s="63"/>
      <c r="AY8" s="63"/>
      <c r="AZ8" s="63"/>
      <c r="BA8" s="63"/>
      <c r="BB8" s="63">
        <f>データ!T6</f>
        <v>73.87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3.16</v>
      </c>
      <c r="Q10" s="63"/>
      <c r="R10" s="63"/>
      <c r="S10" s="63"/>
      <c r="T10" s="63"/>
      <c r="U10" s="63"/>
      <c r="V10" s="63"/>
      <c r="W10" s="63">
        <f>データ!P6</f>
        <v>73.72</v>
      </c>
      <c r="X10" s="63"/>
      <c r="Y10" s="63"/>
      <c r="Z10" s="63"/>
      <c r="AA10" s="63"/>
      <c r="AB10" s="63"/>
      <c r="AC10" s="63"/>
      <c r="AD10" s="64">
        <f>データ!Q6</f>
        <v>2916</v>
      </c>
      <c r="AE10" s="64"/>
      <c r="AF10" s="64"/>
      <c r="AG10" s="64"/>
      <c r="AH10" s="64"/>
      <c r="AI10" s="64"/>
      <c r="AJ10" s="64"/>
      <c r="AK10" s="2"/>
      <c r="AL10" s="64">
        <f>データ!U6</f>
        <v>1612</v>
      </c>
      <c r="AM10" s="64"/>
      <c r="AN10" s="64"/>
      <c r="AO10" s="64"/>
      <c r="AP10" s="64"/>
      <c r="AQ10" s="64"/>
      <c r="AR10" s="64"/>
      <c r="AS10" s="64"/>
      <c r="AT10" s="63">
        <f>データ!V6</f>
        <v>0.67</v>
      </c>
      <c r="AU10" s="63"/>
      <c r="AV10" s="63"/>
      <c r="AW10" s="63"/>
      <c r="AX10" s="63"/>
      <c r="AY10" s="63"/>
      <c r="AZ10" s="63"/>
      <c r="BA10" s="63"/>
      <c r="BB10" s="63">
        <f>データ!W6</f>
        <v>2405.9699999999998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352047</v>
      </c>
      <c r="D6" s="31">
        <f t="shared" si="3"/>
        <v>47</v>
      </c>
      <c r="E6" s="31">
        <f t="shared" si="3"/>
        <v>17</v>
      </c>
      <c r="F6" s="31">
        <f t="shared" si="3"/>
        <v>4</v>
      </c>
      <c r="G6" s="31">
        <f t="shared" si="3"/>
        <v>0</v>
      </c>
      <c r="H6" s="31" t="str">
        <f t="shared" si="3"/>
        <v>山口県　萩市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3.16</v>
      </c>
      <c r="P6" s="32">
        <f t="shared" si="3"/>
        <v>73.72</v>
      </c>
      <c r="Q6" s="32">
        <f t="shared" si="3"/>
        <v>2916</v>
      </c>
      <c r="R6" s="32">
        <f t="shared" si="3"/>
        <v>51587</v>
      </c>
      <c r="S6" s="32">
        <f t="shared" si="3"/>
        <v>698.31</v>
      </c>
      <c r="T6" s="32">
        <f t="shared" si="3"/>
        <v>73.87</v>
      </c>
      <c r="U6" s="32">
        <f t="shared" si="3"/>
        <v>1612</v>
      </c>
      <c r="V6" s="32">
        <f t="shared" si="3"/>
        <v>0.67</v>
      </c>
      <c r="W6" s="32">
        <f t="shared" si="3"/>
        <v>2405.9699999999998</v>
      </c>
      <c r="X6" s="33">
        <f>IF(X7="",NA(),X7)</f>
        <v>80.47</v>
      </c>
      <c r="Y6" s="33">
        <f t="shared" ref="Y6:AG6" si="4">IF(Y7="",NA(),Y7)</f>
        <v>83.61</v>
      </c>
      <c r="Z6" s="33">
        <f t="shared" si="4"/>
        <v>87.1</v>
      </c>
      <c r="AA6" s="33">
        <f t="shared" si="4"/>
        <v>87.66</v>
      </c>
      <c r="AB6" s="33">
        <f t="shared" si="4"/>
        <v>99.73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570.12</v>
      </c>
      <c r="BF6" s="33">
        <f t="shared" ref="BF6:BN6" si="7">IF(BF7="",NA(),BF7)</f>
        <v>537.66999999999996</v>
      </c>
      <c r="BG6" s="33">
        <f t="shared" si="7"/>
        <v>503.7</v>
      </c>
      <c r="BH6" s="33">
        <f t="shared" si="7"/>
        <v>607.17999999999995</v>
      </c>
      <c r="BI6" s="33">
        <f t="shared" si="7"/>
        <v>551.44000000000005</v>
      </c>
      <c r="BJ6" s="33">
        <f t="shared" si="7"/>
        <v>1868.17</v>
      </c>
      <c r="BK6" s="33">
        <f t="shared" si="7"/>
        <v>1835.56</v>
      </c>
      <c r="BL6" s="33">
        <f t="shared" si="7"/>
        <v>1716.82</v>
      </c>
      <c r="BM6" s="33">
        <f t="shared" si="7"/>
        <v>1554.05</v>
      </c>
      <c r="BN6" s="33">
        <f t="shared" si="7"/>
        <v>1671.86</v>
      </c>
      <c r="BO6" s="32" t="str">
        <f>IF(BO7="","",IF(BO7="-","【-】","【"&amp;SUBSTITUTE(TEXT(BO7,"#,##0.00"),"-","△")&amp;"】"))</f>
        <v>【1,479.31】</v>
      </c>
      <c r="BP6" s="33">
        <f>IF(BP7="",NA(),BP7)</f>
        <v>61.06</v>
      </c>
      <c r="BQ6" s="33">
        <f t="shared" ref="BQ6:BY6" si="8">IF(BQ7="",NA(),BQ7)</f>
        <v>53.91</v>
      </c>
      <c r="BR6" s="33">
        <f t="shared" si="8"/>
        <v>54.91</v>
      </c>
      <c r="BS6" s="33">
        <f t="shared" si="8"/>
        <v>46.34</v>
      </c>
      <c r="BT6" s="33">
        <f t="shared" si="8"/>
        <v>41.29</v>
      </c>
      <c r="BU6" s="33">
        <f t="shared" si="8"/>
        <v>55.15</v>
      </c>
      <c r="BV6" s="33">
        <f t="shared" si="8"/>
        <v>52.89</v>
      </c>
      <c r="BW6" s="33">
        <f t="shared" si="8"/>
        <v>51.73</v>
      </c>
      <c r="BX6" s="33">
        <f t="shared" si="8"/>
        <v>53.01</v>
      </c>
      <c r="BY6" s="33">
        <f t="shared" si="8"/>
        <v>50.54</v>
      </c>
      <c r="BZ6" s="32" t="str">
        <f>IF(BZ7="","",IF(BZ7="-","【-】","【"&amp;SUBSTITUTE(TEXT(BZ7,"#,##0.00"),"-","△")&amp;"】"))</f>
        <v>【63.50】</v>
      </c>
      <c r="CA6" s="33">
        <f>IF(CA7="",NA(),CA7)</f>
        <v>359.62</v>
      </c>
      <c r="CB6" s="33">
        <f t="shared" ref="CB6:CJ6" si="9">IF(CB7="",NA(),CB7)</f>
        <v>387.46</v>
      </c>
      <c r="CC6" s="33">
        <f t="shared" si="9"/>
        <v>363.63</v>
      </c>
      <c r="CD6" s="33">
        <f t="shared" si="9"/>
        <v>408.65</v>
      </c>
      <c r="CE6" s="33">
        <f t="shared" si="9"/>
        <v>411.54</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31.54</v>
      </c>
      <c r="CM6" s="33">
        <f t="shared" ref="CM6:CU6" si="10">IF(CM7="",NA(),CM7)</f>
        <v>31</v>
      </c>
      <c r="CN6" s="33">
        <f t="shared" si="10"/>
        <v>30.31</v>
      </c>
      <c r="CO6" s="33">
        <f t="shared" si="10"/>
        <v>25.85</v>
      </c>
      <c r="CP6" s="33">
        <f t="shared" si="10"/>
        <v>30.54</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86.4</v>
      </c>
      <c r="CX6" s="33">
        <f t="shared" ref="CX6:DF6" si="11">IF(CX7="",NA(),CX7)</f>
        <v>88.22</v>
      </c>
      <c r="CY6" s="33">
        <f t="shared" si="11"/>
        <v>90.91</v>
      </c>
      <c r="CZ6" s="33">
        <f t="shared" si="11"/>
        <v>90.7</v>
      </c>
      <c r="DA6" s="33">
        <f t="shared" si="11"/>
        <v>90.51</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0.85</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352047</v>
      </c>
      <c r="D7" s="35">
        <v>47</v>
      </c>
      <c r="E7" s="35">
        <v>17</v>
      </c>
      <c r="F7" s="35">
        <v>4</v>
      </c>
      <c r="G7" s="35">
        <v>0</v>
      </c>
      <c r="H7" s="35" t="s">
        <v>96</v>
      </c>
      <c r="I7" s="35" t="s">
        <v>97</v>
      </c>
      <c r="J7" s="35" t="s">
        <v>98</v>
      </c>
      <c r="K7" s="35" t="s">
        <v>99</v>
      </c>
      <c r="L7" s="35" t="s">
        <v>100</v>
      </c>
      <c r="M7" s="36" t="s">
        <v>101</v>
      </c>
      <c r="N7" s="36" t="s">
        <v>102</v>
      </c>
      <c r="O7" s="36">
        <v>3.16</v>
      </c>
      <c r="P7" s="36">
        <v>73.72</v>
      </c>
      <c r="Q7" s="36">
        <v>2916</v>
      </c>
      <c r="R7" s="36">
        <v>51587</v>
      </c>
      <c r="S7" s="36">
        <v>698.31</v>
      </c>
      <c r="T7" s="36">
        <v>73.87</v>
      </c>
      <c r="U7" s="36">
        <v>1612</v>
      </c>
      <c r="V7" s="36">
        <v>0.67</v>
      </c>
      <c r="W7" s="36">
        <v>2405.9699999999998</v>
      </c>
      <c r="X7" s="36">
        <v>80.47</v>
      </c>
      <c r="Y7" s="36">
        <v>83.61</v>
      </c>
      <c r="Z7" s="36">
        <v>87.1</v>
      </c>
      <c r="AA7" s="36">
        <v>87.66</v>
      </c>
      <c r="AB7" s="36">
        <v>99.73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570.12</v>
      </c>
      <c r="BF7" s="36">
        <v>537.66999999999996</v>
      </c>
      <c r="BG7" s="36">
        <v>503.7</v>
      </c>
      <c r="BH7" s="36">
        <v>607.17999999999995</v>
      </c>
      <c r="BI7" s="36">
        <v>551.44000000000005</v>
      </c>
      <c r="BJ7" s="36">
        <v>1868.17</v>
      </c>
      <c r="BK7" s="36">
        <v>1835.56</v>
      </c>
      <c r="BL7" s="36">
        <v>1716.82</v>
      </c>
      <c r="BM7" s="36">
        <v>1554.05</v>
      </c>
      <c r="BN7" s="36">
        <v>1671.86</v>
      </c>
      <c r="BO7" s="36">
        <v>1479.31</v>
      </c>
      <c r="BP7" s="36">
        <v>61.06</v>
      </c>
      <c r="BQ7" s="36">
        <v>53.91</v>
      </c>
      <c r="BR7" s="36">
        <v>54.91</v>
      </c>
      <c r="BS7" s="36">
        <v>46.34</v>
      </c>
      <c r="BT7" s="36">
        <v>41.29</v>
      </c>
      <c r="BU7" s="36">
        <v>55.15</v>
      </c>
      <c r="BV7" s="36">
        <v>52.89</v>
      </c>
      <c r="BW7" s="36">
        <v>51.73</v>
      </c>
      <c r="BX7" s="36">
        <v>53.01</v>
      </c>
      <c r="BY7" s="36">
        <v>50.54</v>
      </c>
      <c r="BZ7" s="36">
        <v>63.5</v>
      </c>
      <c r="CA7" s="36">
        <v>359.62</v>
      </c>
      <c r="CB7" s="36">
        <v>387.46</v>
      </c>
      <c r="CC7" s="36">
        <v>363.63</v>
      </c>
      <c r="CD7" s="36">
        <v>408.65</v>
      </c>
      <c r="CE7" s="36">
        <v>411.54</v>
      </c>
      <c r="CF7" s="36">
        <v>283.05</v>
      </c>
      <c r="CG7" s="36">
        <v>300.52</v>
      </c>
      <c r="CH7" s="36">
        <v>310.47000000000003</v>
      </c>
      <c r="CI7" s="36">
        <v>299.39</v>
      </c>
      <c r="CJ7" s="36">
        <v>320.36</v>
      </c>
      <c r="CK7" s="36">
        <v>253.12</v>
      </c>
      <c r="CL7" s="36">
        <v>31.54</v>
      </c>
      <c r="CM7" s="36">
        <v>31</v>
      </c>
      <c r="CN7" s="36">
        <v>30.31</v>
      </c>
      <c r="CO7" s="36">
        <v>25.85</v>
      </c>
      <c r="CP7" s="36">
        <v>30.54</v>
      </c>
      <c r="CQ7" s="36">
        <v>36.18</v>
      </c>
      <c r="CR7" s="36">
        <v>36.799999999999997</v>
      </c>
      <c r="CS7" s="36">
        <v>36.67</v>
      </c>
      <c r="CT7" s="36">
        <v>36.200000000000003</v>
      </c>
      <c r="CU7" s="36">
        <v>34.74</v>
      </c>
      <c r="CV7" s="36">
        <v>41.06</v>
      </c>
      <c r="CW7" s="36">
        <v>86.4</v>
      </c>
      <c r="CX7" s="36">
        <v>88.22</v>
      </c>
      <c r="CY7" s="36">
        <v>90.91</v>
      </c>
      <c r="CZ7" s="36">
        <v>90.7</v>
      </c>
      <c r="DA7" s="36">
        <v>90.51</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0.85</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hagi</cp:lastModifiedBy>
  <dcterms:created xsi:type="dcterms:W3CDTF">2016-02-03T09:06:34Z</dcterms:created>
  <dcterms:modified xsi:type="dcterms:W3CDTF">2016-02-29T00:46:20Z</dcterms:modified>
  <cp:category/>
</cp:coreProperties>
</file>