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31.26.225\koukyou\下水道管理係\003　決算関係\H26決算統計\205_公営企業に係る「経営比較分析表」の分析等について\04_ホームページ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<sst xmlns="http://schemas.openxmlformats.org/spreadsheetml/2006/main" count="221" uniqueCount="111">
  <si>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</si>
  <si>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</si>
  <si>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</si>
  <si>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</si>
  <si>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</si>
  <si>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</si>
  <si>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</si>
  <si>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</si>
  <si>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</si>
  <si>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</si>
  <si>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</si>
  <si>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</si>
  <si>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</si>
  <si>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</si>
  <si>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</si>
  <si>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</si>
  <si>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</si>
  <si>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</si>
  <si>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</si>
  <si>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</si>
  <si>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</si>
  <si>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</si>
  <si>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</si>
  <si>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</si>
  <si>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</si>
  <si>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</si>
  <si>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</si>
  <si>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</si>
  <si>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</si>
  <si>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</si>
  <si>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</si>
  <si>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</si>
  <si>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</si>
  <si>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</si>
  <si>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</si>
  <si>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</si>
  <si>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</si>
  <si>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</si>
  <si>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</si>
  <si>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</si>
  <si>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</si>
  <si>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</si>
  <si>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</si>
  <si>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</si>
  <si>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</si>
  <si>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</si>
  <si>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</si>
  <si>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</si>
  <si>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</si>
  <si>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</si>
  <si>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</si>
  <si>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</si>
  <si>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</si>
  <si>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</si>
  <si>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</si>
  <si>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</si>
  <si>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</si>
  <si>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</si>
  <si>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</si>
  <si>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</si>
  <si>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</si>
  <si>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</si>
  <si>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</si>
  <si>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</si>
  <si>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</si>
  <si>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</si>
  <si>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</si>
  <si>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</si>
  <si>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</si>
  <si>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</si>
  <si>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</si>
  <si>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</si>
  <si>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</si>
  <si>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</si>
  <si>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</si>
  <si>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</si>
  <si>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</si>
  <si>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</si>
  <si>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</si>
  <si>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</si>
  <si>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</si>
  <si>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</si>
  <si>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</si>
  <si>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</si>
  <si>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</si>
  <si>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</si>
  <si>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</si>
  <si>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</si>
  <si>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</si>
  <si>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</si>
  <si>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</si>
  <si>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</si>
  <si>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</si>
  <si>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</si>
  <si>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</si>
  <si>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</si>
  <si>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</si>
  <si>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法非適用</t>
  </si>
  <si>
    <t>下水道事業</t>
  </si>
  <si>
    <t>林業集落排水</t>
  </si>
  <si>
    <t>G3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</si>
  <si>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</si>
  <si>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</si>
  <si>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</si>
  <si>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</si>
  <si>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</si>
  <si>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</si>
  <si>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</si>
  <si>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萩市の林業集落排水事業は、平成13年に供用開始し事業は完了している。
　市内の下水道使用料を平成23年10月と平成26年1月に段階的に統一を図った。
　類似団体と比較すると経費回収率及び汚水処理原価は健全に見え、規模の小さな施設であるため投資規模も小さくなっている。　
　また、事業の性質上、山間部の人口散在地区であることから高齢化や後継者不足等で水洗化の促進も期待できない。</t>
    <rPh sb="1" eb="3">
      <t>ハギシ</t>
    </rPh>
    <rPh sb="4" eb="6">
      <t>リンギョウ</t>
    </rPh>
    <rPh sb="6" eb="8">
      <t>シュウラク</t>
    </rPh>
    <rPh sb="8" eb="10">
      <t>ハイスイ</t>
    </rPh>
    <rPh sb="10" eb="12">
      <t>ジギョウ</t>
    </rPh>
    <rPh sb="14" eb="16">
      <t>ヘイセイ</t>
    </rPh>
    <rPh sb="18" eb="19">
      <t>ネン</t>
    </rPh>
    <rPh sb="20" eb="22">
      <t>キョウヨウ</t>
    </rPh>
    <rPh sb="22" eb="24">
      <t>カイシ</t>
    </rPh>
    <rPh sb="25" eb="27">
      <t>ジギョウ</t>
    </rPh>
    <rPh sb="28" eb="30">
      <t>カンリョウ</t>
    </rPh>
    <rPh sb="71" eb="72">
      <t>ハカ</t>
    </rPh>
    <rPh sb="107" eb="109">
      <t>キボ</t>
    </rPh>
    <rPh sb="110" eb="111">
      <t>チイ</t>
    </rPh>
    <rPh sb="113" eb="115">
      <t>シセツ</t>
    </rPh>
    <rPh sb="120" eb="122">
      <t>トウシ</t>
    </rPh>
    <rPh sb="122" eb="124">
      <t>キボ</t>
    </rPh>
    <rPh sb="125" eb="126">
      <t>チイ</t>
    </rPh>
    <rPh sb="140" eb="142">
      <t>ジギョウ</t>
    </rPh>
    <rPh sb="143" eb="146">
      <t>セイシツジョウ</t>
    </rPh>
    <rPh sb="147" eb="150">
      <t>サンカンブ</t>
    </rPh>
    <rPh sb="151" eb="153">
      <t>ジンコウ</t>
    </rPh>
    <rPh sb="153" eb="155">
      <t>サンザイ</t>
    </rPh>
    <rPh sb="155" eb="157">
      <t>チク</t>
    </rPh>
    <rPh sb="164" eb="167">
      <t>コウレイカ</t>
    </rPh>
    <rPh sb="168" eb="171">
      <t>コウケイシャ</t>
    </rPh>
    <rPh sb="171" eb="174">
      <t>フソクトウ</t>
    </rPh>
    <rPh sb="175" eb="178">
      <t>スイセンカ</t>
    </rPh>
    <rPh sb="179" eb="181">
      <t>ソクシン</t>
    </rPh>
    <rPh sb="182" eb="184">
      <t>キタイ</t>
    </rPh>
    <phoneticPr fontId="4"/>
  </si>
  <si>
    <t>　処理施設の機械設備の定期整備を計画的に行って延命化を図っているところである。
　管渠については、更新改良を行っていないが必要に応じて調査を行っていく予定である。</t>
    <rPh sb="1" eb="3">
      <t>ショリ</t>
    </rPh>
    <rPh sb="3" eb="5">
      <t>シセツ</t>
    </rPh>
    <rPh sb="6" eb="8">
      <t>キカイ</t>
    </rPh>
    <rPh sb="8" eb="10">
      <t>セツビ</t>
    </rPh>
    <rPh sb="11" eb="13">
      <t>テイキ</t>
    </rPh>
    <rPh sb="13" eb="15">
      <t>セイビ</t>
    </rPh>
    <rPh sb="16" eb="19">
      <t>ケイカクテキ</t>
    </rPh>
    <rPh sb="20" eb="21">
      <t>オコナ</t>
    </rPh>
    <rPh sb="23" eb="25">
      <t>エンメイ</t>
    </rPh>
    <rPh sb="25" eb="26">
      <t>カ</t>
    </rPh>
    <rPh sb="27" eb="28">
      <t>ハカ</t>
    </rPh>
    <rPh sb="41" eb="42">
      <t>カン</t>
    </rPh>
    <rPh sb="42" eb="43">
      <t>キョ</t>
    </rPh>
    <rPh sb="49" eb="51">
      <t>コウシン</t>
    </rPh>
    <rPh sb="51" eb="53">
      <t>カイリョウ</t>
    </rPh>
    <rPh sb="54" eb="55">
      <t>オコナ</t>
    </rPh>
    <rPh sb="61" eb="63">
      <t>ヒツヨウ</t>
    </rPh>
    <rPh sb="64" eb="65">
      <t>オウ</t>
    </rPh>
    <rPh sb="67" eb="69">
      <t>チョウサ</t>
    </rPh>
    <rPh sb="70" eb="71">
      <t>オコナ</t>
    </rPh>
    <rPh sb="75" eb="77">
      <t>ヨテイ</t>
    </rPh>
    <phoneticPr fontId="4"/>
  </si>
  <si>
    <t>　経営成績の明確化などを図るため地方公営企業法の適用化に向けて準備を進めている。
　しかしながら、地域の特性や人口減少などを考慮すると使用料改定だけでは経営状況改善は困難である。
　そこで、使用料を他事業と統一したことから地方公営企業法の適用化に併せ、会計処理を一本化し、一つの下水道事業として使用料の見直しに取り組んでいく予定である。</t>
    <rPh sb="49" eb="51">
      <t>チイキ</t>
    </rPh>
    <rPh sb="52" eb="54">
      <t>トクセイ</t>
    </rPh>
    <rPh sb="80" eb="82">
      <t>カイゼン</t>
    </rPh>
    <rPh sb="83" eb="85">
      <t>コンナン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</si>
</sst>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9575632"/>
        <c:axId val="19957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99575632"/>
        <c:axId val="199576024"/>
      </c:lineChart>
      <c:dateAx>
        <c:axId val="199575632"/>
        <c:scaling>
          <c:orientation val="minMax"/>
        </c:scaling>
        <c:delete val="1"/>
        <c:axPos val="b"/>
        <c:numFmt formatCode="ge" sourceLinked="1"/>
        <c:majorTickMark val="none"/>
        <c:minorTickMark val="none"/>
        <c:tickLblPos val="none"/>
        <c:crossAx val="199576024"/>
        <c:crosses val="autoZero"/>
        <c:auto val="1"/>
        <c:lblOffset val="100"/>
        <c:baseTimeUnit val="years"/>
      </c:dateAx>
      <c:valAx>
        <c:axId val="19957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7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37.04</c:v>
                </c:pt>
                <c:pt idx="1">
                  <c:v>37.04</c:v>
                </c:pt>
                <c:pt idx="2">
                  <c:v>37.04</c:v>
                </c:pt>
                <c:pt idx="3">
                  <c:v>37.04</c:v>
                </c:pt>
                <c:pt idx="4">
                  <c:v>33.33</c:v>
                </c:pt>
              </c:numCache>
            </c:numRef>
          </c:val>
        </c:ser>
        <c:dLbls>
          <c:showLegendKey val="0"/>
          <c:showVal val="0"/>
          <c:showCatName val="0"/>
          <c:showSerName val="0"/>
          <c:showPercent val="0"/>
          <c:showBubbleSize val="0"/>
        </c:dLbls>
        <c:gapWidth val="150"/>
        <c:axId val="200972896"/>
        <c:axId val="200973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41.86</c:v>
                </c:pt>
                <c:pt idx="1">
                  <c:v>44.28</c:v>
                </c:pt>
                <c:pt idx="2">
                  <c:v>47.83</c:v>
                </c:pt>
                <c:pt idx="3">
                  <c:v>43.91</c:v>
                </c:pt>
                <c:pt idx="4">
                  <c:v>37.270000000000003</c:v>
                </c:pt>
              </c:numCache>
            </c:numRef>
          </c:val>
          <c:smooth val="0"/>
        </c:ser>
        <c:dLbls>
          <c:showLegendKey val="0"/>
          <c:showVal val="0"/>
          <c:showCatName val="0"/>
          <c:showSerName val="0"/>
          <c:showPercent val="0"/>
          <c:showBubbleSize val="0"/>
        </c:dLbls>
        <c:marker val="1"/>
        <c:smooth val="0"/>
        <c:axId val="200972896"/>
        <c:axId val="200973288"/>
      </c:lineChart>
      <c:dateAx>
        <c:axId val="200972896"/>
        <c:scaling>
          <c:orientation val="minMax"/>
        </c:scaling>
        <c:delete val="1"/>
        <c:axPos val="b"/>
        <c:numFmt formatCode="ge" sourceLinked="1"/>
        <c:majorTickMark val="none"/>
        <c:minorTickMark val="none"/>
        <c:tickLblPos val="none"/>
        <c:crossAx val="200973288"/>
        <c:crosses val="autoZero"/>
        <c:auto val="1"/>
        <c:lblOffset val="100"/>
        <c:baseTimeUnit val="years"/>
      </c:dateAx>
      <c:valAx>
        <c:axId val="20097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97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68.63</c:v>
                </c:pt>
                <c:pt idx="1">
                  <c:v>76.09</c:v>
                </c:pt>
                <c:pt idx="2">
                  <c:v>76.09</c:v>
                </c:pt>
                <c:pt idx="3">
                  <c:v>80</c:v>
                </c:pt>
                <c:pt idx="4">
                  <c:v>80</c:v>
                </c:pt>
              </c:numCache>
            </c:numRef>
          </c:val>
        </c:ser>
        <c:dLbls>
          <c:showLegendKey val="0"/>
          <c:showVal val="0"/>
          <c:showCatName val="0"/>
          <c:showSerName val="0"/>
          <c:showPercent val="0"/>
          <c:showBubbleSize val="0"/>
        </c:dLbls>
        <c:gapWidth val="150"/>
        <c:axId val="201040152"/>
        <c:axId val="2010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84.45</c:v>
                </c:pt>
                <c:pt idx="1">
                  <c:v>84.31</c:v>
                </c:pt>
                <c:pt idx="2">
                  <c:v>84.46</c:v>
                </c:pt>
                <c:pt idx="3">
                  <c:v>86.66</c:v>
                </c:pt>
                <c:pt idx="4">
                  <c:v>85.78</c:v>
                </c:pt>
              </c:numCache>
            </c:numRef>
          </c:val>
          <c:smooth val="0"/>
        </c:ser>
        <c:dLbls>
          <c:showLegendKey val="0"/>
          <c:showVal val="0"/>
          <c:showCatName val="0"/>
          <c:showSerName val="0"/>
          <c:showPercent val="0"/>
          <c:showBubbleSize val="0"/>
        </c:dLbls>
        <c:marker val="1"/>
        <c:smooth val="0"/>
        <c:axId val="201040152"/>
        <c:axId val="201040544"/>
      </c:lineChart>
      <c:dateAx>
        <c:axId val="201040152"/>
        <c:scaling>
          <c:orientation val="minMax"/>
        </c:scaling>
        <c:delete val="1"/>
        <c:axPos val="b"/>
        <c:numFmt formatCode="ge" sourceLinked="1"/>
        <c:majorTickMark val="none"/>
        <c:minorTickMark val="none"/>
        <c:tickLblPos val="none"/>
        <c:crossAx val="201040544"/>
        <c:crosses val="autoZero"/>
        <c:auto val="1"/>
        <c:lblOffset val="100"/>
        <c:baseTimeUnit val="years"/>
      </c:dateAx>
      <c:valAx>
        <c:axId val="2010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04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89.57</c:v>
                </c:pt>
                <c:pt idx="1">
                  <c:v>81.7</c:v>
                </c:pt>
                <c:pt idx="2">
                  <c:v>83.35</c:v>
                </c:pt>
                <c:pt idx="3">
                  <c:v>88.1</c:v>
                </c:pt>
                <c:pt idx="4">
                  <c:v>93.37</c:v>
                </c:pt>
              </c:numCache>
            </c:numRef>
          </c:val>
        </c:ser>
        <c:dLbls>
          <c:showLegendKey val="0"/>
          <c:showVal val="0"/>
          <c:showCatName val="0"/>
          <c:showSerName val="0"/>
          <c:showPercent val="0"/>
          <c:showBubbleSize val="0"/>
        </c:dLbls>
        <c:gapWidth val="150"/>
        <c:axId val="200808336"/>
        <c:axId val="20080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808336"/>
        <c:axId val="200808728"/>
      </c:lineChart>
      <c:dateAx>
        <c:axId val="200808336"/>
        <c:scaling>
          <c:orientation val="minMax"/>
        </c:scaling>
        <c:delete val="1"/>
        <c:axPos val="b"/>
        <c:numFmt formatCode="ge" sourceLinked="1"/>
        <c:majorTickMark val="none"/>
        <c:minorTickMark val="none"/>
        <c:tickLblPos val="none"/>
        <c:crossAx val="200808728"/>
        <c:crosses val="autoZero"/>
        <c:auto val="1"/>
        <c:lblOffset val="100"/>
        <c:baseTimeUnit val="years"/>
      </c:dateAx>
      <c:valAx>
        <c:axId val="20080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0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809904"/>
        <c:axId val="200810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809904"/>
        <c:axId val="200810296"/>
      </c:lineChart>
      <c:dateAx>
        <c:axId val="200809904"/>
        <c:scaling>
          <c:orientation val="minMax"/>
        </c:scaling>
        <c:delete val="1"/>
        <c:axPos val="b"/>
        <c:numFmt formatCode="ge" sourceLinked="1"/>
        <c:majorTickMark val="none"/>
        <c:minorTickMark val="none"/>
        <c:tickLblPos val="none"/>
        <c:crossAx val="200810296"/>
        <c:crosses val="autoZero"/>
        <c:auto val="1"/>
        <c:lblOffset val="100"/>
        <c:baseTimeUnit val="years"/>
      </c:dateAx>
      <c:valAx>
        <c:axId val="20081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0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535224"/>
        <c:axId val="20053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535224"/>
        <c:axId val="200535616"/>
      </c:lineChart>
      <c:dateAx>
        <c:axId val="200535224"/>
        <c:scaling>
          <c:orientation val="minMax"/>
        </c:scaling>
        <c:delete val="1"/>
        <c:axPos val="b"/>
        <c:numFmt formatCode="ge" sourceLinked="1"/>
        <c:majorTickMark val="none"/>
        <c:minorTickMark val="none"/>
        <c:tickLblPos val="none"/>
        <c:crossAx val="200535616"/>
        <c:crosses val="autoZero"/>
        <c:auto val="1"/>
        <c:lblOffset val="100"/>
        <c:baseTimeUnit val="years"/>
      </c:dateAx>
      <c:valAx>
        <c:axId val="20053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3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537184"/>
        <c:axId val="20053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537184"/>
        <c:axId val="200537576"/>
      </c:lineChart>
      <c:dateAx>
        <c:axId val="200537184"/>
        <c:scaling>
          <c:orientation val="minMax"/>
        </c:scaling>
        <c:delete val="1"/>
        <c:axPos val="b"/>
        <c:numFmt formatCode="ge" sourceLinked="1"/>
        <c:majorTickMark val="none"/>
        <c:minorTickMark val="none"/>
        <c:tickLblPos val="none"/>
        <c:crossAx val="200537576"/>
        <c:crosses val="autoZero"/>
        <c:auto val="1"/>
        <c:lblOffset val="100"/>
        <c:baseTimeUnit val="years"/>
      </c:dateAx>
      <c:valAx>
        <c:axId val="20053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650592"/>
        <c:axId val="200650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650592"/>
        <c:axId val="200650984"/>
      </c:lineChart>
      <c:dateAx>
        <c:axId val="200650592"/>
        <c:scaling>
          <c:orientation val="minMax"/>
        </c:scaling>
        <c:delete val="1"/>
        <c:axPos val="b"/>
        <c:numFmt formatCode="ge" sourceLinked="1"/>
        <c:majorTickMark val="none"/>
        <c:minorTickMark val="none"/>
        <c:tickLblPos val="none"/>
        <c:crossAx val="200650984"/>
        <c:crosses val="autoZero"/>
        <c:auto val="1"/>
        <c:lblOffset val="100"/>
        <c:baseTimeUnit val="years"/>
      </c:dateAx>
      <c:valAx>
        <c:axId val="20065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744.34</c:v>
                </c:pt>
                <c:pt idx="1">
                  <c:v>651.62</c:v>
                </c:pt>
                <c:pt idx="2">
                  <c:v>572.51</c:v>
                </c:pt>
                <c:pt idx="3">
                  <c:v>517.03</c:v>
                </c:pt>
                <c:pt idx="4">
                  <c:v>483.4</c:v>
                </c:pt>
              </c:numCache>
            </c:numRef>
          </c:val>
        </c:ser>
        <c:dLbls>
          <c:showLegendKey val="0"/>
          <c:showVal val="0"/>
          <c:showCatName val="0"/>
          <c:showSerName val="0"/>
          <c:showPercent val="0"/>
          <c:showBubbleSize val="0"/>
        </c:dLbls>
        <c:gapWidth val="150"/>
        <c:axId val="200534832"/>
        <c:axId val="20053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1876.89</c:v>
                </c:pt>
                <c:pt idx="1">
                  <c:v>1775.02</c:v>
                </c:pt>
                <c:pt idx="2">
                  <c:v>1844.55</c:v>
                </c:pt>
                <c:pt idx="3">
                  <c:v>1364.98</c:v>
                </c:pt>
                <c:pt idx="4">
                  <c:v>1105.04</c:v>
                </c:pt>
              </c:numCache>
            </c:numRef>
          </c:val>
          <c:smooth val="0"/>
        </c:ser>
        <c:dLbls>
          <c:showLegendKey val="0"/>
          <c:showVal val="0"/>
          <c:showCatName val="0"/>
          <c:showSerName val="0"/>
          <c:showPercent val="0"/>
          <c:showBubbleSize val="0"/>
        </c:dLbls>
        <c:marker val="1"/>
        <c:smooth val="0"/>
        <c:axId val="200534832"/>
        <c:axId val="200534440"/>
      </c:lineChart>
      <c:dateAx>
        <c:axId val="200534832"/>
        <c:scaling>
          <c:orientation val="minMax"/>
        </c:scaling>
        <c:delete val="1"/>
        <c:axPos val="b"/>
        <c:numFmt formatCode="ge" sourceLinked="1"/>
        <c:majorTickMark val="none"/>
        <c:minorTickMark val="none"/>
        <c:tickLblPos val="none"/>
        <c:crossAx val="200534440"/>
        <c:crosses val="autoZero"/>
        <c:auto val="1"/>
        <c:lblOffset val="100"/>
        <c:baseTimeUnit val="years"/>
      </c:dateAx>
      <c:valAx>
        <c:axId val="20053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3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14.2</c:v>
                </c:pt>
                <c:pt idx="1">
                  <c:v>31.55</c:v>
                </c:pt>
                <c:pt idx="2">
                  <c:v>27.6</c:v>
                </c:pt>
                <c:pt idx="3">
                  <c:v>23.39</c:v>
                </c:pt>
                <c:pt idx="4">
                  <c:v>30.48</c:v>
                </c:pt>
              </c:numCache>
            </c:numRef>
          </c:val>
        </c:ser>
        <c:dLbls>
          <c:showLegendKey val="0"/>
          <c:showVal val="0"/>
          <c:showCatName val="0"/>
          <c:showSerName val="0"/>
          <c:showPercent val="0"/>
          <c:showBubbleSize val="0"/>
        </c:dLbls>
        <c:gapWidth val="150"/>
        <c:axId val="200811472"/>
        <c:axId val="200970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26.66</c:v>
                </c:pt>
                <c:pt idx="1">
                  <c:v>24.18</c:v>
                </c:pt>
                <c:pt idx="2">
                  <c:v>22.93</c:v>
                </c:pt>
                <c:pt idx="3">
                  <c:v>24.22</c:v>
                </c:pt>
                <c:pt idx="4">
                  <c:v>16.18</c:v>
                </c:pt>
              </c:numCache>
            </c:numRef>
          </c:val>
          <c:smooth val="0"/>
        </c:ser>
        <c:dLbls>
          <c:showLegendKey val="0"/>
          <c:showVal val="0"/>
          <c:showCatName val="0"/>
          <c:showSerName val="0"/>
          <c:showPercent val="0"/>
          <c:showBubbleSize val="0"/>
        </c:dLbls>
        <c:marker val="1"/>
        <c:smooth val="0"/>
        <c:axId val="200811472"/>
        <c:axId val="200970152"/>
      </c:lineChart>
      <c:dateAx>
        <c:axId val="200811472"/>
        <c:scaling>
          <c:orientation val="minMax"/>
        </c:scaling>
        <c:delete val="1"/>
        <c:axPos val="b"/>
        <c:numFmt formatCode="ge" sourceLinked="1"/>
        <c:majorTickMark val="none"/>
        <c:minorTickMark val="none"/>
        <c:tickLblPos val="none"/>
        <c:crossAx val="200970152"/>
        <c:crosses val="autoZero"/>
        <c:auto val="1"/>
        <c:lblOffset val="100"/>
        <c:baseTimeUnit val="years"/>
      </c:dateAx>
      <c:valAx>
        <c:axId val="200970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1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1019.39</c:v>
                </c:pt>
                <c:pt idx="1">
                  <c:v>468.47</c:v>
                </c:pt>
                <c:pt idx="2">
                  <c:v>503.25</c:v>
                </c:pt>
                <c:pt idx="3">
                  <c:v>603.22</c:v>
                </c:pt>
                <c:pt idx="4">
                  <c:v>534.11</c:v>
                </c:pt>
              </c:numCache>
            </c:numRef>
          </c:val>
        </c:ser>
        <c:dLbls>
          <c:showLegendKey val="0"/>
          <c:showVal val="0"/>
          <c:showCatName val="0"/>
          <c:showSerName val="0"/>
          <c:showPercent val="0"/>
          <c:showBubbleSize val="0"/>
        </c:dLbls>
        <c:gapWidth val="150"/>
        <c:axId val="200971328"/>
        <c:axId val="200971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621.88</c:v>
                </c:pt>
                <c:pt idx="1">
                  <c:v>688.75</c:v>
                </c:pt>
                <c:pt idx="2">
                  <c:v>690.86</c:v>
                </c:pt>
                <c:pt idx="3">
                  <c:v>634.67999999999995</c:v>
                </c:pt>
                <c:pt idx="4">
                  <c:v>1021.89</c:v>
                </c:pt>
              </c:numCache>
            </c:numRef>
          </c:val>
          <c:smooth val="0"/>
        </c:ser>
        <c:dLbls>
          <c:showLegendKey val="0"/>
          <c:showVal val="0"/>
          <c:showCatName val="0"/>
          <c:showSerName val="0"/>
          <c:showPercent val="0"/>
          <c:showBubbleSize val="0"/>
        </c:dLbls>
        <c:marker val="1"/>
        <c:smooth val="0"/>
        <c:axId val="200971328"/>
        <c:axId val="200971720"/>
      </c:lineChart>
      <c:dateAx>
        <c:axId val="200971328"/>
        <c:scaling>
          <c:orientation val="minMax"/>
        </c:scaling>
        <c:delete val="1"/>
        <c:axPos val="b"/>
        <c:numFmt formatCode="ge" sourceLinked="1"/>
        <c:majorTickMark val="none"/>
        <c:minorTickMark val="none"/>
        <c:tickLblPos val="none"/>
        <c:crossAx val="200971720"/>
        <c:crosses val="autoZero"/>
        <c:auto val="1"/>
        <c:lblOffset val="100"/>
        <c:baseTimeUnit val="years"/>
      </c:dateAx>
      <c:valAx>
        <c:axId val="20097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97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【1,201.71】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【638.17】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【27.50】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萩市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林業集落排水</v>
      </c>
      <c r="Q8" s="70"/>
      <c r="R8" s="70"/>
      <c r="S8" s="70"/>
      <c r="T8" s="70"/>
      <c r="U8" s="70"/>
      <c r="V8" s="70"/>
      <c r="W8" s="70" t="str">
        <f>データ!L6</f>
        <v>G3</v>
      </c>
      <c r="X8" s="70"/>
      <c r="Y8" s="70"/>
      <c r="Z8" s="70"/>
      <c r="AA8" s="70"/>
      <c r="AB8" s="70"/>
      <c r="AC8" s="70"/>
      <c r="AD8" s="3"/>
      <c r="AE8" s="3"/>
      <c r="AF8" s="3"/>
      <c r="AG8" s="3"/>
      <c r="AH8" s="3"/>
      <c r="AI8" s="3"/>
      <c r="AJ8" s="3"/>
      <c r="AK8" s="3"/>
      <c r="AL8" s="64">
        <f>データ!R6</f>
        <v>51587</v>
      </c>
      <c r="AM8" s="64"/>
      <c r="AN8" s="64"/>
      <c r="AO8" s="64"/>
      <c r="AP8" s="64"/>
      <c r="AQ8" s="64"/>
      <c r="AR8" s="64"/>
      <c r="AS8" s="64"/>
      <c r="AT8" s="63">
        <f>データ!S6</f>
        <v>698.31</v>
      </c>
      <c r="AU8" s="63"/>
      <c r="AV8" s="63"/>
      <c r="AW8" s="63"/>
      <c r="AX8" s="63"/>
      <c r="AY8" s="63"/>
      <c r="AZ8" s="63"/>
      <c r="BA8" s="63"/>
      <c r="BB8" s="63">
        <f>データ!T6</f>
        <v>73.87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0.09</v>
      </c>
      <c r="Q10" s="63"/>
      <c r="R10" s="63"/>
      <c r="S10" s="63"/>
      <c r="T10" s="63"/>
      <c r="U10" s="63"/>
      <c r="V10" s="63"/>
      <c r="W10" s="63">
        <f>データ!P6</f>
        <v>97.46</v>
      </c>
      <c r="X10" s="63"/>
      <c r="Y10" s="63"/>
      <c r="Z10" s="63"/>
      <c r="AA10" s="63"/>
      <c r="AB10" s="63"/>
      <c r="AC10" s="63"/>
      <c r="AD10" s="64">
        <f>データ!Q6</f>
        <v>2916</v>
      </c>
      <c r="AE10" s="64"/>
      <c r="AF10" s="64"/>
      <c r="AG10" s="64"/>
      <c r="AH10" s="64"/>
      <c r="AI10" s="64"/>
      <c r="AJ10" s="64"/>
      <c r="AK10" s="2"/>
      <c r="AL10" s="64">
        <f>データ!U6</f>
        <v>45</v>
      </c>
      <c r="AM10" s="64"/>
      <c r="AN10" s="64"/>
      <c r="AO10" s="64"/>
      <c r="AP10" s="64"/>
      <c r="AQ10" s="64"/>
      <c r="AR10" s="64"/>
      <c r="AS10" s="64"/>
      <c r="AT10" s="63">
        <f>データ!V6</f>
        <v>0.04</v>
      </c>
      <c r="AU10" s="63"/>
      <c r="AV10" s="63"/>
      <c r="AW10" s="63"/>
      <c r="AX10" s="63"/>
      <c r="AY10" s="63"/>
      <c r="AZ10" s="63"/>
      <c r="BA10" s="63"/>
      <c r="BB10" s="63">
        <f>データ!W6</f>
        <v>1125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352047</v>
      </c>
      <c r="D6" s="31">
        <f t="shared" si="3"/>
        <v>47</v>
      </c>
      <c r="E6" s="31">
        <f t="shared" si="3"/>
        <v>17</v>
      </c>
      <c r="F6" s="31">
        <f t="shared" si="3"/>
        <v>7</v>
      </c>
      <c r="G6" s="31">
        <f t="shared" si="3"/>
        <v>0</v>
      </c>
      <c r="H6" s="31" t="str">
        <f t="shared" si="3"/>
        <v>山口県　萩市</v>
      </c>
      <c r="I6" s="31" t="str">
        <f t="shared" si="3"/>
        <v>法非適用</v>
      </c>
      <c r="J6" s="31" t="str">
        <f t="shared" si="3"/>
        <v>下水道事業</v>
      </c>
      <c r="K6" s="31" t="str">
        <f t="shared" si="3"/>
        <v>林業集落排水</v>
      </c>
      <c r="L6" s="31" t="str">
        <f t="shared" si="3"/>
        <v>G3</v>
      </c>
      <c r="M6" s="32" t="str">
        <f t="shared" si="3"/>
        <v>-</v>
      </c>
      <c r="N6" s="32" t="str">
        <f t="shared" si="3"/>
        <v>該当数値なし</v>
      </c>
      <c r="O6" s="32">
        <f t="shared" si="3"/>
        <v>0.09</v>
      </c>
      <c r="P6" s="32">
        <f t="shared" si="3"/>
        <v>97.46</v>
      </c>
      <c r="Q6" s="32">
        <f t="shared" si="3"/>
        <v>2916</v>
      </c>
      <c r="R6" s="32">
        <f t="shared" si="3"/>
        <v>51587</v>
      </c>
      <c r="S6" s="32">
        <f t="shared" si="3"/>
        <v>698.31</v>
      </c>
      <c r="T6" s="32">
        <f t="shared" si="3"/>
        <v>73.87</v>
      </c>
      <c r="U6" s="32">
        <f t="shared" si="3"/>
        <v>45</v>
      </c>
      <c r="V6" s="32">
        <f t="shared" si="3"/>
        <v>0.04</v>
      </c>
      <c r="W6" s="32">
        <f t="shared" si="3"/>
        <v>1125</v>
      </c>
      <c r="X6" s="33">
        <f>IF(X7="",NA(),X7)</f>
        <v>89.57</v>
      </c>
      <c r="Y6" s="33">
        <f t="shared" ref="Y6:AG6" si="4">IF(Y7="",NA(),Y7)</f>
        <v>81.7</v>
      </c>
      <c r="Z6" s="33">
        <f t="shared" si="4"/>
        <v>83.35</v>
      </c>
      <c r="AA6" s="33">
        <f t="shared" si="4"/>
        <v>88.1</v>
      </c>
      <c r="AB6" s="33">
        <f t="shared" si="4"/>
        <v>93.37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744.34</v>
      </c>
      <c r="BF6" s="33">
        <f t="shared" ref="BF6:BN6" si="7">IF(BF7="",NA(),BF7)</f>
        <v>651.62</v>
      </c>
      <c r="BG6" s="33">
        <f t="shared" si="7"/>
        <v>572.51</v>
      </c>
      <c r="BH6" s="33">
        <f t="shared" si="7"/>
        <v>517.03</v>
      </c>
      <c r="BI6" s="33">
        <f t="shared" si="7"/>
        <v>483.4</v>
      </c>
      <c r="BJ6" s="33">
        <f t="shared" si="7"/>
        <v>1876.89</v>
      </c>
      <c r="BK6" s="33">
        <f t="shared" si="7"/>
        <v>1775.02</v>
      </c>
      <c r="BL6" s="33">
        <f t="shared" si="7"/>
        <v>1844.55</v>
      </c>
      <c r="BM6" s="33">
        <f t="shared" si="7"/>
        <v>1364.98</v>
      </c>
      <c r="BN6" s="33">
        <f t="shared" si="7"/>
        <v>1105.04</v>
      </c>
      <c r="BO6" s="32" t="str">
        <f>IF(BO7="","",IF(BO7="-","【-】","【"&amp;SUBSTITUTE(TEXT(BO7,"#,##0.00"),"-","△")&amp;"】"))</f>
        <v>【1,201.71】</v>
      </c>
      <c r="BP6" s="33">
        <f>IF(BP7="",NA(),BP7)</f>
        <v>14.2</v>
      </c>
      <c r="BQ6" s="33">
        <f t="shared" ref="BQ6:BY6" si="8">IF(BQ7="",NA(),BQ7)</f>
        <v>31.55</v>
      </c>
      <c r="BR6" s="33">
        <f t="shared" si="8"/>
        <v>27.6</v>
      </c>
      <c r="BS6" s="33">
        <f t="shared" si="8"/>
        <v>23.39</v>
      </c>
      <c r="BT6" s="33">
        <f t="shared" si="8"/>
        <v>30.48</v>
      </c>
      <c r="BU6" s="33">
        <f t="shared" si="8"/>
        <v>26.66</v>
      </c>
      <c r="BV6" s="33">
        <f t="shared" si="8"/>
        <v>24.18</v>
      </c>
      <c r="BW6" s="33">
        <f t="shared" si="8"/>
        <v>22.93</v>
      </c>
      <c r="BX6" s="33">
        <f t="shared" si="8"/>
        <v>24.22</v>
      </c>
      <c r="BY6" s="33">
        <f t="shared" si="8"/>
        <v>16.18</v>
      </c>
      <c r="BZ6" s="32" t="str">
        <f>IF(BZ7="","",IF(BZ7="-","【-】","【"&amp;SUBSTITUTE(TEXT(BZ7,"#,##0.00"),"-","△")&amp;"】"))</f>
        <v>【27.50】</v>
      </c>
      <c r="CA6" s="33">
        <f>IF(CA7="",NA(),CA7)</f>
        <v>1019.39</v>
      </c>
      <c r="CB6" s="33">
        <f t="shared" ref="CB6:CJ6" si="9">IF(CB7="",NA(),CB7)</f>
        <v>468.47</v>
      </c>
      <c r="CC6" s="33">
        <f t="shared" si="9"/>
        <v>503.25</v>
      </c>
      <c r="CD6" s="33">
        <f t="shared" si="9"/>
        <v>603.22</v>
      </c>
      <c r="CE6" s="33">
        <f t="shared" si="9"/>
        <v>534.11</v>
      </c>
      <c r="CF6" s="33">
        <f t="shared" si="9"/>
        <v>621.88</v>
      </c>
      <c r="CG6" s="33">
        <f t="shared" si="9"/>
        <v>688.75</v>
      </c>
      <c r="CH6" s="33">
        <f t="shared" si="9"/>
        <v>690.86</v>
      </c>
      <c r="CI6" s="33">
        <f t="shared" si="9"/>
        <v>634.67999999999995</v>
      </c>
      <c r="CJ6" s="33">
        <f t="shared" si="9"/>
        <v>1021.89</v>
      </c>
      <c r="CK6" s="32" t="str">
        <f>IF(CK7="","",IF(CK7="-","【-】","【"&amp;SUBSTITUTE(TEXT(CK7,"#,##0.00"),"-","△")&amp;"】"))</f>
        <v>【638.17】</v>
      </c>
      <c r="CL6" s="33">
        <f>IF(CL7="",NA(),CL7)</f>
        <v>37.04</v>
      </c>
      <c r="CM6" s="33">
        <f t="shared" ref="CM6:CU6" si="10">IF(CM7="",NA(),CM7)</f>
        <v>37.04</v>
      </c>
      <c r="CN6" s="33">
        <f t="shared" si="10"/>
        <v>37.04</v>
      </c>
      <c r="CO6" s="33">
        <f t="shared" si="10"/>
        <v>37.04</v>
      </c>
      <c r="CP6" s="33">
        <f t="shared" si="10"/>
        <v>33.33</v>
      </c>
      <c r="CQ6" s="33">
        <f t="shared" si="10"/>
        <v>41.86</v>
      </c>
      <c r="CR6" s="33">
        <f t="shared" si="10"/>
        <v>44.28</v>
      </c>
      <c r="CS6" s="33">
        <f t="shared" si="10"/>
        <v>47.83</v>
      </c>
      <c r="CT6" s="33">
        <f t="shared" si="10"/>
        <v>43.91</v>
      </c>
      <c r="CU6" s="33">
        <f t="shared" si="10"/>
        <v>37.270000000000003</v>
      </c>
      <c r="CV6" s="32" t="str">
        <f>IF(CV7="","",IF(CV7="-","【-】","【"&amp;SUBSTITUTE(TEXT(CV7,"#,##0.00"),"-","△")&amp;"】"))</f>
        <v>【49.13】</v>
      </c>
      <c r="CW6" s="33">
        <f>IF(CW7="",NA(),CW7)</f>
        <v>68.63</v>
      </c>
      <c r="CX6" s="33">
        <f t="shared" ref="CX6:DF6" si="11">IF(CX7="",NA(),CX7)</f>
        <v>76.09</v>
      </c>
      <c r="CY6" s="33">
        <f t="shared" si="11"/>
        <v>76.09</v>
      </c>
      <c r="CZ6" s="33">
        <f t="shared" si="11"/>
        <v>80</v>
      </c>
      <c r="DA6" s="33">
        <f t="shared" si="11"/>
        <v>80</v>
      </c>
      <c r="DB6" s="33">
        <f t="shared" si="11"/>
        <v>84.45</v>
      </c>
      <c r="DC6" s="33">
        <f t="shared" si="11"/>
        <v>84.31</v>
      </c>
      <c r="DD6" s="33">
        <f t="shared" si="11"/>
        <v>84.46</v>
      </c>
      <c r="DE6" s="33">
        <f t="shared" si="11"/>
        <v>86.66</v>
      </c>
      <c r="DF6" s="33">
        <f t="shared" si="11"/>
        <v>85.78</v>
      </c>
      <c r="DG6" s="32" t="str">
        <f>IF(DG7="","",IF(DG7="-","【-】","【"&amp;SUBSTITUTE(TEXT(DG7,"#,##0.00"),"-","△")&amp;"】"))</f>
        <v>【89.54】</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2014</v>
      </c>
      <c r="C7" s="35">
        <v>352047</v>
      </c>
      <c r="D7" s="35">
        <v>47</v>
      </c>
      <c r="E7" s="35">
        <v>17</v>
      </c>
      <c r="F7" s="35">
        <v>7</v>
      </c>
      <c r="G7" s="35">
        <v>0</v>
      </c>
      <c r="H7" s="35" t="s">
        <v>96</v>
      </c>
      <c r="I7" s="35" t="s">
        <v>97</v>
      </c>
      <c r="J7" s="35" t="s">
        <v>98</v>
      </c>
      <c r="K7" s="35" t="s">
        <v>99</v>
      </c>
      <c r="L7" s="35" t="s">
        <v>100</v>
      </c>
      <c r="M7" s="36" t="s">
        <v>101</v>
      </c>
      <c r="N7" s="36" t="s">
        <v>102</v>
      </c>
      <c r="O7" s="36">
        <v>0.09</v>
      </c>
      <c r="P7" s="36">
        <v>97.46</v>
      </c>
      <c r="Q7" s="36">
        <v>2916</v>
      </c>
      <c r="R7" s="36">
        <v>51587</v>
      </c>
      <c r="S7" s="36">
        <v>698.31</v>
      </c>
      <c r="T7" s="36">
        <v>73.87</v>
      </c>
      <c r="U7" s="36">
        <v>45</v>
      </c>
      <c r="V7" s="36">
        <v>0.04</v>
      </c>
      <c r="W7" s="36">
        <v>1125</v>
      </c>
      <c r="X7" s="36">
        <v>89.57</v>
      </c>
      <c r="Y7" s="36">
        <v>81.7</v>
      </c>
      <c r="Z7" s="36">
        <v>83.35</v>
      </c>
      <c r="AA7" s="36">
        <v>88.1</v>
      </c>
      <c r="AB7" s="36">
        <v>93.37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744.34</v>
      </c>
      <c r="BF7" s="36">
        <v>651.62</v>
      </c>
      <c r="BG7" s="36">
        <v>572.51</v>
      </c>
      <c r="BH7" s="36">
        <v>517.03</v>
      </c>
      <c r="BI7" s="36">
        <v>483.4</v>
      </c>
      <c r="BJ7" s="36">
        <v>1876.89</v>
      </c>
      <c r="BK7" s="36">
        <v>1775.02</v>
      </c>
      <c r="BL7" s="36">
        <v>1844.55</v>
      </c>
      <c r="BM7" s="36">
        <v>1364.98</v>
      </c>
      <c r="BN7" s="36">
        <v>1105.04</v>
      </c>
      <c r="BO7" s="36">
        <v>1201.71</v>
      </c>
      <c r="BP7" s="36">
        <v>14.2</v>
      </c>
      <c r="BQ7" s="36">
        <v>31.55</v>
      </c>
      <c r="BR7" s="36">
        <v>27.6</v>
      </c>
      <c r="BS7" s="36">
        <v>23.39</v>
      </c>
      <c r="BT7" s="36">
        <v>30.48</v>
      </c>
      <c r="BU7" s="36">
        <v>26.66</v>
      </c>
      <c r="BV7" s="36">
        <v>24.18</v>
      </c>
      <c r="BW7" s="36">
        <v>22.93</v>
      </c>
      <c r="BX7" s="36">
        <v>24.22</v>
      </c>
      <c r="BY7" s="36">
        <v>16.18</v>
      </c>
      <c r="BZ7" s="36">
        <v>27.5</v>
      </c>
      <c r="CA7" s="36">
        <v>1019.39</v>
      </c>
      <c r="CB7" s="36">
        <v>468.47</v>
      </c>
      <c r="CC7" s="36">
        <v>503.25</v>
      </c>
      <c r="CD7" s="36">
        <v>603.22</v>
      </c>
      <c r="CE7" s="36">
        <v>534.11</v>
      </c>
      <c r="CF7" s="36">
        <v>621.88</v>
      </c>
      <c r="CG7" s="36">
        <v>688.75</v>
      </c>
      <c r="CH7" s="36">
        <v>690.86</v>
      </c>
      <c r="CI7" s="36">
        <v>634.67999999999995</v>
      </c>
      <c r="CJ7" s="36">
        <v>1021.89</v>
      </c>
      <c r="CK7" s="36">
        <v>638.16999999999996</v>
      </c>
      <c r="CL7" s="36">
        <v>37.04</v>
      </c>
      <c r="CM7" s="36">
        <v>37.04</v>
      </c>
      <c r="CN7" s="36">
        <v>37.04</v>
      </c>
      <c r="CO7" s="36">
        <v>37.04</v>
      </c>
      <c r="CP7" s="36">
        <v>33.33</v>
      </c>
      <c r="CQ7" s="36">
        <v>41.86</v>
      </c>
      <c r="CR7" s="36">
        <v>44.28</v>
      </c>
      <c r="CS7" s="36">
        <v>47.83</v>
      </c>
      <c r="CT7" s="36">
        <v>43.91</v>
      </c>
      <c r="CU7" s="36">
        <v>37.270000000000003</v>
      </c>
      <c r="CV7" s="36">
        <v>49.13</v>
      </c>
      <c r="CW7" s="36">
        <v>68.63</v>
      </c>
      <c r="CX7" s="36">
        <v>76.09</v>
      </c>
      <c r="CY7" s="36">
        <v>76.09</v>
      </c>
      <c r="CZ7" s="36">
        <v>80</v>
      </c>
      <c r="DA7" s="36">
        <v>80</v>
      </c>
      <c r="DB7" s="36">
        <v>84.45</v>
      </c>
      <c r="DC7" s="36">
        <v>84.31</v>
      </c>
      <c r="DD7" s="36">
        <v>84.46</v>
      </c>
      <c r="DE7" s="36">
        <v>86.66</v>
      </c>
      <c r="DF7" s="36">
        <v>85.78</v>
      </c>
      <c r="DG7" s="36">
        <v>89.54</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hagi</cp:lastModifiedBy>
  <dcterms:created xsi:type="dcterms:W3CDTF">2016-02-03T09:22:16Z</dcterms:created>
  <dcterms:modified xsi:type="dcterms:W3CDTF">2016-02-29T00:47:26Z</dcterms:modified>
  <cp:category/>
</cp:coreProperties>
</file>