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3　決算関係\H27決算統計\17_公営企業に係る「経営比較分析表」の分析等について\05_公表ファイル\"/>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<sst xmlns="http://schemas.openxmlformats.org/spreadsheetml/2006/main" count="221" uniqueCount="111">
  <si>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</si>
  <si>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</si>
  <si>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</si>
  <si>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</si>
  <si>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</si>
  <si>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</si>
  <si>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</si>
  <si>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</si>
  <si>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</si>
  <si>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</si>
  <si>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</si>
  <si>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</si>
  <si>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</si>
  <si>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</si>
  <si>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</si>
  <si>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</si>
  <si>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</si>
  <si>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</si>
  <si>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</si>
  <si>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</si>
  <si>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</si>
  <si>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</si>
  <si>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</si>
  <si>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</si>
  <si>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</si>
  <si>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</si>
  <si>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</si>
  <si>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</si>
  <si>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</si>
  <si>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</si>
  <si>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</si>
  <si>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</si>
  <si>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</si>
  <si>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</si>
  <si>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</si>
  <si>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</si>
  <si>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</si>
  <si>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</si>
  <si>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</si>
  <si>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</si>
  <si>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</si>
  <si>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</si>
  <si>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</si>
  <si>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</si>
  <si>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</si>
  <si>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</si>
  <si>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</si>
  <si>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</si>
  <si>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</si>
  <si>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</si>
  <si>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</si>
  <si>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</si>
  <si>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</si>
  <si>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</si>
  <si>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</si>
  <si>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</si>
  <si>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</si>
  <si>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</si>
  <si>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</si>
  <si>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</si>
  <si>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</si>
  <si>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</si>
  <si>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</si>
  <si>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</si>
  <si>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</si>
  <si>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</si>
  <si>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</si>
  <si>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</si>
  <si>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</si>
  <si>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</si>
  <si>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</si>
  <si>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</si>
  <si>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</si>
  <si>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</si>
  <si>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</si>
  <si>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</si>
  <si>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</si>
  <si>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</si>
  <si>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</si>
  <si>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</si>
  <si>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</si>
  <si>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</si>
  <si>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</si>
  <si>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</si>
  <si>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</si>
  <si>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</si>
  <si>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</si>
  <si>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</si>
  <si>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</si>
  <si>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</si>
  <si>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</si>
  <si>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</si>
  <si>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</si>
  <si>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</si>
  <si>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</si>
  <si>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</si>
  <si>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</si>
  <si>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</si>
  <si>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</si>
  <si>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</si>
  <si>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</si>
  <si>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</si>
  <si>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</si>
  <si>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</si>
  <si>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</si>
  <si>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</si>
  <si>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</si>
  <si>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</si>
  <si>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昭和59年に供用開始を行ってから30年を経過していることから毎年計画的に管きょ調査を行っているが、軽微な更生工事で対応できる範囲であるため、更新や改良までは行っていない状況である。
　処理施設については、過去に補助事業により大規模な更新改良を行っている。</t>
    <rPh sb="1" eb="3">
      <t>ショウワ</t>
    </rPh>
    <rPh sb="5" eb="6">
      <t>ネン</t>
    </rPh>
    <rPh sb="7" eb="9">
      <t>キョウヨウ</t>
    </rPh>
    <rPh sb="9" eb="11">
      <t>カイシ</t>
    </rPh>
    <rPh sb="12" eb="13">
      <t>オコナ</t>
    </rPh>
    <rPh sb="19" eb="20">
      <t>ネン</t>
    </rPh>
    <rPh sb="21" eb="23">
      <t>ケイカ</t>
    </rPh>
    <rPh sb="31" eb="33">
      <t>マイトシ</t>
    </rPh>
    <rPh sb="33" eb="36">
      <t>ケイカクテキ</t>
    </rPh>
    <rPh sb="37" eb="38">
      <t>カン</t>
    </rPh>
    <rPh sb="40" eb="42">
      <t>チョウサ</t>
    </rPh>
    <rPh sb="43" eb="44">
      <t>オコナ</t>
    </rPh>
    <rPh sb="50" eb="52">
      <t>ケイビ</t>
    </rPh>
    <rPh sb="53" eb="55">
      <t>コウセイ</t>
    </rPh>
    <rPh sb="55" eb="57">
      <t>コウジ</t>
    </rPh>
    <rPh sb="58" eb="60">
      <t>タイオウ</t>
    </rPh>
    <rPh sb="63" eb="65">
      <t>ハンイ</t>
    </rPh>
    <rPh sb="71" eb="73">
      <t>コウシン</t>
    </rPh>
    <rPh sb="74" eb="76">
      <t>カイリョウ</t>
    </rPh>
    <rPh sb="79" eb="80">
      <t>オコナ</t>
    </rPh>
    <rPh sb="85" eb="87">
      <t>ジョウキョウ</t>
    </rPh>
    <rPh sb="93" eb="95">
      <t>ショリ</t>
    </rPh>
    <rPh sb="95" eb="97">
      <t>シセツ</t>
    </rPh>
    <rPh sb="103" eb="105">
      <t>カコ</t>
    </rPh>
    <rPh sb="106" eb="108">
      <t>ホジョ</t>
    </rPh>
    <rPh sb="108" eb="110">
      <t>ジギョウ</t>
    </rPh>
    <rPh sb="113" eb="116">
      <t>ダイキボ</t>
    </rPh>
    <rPh sb="117" eb="119">
      <t>コウシン</t>
    </rPh>
    <rPh sb="119" eb="121">
      <t>カイリョウ</t>
    </rPh>
    <rPh sb="122" eb="123">
      <t>オコナ</t>
    </rPh>
    <phoneticPr fontId="4"/>
  </si>
  <si>
    <t>　萩市の公共下水道事業は、昭和52年に事業着手、昭和59年に供用開始を行い平成27年度末の事業計画区域内の整備率は75.0%、全体計画区域内の整備率は49.5%であり現在も整備を進めているところである。
　下水道使用料の改定を平成23年10月に実施したことから、平成23年度以降は収益的収支比率や経費回収率が90%程度になってきたが、人口の自然減等の影響により減少傾向となっている。また、引き続き単年度収支が赤字であるため、経営改善に向けた取組が必要となっている。
　企業債残高対事業規模比率は平均値より低い数値であるが、これは投資規模を縮小して整備を進めているためであり施設利用率が平均値以下と伸び悩んでいる。
　汚水処理原価は平成27年度は類似団体平均値が下がったため数値は平均値を上回ったものの他の年度は平均値より低く、類似団体に比べ処理に係る経費はかかっていない。しかし、経費回収率及び水洗化率が100％に達しておらず引き続き、水洗化の促進と適正な使用料設定が課題となっている。</t>
    <rPh sb="1" eb="3">
      <t>ハギシ</t>
    </rPh>
    <rPh sb="4" eb="6">
      <t>コウキョウ</t>
    </rPh>
    <rPh sb="6" eb="9">
      <t>ゲスイドウ</t>
    </rPh>
    <rPh sb="9" eb="11">
      <t>ジギョウ</t>
    </rPh>
    <rPh sb="13" eb="15">
      <t>ショウワ</t>
    </rPh>
    <rPh sb="17" eb="18">
      <t>ネン</t>
    </rPh>
    <rPh sb="19" eb="21">
      <t>ジギョウ</t>
    </rPh>
    <rPh sb="21" eb="23">
      <t>チャクシュ</t>
    </rPh>
    <rPh sb="24" eb="26">
      <t>ショウワ</t>
    </rPh>
    <rPh sb="28" eb="29">
      <t>ネン</t>
    </rPh>
    <rPh sb="30" eb="32">
      <t>キョウヨウ</t>
    </rPh>
    <rPh sb="32" eb="34">
      <t>カイシ</t>
    </rPh>
    <rPh sb="35" eb="36">
      <t>オコナ</t>
    </rPh>
    <rPh sb="37" eb="39">
      <t>ヘイセイ</t>
    </rPh>
    <rPh sb="41" eb="43">
      <t>ネンド</t>
    </rPh>
    <rPh sb="43" eb="44">
      <t>マツ</t>
    </rPh>
    <rPh sb="45" eb="47">
      <t>ジギョウ</t>
    </rPh>
    <rPh sb="47" eb="49">
      <t>ケイカク</t>
    </rPh>
    <rPh sb="49" eb="52">
      <t>クイキナイ</t>
    </rPh>
    <rPh sb="53" eb="55">
      <t>セイビ</t>
    </rPh>
    <rPh sb="55" eb="56">
      <t>リツ</t>
    </rPh>
    <rPh sb="63" eb="65">
      <t>ゼンタイ</t>
    </rPh>
    <rPh sb="65" eb="67">
      <t>ケイカク</t>
    </rPh>
    <rPh sb="67" eb="70">
      <t>クイキナイ</t>
    </rPh>
    <rPh sb="71" eb="73">
      <t>セイビ</t>
    </rPh>
    <rPh sb="73" eb="74">
      <t>リツ</t>
    </rPh>
    <rPh sb="83" eb="85">
      <t>ゲンザイ</t>
    </rPh>
    <rPh sb="103" eb="106">
      <t>ゲスイドウ</t>
    </rPh>
    <rPh sb="106" eb="108">
      <t>シヨウ</t>
    </rPh>
    <rPh sb="108" eb="109">
      <t>リョウ</t>
    </rPh>
    <rPh sb="110" eb="112">
      <t>カイテイ</t>
    </rPh>
    <rPh sb="113" eb="115">
      <t>ヘイセイ</t>
    </rPh>
    <rPh sb="117" eb="118">
      <t>ネン</t>
    </rPh>
    <rPh sb="120" eb="121">
      <t>ガツ</t>
    </rPh>
    <rPh sb="122" eb="124">
      <t>ジッシ</t>
    </rPh>
    <rPh sb="131" eb="133">
      <t>ヘイセイ</t>
    </rPh>
    <rPh sb="135" eb="137">
      <t>ネンド</t>
    </rPh>
    <rPh sb="137" eb="139">
      <t>イコウ</t>
    </rPh>
    <rPh sb="140" eb="143">
      <t>シュウエキテキ</t>
    </rPh>
    <rPh sb="143" eb="145">
      <t>シュウシ</t>
    </rPh>
    <rPh sb="145" eb="147">
      <t>ヒリツ</t>
    </rPh>
    <rPh sb="148" eb="150">
      <t>ケイヒ</t>
    </rPh>
    <rPh sb="150" eb="152">
      <t>カイシュウ</t>
    </rPh>
    <rPh sb="152" eb="153">
      <t>リツ</t>
    </rPh>
    <rPh sb="157" eb="159">
      <t>テイド</t>
    </rPh>
    <rPh sb="167" eb="169">
      <t>ジンコウ</t>
    </rPh>
    <rPh sb="170" eb="173">
      <t>シゼンゲン</t>
    </rPh>
    <rPh sb="173" eb="174">
      <t>トウ</t>
    </rPh>
    <rPh sb="175" eb="177">
      <t>エイキョウ</t>
    </rPh>
    <rPh sb="180" eb="182">
      <t>ゲンショウ</t>
    </rPh>
    <rPh sb="182" eb="184">
      <t>ケイコウ</t>
    </rPh>
    <rPh sb="194" eb="195">
      <t>ヒ</t>
    </rPh>
    <rPh sb="196" eb="197">
      <t>ツヅ</t>
    </rPh>
    <rPh sb="198" eb="201">
      <t>タンネンド</t>
    </rPh>
    <rPh sb="201" eb="203">
      <t>シュウシ</t>
    </rPh>
    <rPh sb="204" eb="206">
      <t>アカジ</t>
    </rPh>
    <rPh sb="212" eb="214">
      <t>ケイエイ</t>
    </rPh>
    <rPh sb="214" eb="216">
      <t>カイゼン</t>
    </rPh>
    <rPh sb="217" eb="218">
      <t>ム</t>
    </rPh>
    <rPh sb="220" eb="222">
      <t>トリクミ</t>
    </rPh>
    <rPh sb="223" eb="225">
      <t>ヒツヨウ</t>
    </rPh>
    <rPh sb="234" eb="236">
      <t>キギョウ</t>
    </rPh>
    <rPh sb="236" eb="237">
      <t>サイ</t>
    </rPh>
    <rPh sb="237" eb="239">
      <t>ザンダカ</t>
    </rPh>
    <rPh sb="239" eb="240">
      <t>タイ</t>
    </rPh>
    <rPh sb="240" eb="242">
      <t>ジギョウ</t>
    </rPh>
    <rPh sb="242" eb="244">
      <t>キボ</t>
    </rPh>
    <rPh sb="244" eb="246">
      <t>ヒリツ</t>
    </rPh>
    <rPh sb="247" eb="250">
      <t>ヘイキンチ</t>
    </rPh>
    <rPh sb="252" eb="253">
      <t>ヒク</t>
    </rPh>
    <rPh sb="254" eb="256">
      <t>スウチ</t>
    </rPh>
    <rPh sb="264" eb="266">
      <t>トウシ</t>
    </rPh>
    <rPh sb="266" eb="268">
      <t>キボ</t>
    </rPh>
    <rPh sb="269" eb="271">
      <t>シュクショウ</t>
    </rPh>
    <rPh sb="273" eb="275">
      <t>セイビ</t>
    </rPh>
    <rPh sb="276" eb="277">
      <t>スス</t>
    </rPh>
    <rPh sb="286" eb="288">
      <t>シセツ</t>
    </rPh>
    <rPh sb="288" eb="291">
      <t>リヨウリツ</t>
    </rPh>
    <rPh sb="292" eb="295">
      <t>ヘイキンチ</t>
    </rPh>
    <rPh sb="295" eb="297">
      <t>イカ</t>
    </rPh>
    <rPh sb="298" eb="299">
      <t>ノ</t>
    </rPh>
    <rPh sb="300" eb="301">
      <t>ナヤ</t>
    </rPh>
    <rPh sb="308" eb="310">
      <t>オスイ</t>
    </rPh>
    <rPh sb="310" eb="312">
      <t>ショリ</t>
    </rPh>
    <rPh sb="312" eb="314">
      <t>ゲンカ</t>
    </rPh>
    <rPh sb="315" eb="317">
      <t>ヘイセイ</t>
    </rPh>
    <rPh sb="319" eb="321">
      <t>ネンド</t>
    </rPh>
    <rPh sb="322" eb="324">
      <t>ルイジ</t>
    </rPh>
    <rPh sb="324" eb="326">
      <t>ダンタイ</t>
    </rPh>
    <rPh sb="326" eb="328">
      <t>ヘイキン</t>
    </rPh>
    <rPh sb="328" eb="329">
      <t>チ</t>
    </rPh>
    <rPh sb="330" eb="331">
      <t>サ</t>
    </rPh>
    <rPh sb="336" eb="338">
      <t>スウチ</t>
    </rPh>
    <rPh sb="339" eb="341">
      <t>ヘイキン</t>
    </rPh>
    <rPh sb="341" eb="342">
      <t>チ</t>
    </rPh>
    <rPh sb="343" eb="345">
      <t>ウワマワ</t>
    </rPh>
    <rPh sb="350" eb="351">
      <t>タ</t>
    </rPh>
    <rPh sb="352" eb="354">
      <t>ネンド</t>
    </rPh>
    <rPh sb="355" eb="358">
      <t>ヘイキンチ</t>
    </rPh>
    <rPh sb="360" eb="361">
      <t>ヒク</t>
    </rPh>
    <rPh sb="363" eb="365">
      <t>ルイジ</t>
    </rPh>
    <rPh sb="365" eb="367">
      <t>ダンタイ</t>
    </rPh>
    <rPh sb="368" eb="369">
      <t>クラ</t>
    </rPh>
    <rPh sb="370" eb="372">
      <t>ショリ</t>
    </rPh>
    <rPh sb="373" eb="374">
      <t>カカ</t>
    </rPh>
    <rPh sb="375" eb="377">
      <t>ケイヒ</t>
    </rPh>
    <rPh sb="390" eb="392">
      <t>ケイヒ</t>
    </rPh>
    <rPh sb="392" eb="394">
      <t>カイシュウ</t>
    </rPh>
    <rPh sb="394" eb="395">
      <t>リツ</t>
    </rPh>
    <rPh sb="395" eb="396">
      <t>オヨ</t>
    </rPh>
    <rPh sb="397" eb="400">
      <t>スイセンカ</t>
    </rPh>
    <rPh sb="400" eb="401">
      <t>リツ</t>
    </rPh>
    <rPh sb="407" eb="408">
      <t>タッ</t>
    </rPh>
    <rPh sb="413" eb="414">
      <t>ヒ</t>
    </rPh>
    <rPh sb="415" eb="416">
      <t>ツヅ</t>
    </rPh>
    <rPh sb="418" eb="421">
      <t>スイセンカ</t>
    </rPh>
    <rPh sb="422" eb="424">
      <t>ソクシン</t>
    </rPh>
    <rPh sb="425" eb="427">
      <t>テキセイ</t>
    </rPh>
    <rPh sb="428" eb="430">
      <t>シヨウ</t>
    </rPh>
    <rPh sb="430" eb="431">
      <t>リョウ</t>
    </rPh>
    <rPh sb="431" eb="433">
      <t>セッテイ</t>
    </rPh>
    <rPh sb="434" eb="436">
      <t>カダイ</t>
    </rPh>
    <phoneticPr fontId="4"/>
  </si>
  <si>
    <t>　収益的収支比率や経費回収率が100%に達しておらず、安定した事業経営を行うためにも使用料のあり方について継続的に検討をしていく必要がある。そのためにも経営状況や使用料対象原価の明確化を図ることからも平成28年度中の経営戦略の策定及び平成29年4月からの地方公営企業法の適用に向けて準備を進めている。
　また、今後は長寿命化計画を策定し施設の延命化を考慮しつつ、集合処理から個別処理への転換により全体計画区域の見直しを行うなど、より効率的な下水道運営に努めていきたい。
　なお、使用料を他事業と統一したことから、地方公営企業法の適用に併せ、会計処理を一本化した後、一つの下水道事業として経営戦略及び使用料の見直しに取り組んでいく予定である。</t>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4" eb="66">
      <t>ヒツヨウ</t>
    </rPh>
    <rPh sb="76" eb="78">
      <t>ケイエイ</t>
    </rPh>
    <rPh sb="78" eb="80">
      <t>ジョウキョウ</t>
    </rPh>
    <rPh sb="81" eb="83">
      <t>シヨウ</t>
    </rPh>
    <rPh sb="83" eb="84">
      <t>リョウ</t>
    </rPh>
    <rPh sb="84" eb="86">
      <t>タイショウ</t>
    </rPh>
    <rPh sb="86" eb="88">
      <t>ゲンカ</t>
    </rPh>
    <rPh sb="89" eb="92">
      <t>メイカクカ</t>
    </rPh>
    <rPh sb="93" eb="94">
      <t>ハカ</t>
    </rPh>
    <rPh sb="100" eb="102">
      <t>ヘイセイ</t>
    </rPh>
    <rPh sb="104" eb="106">
      <t>ネンド</t>
    </rPh>
    <rPh sb="106" eb="107">
      <t>チュウ</t>
    </rPh>
    <rPh sb="108" eb="110">
      <t>ケイエイ</t>
    </rPh>
    <rPh sb="110" eb="112">
      <t>センリャク</t>
    </rPh>
    <rPh sb="113" eb="115">
      <t>サクテイ</t>
    </rPh>
    <rPh sb="115" eb="116">
      <t>オヨ</t>
    </rPh>
    <rPh sb="117" eb="119">
      <t>ヘイセイ</t>
    </rPh>
    <rPh sb="121" eb="122">
      <t>ネン</t>
    </rPh>
    <rPh sb="123" eb="124">
      <t>ガツ</t>
    </rPh>
    <rPh sb="127" eb="129">
      <t>チホウ</t>
    </rPh>
    <rPh sb="129" eb="131">
      <t>コウエイ</t>
    </rPh>
    <rPh sb="131" eb="133">
      <t>キギョウ</t>
    </rPh>
    <rPh sb="133" eb="134">
      <t>ホウ</t>
    </rPh>
    <rPh sb="135" eb="137">
      <t>テキヨウ</t>
    </rPh>
    <rPh sb="138" eb="139">
      <t>ム</t>
    </rPh>
    <rPh sb="141" eb="143">
      <t>ジュンビ</t>
    </rPh>
    <rPh sb="144" eb="145">
      <t>スス</t>
    </rPh>
    <rPh sb="155" eb="157">
      <t>コンゴ</t>
    </rPh>
    <rPh sb="158" eb="159">
      <t>チョウ</t>
    </rPh>
    <rPh sb="159" eb="162">
      <t>ジュミョウカ</t>
    </rPh>
    <rPh sb="162" eb="164">
      <t>ケイカク</t>
    </rPh>
    <rPh sb="165" eb="167">
      <t>サクテイ</t>
    </rPh>
    <rPh sb="168" eb="170">
      <t>シセツ</t>
    </rPh>
    <rPh sb="171" eb="173">
      <t>エンメイ</t>
    </rPh>
    <rPh sb="173" eb="174">
      <t>カ</t>
    </rPh>
    <rPh sb="175" eb="177">
      <t>コウリョ</t>
    </rPh>
    <rPh sb="181" eb="183">
      <t>シュウゴウ</t>
    </rPh>
    <rPh sb="183" eb="185">
      <t>ショリ</t>
    </rPh>
    <rPh sb="187" eb="189">
      <t>コベツ</t>
    </rPh>
    <rPh sb="189" eb="191">
      <t>ショリ</t>
    </rPh>
    <rPh sb="193" eb="195">
      <t>テンカン</t>
    </rPh>
    <rPh sb="198" eb="200">
      <t>ゼンタイ</t>
    </rPh>
    <rPh sb="200" eb="202">
      <t>ケイカク</t>
    </rPh>
    <rPh sb="202" eb="204">
      <t>クイキ</t>
    </rPh>
    <rPh sb="205" eb="207">
      <t>ミナオ</t>
    </rPh>
    <rPh sb="209" eb="210">
      <t>オコナ</t>
    </rPh>
    <rPh sb="216" eb="219">
      <t>コウリツテキ</t>
    </rPh>
    <rPh sb="220" eb="223">
      <t>ゲスイドウ</t>
    </rPh>
    <rPh sb="223" eb="225">
      <t>ウンエイ</t>
    </rPh>
    <rPh sb="226" eb="227">
      <t>ツト</t>
    </rPh>
    <rPh sb="280" eb="281">
      <t>ノチ</t>
    </rPh>
    <rPh sb="293" eb="295">
      <t>ケイエイ</t>
    </rPh>
    <rPh sb="295" eb="297">
      <t>センリャク</t>
    </rPh>
    <rPh sb="297" eb="298">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</si>
</sst>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10-41C1-A0E5-BE980B032425}"/>
            </c:ext>
          </c:extLst>
        </c:ser>
        <c:dLbls>
          <c:showLegendKey val="0"/>
          <c:showVal val="0"/>
          <c:showCatName val="0"/>
          <c:showSerName val="0"/>
          <c:showPercent val="0"/>
          <c:showBubbleSize val="0"/>
        </c:dLbls>
        <c:gapWidth val="150"/>
        <c:axId val="148853888"/>
        <c:axId val="1488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0.09</c:v>
                </c:pt>
              </c:numCache>
            </c:numRef>
          </c:val>
          <c:smooth val="0"/>
          <c:extLst>
            <c:ext xmlns:c16="http://schemas.microsoft.com/office/drawing/2014/chart" uri="{C3380CC4-5D6E-409C-BE32-E72D297353CC}">
              <c16:uniqueId val="{00000001-AB10-41C1-A0E5-BE980B032425}"/>
            </c:ext>
          </c:extLst>
        </c:ser>
        <c:dLbls>
          <c:showLegendKey val="0"/>
          <c:showVal val="0"/>
          <c:showCatName val="0"/>
          <c:showSerName val="0"/>
          <c:showPercent val="0"/>
          <c:showBubbleSize val="0"/>
        </c:dLbls>
        <c:marker val="1"/>
        <c:smooth val="0"/>
        <c:axId val="148853888"/>
        <c:axId val="148855808"/>
      </c:lineChart>
      <c:dateAx>
        <c:axId val="148853888"/>
        <c:scaling>
          <c:orientation val="minMax"/>
        </c:scaling>
        <c:delete val="1"/>
        <c:axPos val="b"/>
        <c:numFmt formatCode="ge" sourceLinked="1"/>
        <c:majorTickMark val="none"/>
        <c:minorTickMark val="none"/>
        <c:tickLblPos val="none"/>
        <c:crossAx val="148855808"/>
        <c:crosses val="autoZero"/>
        <c:auto val="1"/>
        <c:lblOffset val="100"/>
        <c:baseTimeUnit val="years"/>
      </c:dateAx>
      <c:valAx>
        <c:axId val="1488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45.02</c:v>
                </c:pt>
                <c:pt idx="1">
                  <c:v>43.78</c:v>
                </c:pt>
                <c:pt idx="2">
                  <c:v>43.26</c:v>
                </c:pt>
                <c:pt idx="3">
                  <c:v>42.1</c:v>
                </c:pt>
                <c:pt idx="4">
                  <c:v>39.99</c:v>
                </c:pt>
              </c:numCache>
            </c:numRef>
          </c:val>
          <c:extLst>
            <c:ext xmlns:c16="http://schemas.microsoft.com/office/drawing/2014/chart" uri="{C3380CC4-5D6E-409C-BE32-E72D297353CC}">
              <c16:uniqueId val="{00000000-928A-4AC3-8026-6E362EFFFD75}"/>
            </c:ext>
          </c:extLst>
        </c:ser>
        <c:dLbls>
          <c:showLegendKey val="0"/>
          <c:showVal val="0"/>
          <c:showCatName val="0"/>
          <c:showSerName val="0"/>
          <c:showPercent val="0"/>
          <c:showBubbleSize val="0"/>
        </c:dLbls>
        <c:gapWidth val="150"/>
        <c:axId val="150522112"/>
        <c:axId val="1505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59.4</c:v>
                </c:pt>
              </c:numCache>
            </c:numRef>
          </c:val>
          <c:smooth val="0"/>
          <c:extLst>
            <c:ext xmlns:c16="http://schemas.microsoft.com/office/drawing/2014/chart" uri="{C3380CC4-5D6E-409C-BE32-E72D297353CC}">
              <c16:uniqueId val="{00000001-928A-4AC3-8026-6E362EFFFD75}"/>
            </c:ext>
          </c:extLst>
        </c:ser>
        <c:dLbls>
          <c:showLegendKey val="0"/>
          <c:showVal val="0"/>
          <c:showCatName val="0"/>
          <c:showSerName val="0"/>
          <c:showPercent val="0"/>
          <c:showBubbleSize val="0"/>
        </c:dLbls>
        <c:marker val="1"/>
        <c:smooth val="0"/>
        <c:axId val="150522112"/>
        <c:axId val="150528384"/>
      </c:lineChart>
      <c:dateAx>
        <c:axId val="150522112"/>
        <c:scaling>
          <c:orientation val="minMax"/>
        </c:scaling>
        <c:delete val="1"/>
        <c:axPos val="b"/>
        <c:numFmt formatCode="ge" sourceLinked="1"/>
        <c:majorTickMark val="none"/>
        <c:minorTickMark val="none"/>
        <c:tickLblPos val="none"/>
        <c:crossAx val="150528384"/>
        <c:crosses val="autoZero"/>
        <c:auto val="1"/>
        <c:lblOffset val="100"/>
        <c:baseTimeUnit val="years"/>
      </c:dateAx>
      <c:valAx>
        <c:axId val="1505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88.49</c:v>
                </c:pt>
                <c:pt idx="1">
                  <c:v>89.59</c:v>
                </c:pt>
                <c:pt idx="2">
                  <c:v>89.4</c:v>
                </c:pt>
                <c:pt idx="3">
                  <c:v>88.89</c:v>
                </c:pt>
                <c:pt idx="4">
                  <c:v>89</c:v>
                </c:pt>
              </c:numCache>
            </c:numRef>
          </c:val>
          <c:extLst>
            <c:ext xmlns:c16="http://schemas.microsoft.com/office/drawing/2014/chart" uri="{C3380CC4-5D6E-409C-BE32-E72D297353CC}">
              <c16:uniqueId val="{00000000-BAEC-434E-9099-24B810DF1E9C}"/>
            </c:ext>
          </c:extLst>
        </c:ser>
        <c:dLbls>
          <c:showLegendKey val="0"/>
          <c:showVal val="0"/>
          <c:showCatName val="0"/>
          <c:showSerName val="0"/>
          <c:showPercent val="0"/>
          <c:showBubbleSize val="0"/>
        </c:dLbls>
        <c:gapWidth val="150"/>
        <c:axId val="150550400"/>
        <c:axId val="1505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89.81</c:v>
                </c:pt>
              </c:numCache>
            </c:numRef>
          </c:val>
          <c:smooth val="0"/>
          <c:extLst>
            <c:ext xmlns:c16="http://schemas.microsoft.com/office/drawing/2014/chart" uri="{C3380CC4-5D6E-409C-BE32-E72D297353CC}">
              <c16:uniqueId val="{00000001-BAEC-434E-9099-24B810DF1E9C}"/>
            </c:ext>
          </c:extLst>
        </c:ser>
        <c:dLbls>
          <c:showLegendKey val="0"/>
          <c:showVal val="0"/>
          <c:showCatName val="0"/>
          <c:showSerName val="0"/>
          <c:showPercent val="0"/>
          <c:showBubbleSize val="0"/>
        </c:dLbls>
        <c:marker val="1"/>
        <c:smooth val="0"/>
        <c:axId val="150550400"/>
        <c:axId val="150556672"/>
      </c:lineChart>
      <c:dateAx>
        <c:axId val="150550400"/>
        <c:scaling>
          <c:orientation val="minMax"/>
        </c:scaling>
        <c:delete val="1"/>
        <c:axPos val="b"/>
        <c:numFmt formatCode="ge" sourceLinked="1"/>
        <c:majorTickMark val="none"/>
        <c:minorTickMark val="none"/>
        <c:tickLblPos val="none"/>
        <c:crossAx val="150556672"/>
        <c:crosses val="autoZero"/>
        <c:auto val="1"/>
        <c:lblOffset val="100"/>
        <c:baseTimeUnit val="years"/>
      </c:dateAx>
      <c:valAx>
        <c:axId val="1505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91.49</c:v>
                </c:pt>
                <c:pt idx="1">
                  <c:v>90.95</c:v>
                </c:pt>
                <c:pt idx="2">
                  <c:v>90.27</c:v>
                </c:pt>
                <c:pt idx="3">
                  <c:v>90.43</c:v>
                </c:pt>
                <c:pt idx="4">
                  <c:v>89.51</c:v>
                </c:pt>
              </c:numCache>
            </c:numRef>
          </c:val>
          <c:extLst>
            <c:ext xmlns:c16="http://schemas.microsoft.com/office/drawing/2014/chart" uri="{C3380CC4-5D6E-409C-BE32-E72D297353CC}">
              <c16:uniqueId val="{00000000-0172-4689-9377-7D95BBD6509A}"/>
            </c:ext>
          </c:extLst>
        </c:ser>
        <c:dLbls>
          <c:showLegendKey val="0"/>
          <c:showVal val="0"/>
          <c:showCatName val="0"/>
          <c:showSerName val="0"/>
          <c:showPercent val="0"/>
          <c:showBubbleSize val="0"/>
        </c:dLbls>
        <c:gapWidth val="150"/>
        <c:axId val="148878080"/>
        <c:axId val="1488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72-4689-9377-7D95BBD6509A}"/>
            </c:ext>
          </c:extLst>
        </c:ser>
        <c:dLbls>
          <c:showLegendKey val="0"/>
          <c:showVal val="0"/>
          <c:showCatName val="0"/>
          <c:showSerName val="0"/>
          <c:showPercent val="0"/>
          <c:showBubbleSize val="0"/>
        </c:dLbls>
        <c:marker val="1"/>
        <c:smooth val="0"/>
        <c:axId val="148878080"/>
        <c:axId val="148880000"/>
      </c:lineChart>
      <c:dateAx>
        <c:axId val="148878080"/>
        <c:scaling>
          <c:orientation val="minMax"/>
        </c:scaling>
        <c:delete val="1"/>
        <c:axPos val="b"/>
        <c:numFmt formatCode="ge" sourceLinked="1"/>
        <c:majorTickMark val="none"/>
        <c:minorTickMark val="none"/>
        <c:tickLblPos val="none"/>
        <c:crossAx val="148880000"/>
        <c:crosses val="autoZero"/>
        <c:auto val="1"/>
        <c:lblOffset val="100"/>
        <c:baseTimeUnit val="years"/>
      </c:dateAx>
      <c:valAx>
        <c:axId val="1488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9-4892-8725-B5879BB125C3}"/>
            </c:ext>
          </c:extLst>
        </c:ser>
        <c:dLbls>
          <c:showLegendKey val="0"/>
          <c:showVal val="0"/>
          <c:showCatName val="0"/>
          <c:showSerName val="0"/>
          <c:showPercent val="0"/>
          <c:showBubbleSize val="0"/>
        </c:dLbls>
        <c:gapWidth val="150"/>
        <c:axId val="149049728"/>
        <c:axId val="1490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9-4892-8725-B5879BB125C3}"/>
            </c:ext>
          </c:extLst>
        </c:ser>
        <c:dLbls>
          <c:showLegendKey val="0"/>
          <c:showVal val="0"/>
          <c:showCatName val="0"/>
          <c:showSerName val="0"/>
          <c:showPercent val="0"/>
          <c:showBubbleSize val="0"/>
        </c:dLbls>
        <c:marker val="1"/>
        <c:smooth val="0"/>
        <c:axId val="149049728"/>
        <c:axId val="149051648"/>
      </c:lineChart>
      <c:dateAx>
        <c:axId val="149049728"/>
        <c:scaling>
          <c:orientation val="minMax"/>
        </c:scaling>
        <c:delete val="1"/>
        <c:axPos val="b"/>
        <c:numFmt formatCode="ge" sourceLinked="1"/>
        <c:majorTickMark val="none"/>
        <c:minorTickMark val="none"/>
        <c:tickLblPos val="none"/>
        <c:crossAx val="149051648"/>
        <c:crosses val="autoZero"/>
        <c:auto val="1"/>
        <c:lblOffset val="100"/>
        <c:baseTimeUnit val="years"/>
      </c:dateAx>
      <c:valAx>
        <c:axId val="1490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4D-4E19-8EFA-16DD046ED913}"/>
            </c:ext>
          </c:extLst>
        </c:ser>
        <c:dLbls>
          <c:showLegendKey val="0"/>
          <c:showVal val="0"/>
          <c:showCatName val="0"/>
          <c:showSerName val="0"/>
          <c:showPercent val="0"/>
          <c:showBubbleSize val="0"/>
        </c:dLbls>
        <c:gapWidth val="150"/>
        <c:axId val="150163456"/>
        <c:axId val="150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4D-4E19-8EFA-16DD046ED913}"/>
            </c:ext>
          </c:extLst>
        </c:ser>
        <c:dLbls>
          <c:showLegendKey val="0"/>
          <c:showVal val="0"/>
          <c:showCatName val="0"/>
          <c:showSerName val="0"/>
          <c:showPercent val="0"/>
          <c:showBubbleSize val="0"/>
        </c:dLbls>
        <c:marker val="1"/>
        <c:smooth val="0"/>
        <c:axId val="150163456"/>
        <c:axId val="150165376"/>
      </c:lineChart>
      <c:dateAx>
        <c:axId val="150163456"/>
        <c:scaling>
          <c:orientation val="minMax"/>
        </c:scaling>
        <c:delete val="1"/>
        <c:axPos val="b"/>
        <c:numFmt formatCode="ge" sourceLinked="1"/>
        <c:majorTickMark val="none"/>
        <c:minorTickMark val="none"/>
        <c:tickLblPos val="none"/>
        <c:crossAx val="150165376"/>
        <c:crosses val="autoZero"/>
        <c:auto val="1"/>
        <c:lblOffset val="100"/>
        <c:baseTimeUnit val="years"/>
      </c:dateAx>
      <c:valAx>
        <c:axId val="150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97-49DF-AB44-8EC8A058F2BC}"/>
            </c:ext>
          </c:extLst>
        </c:ser>
        <c:dLbls>
          <c:showLegendKey val="0"/>
          <c:showVal val="0"/>
          <c:showCatName val="0"/>
          <c:showSerName val="0"/>
          <c:showPercent val="0"/>
          <c:showBubbleSize val="0"/>
        </c:dLbls>
        <c:gapWidth val="150"/>
        <c:axId val="150188032"/>
        <c:axId val="1501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97-49DF-AB44-8EC8A058F2BC}"/>
            </c:ext>
          </c:extLst>
        </c:ser>
        <c:dLbls>
          <c:showLegendKey val="0"/>
          <c:showVal val="0"/>
          <c:showCatName val="0"/>
          <c:showSerName val="0"/>
          <c:showPercent val="0"/>
          <c:showBubbleSize val="0"/>
        </c:dLbls>
        <c:marker val="1"/>
        <c:smooth val="0"/>
        <c:axId val="150188032"/>
        <c:axId val="150189952"/>
      </c:lineChart>
      <c:dateAx>
        <c:axId val="150188032"/>
        <c:scaling>
          <c:orientation val="minMax"/>
        </c:scaling>
        <c:delete val="1"/>
        <c:axPos val="b"/>
        <c:numFmt formatCode="ge" sourceLinked="1"/>
        <c:majorTickMark val="none"/>
        <c:minorTickMark val="none"/>
        <c:tickLblPos val="none"/>
        <c:crossAx val="150189952"/>
        <c:crosses val="autoZero"/>
        <c:auto val="1"/>
        <c:lblOffset val="100"/>
        <c:baseTimeUnit val="years"/>
      </c:dateAx>
      <c:valAx>
        <c:axId val="1501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B2-429A-BDBE-9CD1C2875594}"/>
            </c:ext>
          </c:extLst>
        </c:ser>
        <c:dLbls>
          <c:showLegendKey val="0"/>
          <c:showVal val="0"/>
          <c:showCatName val="0"/>
          <c:showSerName val="0"/>
          <c:showPercent val="0"/>
          <c:showBubbleSize val="0"/>
        </c:dLbls>
        <c:gapWidth val="150"/>
        <c:axId val="150347136"/>
        <c:axId val="1503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B2-429A-BDBE-9CD1C2875594}"/>
            </c:ext>
          </c:extLst>
        </c:ser>
        <c:dLbls>
          <c:showLegendKey val="0"/>
          <c:showVal val="0"/>
          <c:showCatName val="0"/>
          <c:showSerName val="0"/>
          <c:showPercent val="0"/>
          <c:showBubbleSize val="0"/>
        </c:dLbls>
        <c:marker val="1"/>
        <c:smooth val="0"/>
        <c:axId val="150347136"/>
        <c:axId val="150357504"/>
      </c:lineChart>
      <c:dateAx>
        <c:axId val="150347136"/>
        <c:scaling>
          <c:orientation val="minMax"/>
        </c:scaling>
        <c:delete val="1"/>
        <c:axPos val="b"/>
        <c:numFmt formatCode="ge" sourceLinked="1"/>
        <c:majorTickMark val="none"/>
        <c:minorTickMark val="none"/>
        <c:tickLblPos val="none"/>
        <c:crossAx val="150357504"/>
        <c:crosses val="autoZero"/>
        <c:auto val="1"/>
        <c:lblOffset val="100"/>
        <c:baseTimeUnit val="years"/>
      </c:dateAx>
      <c:valAx>
        <c:axId val="1503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789.5</c:v>
                </c:pt>
                <c:pt idx="1">
                  <c:v>722.85</c:v>
                </c:pt>
                <c:pt idx="2">
                  <c:v>716.3</c:v>
                </c:pt>
                <c:pt idx="3">
                  <c:v>705.21</c:v>
                </c:pt>
                <c:pt idx="4">
                  <c:v>670.05</c:v>
                </c:pt>
              </c:numCache>
            </c:numRef>
          </c:val>
          <c:extLst>
            <c:ext xmlns:c16="http://schemas.microsoft.com/office/drawing/2014/chart" uri="{C3380CC4-5D6E-409C-BE32-E72D297353CC}">
              <c16:uniqueId val="{00000000-5655-43D6-9C49-11B9354A2AF0}"/>
            </c:ext>
          </c:extLst>
        </c:ser>
        <c:dLbls>
          <c:showLegendKey val="0"/>
          <c:showVal val="0"/>
          <c:showCatName val="0"/>
          <c:showSerName val="0"/>
          <c:showPercent val="0"/>
          <c:showBubbleSize val="0"/>
        </c:dLbls>
        <c:gapWidth val="150"/>
        <c:axId val="150371328"/>
        <c:axId val="1503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862.87</c:v>
                </c:pt>
              </c:numCache>
            </c:numRef>
          </c:val>
          <c:smooth val="0"/>
          <c:extLst>
            <c:ext xmlns:c16="http://schemas.microsoft.com/office/drawing/2014/chart" uri="{C3380CC4-5D6E-409C-BE32-E72D297353CC}">
              <c16:uniqueId val="{00000001-5655-43D6-9C49-11B9354A2AF0}"/>
            </c:ext>
          </c:extLst>
        </c:ser>
        <c:dLbls>
          <c:showLegendKey val="0"/>
          <c:showVal val="0"/>
          <c:showCatName val="0"/>
          <c:showSerName val="0"/>
          <c:showPercent val="0"/>
          <c:showBubbleSize val="0"/>
        </c:dLbls>
        <c:marker val="1"/>
        <c:smooth val="0"/>
        <c:axId val="150371328"/>
        <c:axId val="150398080"/>
      </c:lineChart>
      <c:dateAx>
        <c:axId val="150371328"/>
        <c:scaling>
          <c:orientation val="minMax"/>
        </c:scaling>
        <c:delete val="1"/>
        <c:axPos val="b"/>
        <c:numFmt formatCode="ge" sourceLinked="1"/>
        <c:majorTickMark val="none"/>
        <c:minorTickMark val="none"/>
        <c:tickLblPos val="none"/>
        <c:crossAx val="150398080"/>
        <c:crosses val="autoZero"/>
        <c:auto val="1"/>
        <c:lblOffset val="100"/>
        <c:baseTimeUnit val="years"/>
      </c:dateAx>
      <c:valAx>
        <c:axId val="1503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83.66</c:v>
                </c:pt>
                <c:pt idx="1">
                  <c:v>93.39</c:v>
                </c:pt>
                <c:pt idx="2">
                  <c:v>88.68</c:v>
                </c:pt>
                <c:pt idx="3">
                  <c:v>86.46</c:v>
                </c:pt>
                <c:pt idx="4">
                  <c:v>88.44</c:v>
                </c:pt>
              </c:numCache>
            </c:numRef>
          </c:val>
          <c:extLst>
            <c:ext xmlns:c16="http://schemas.microsoft.com/office/drawing/2014/chart" uri="{C3380CC4-5D6E-409C-BE32-E72D297353CC}">
              <c16:uniqueId val="{00000000-45A3-49A8-B440-3C140749778E}"/>
            </c:ext>
          </c:extLst>
        </c:ser>
        <c:dLbls>
          <c:showLegendKey val="0"/>
          <c:showVal val="0"/>
          <c:showCatName val="0"/>
          <c:showSerName val="0"/>
          <c:showPercent val="0"/>
          <c:showBubbleSize val="0"/>
        </c:dLbls>
        <c:gapWidth val="150"/>
        <c:axId val="150452864"/>
        <c:axId val="1504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85.39</c:v>
                </c:pt>
              </c:numCache>
            </c:numRef>
          </c:val>
          <c:smooth val="0"/>
          <c:extLst>
            <c:ext xmlns:c16="http://schemas.microsoft.com/office/drawing/2014/chart" uri="{C3380CC4-5D6E-409C-BE32-E72D297353CC}">
              <c16:uniqueId val="{00000001-45A3-49A8-B440-3C140749778E}"/>
            </c:ext>
          </c:extLst>
        </c:ser>
        <c:dLbls>
          <c:showLegendKey val="0"/>
          <c:showVal val="0"/>
          <c:showCatName val="0"/>
          <c:showSerName val="0"/>
          <c:showPercent val="0"/>
          <c:showBubbleSize val="0"/>
        </c:dLbls>
        <c:marker val="1"/>
        <c:smooth val="0"/>
        <c:axId val="150452864"/>
        <c:axId val="150471424"/>
      </c:lineChart>
      <c:dateAx>
        <c:axId val="150452864"/>
        <c:scaling>
          <c:orientation val="minMax"/>
        </c:scaling>
        <c:delete val="1"/>
        <c:axPos val="b"/>
        <c:numFmt formatCode="ge" sourceLinked="1"/>
        <c:majorTickMark val="none"/>
        <c:minorTickMark val="none"/>
        <c:tickLblPos val="none"/>
        <c:crossAx val="150471424"/>
        <c:crosses val="autoZero"/>
        <c:auto val="1"/>
        <c:lblOffset val="100"/>
        <c:baseTimeUnit val="years"/>
      </c:dateAx>
      <c:valAx>
        <c:axId val="150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201.63</c:v>
                </c:pt>
                <c:pt idx="1">
                  <c:v>189.63</c:v>
                </c:pt>
                <c:pt idx="2">
                  <c:v>199.55</c:v>
                </c:pt>
                <c:pt idx="3">
                  <c:v>209.39</c:v>
                </c:pt>
                <c:pt idx="4">
                  <c:v>206.47</c:v>
                </c:pt>
              </c:numCache>
            </c:numRef>
          </c:val>
          <c:extLst>
            <c:ext xmlns:c16="http://schemas.microsoft.com/office/drawing/2014/chart" uri="{C3380CC4-5D6E-409C-BE32-E72D297353CC}">
              <c16:uniqueId val="{00000000-6BAB-4DD9-A585-FDDB66BFE563}"/>
            </c:ext>
          </c:extLst>
        </c:ser>
        <c:dLbls>
          <c:showLegendKey val="0"/>
          <c:showVal val="0"/>
          <c:showCatName val="0"/>
          <c:showSerName val="0"/>
          <c:showPercent val="0"/>
          <c:showBubbleSize val="0"/>
        </c:dLbls>
        <c:gapWidth val="150"/>
        <c:axId val="150502016"/>
        <c:axId val="1505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188.79</c:v>
                </c:pt>
              </c:numCache>
            </c:numRef>
          </c:val>
          <c:smooth val="0"/>
          <c:extLst>
            <c:ext xmlns:c16="http://schemas.microsoft.com/office/drawing/2014/chart" uri="{C3380CC4-5D6E-409C-BE32-E72D297353CC}">
              <c16:uniqueId val="{00000001-6BAB-4DD9-A585-FDDB66BFE563}"/>
            </c:ext>
          </c:extLst>
        </c:ser>
        <c:dLbls>
          <c:showLegendKey val="0"/>
          <c:showVal val="0"/>
          <c:showCatName val="0"/>
          <c:showSerName val="0"/>
          <c:showPercent val="0"/>
          <c:showBubbleSize val="0"/>
        </c:dLbls>
        <c:marker val="1"/>
        <c:smooth val="0"/>
        <c:axId val="150502016"/>
        <c:axId val="150512384"/>
      </c:lineChart>
      <c:dateAx>
        <c:axId val="150502016"/>
        <c:scaling>
          <c:orientation val="minMax"/>
        </c:scaling>
        <c:delete val="1"/>
        <c:axPos val="b"/>
        <c:numFmt formatCode="ge" sourceLinked="1"/>
        <c:majorTickMark val="none"/>
        <c:minorTickMark val="none"/>
        <c:tickLblPos val="none"/>
        <c:crossAx val="150512384"/>
        <c:crosses val="autoZero"/>
        <c:auto val="1"/>
        <c:lblOffset val="100"/>
        <c:baseTimeUnit val="years"/>
      </c:dateAx>
      <c:valAx>
        <c:axId val="1505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50630</v>
      </c>
      <c r="AM8" s="47"/>
      <c r="AN8" s="47"/>
      <c r="AO8" s="47"/>
      <c r="AP8" s="47"/>
      <c r="AQ8" s="47"/>
      <c r="AR8" s="47"/>
      <c r="AS8" s="47"/>
      <c r="AT8" s="43">
        <f>データ!S6</f>
        <v>698.31</v>
      </c>
      <c r="AU8" s="43"/>
      <c r="AV8" s="43"/>
      <c r="AW8" s="43"/>
      <c r="AX8" s="43"/>
      <c r="AY8" s="43"/>
      <c r="AZ8" s="43"/>
      <c r="BA8" s="43"/>
      <c r="BB8" s="43">
        <f>データ!T6</f>
        <v>72.5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37.14</v>
      </c>
      <c r="Q10" s="43"/>
      <c r="R10" s="43"/>
      <c r="S10" s="43"/>
      <c r="T10" s="43"/>
      <c r="U10" s="43"/>
      <c r="V10" s="43"/>
      <c r="W10" s="43">
        <f>データ!P6</f>
        <v>99.45</v>
      </c>
      <c r="X10" s="43"/>
      <c r="Y10" s="43"/>
      <c r="Z10" s="43"/>
      <c r="AA10" s="43"/>
      <c r="AB10" s="43"/>
      <c r="AC10" s="43"/>
      <c r="AD10" s="47">
        <f>データ!Q6</f>
        <v>2916</v>
      </c>
      <c r="AE10" s="47"/>
      <c r="AF10" s="47"/>
      <c r="AG10" s="47"/>
      <c r="AH10" s="47"/>
      <c r="AI10" s="47"/>
      <c r="AJ10" s="47"/>
      <c r="AK10" s="2"/>
      <c r="AL10" s="47">
        <f>データ!U6</f>
        <v>18651</v>
      </c>
      <c r="AM10" s="47"/>
      <c r="AN10" s="47"/>
      <c r="AO10" s="47"/>
      <c r="AP10" s="47"/>
      <c r="AQ10" s="47"/>
      <c r="AR10" s="47"/>
      <c r="AS10" s="47"/>
      <c r="AT10" s="43">
        <f>データ!V6</f>
        <v>5.89</v>
      </c>
      <c r="AU10" s="43"/>
      <c r="AV10" s="43"/>
      <c r="AW10" s="43"/>
      <c r="AX10" s="43"/>
      <c r="AY10" s="43"/>
      <c r="AZ10" s="43"/>
      <c r="BA10" s="43"/>
      <c r="BB10" s="43">
        <f>データ!W6</f>
        <v>3166.55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109</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1</v>
      </c>
      <c r="G6" s="31">
        <f t="shared" si="3"/>
        <v>0</v>
      </c>
      <c r="H6" s="31" t="str">
        <f t="shared" si="3"/>
        <v>山口県　萩市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37.14</v>
      </c>
      <c r="P6" s="32">
        <f t="shared" si="3"/>
        <v>99.45</v>
      </c>
      <c r="Q6" s="32">
        <f t="shared" si="3"/>
        <v>2916</v>
      </c>
      <c r="R6" s="32">
        <f t="shared" si="3"/>
        <v>50630</v>
      </c>
      <c r="S6" s="32">
        <f t="shared" si="3"/>
        <v>698.31</v>
      </c>
      <c r="T6" s="32">
        <f t="shared" si="3"/>
        <v>72.5</v>
      </c>
      <c r="U6" s="32">
        <f t="shared" si="3"/>
        <v>18651</v>
      </c>
      <c r="V6" s="32">
        <f t="shared" si="3"/>
        <v>5.89</v>
      </c>
      <c r="W6" s="32">
        <f t="shared" si="3"/>
        <v>3166.55</v>
      </c>
      <c r="X6" s="33">
        <f>IF(X7="",NA(),X7)</f>
        <v>91.49</v>
      </c>
      <c r="Y6" s="33">
        <f t="shared" ref="Y6:AG6" si="4">IF(Y7="",NA(),Y7)</f>
        <v>90.95</v>
      </c>
      <c r="Z6" s="33">
        <f t="shared" si="4"/>
        <v>90.27</v>
      </c>
      <c r="AA6" s="33">
        <f t="shared" si="4"/>
        <v>90.43</v>
      </c>
      <c r="AB6" s="33">
        <f t="shared" si="4"/>
        <v>89.51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789.5</v>
      </c>
      <c r="BF6" s="33">
        <f t="shared" ref="BF6:BN6" si="7">IF(BF7="",NA(),BF7)</f>
        <v>722.85</v>
      </c>
      <c r="BG6" s="33">
        <f t="shared" si="7"/>
        <v>716.3</v>
      </c>
      <c r="BH6" s="33">
        <f t="shared" si="7"/>
        <v>705.21</v>
      </c>
      <c r="BI6" s="33">
        <f t="shared" si="7"/>
        <v>670.05</v>
      </c>
      <c r="BJ6" s="33">
        <f t="shared" si="7"/>
        <v>1334.01</v>
      </c>
      <c r="BK6" s="33">
        <f t="shared" si="7"/>
        <v>1273.52</v>
      </c>
      <c r="BL6" s="33">
        <f t="shared" si="7"/>
        <v>1209.95</v>
      </c>
      <c r="BM6" s="33">
        <f t="shared" si="7"/>
        <v>1136.5</v>
      </c>
      <c r="BN6" s="33">
        <f t="shared" si="7"/>
        <v>862.87</v>
      </c>
      <c r="BO6" s="32" t="str">
        <f>IF(BO7="","",IF(BO7="-","【-】","【"&amp;SUBSTITUTE(TEXT(BO7,"#,##0.00"),"-","△")&amp;"】"))</f>
        <v>【763.62】</v>
      </c>
      <c r="BP6" s="33">
        <f>IF(BP7="",NA(),BP7)</f>
        <v>83.66</v>
      </c>
      <c r="BQ6" s="33">
        <f t="shared" ref="BQ6:BY6" si="8">IF(BQ7="",NA(),BQ7)</f>
        <v>93.39</v>
      </c>
      <c r="BR6" s="33">
        <f t="shared" si="8"/>
        <v>88.68</v>
      </c>
      <c r="BS6" s="33">
        <f t="shared" si="8"/>
        <v>86.46</v>
      </c>
      <c r="BT6" s="33">
        <f t="shared" si="8"/>
        <v>88.44</v>
      </c>
      <c r="BU6" s="33">
        <f t="shared" si="8"/>
        <v>67.14</v>
      </c>
      <c r="BV6" s="33">
        <f t="shared" si="8"/>
        <v>67.849999999999994</v>
      </c>
      <c r="BW6" s="33">
        <f t="shared" si="8"/>
        <v>69.48</v>
      </c>
      <c r="BX6" s="33">
        <f t="shared" si="8"/>
        <v>71.650000000000006</v>
      </c>
      <c r="BY6" s="33">
        <f t="shared" si="8"/>
        <v>85.39</v>
      </c>
      <c r="BZ6" s="32" t="str">
        <f>IF(BZ7="","",IF(BZ7="-","【-】","【"&amp;SUBSTITUTE(TEXT(BZ7,"#,##0.00"),"-","△")&amp;"】"))</f>
        <v>【98.53】</v>
      </c>
      <c r="CA6" s="33">
        <f>IF(CA7="",NA(),CA7)</f>
        <v>201.63</v>
      </c>
      <c r="CB6" s="33">
        <f t="shared" ref="CB6:CJ6" si="9">IF(CB7="",NA(),CB7)</f>
        <v>189.63</v>
      </c>
      <c r="CC6" s="33">
        <f t="shared" si="9"/>
        <v>199.55</v>
      </c>
      <c r="CD6" s="33">
        <f t="shared" si="9"/>
        <v>209.39</v>
      </c>
      <c r="CE6" s="33">
        <f t="shared" si="9"/>
        <v>206.47</v>
      </c>
      <c r="CF6" s="33">
        <f t="shared" si="9"/>
        <v>224.83</v>
      </c>
      <c r="CG6" s="33">
        <f t="shared" si="9"/>
        <v>224.94</v>
      </c>
      <c r="CH6" s="33">
        <f t="shared" si="9"/>
        <v>220.67</v>
      </c>
      <c r="CI6" s="33">
        <f t="shared" si="9"/>
        <v>217.82</v>
      </c>
      <c r="CJ6" s="33">
        <f t="shared" si="9"/>
        <v>188.79</v>
      </c>
      <c r="CK6" s="32" t="str">
        <f>IF(CK7="","",IF(CK7="-","【-】","【"&amp;SUBSTITUTE(TEXT(CK7,"#,##0.00"),"-","△")&amp;"】"))</f>
        <v>【139.70】</v>
      </c>
      <c r="CL6" s="33">
        <f>IF(CL7="",NA(),CL7)</f>
        <v>45.02</v>
      </c>
      <c r="CM6" s="33">
        <f t="shared" ref="CM6:CU6" si="10">IF(CM7="",NA(),CM7)</f>
        <v>43.78</v>
      </c>
      <c r="CN6" s="33">
        <f t="shared" si="10"/>
        <v>43.26</v>
      </c>
      <c r="CO6" s="33">
        <f t="shared" si="10"/>
        <v>42.1</v>
      </c>
      <c r="CP6" s="33">
        <f t="shared" si="10"/>
        <v>39.99</v>
      </c>
      <c r="CQ6" s="33">
        <f t="shared" si="10"/>
        <v>53.79</v>
      </c>
      <c r="CR6" s="33">
        <f t="shared" si="10"/>
        <v>55.41</v>
      </c>
      <c r="CS6" s="33">
        <f t="shared" si="10"/>
        <v>55.81</v>
      </c>
      <c r="CT6" s="33">
        <f t="shared" si="10"/>
        <v>54.44</v>
      </c>
      <c r="CU6" s="33">
        <f t="shared" si="10"/>
        <v>59.4</v>
      </c>
      <c r="CV6" s="32" t="str">
        <f>IF(CV7="","",IF(CV7="-","【-】","【"&amp;SUBSTITUTE(TEXT(CV7,"#,##0.00"),"-","△")&amp;"】"))</f>
        <v>【60.01】</v>
      </c>
      <c r="CW6" s="33">
        <f>IF(CW7="",NA(),CW7)</f>
        <v>88.49</v>
      </c>
      <c r="CX6" s="33">
        <f t="shared" ref="CX6:DF6" si="11">IF(CX7="",NA(),CX7)</f>
        <v>89.59</v>
      </c>
      <c r="CY6" s="33">
        <f t="shared" si="11"/>
        <v>89.4</v>
      </c>
      <c r="CZ6" s="33">
        <f t="shared" si="11"/>
        <v>88.89</v>
      </c>
      <c r="DA6" s="33">
        <f t="shared" si="11"/>
        <v>89</v>
      </c>
      <c r="DB6" s="33">
        <f t="shared" si="11"/>
        <v>83.76</v>
      </c>
      <c r="DC6" s="33">
        <f t="shared" si="11"/>
        <v>84.12</v>
      </c>
      <c r="DD6" s="33">
        <f t="shared" si="11"/>
        <v>84.41</v>
      </c>
      <c r="DE6" s="33">
        <f t="shared" si="11"/>
        <v>84.2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0.09</v>
      </c>
      <c r="EN6" s="32" t="str">
        <f>IF(EN7="","",IF(EN7="-","【-】","【"&amp;SUBSTITUTE(TEXT(EN7,"#,##0.00"),"-","△")&amp;"】"))</f>
        <v>【0.23】</v>
      </c>
    </row>
    <row r="7" spans="1:144" s="34" customFormat="1">
      <c r="A7" s="26"/>
      <c r="B7" s="35">
        <v>2015</v>
      </c>
      <c r="C7" s="35">
        <v>352047</v>
      </c>
      <c r="D7" s="35">
        <v>47</v>
      </c>
      <c r="E7" s="35">
        <v>17</v>
      </c>
      <c r="F7" s="35">
        <v>1</v>
      </c>
      <c r="G7" s="35">
        <v>0</v>
      </c>
      <c r="H7" s="35" t="s">
        <v>96</v>
      </c>
      <c r="I7" s="35" t="s">
        <v>97</v>
      </c>
      <c r="J7" s="35" t="s">
        <v>98</v>
      </c>
      <c r="K7" s="35" t="s">
        <v>99</v>
      </c>
      <c r="L7" s="35" t="s">
        <v>100</v>
      </c>
      <c r="M7" s="36" t="s">
        <v>101</v>
      </c>
      <c r="N7" s="36" t="s">
        <v>102</v>
      </c>
      <c r="O7" s="36">
        <v>37.14</v>
      </c>
      <c r="P7" s="36">
        <v>99.45</v>
      </c>
      <c r="Q7" s="36">
        <v>2916</v>
      </c>
      <c r="R7" s="36">
        <v>50630</v>
      </c>
      <c r="S7" s="36">
        <v>698.31</v>
      </c>
      <c r="T7" s="36">
        <v>72.5</v>
      </c>
      <c r="U7" s="36">
        <v>18651</v>
      </c>
      <c r="V7" s="36">
        <v>5.89</v>
      </c>
      <c r="W7" s="36">
        <v>3166.55</v>
      </c>
      <c r="X7" s="36">
        <v>91.49</v>
      </c>
      <c r="Y7" s="36">
        <v>90.95</v>
      </c>
      <c r="Z7" s="36">
        <v>90.27</v>
      </c>
      <c r="AA7" s="36">
        <v>90.43</v>
      </c>
      <c r="AB7" s="36">
        <v>89.51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789.5</v>
      </c>
      <c r="BF7" s="36">
        <v>722.85</v>
      </c>
      <c r="BG7" s="36">
        <v>716.3</v>
      </c>
      <c r="BH7" s="36">
        <v>705.21</v>
      </c>
      <c r="BI7" s="36">
        <v>670.05</v>
      </c>
      <c r="BJ7" s="36">
        <v>1334.01</v>
      </c>
      <c r="BK7" s="36">
        <v>1273.52</v>
      </c>
      <c r="BL7" s="36">
        <v>1209.95</v>
      </c>
      <c r="BM7" s="36">
        <v>1136.5</v>
      </c>
      <c r="BN7" s="36">
        <v>862.87</v>
      </c>
      <c r="BO7" s="36">
        <v>763.62</v>
      </c>
      <c r="BP7" s="36">
        <v>83.66</v>
      </c>
      <c r="BQ7" s="36">
        <v>93.39</v>
      </c>
      <c r="BR7" s="36">
        <v>88.68</v>
      </c>
      <c r="BS7" s="36">
        <v>86.46</v>
      </c>
      <c r="BT7" s="36">
        <v>88.44</v>
      </c>
      <c r="BU7" s="36">
        <v>67.14</v>
      </c>
      <c r="BV7" s="36">
        <v>67.849999999999994</v>
      </c>
      <c r="BW7" s="36">
        <v>69.48</v>
      </c>
      <c r="BX7" s="36">
        <v>71.650000000000006</v>
      </c>
      <c r="BY7" s="36">
        <v>85.39</v>
      </c>
      <c r="BZ7" s="36">
        <v>98.53</v>
      </c>
      <c r="CA7" s="36">
        <v>201.63</v>
      </c>
      <c r="CB7" s="36">
        <v>189.63</v>
      </c>
      <c r="CC7" s="36">
        <v>199.55</v>
      </c>
      <c r="CD7" s="36">
        <v>209.39</v>
      </c>
      <c r="CE7" s="36">
        <v>206.47</v>
      </c>
      <c r="CF7" s="36">
        <v>224.83</v>
      </c>
      <c r="CG7" s="36">
        <v>224.94</v>
      </c>
      <c r="CH7" s="36">
        <v>220.67</v>
      </c>
      <c r="CI7" s="36">
        <v>217.82</v>
      </c>
      <c r="CJ7" s="36">
        <v>188.79</v>
      </c>
      <c r="CK7" s="36">
        <v>139.69999999999999</v>
      </c>
      <c r="CL7" s="36">
        <v>45.02</v>
      </c>
      <c r="CM7" s="36">
        <v>43.78</v>
      </c>
      <c r="CN7" s="36">
        <v>43.26</v>
      </c>
      <c r="CO7" s="36">
        <v>42.1</v>
      </c>
      <c r="CP7" s="36">
        <v>39.99</v>
      </c>
      <c r="CQ7" s="36">
        <v>53.79</v>
      </c>
      <c r="CR7" s="36">
        <v>55.41</v>
      </c>
      <c r="CS7" s="36">
        <v>55.81</v>
      </c>
      <c r="CT7" s="36">
        <v>54.44</v>
      </c>
      <c r="CU7" s="36">
        <v>59.4</v>
      </c>
      <c r="CV7" s="36">
        <v>60.01</v>
      </c>
      <c r="CW7" s="36">
        <v>88.49</v>
      </c>
      <c r="CX7" s="36">
        <v>89.59</v>
      </c>
      <c r="CY7" s="36">
        <v>89.4</v>
      </c>
      <c r="CZ7" s="36">
        <v>88.89</v>
      </c>
      <c r="DA7" s="36">
        <v>89</v>
      </c>
      <c r="DB7" s="36">
        <v>83.76</v>
      </c>
      <c r="DC7" s="36">
        <v>84.12</v>
      </c>
      <c r="DD7" s="36">
        <v>84.41</v>
      </c>
      <c r="DE7" s="36">
        <v>84.2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2017-02-13T08:07:10Z</cp:lastPrinted>
  <dcterms:created xsi:type="dcterms:W3CDTF">2017-02-08T02:53:56Z</dcterms:created>
  <dcterms:modified xsi:type="dcterms:W3CDTF">2017-02-23T00:09:00Z</dcterms:modified>
  <cp:category/>
</cp:coreProperties>
</file>