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3　決算関係\H27決算統計\17_公営企業に係る「経営比較分析表」の分析等について\05_公表ファイル\"/>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<sst xmlns="http://schemas.openxmlformats.org/spreadsheetml/2006/main" count="232" uniqueCount="111">
  <si>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</si>
  <si>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</si>
  <si>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</si>
  <si>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</si>
  <si>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</si>
  <si>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</si>
  <si>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</si>
  <si>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</si>
  <si>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</si>
  <si>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</si>
  <si>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</si>
  <si>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</si>
  <si>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</si>
  <si>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</si>
  <si>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</si>
  <si>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</si>
  <si>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</si>
  <si>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</si>
  <si>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</si>
  <si>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</si>
  <si>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</si>
  <si>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</si>
  <si>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</si>
  <si>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</si>
  <si>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</si>
  <si>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</si>
  <si>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</si>
  <si>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</si>
  <si>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</si>
  <si>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</si>
  <si>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</si>
  <si>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</si>
  <si>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</si>
  <si>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</si>
  <si>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</si>
  <si>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</si>
  <si>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</si>
  <si>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</si>
  <si>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</si>
  <si>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</si>
  <si>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</si>
  <si>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</si>
  <si>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</si>
  <si>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</si>
  <si>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</si>
  <si>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</si>
  <si>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</si>
  <si>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</si>
  <si>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</si>
  <si>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</si>
  <si>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</si>
  <si>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</si>
  <si>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</si>
  <si>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</si>
  <si>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</si>
  <si>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</si>
  <si>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</si>
  <si>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</si>
  <si>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</si>
  <si>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</si>
  <si>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</si>
  <si>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</si>
  <si>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</si>
  <si>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</si>
  <si>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</si>
  <si>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</si>
  <si>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</si>
  <si>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</si>
  <si>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</si>
  <si>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</si>
  <si>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</si>
  <si>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</si>
  <si>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</si>
  <si>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</si>
  <si>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</si>
  <si>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</si>
  <si>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</si>
  <si>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</si>
  <si>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</si>
  <si>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</si>
  <si>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</si>
  <si>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</si>
  <si>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</si>
  <si>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</si>
  <si>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</si>
  <si>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</si>
  <si>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</si>
  <si>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</si>
  <si>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</si>
  <si>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</si>
  <si>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</si>
  <si>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</si>
  <si>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</si>
  <si>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</si>
  <si>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</si>
  <si>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</si>
  <si>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</si>
  <si>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</si>
  <si>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</si>
  <si>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</si>
  <si>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</si>
  <si>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</si>
  <si>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</si>
  <si>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</si>
  <si>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</si>
  <si>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</si>
  <si>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</si>
  <si>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</si>
  <si>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平成13年から順次供用開始を行っていることから10年を経過したものもあるが、ブロア等の機械器具等の修繕などその都度対応しており、老朽化対策は行っていない。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26" eb="27">
      <t>ネン</t>
    </rPh>
    <rPh sb="28" eb="30">
      <t>ケイカ</t>
    </rPh>
    <rPh sb="42" eb="43">
      <t>トウ</t>
    </rPh>
    <rPh sb="44" eb="46">
      <t>キカイ</t>
    </rPh>
    <rPh sb="46" eb="48">
      <t>キグ</t>
    </rPh>
    <rPh sb="48" eb="49">
      <t>トウ</t>
    </rPh>
    <rPh sb="50" eb="52">
      <t>シュウゼン</t>
    </rPh>
    <rPh sb="56" eb="58">
      <t>ツド</t>
    </rPh>
    <rPh sb="58" eb="60">
      <t>タイオウ</t>
    </rPh>
    <phoneticPr fontId="4"/>
  </si>
  <si>
    <t>　萩市の個別排水事業は平成13年に事業着手し順次供用開始を行い整備は完了している。
　市内の下水道使用料を平成23年10月と平成26年1月に段階的に統一を図った。
　収益的収支比率は平成25年度以降、80%台となったが、これは整備で借り入れた過疎対策事業債等の一部の地方債の償還が完了したためであり、経費回収率は依然として30%台である。
　水洗化率については後継者不足等により横ばいであり、施設利用率については浄化槽の処理能力（人槽）は延べ床面積で決定されていることから、処理能力（人槽）に比べ、人口減少等により乖離が生じている。</t>
    <rPh sb="1" eb="3">
      <t>ハギシ</t>
    </rPh>
    <rPh sb="4" eb="6">
      <t>コベツ</t>
    </rPh>
    <rPh sb="6" eb="8">
      <t>ハイスイ</t>
    </rPh>
    <rPh sb="8" eb="10">
      <t>ジギョウ</t>
    </rPh>
    <rPh sb="11" eb="13">
      <t>ヘイセイ</t>
    </rPh>
    <rPh sb="15" eb="16">
      <t>ネン</t>
    </rPh>
    <rPh sb="17" eb="19">
      <t>ジギョウ</t>
    </rPh>
    <rPh sb="19" eb="21">
      <t>チャクシュ</t>
    </rPh>
    <rPh sb="22" eb="24">
      <t>ジュンジ</t>
    </rPh>
    <rPh sb="24" eb="26">
      <t>キョウヨウ</t>
    </rPh>
    <rPh sb="26" eb="28">
      <t>カイシ</t>
    </rPh>
    <rPh sb="29" eb="30">
      <t>オコナ</t>
    </rPh>
    <rPh sb="31" eb="33">
      <t>セイビ</t>
    </rPh>
    <rPh sb="34" eb="36">
      <t>カンリョウ</t>
    </rPh>
    <rPh sb="77" eb="78">
      <t>ハカ</t>
    </rPh>
    <rPh sb="83" eb="86">
      <t>シュウエキテキ</t>
    </rPh>
    <rPh sb="86" eb="88">
      <t>シュウシ</t>
    </rPh>
    <rPh sb="88" eb="90">
      <t>ヒリツ</t>
    </rPh>
    <rPh sb="91" eb="93">
      <t>ヘイセイ</t>
    </rPh>
    <rPh sb="95" eb="97">
      <t>ネンド</t>
    </rPh>
    <rPh sb="97" eb="99">
      <t>イコウ</t>
    </rPh>
    <rPh sb="103" eb="104">
      <t>ダイ</t>
    </rPh>
    <rPh sb="113" eb="115">
      <t>セイビ</t>
    </rPh>
    <rPh sb="116" eb="117">
      <t>カ</t>
    </rPh>
    <rPh sb="118" eb="119">
      <t>イ</t>
    </rPh>
    <rPh sb="121" eb="123">
      <t>カソ</t>
    </rPh>
    <rPh sb="123" eb="125">
      <t>タイサク</t>
    </rPh>
    <rPh sb="125" eb="129">
      <t>ジギョウサイトウ</t>
    </rPh>
    <rPh sb="130" eb="132">
      <t>イチブ</t>
    </rPh>
    <rPh sb="133" eb="136">
      <t>チホウサイ</t>
    </rPh>
    <rPh sb="137" eb="139">
      <t>ショウカン</t>
    </rPh>
    <rPh sb="140" eb="142">
      <t>カンリョウ</t>
    </rPh>
    <rPh sb="150" eb="152">
      <t>ケイヒ</t>
    </rPh>
    <rPh sb="152" eb="154">
      <t>カイシュウ</t>
    </rPh>
    <rPh sb="154" eb="155">
      <t>リツ</t>
    </rPh>
    <rPh sb="156" eb="158">
      <t>イゼン</t>
    </rPh>
    <rPh sb="164" eb="165">
      <t>ダイ</t>
    </rPh>
    <rPh sb="171" eb="174">
      <t>スイセンカ</t>
    </rPh>
    <rPh sb="174" eb="175">
      <t>リツ</t>
    </rPh>
    <rPh sb="180" eb="183">
      <t>コウケイシャ</t>
    </rPh>
    <rPh sb="183" eb="186">
      <t>フソクナド</t>
    </rPh>
    <rPh sb="189" eb="190">
      <t>ヨコ</t>
    </rPh>
    <rPh sb="196" eb="198">
      <t>シセツ</t>
    </rPh>
    <rPh sb="198" eb="201">
      <t>リヨウリツ</t>
    </rPh>
    <rPh sb="206" eb="209">
      <t>ジョウカソウ</t>
    </rPh>
    <rPh sb="210" eb="212">
      <t>ショリ</t>
    </rPh>
    <rPh sb="212" eb="214">
      <t>ノウリョク</t>
    </rPh>
    <rPh sb="215" eb="216">
      <t>ニン</t>
    </rPh>
    <rPh sb="216" eb="217">
      <t>ソウ</t>
    </rPh>
    <rPh sb="219" eb="220">
      <t>ノ</t>
    </rPh>
    <rPh sb="237" eb="239">
      <t>ショリ</t>
    </rPh>
    <rPh sb="239" eb="241">
      <t>ノウリョク</t>
    </rPh>
    <rPh sb="242" eb="243">
      <t>ニン</t>
    </rPh>
    <rPh sb="243" eb="244">
      <t>ソウ</t>
    </rPh>
    <rPh sb="246" eb="247">
      <t>クラ</t>
    </rPh>
    <rPh sb="249" eb="251">
      <t>ジンコウ</t>
    </rPh>
    <rPh sb="251" eb="254">
      <t>ゲンショウトウ</t>
    </rPh>
    <rPh sb="257" eb="259">
      <t>カイリ</t>
    </rPh>
    <rPh sb="260" eb="261">
      <t>ショウ</t>
    </rPh>
    <phoneticPr fontId="4"/>
  </si>
  <si>
    <t>　経営成績の明確化などを図るため平成30年4月からの地方公営企業法の適用に向けて準備を進めている。
　しかしながら、地域の特性や人口減少などを考慮すると使用料改定だけでは経営状況改善は困難であるため、使用料を他事業と統一したことから、地方公営企業法の適用に併せ、会計処理を一本化した後、一つの下水道事業として経営戦略及び使用料の見直しに取り組んでいく予定である。</t>
    <rPh sb="16" eb="18">
      <t>ヘイセイ</t>
    </rPh>
    <rPh sb="20" eb="21">
      <t>ネン</t>
    </rPh>
    <rPh sb="22" eb="23">
      <t>ガツ</t>
    </rPh>
    <rPh sb="141" eb="142">
      <t>ノチ</t>
    </rPh>
    <rPh sb="154" eb="156">
      <t>ケイエイ</t>
    </rPh>
    <rPh sb="156" eb="158">
      <t>センリャク</t>
    </rPh>
    <rPh sb="158" eb="15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</si>
</sst>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24-4046-98ED-B3A1F829C83A}"/>
            </c:ext>
          </c:extLst>
        </c:ser>
        <c:dLbls>
          <c:showLegendKey val="0"/>
          <c:showVal val="0"/>
          <c:showCatName val="0"/>
          <c:showSerName val="0"/>
          <c:showPercent val="0"/>
          <c:showBubbleSize val="0"/>
        </c:dLbls>
        <c:gapWidth val="150"/>
        <c:axId val="148780160"/>
        <c:axId val="1487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24-4046-98ED-B3A1F829C83A}"/>
            </c:ext>
          </c:extLst>
        </c:ser>
        <c:dLbls>
          <c:showLegendKey val="0"/>
          <c:showVal val="0"/>
          <c:showCatName val="0"/>
          <c:showSerName val="0"/>
          <c:showPercent val="0"/>
          <c:showBubbleSize val="0"/>
        </c:dLbls>
        <c:marker val="1"/>
        <c:smooth val="0"/>
        <c:axId val="148780160"/>
        <c:axId val="148782080"/>
      </c:lineChart>
      <c:dateAx>
        <c:axId val="148780160"/>
        <c:scaling>
          <c:orientation val="minMax"/>
        </c:scaling>
        <c:delete val="1"/>
        <c:axPos val="b"/>
        <c:numFmt formatCode="ge" sourceLinked="1"/>
        <c:majorTickMark val="none"/>
        <c:minorTickMark val="none"/>
        <c:tickLblPos val="none"/>
        <c:crossAx val="148782080"/>
        <c:crosses val="autoZero"/>
        <c:auto val="1"/>
        <c:lblOffset val="100"/>
        <c:baseTimeUnit val="years"/>
      </c:dateAx>
      <c:valAx>
        <c:axId val="1487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48.57</c:v>
                </c:pt>
                <c:pt idx="1">
                  <c:v>50.48</c:v>
                </c:pt>
                <c:pt idx="2">
                  <c:v>45.71</c:v>
                </c:pt>
                <c:pt idx="3">
                  <c:v>38.1</c:v>
                </c:pt>
                <c:pt idx="4">
                  <c:v>37.14</c:v>
                </c:pt>
              </c:numCache>
            </c:numRef>
          </c:val>
          <c:extLst>
            <c:ext xmlns:c16="http://schemas.microsoft.com/office/drawing/2014/chart" uri="{C3380CC4-5D6E-409C-BE32-E72D297353CC}">
              <c16:uniqueId val="{00000000-4E24-4672-BFD5-4E7762510137}"/>
            </c:ext>
          </c:extLst>
        </c:ser>
        <c:dLbls>
          <c:showLegendKey val="0"/>
          <c:showVal val="0"/>
          <c:showCatName val="0"/>
          <c:showSerName val="0"/>
          <c:showPercent val="0"/>
          <c:showBubbleSize val="0"/>
        </c:dLbls>
        <c:gapWidth val="150"/>
        <c:axId val="150423808"/>
        <c:axId val="15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extLst>
            <c:ext xmlns:c16="http://schemas.microsoft.com/office/drawing/2014/chart" uri="{C3380CC4-5D6E-409C-BE32-E72D297353CC}">
              <c16:uniqueId val="{00000001-4E24-4672-BFD5-4E7762510137}"/>
            </c:ext>
          </c:extLst>
        </c:ser>
        <c:dLbls>
          <c:showLegendKey val="0"/>
          <c:showVal val="0"/>
          <c:showCatName val="0"/>
          <c:showSerName val="0"/>
          <c:showPercent val="0"/>
          <c:showBubbleSize val="0"/>
        </c:dLbls>
        <c:marker val="1"/>
        <c:smooth val="0"/>
        <c:axId val="150423808"/>
        <c:axId val="150466944"/>
      </c:lineChart>
      <c:dateAx>
        <c:axId val="150423808"/>
        <c:scaling>
          <c:orientation val="minMax"/>
        </c:scaling>
        <c:delete val="1"/>
        <c:axPos val="b"/>
        <c:numFmt formatCode="ge" sourceLinked="1"/>
        <c:majorTickMark val="none"/>
        <c:minorTickMark val="none"/>
        <c:tickLblPos val="none"/>
        <c:crossAx val="150466944"/>
        <c:crosses val="autoZero"/>
        <c:auto val="1"/>
        <c:lblOffset val="100"/>
        <c:baseTimeUnit val="years"/>
      </c:dateAx>
      <c:valAx>
        <c:axId val="15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90.34</c:v>
                </c:pt>
                <c:pt idx="1">
                  <c:v>90.95</c:v>
                </c:pt>
                <c:pt idx="2">
                  <c:v>90.73</c:v>
                </c:pt>
                <c:pt idx="3">
                  <c:v>90.55</c:v>
                </c:pt>
                <c:pt idx="4">
                  <c:v>91</c:v>
                </c:pt>
              </c:numCache>
            </c:numRef>
          </c:val>
          <c:extLst>
            <c:ext xmlns:c16="http://schemas.microsoft.com/office/drawing/2014/chart" uri="{C3380CC4-5D6E-409C-BE32-E72D297353CC}">
              <c16:uniqueId val="{00000000-FA22-43DA-9946-4F9A5AA05D0D}"/>
            </c:ext>
          </c:extLst>
        </c:ser>
        <c:dLbls>
          <c:showLegendKey val="0"/>
          <c:showVal val="0"/>
          <c:showCatName val="0"/>
          <c:showSerName val="0"/>
          <c:showPercent val="0"/>
          <c:showBubbleSize val="0"/>
        </c:dLbls>
        <c:gapWidth val="150"/>
        <c:axId val="150493056"/>
        <c:axId val="1504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extLst>
            <c:ext xmlns:c16="http://schemas.microsoft.com/office/drawing/2014/chart" uri="{C3380CC4-5D6E-409C-BE32-E72D297353CC}">
              <c16:uniqueId val="{00000001-FA22-43DA-9946-4F9A5AA05D0D}"/>
            </c:ext>
          </c:extLst>
        </c:ser>
        <c:dLbls>
          <c:showLegendKey val="0"/>
          <c:showVal val="0"/>
          <c:showCatName val="0"/>
          <c:showSerName val="0"/>
          <c:showPercent val="0"/>
          <c:showBubbleSize val="0"/>
        </c:dLbls>
        <c:marker val="1"/>
        <c:smooth val="0"/>
        <c:axId val="150493056"/>
        <c:axId val="150499328"/>
      </c:lineChart>
      <c:dateAx>
        <c:axId val="150493056"/>
        <c:scaling>
          <c:orientation val="minMax"/>
        </c:scaling>
        <c:delete val="1"/>
        <c:axPos val="b"/>
        <c:numFmt formatCode="ge" sourceLinked="1"/>
        <c:majorTickMark val="none"/>
        <c:minorTickMark val="none"/>
        <c:tickLblPos val="none"/>
        <c:crossAx val="150499328"/>
        <c:crosses val="autoZero"/>
        <c:auto val="1"/>
        <c:lblOffset val="100"/>
        <c:baseTimeUnit val="years"/>
      </c:dateAx>
      <c:valAx>
        <c:axId val="1504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77.37</c:v>
                </c:pt>
                <c:pt idx="1">
                  <c:v>77.55</c:v>
                </c:pt>
                <c:pt idx="2">
                  <c:v>85.01</c:v>
                </c:pt>
                <c:pt idx="3">
                  <c:v>82.62</c:v>
                </c:pt>
                <c:pt idx="4">
                  <c:v>82.51</c:v>
                </c:pt>
              </c:numCache>
            </c:numRef>
          </c:val>
          <c:extLst>
            <c:ext xmlns:c16="http://schemas.microsoft.com/office/drawing/2014/chart" uri="{C3380CC4-5D6E-409C-BE32-E72D297353CC}">
              <c16:uniqueId val="{00000000-5D05-4A25-847E-E998D662496E}"/>
            </c:ext>
          </c:extLst>
        </c:ser>
        <c:dLbls>
          <c:showLegendKey val="0"/>
          <c:showVal val="0"/>
          <c:showCatName val="0"/>
          <c:showSerName val="0"/>
          <c:showPercent val="0"/>
          <c:showBubbleSize val="0"/>
        </c:dLbls>
        <c:gapWidth val="150"/>
        <c:axId val="148808448"/>
        <c:axId val="1488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05-4A25-847E-E998D662496E}"/>
            </c:ext>
          </c:extLst>
        </c:ser>
        <c:dLbls>
          <c:showLegendKey val="0"/>
          <c:showVal val="0"/>
          <c:showCatName val="0"/>
          <c:showSerName val="0"/>
          <c:showPercent val="0"/>
          <c:showBubbleSize val="0"/>
        </c:dLbls>
        <c:marker val="1"/>
        <c:smooth val="0"/>
        <c:axId val="148808448"/>
        <c:axId val="148810368"/>
      </c:lineChart>
      <c:dateAx>
        <c:axId val="148808448"/>
        <c:scaling>
          <c:orientation val="minMax"/>
        </c:scaling>
        <c:delete val="1"/>
        <c:axPos val="b"/>
        <c:numFmt formatCode="ge" sourceLinked="1"/>
        <c:majorTickMark val="none"/>
        <c:minorTickMark val="none"/>
        <c:tickLblPos val="none"/>
        <c:crossAx val="148810368"/>
        <c:crosses val="autoZero"/>
        <c:auto val="1"/>
        <c:lblOffset val="100"/>
        <c:baseTimeUnit val="years"/>
      </c:dateAx>
      <c:valAx>
        <c:axId val="1488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09-4797-B5B1-15B086B113F6}"/>
            </c:ext>
          </c:extLst>
        </c:ser>
        <c:dLbls>
          <c:showLegendKey val="0"/>
          <c:showVal val="0"/>
          <c:showCatName val="0"/>
          <c:showSerName val="0"/>
          <c:showPercent val="0"/>
          <c:showBubbleSize val="0"/>
        </c:dLbls>
        <c:gapWidth val="150"/>
        <c:axId val="148828544"/>
        <c:axId val="1488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09-4797-B5B1-15B086B113F6}"/>
            </c:ext>
          </c:extLst>
        </c:ser>
        <c:dLbls>
          <c:showLegendKey val="0"/>
          <c:showVal val="0"/>
          <c:showCatName val="0"/>
          <c:showSerName val="0"/>
          <c:showPercent val="0"/>
          <c:showBubbleSize val="0"/>
        </c:dLbls>
        <c:marker val="1"/>
        <c:smooth val="0"/>
        <c:axId val="148828544"/>
        <c:axId val="148830464"/>
      </c:lineChart>
      <c:dateAx>
        <c:axId val="148828544"/>
        <c:scaling>
          <c:orientation val="minMax"/>
        </c:scaling>
        <c:delete val="1"/>
        <c:axPos val="b"/>
        <c:numFmt formatCode="ge" sourceLinked="1"/>
        <c:majorTickMark val="none"/>
        <c:minorTickMark val="none"/>
        <c:tickLblPos val="none"/>
        <c:crossAx val="148830464"/>
        <c:crosses val="autoZero"/>
        <c:auto val="1"/>
        <c:lblOffset val="100"/>
        <c:baseTimeUnit val="years"/>
      </c:dateAx>
      <c:valAx>
        <c:axId val="1488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9-4763-AA87-13BA8E3A15D6}"/>
            </c:ext>
          </c:extLst>
        </c:ser>
        <c:dLbls>
          <c:showLegendKey val="0"/>
          <c:showVal val="0"/>
          <c:showCatName val="0"/>
          <c:showSerName val="0"/>
          <c:showPercent val="0"/>
          <c:showBubbleSize val="0"/>
        </c:dLbls>
        <c:gapWidth val="150"/>
        <c:axId val="148877312"/>
        <c:axId val="148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9-4763-AA87-13BA8E3A15D6}"/>
            </c:ext>
          </c:extLst>
        </c:ser>
        <c:dLbls>
          <c:showLegendKey val="0"/>
          <c:showVal val="0"/>
          <c:showCatName val="0"/>
          <c:showSerName val="0"/>
          <c:showPercent val="0"/>
          <c:showBubbleSize val="0"/>
        </c:dLbls>
        <c:marker val="1"/>
        <c:smooth val="0"/>
        <c:axId val="148877312"/>
        <c:axId val="148879232"/>
      </c:lineChart>
      <c:dateAx>
        <c:axId val="148877312"/>
        <c:scaling>
          <c:orientation val="minMax"/>
        </c:scaling>
        <c:delete val="1"/>
        <c:axPos val="b"/>
        <c:numFmt formatCode="ge" sourceLinked="1"/>
        <c:majorTickMark val="none"/>
        <c:minorTickMark val="none"/>
        <c:tickLblPos val="none"/>
        <c:crossAx val="148879232"/>
        <c:crosses val="autoZero"/>
        <c:auto val="1"/>
        <c:lblOffset val="100"/>
        <c:baseTimeUnit val="years"/>
      </c:dateAx>
      <c:valAx>
        <c:axId val="148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C-47D0-8D80-DCE7268816AD}"/>
            </c:ext>
          </c:extLst>
        </c:ser>
        <c:dLbls>
          <c:showLegendKey val="0"/>
          <c:showVal val="0"/>
          <c:showCatName val="0"/>
          <c:showSerName val="0"/>
          <c:showPercent val="0"/>
          <c:showBubbleSize val="0"/>
        </c:dLbls>
        <c:gapWidth val="150"/>
        <c:axId val="149041152"/>
        <c:axId val="149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C-47D0-8D80-DCE7268816AD}"/>
            </c:ext>
          </c:extLst>
        </c:ser>
        <c:dLbls>
          <c:showLegendKey val="0"/>
          <c:showVal val="0"/>
          <c:showCatName val="0"/>
          <c:showSerName val="0"/>
          <c:showPercent val="0"/>
          <c:showBubbleSize val="0"/>
        </c:dLbls>
        <c:marker val="1"/>
        <c:smooth val="0"/>
        <c:axId val="149041152"/>
        <c:axId val="149043072"/>
      </c:lineChart>
      <c:dateAx>
        <c:axId val="149041152"/>
        <c:scaling>
          <c:orientation val="minMax"/>
        </c:scaling>
        <c:delete val="1"/>
        <c:axPos val="b"/>
        <c:numFmt formatCode="ge" sourceLinked="1"/>
        <c:majorTickMark val="none"/>
        <c:minorTickMark val="none"/>
        <c:tickLblPos val="none"/>
        <c:crossAx val="149043072"/>
        <c:crosses val="autoZero"/>
        <c:auto val="1"/>
        <c:lblOffset val="100"/>
        <c:baseTimeUnit val="years"/>
      </c:dateAx>
      <c:valAx>
        <c:axId val="149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4-41D3-BADF-A2ECD65732F3}"/>
            </c:ext>
          </c:extLst>
        </c:ser>
        <c:dLbls>
          <c:showLegendKey val="0"/>
          <c:showVal val="0"/>
          <c:showCatName val="0"/>
          <c:showSerName val="0"/>
          <c:showPercent val="0"/>
          <c:showBubbleSize val="0"/>
        </c:dLbls>
        <c:gapWidth val="150"/>
        <c:axId val="149065088"/>
        <c:axId val="1490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4-41D3-BADF-A2ECD65732F3}"/>
            </c:ext>
          </c:extLst>
        </c:ser>
        <c:dLbls>
          <c:showLegendKey val="0"/>
          <c:showVal val="0"/>
          <c:showCatName val="0"/>
          <c:showSerName val="0"/>
          <c:showPercent val="0"/>
          <c:showBubbleSize val="0"/>
        </c:dLbls>
        <c:marker val="1"/>
        <c:smooth val="0"/>
        <c:axId val="149065088"/>
        <c:axId val="149087744"/>
      </c:lineChart>
      <c:dateAx>
        <c:axId val="149065088"/>
        <c:scaling>
          <c:orientation val="minMax"/>
        </c:scaling>
        <c:delete val="1"/>
        <c:axPos val="b"/>
        <c:numFmt formatCode="ge" sourceLinked="1"/>
        <c:majorTickMark val="none"/>
        <c:minorTickMark val="none"/>
        <c:tickLblPos val="none"/>
        <c:crossAx val="149087744"/>
        <c:crosses val="autoZero"/>
        <c:auto val="1"/>
        <c:lblOffset val="100"/>
        <c:baseTimeUnit val="years"/>
      </c:dateAx>
      <c:valAx>
        <c:axId val="1490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360.48</c:v>
                </c:pt>
                <c:pt idx="1">
                  <c:v>289.19</c:v>
                </c:pt>
                <c:pt idx="2">
                  <c:v>286.56</c:v>
                </c:pt>
                <c:pt idx="3">
                  <c:v>313.97000000000003</c:v>
                </c:pt>
                <c:pt idx="4">
                  <c:v>325.47000000000003</c:v>
                </c:pt>
              </c:numCache>
            </c:numRef>
          </c:val>
          <c:extLst>
            <c:ext xmlns:c16="http://schemas.microsoft.com/office/drawing/2014/chart" uri="{C3380CC4-5D6E-409C-BE32-E72D297353CC}">
              <c16:uniqueId val="{00000000-BFE6-4008-BE99-C32DB559E58B}"/>
            </c:ext>
          </c:extLst>
        </c:ser>
        <c:dLbls>
          <c:showLegendKey val="0"/>
          <c:showVal val="0"/>
          <c:showCatName val="0"/>
          <c:showSerName val="0"/>
          <c:showPercent val="0"/>
          <c:showBubbleSize val="0"/>
        </c:dLbls>
        <c:gapWidth val="150"/>
        <c:axId val="150146048"/>
        <c:axId val="1501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extLst>
            <c:ext xmlns:c16="http://schemas.microsoft.com/office/drawing/2014/chart" uri="{C3380CC4-5D6E-409C-BE32-E72D297353CC}">
              <c16:uniqueId val="{00000001-BFE6-4008-BE99-C32DB559E58B}"/>
            </c:ext>
          </c:extLst>
        </c:ser>
        <c:dLbls>
          <c:showLegendKey val="0"/>
          <c:showVal val="0"/>
          <c:showCatName val="0"/>
          <c:showSerName val="0"/>
          <c:showPercent val="0"/>
          <c:showBubbleSize val="0"/>
        </c:dLbls>
        <c:marker val="1"/>
        <c:smooth val="0"/>
        <c:axId val="150146048"/>
        <c:axId val="150164608"/>
      </c:lineChart>
      <c:dateAx>
        <c:axId val="150146048"/>
        <c:scaling>
          <c:orientation val="minMax"/>
        </c:scaling>
        <c:delete val="1"/>
        <c:axPos val="b"/>
        <c:numFmt formatCode="ge" sourceLinked="1"/>
        <c:majorTickMark val="none"/>
        <c:minorTickMark val="none"/>
        <c:tickLblPos val="none"/>
        <c:crossAx val="150164608"/>
        <c:crosses val="autoZero"/>
        <c:auto val="1"/>
        <c:lblOffset val="100"/>
        <c:baseTimeUnit val="years"/>
      </c:dateAx>
      <c:valAx>
        <c:axId val="1501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43.33</c:v>
                </c:pt>
                <c:pt idx="1">
                  <c:v>44.52</c:v>
                </c:pt>
                <c:pt idx="2">
                  <c:v>31.72</c:v>
                </c:pt>
                <c:pt idx="3">
                  <c:v>39.9</c:v>
                </c:pt>
                <c:pt idx="4">
                  <c:v>38.57</c:v>
                </c:pt>
              </c:numCache>
            </c:numRef>
          </c:val>
          <c:extLst>
            <c:ext xmlns:c16="http://schemas.microsoft.com/office/drawing/2014/chart" uri="{C3380CC4-5D6E-409C-BE32-E72D297353CC}">
              <c16:uniqueId val="{00000000-9194-4B22-87C8-7BA26D3E2C59}"/>
            </c:ext>
          </c:extLst>
        </c:ser>
        <c:dLbls>
          <c:showLegendKey val="0"/>
          <c:showVal val="0"/>
          <c:showCatName val="0"/>
          <c:showSerName val="0"/>
          <c:showPercent val="0"/>
          <c:showBubbleSize val="0"/>
        </c:dLbls>
        <c:gapWidth val="150"/>
        <c:axId val="150186624"/>
        <c:axId val="1501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extLst>
            <c:ext xmlns:c16="http://schemas.microsoft.com/office/drawing/2014/chart" uri="{C3380CC4-5D6E-409C-BE32-E72D297353CC}">
              <c16:uniqueId val="{00000001-9194-4B22-87C8-7BA26D3E2C59}"/>
            </c:ext>
          </c:extLst>
        </c:ser>
        <c:dLbls>
          <c:showLegendKey val="0"/>
          <c:showVal val="0"/>
          <c:showCatName val="0"/>
          <c:showSerName val="0"/>
          <c:showPercent val="0"/>
          <c:showBubbleSize val="0"/>
        </c:dLbls>
        <c:marker val="1"/>
        <c:smooth val="0"/>
        <c:axId val="150186624"/>
        <c:axId val="150192896"/>
      </c:lineChart>
      <c:dateAx>
        <c:axId val="150186624"/>
        <c:scaling>
          <c:orientation val="minMax"/>
        </c:scaling>
        <c:delete val="1"/>
        <c:axPos val="b"/>
        <c:numFmt formatCode="ge" sourceLinked="1"/>
        <c:majorTickMark val="none"/>
        <c:minorTickMark val="none"/>
        <c:tickLblPos val="none"/>
        <c:crossAx val="150192896"/>
        <c:crosses val="autoZero"/>
        <c:auto val="1"/>
        <c:lblOffset val="100"/>
        <c:baseTimeUnit val="years"/>
      </c:dateAx>
      <c:valAx>
        <c:axId val="150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385.18</c:v>
                </c:pt>
                <c:pt idx="1">
                  <c:v>376.4</c:v>
                </c:pt>
                <c:pt idx="2">
                  <c:v>521.96</c:v>
                </c:pt>
                <c:pt idx="3">
                  <c:v>414.13</c:v>
                </c:pt>
                <c:pt idx="4">
                  <c:v>425.49</c:v>
                </c:pt>
              </c:numCache>
            </c:numRef>
          </c:val>
          <c:extLst>
            <c:ext xmlns:c16="http://schemas.microsoft.com/office/drawing/2014/chart" uri="{C3380CC4-5D6E-409C-BE32-E72D297353CC}">
              <c16:uniqueId val="{00000000-CD5D-46DF-9A90-92D775C37C5A}"/>
            </c:ext>
          </c:extLst>
        </c:ser>
        <c:dLbls>
          <c:showLegendKey val="0"/>
          <c:showVal val="0"/>
          <c:showCatName val="0"/>
          <c:showSerName val="0"/>
          <c:showPercent val="0"/>
          <c:showBubbleSize val="0"/>
        </c:dLbls>
        <c:gapWidth val="150"/>
        <c:axId val="150379136"/>
        <c:axId val="1503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extLst>
            <c:ext xmlns:c16="http://schemas.microsoft.com/office/drawing/2014/chart" uri="{C3380CC4-5D6E-409C-BE32-E72D297353CC}">
              <c16:uniqueId val="{00000001-CD5D-46DF-9A90-92D775C37C5A}"/>
            </c:ext>
          </c:extLst>
        </c:ser>
        <c:dLbls>
          <c:showLegendKey val="0"/>
          <c:showVal val="0"/>
          <c:showCatName val="0"/>
          <c:showSerName val="0"/>
          <c:showPercent val="0"/>
          <c:showBubbleSize val="0"/>
        </c:dLbls>
        <c:marker val="1"/>
        <c:smooth val="0"/>
        <c:axId val="150379136"/>
        <c:axId val="150397696"/>
      </c:lineChart>
      <c:dateAx>
        <c:axId val="150379136"/>
        <c:scaling>
          <c:orientation val="minMax"/>
        </c:scaling>
        <c:delete val="1"/>
        <c:axPos val="b"/>
        <c:numFmt formatCode="ge" sourceLinked="1"/>
        <c:majorTickMark val="none"/>
        <c:minorTickMark val="none"/>
        <c:tickLblPos val="none"/>
        <c:crossAx val="150397696"/>
        <c:crosses val="autoZero"/>
        <c:auto val="1"/>
        <c:lblOffset val="100"/>
        <c:baseTimeUnit val="years"/>
      </c:dateAx>
      <c:valAx>
        <c:axId val="1503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50630</v>
      </c>
      <c r="AM8" s="64"/>
      <c r="AN8" s="64"/>
      <c r="AO8" s="64"/>
      <c r="AP8" s="64"/>
      <c r="AQ8" s="64"/>
      <c r="AR8" s="64"/>
      <c r="AS8" s="64"/>
      <c r="AT8" s="63">
        <f>データ!S6</f>
        <v>698.31</v>
      </c>
      <c r="AU8" s="63"/>
      <c r="AV8" s="63"/>
      <c r="AW8" s="63"/>
      <c r="AX8" s="63"/>
      <c r="AY8" s="63"/>
      <c r="AZ8" s="63"/>
      <c r="BA8" s="63"/>
      <c r="BB8" s="63">
        <f>データ!T6</f>
        <v>72.5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0.4</v>
      </c>
      <c r="Q10" s="63"/>
      <c r="R10" s="63"/>
      <c r="S10" s="63"/>
      <c r="T10" s="63"/>
      <c r="U10" s="63"/>
      <c r="V10" s="63"/>
      <c r="W10" s="63">
        <f>データ!P6</f>
        <v>100</v>
      </c>
      <c r="X10" s="63"/>
      <c r="Y10" s="63"/>
      <c r="Z10" s="63"/>
      <c r="AA10" s="63"/>
      <c r="AB10" s="63"/>
      <c r="AC10" s="63"/>
      <c r="AD10" s="64">
        <f>データ!Q6</f>
        <v>2916</v>
      </c>
      <c r="AE10" s="64"/>
      <c r="AF10" s="64"/>
      <c r="AG10" s="64"/>
      <c r="AH10" s="64"/>
      <c r="AI10" s="64"/>
      <c r="AJ10" s="64"/>
      <c r="AK10" s="2"/>
      <c r="AL10" s="64">
        <f>データ!U6</f>
        <v>200</v>
      </c>
      <c r="AM10" s="64"/>
      <c r="AN10" s="64"/>
      <c r="AO10" s="64"/>
      <c r="AP10" s="64"/>
      <c r="AQ10" s="64"/>
      <c r="AR10" s="64"/>
      <c r="AS10" s="64"/>
      <c r="AT10" s="63">
        <f>データ!V6</f>
        <v>0.18</v>
      </c>
      <c r="AU10" s="63"/>
      <c r="AV10" s="63"/>
      <c r="AW10" s="63"/>
      <c r="AX10" s="63"/>
      <c r="AY10" s="63"/>
      <c r="AZ10" s="63"/>
      <c r="BA10" s="63"/>
      <c r="BB10" s="63">
        <f>データ!W6</f>
        <v>1111.1099999999999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18</v>
      </c>
      <c r="F6" s="31">
        <f t="shared" si="3"/>
        <v>1</v>
      </c>
      <c r="G6" s="31">
        <f t="shared" si="3"/>
        <v>0</v>
      </c>
      <c r="H6" s="31" t="str">
        <f t="shared" si="3"/>
        <v>山口県　萩市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0.4</v>
      </c>
      <c r="P6" s="32">
        <f t="shared" si="3"/>
        <v>100</v>
      </c>
      <c r="Q6" s="32">
        <f t="shared" si="3"/>
        <v>2916</v>
      </c>
      <c r="R6" s="32">
        <f t="shared" si="3"/>
        <v>50630</v>
      </c>
      <c r="S6" s="32">
        <f t="shared" si="3"/>
        <v>698.31</v>
      </c>
      <c r="T6" s="32">
        <f t="shared" si="3"/>
        <v>72.5</v>
      </c>
      <c r="U6" s="32">
        <f t="shared" si="3"/>
        <v>200</v>
      </c>
      <c r="V6" s="32">
        <f t="shared" si="3"/>
        <v>0.18</v>
      </c>
      <c r="W6" s="32">
        <f t="shared" si="3"/>
        <v>1111.1099999999999</v>
      </c>
      <c r="X6" s="33">
        <f>IF(X7="",NA(),X7)</f>
        <v>77.37</v>
      </c>
      <c r="Y6" s="33">
        <f t="shared" ref="Y6:AG6" si="4">IF(Y7="",NA(),Y7)</f>
        <v>77.55</v>
      </c>
      <c r="Z6" s="33">
        <f t="shared" si="4"/>
        <v>85.01</v>
      </c>
      <c r="AA6" s="33">
        <f t="shared" si="4"/>
        <v>82.62</v>
      </c>
      <c r="AB6" s="33">
        <f t="shared" si="4"/>
        <v>82.51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360.48</v>
      </c>
      <c r="BF6" s="33">
        <f t="shared" ref="BF6:BN6" si="7">IF(BF7="",NA(),BF7)</f>
        <v>289.19</v>
      </c>
      <c r="BG6" s="33">
        <f t="shared" si="7"/>
        <v>286.56</v>
      </c>
      <c r="BH6" s="33">
        <f t="shared" si="7"/>
        <v>313.97000000000003</v>
      </c>
      <c r="BI6" s="33">
        <f t="shared" si="7"/>
        <v>325.47000000000003</v>
      </c>
      <c r="BJ6" s="33">
        <f t="shared" si="7"/>
        <v>844.96</v>
      </c>
      <c r="BK6" s="33">
        <f t="shared" si="7"/>
        <v>862.78</v>
      </c>
      <c r="BL6" s="33">
        <f t="shared" si="7"/>
        <v>803.29</v>
      </c>
      <c r="BM6" s="33">
        <f t="shared" si="7"/>
        <v>760.12</v>
      </c>
      <c r="BN6" s="33">
        <f t="shared" si="7"/>
        <v>492.59</v>
      </c>
      <c r="BO6" s="32" t="str">
        <f>IF(BO7="","",IF(BO7="-","【-】","【"&amp;SUBSTITUTE(TEXT(BO7,"#,##0.00"),"-","△")&amp;"】"))</f>
        <v>【623.71】</v>
      </c>
      <c r="BP6" s="33">
        <f>IF(BP7="",NA(),BP7)</f>
        <v>43.33</v>
      </c>
      <c r="BQ6" s="33">
        <f t="shared" ref="BQ6:BY6" si="8">IF(BQ7="",NA(),BQ7)</f>
        <v>44.52</v>
      </c>
      <c r="BR6" s="33">
        <f t="shared" si="8"/>
        <v>31.72</v>
      </c>
      <c r="BS6" s="33">
        <f t="shared" si="8"/>
        <v>39.9</v>
      </c>
      <c r="BT6" s="33">
        <f t="shared" si="8"/>
        <v>38.57</v>
      </c>
      <c r="BU6" s="33">
        <f t="shared" si="8"/>
        <v>51.86</v>
      </c>
      <c r="BV6" s="33">
        <f t="shared" si="8"/>
        <v>54.55</v>
      </c>
      <c r="BW6" s="33">
        <f t="shared" si="8"/>
        <v>56.63</v>
      </c>
      <c r="BX6" s="33">
        <f t="shared" si="8"/>
        <v>50.17</v>
      </c>
      <c r="BY6" s="33">
        <f t="shared" si="8"/>
        <v>46.53</v>
      </c>
      <c r="BZ6" s="32" t="str">
        <f>IF(BZ7="","",IF(BZ7="-","【-】","【"&amp;SUBSTITUTE(TEXT(BZ7,"#,##0.00"),"-","△")&amp;"】"))</f>
        <v>【51.88】</v>
      </c>
      <c r="CA6" s="33">
        <f>IF(CA7="",NA(),CA7)</f>
        <v>385.18</v>
      </c>
      <c r="CB6" s="33">
        <f t="shared" ref="CB6:CJ6" si="9">IF(CB7="",NA(),CB7)</f>
        <v>376.4</v>
      </c>
      <c r="CC6" s="33">
        <f t="shared" si="9"/>
        <v>521.96</v>
      </c>
      <c r="CD6" s="33">
        <f t="shared" si="9"/>
        <v>414.13</v>
      </c>
      <c r="CE6" s="33">
        <f t="shared" si="9"/>
        <v>425.49</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48.57</v>
      </c>
      <c r="CM6" s="33">
        <f t="shared" ref="CM6:CU6" si="10">IF(CM7="",NA(),CM7)</f>
        <v>50.48</v>
      </c>
      <c r="CN6" s="33">
        <f t="shared" si="10"/>
        <v>45.71</v>
      </c>
      <c r="CO6" s="33">
        <f t="shared" si="10"/>
        <v>38.1</v>
      </c>
      <c r="CP6" s="33">
        <f t="shared" si="10"/>
        <v>37.14</v>
      </c>
      <c r="CQ6" s="33">
        <f t="shared" si="10"/>
        <v>55.42</v>
      </c>
      <c r="CR6" s="33">
        <f t="shared" si="10"/>
        <v>58.58</v>
      </c>
      <c r="CS6" s="33">
        <f t="shared" si="10"/>
        <v>58.82</v>
      </c>
      <c r="CT6" s="33">
        <f t="shared" si="10"/>
        <v>51.54</v>
      </c>
      <c r="CU6" s="33">
        <f t="shared" si="10"/>
        <v>44.84</v>
      </c>
      <c r="CV6" s="32" t="str">
        <f>IF(CV7="","",IF(CV7="-","【-】","【"&amp;SUBSTITUTE(TEXT(CV7,"#,##0.00"),"-","△")&amp;"】"))</f>
        <v>【51.98】</v>
      </c>
      <c r="CW6" s="33">
        <f>IF(CW7="",NA(),CW7)</f>
        <v>90.34</v>
      </c>
      <c r="CX6" s="33">
        <f t="shared" ref="CX6:DF6" si="11">IF(CX7="",NA(),CX7)</f>
        <v>90.95</v>
      </c>
      <c r="CY6" s="33">
        <f t="shared" si="11"/>
        <v>90.73</v>
      </c>
      <c r="CZ6" s="33">
        <f t="shared" si="11"/>
        <v>90.55</v>
      </c>
      <c r="DA6" s="33">
        <f t="shared" si="11"/>
        <v>91</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352047</v>
      </c>
      <c r="D7" s="35">
        <v>47</v>
      </c>
      <c r="E7" s="35">
        <v>18</v>
      </c>
      <c r="F7" s="35">
        <v>1</v>
      </c>
      <c r="G7" s="35">
        <v>0</v>
      </c>
      <c r="H7" s="35" t="s">
        <v>96</v>
      </c>
      <c r="I7" s="35" t="s">
        <v>97</v>
      </c>
      <c r="J7" s="35" t="s">
        <v>98</v>
      </c>
      <c r="K7" s="35" t="s">
        <v>99</v>
      </c>
      <c r="L7" s="35" t="s">
        <v>100</v>
      </c>
      <c r="M7" s="36" t="s">
        <v>101</v>
      </c>
      <c r="N7" s="36" t="s">
        <v>102</v>
      </c>
      <c r="O7" s="36">
        <v>0.4</v>
      </c>
      <c r="P7" s="36">
        <v>100</v>
      </c>
      <c r="Q7" s="36">
        <v>2916</v>
      </c>
      <c r="R7" s="36">
        <v>50630</v>
      </c>
      <c r="S7" s="36">
        <v>698.31</v>
      </c>
      <c r="T7" s="36">
        <v>72.5</v>
      </c>
      <c r="U7" s="36">
        <v>200</v>
      </c>
      <c r="V7" s="36">
        <v>0.18</v>
      </c>
      <c r="W7" s="36">
        <v>1111.1099999999999</v>
      </c>
      <c r="X7" s="36">
        <v>77.37</v>
      </c>
      <c r="Y7" s="36">
        <v>77.55</v>
      </c>
      <c r="Z7" s="36">
        <v>85.01</v>
      </c>
      <c r="AA7" s="36">
        <v>82.62</v>
      </c>
      <c r="AB7" s="36">
        <v>82.51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360.48</v>
      </c>
      <c r="BF7" s="36">
        <v>289.19</v>
      </c>
      <c r="BG7" s="36">
        <v>286.56</v>
      </c>
      <c r="BH7" s="36">
        <v>313.97000000000003</v>
      </c>
      <c r="BI7" s="36">
        <v>325.47000000000003</v>
      </c>
      <c r="BJ7" s="36">
        <v>844.96</v>
      </c>
      <c r="BK7" s="36">
        <v>862.78</v>
      </c>
      <c r="BL7" s="36">
        <v>803.29</v>
      </c>
      <c r="BM7" s="36">
        <v>760.12</v>
      </c>
      <c r="BN7" s="36">
        <v>492.59</v>
      </c>
      <c r="BO7" s="36">
        <v>623.71</v>
      </c>
      <c r="BP7" s="36">
        <v>43.33</v>
      </c>
      <c r="BQ7" s="36">
        <v>44.52</v>
      </c>
      <c r="BR7" s="36">
        <v>31.72</v>
      </c>
      <c r="BS7" s="36">
        <v>39.9</v>
      </c>
      <c r="BT7" s="36">
        <v>38.57</v>
      </c>
      <c r="BU7" s="36">
        <v>51.86</v>
      </c>
      <c r="BV7" s="36">
        <v>54.55</v>
      </c>
      <c r="BW7" s="36">
        <v>56.63</v>
      </c>
      <c r="BX7" s="36">
        <v>50.17</v>
      </c>
      <c r="BY7" s="36">
        <v>46.53</v>
      </c>
      <c r="BZ7" s="36">
        <v>51.88</v>
      </c>
      <c r="CA7" s="36">
        <v>385.18</v>
      </c>
      <c r="CB7" s="36">
        <v>376.4</v>
      </c>
      <c r="CC7" s="36">
        <v>521.96</v>
      </c>
      <c r="CD7" s="36">
        <v>414.13</v>
      </c>
      <c r="CE7" s="36">
        <v>425.49</v>
      </c>
      <c r="CF7" s="36">
        <v>297.51</v>
      </c>
      <c r="CG7" s="36">
        <v>275.64999999999998</v>
      </c>
      <c r="CH7" s="36">
        <v>272.66000000000003</v>
      </c>
      <c r="CI7" s="36">
        <v>329.08</v>
      </c>
      <c r="CJ7" s="36">
        <v>373.71</v>
      </c>
      <c r="CK7" s="36">
        <v>295.51</v>
      </c>
      <c r="CL7" s="36">
        <v>48.57</v>
      </c>
      <c r="CM7" s="36">
        <v>50.48</v>
      </c>
      <c r="CN7" s="36">
        <v>45.71</v>
      </c>
      <c r="CO7" s="36">
        <v>38.1</v>
      </c>
      <c r="CP7" s="36">
        <v>37.14</v>
      </c>
      <c r="CQ7" s="36">
        <v>55.42</v>
      </c>
      <c r="CR7" s="36">
        <v>58.58</v>
      </c>
      <c r="CS7" s="36">
        <v>58.82</v>
      </c>
      <c r="CT7" s="36">
        <v>51.54</v>
      </c>
      <c r="CU7" s="36">
        <v>44.84</v>
      </c>
      <c r="CV7" s="36">
        <v>51.98</v>
      </c>
      <c r="CW7" s="36">
        <v>90.34</v>
      </c>
      <c r="CX7" s="36">
        <v>90.95</v>
      </c>
      <c r="CY7" s="36">
        <v>90.73</v>
      </c>
      <c r="CZ7" s="36">
        <v>90.55</v>
      </c>
      <c r="DA7" s="36">
        <v>91</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2017-02-20T06:23:01Z</cp:lastPrinted>
  <dcterms:created xsi:type="dcterms:W3CDTF">2017-02-08T03:26:37Z</dcterms:created>
  <dcterms:modified xsi:type="dcterms:W3CDTF">2017-02-23T00:11:46Z</dcterms:modified>
  <cp:category/>
</cp:coreProperties>
</file>