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26.225\koukyou\下水道管理係\003　決算関係\H28決算統計\202_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<sst xmlns="http://schemas.openxmlformats.org/spreadsheetml/2006/main" count="251" uniqueCount="125">
  <si>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</si>
  <si>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</si>
  <si>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</si>
  <si>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</si>
  <si>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</si>
  <si>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</si>
  <si>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</si>
  <si>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</si>
  <si>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</si>
  <si>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</si>
  <si>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</si>
  <si>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</si>
  <si>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</si>
  <si>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</si>
  <si>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</si>
  <si>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</si>
  <si>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</si>
  <si>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</si>
  <si>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</si>
  <si>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</si>
  <si>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</si>
  <si>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</si>
  <si>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</si>
  <si>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</si>
  <si>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</si>
  <si>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</si>
  <si>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</si>
  <si>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</si>
  <si>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</si>
  <si>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</si>
  <si>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</si>
  <si>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</si>
  <si>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</si>
  <si>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</si>
  <si>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</si>
  <si>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</si>
  <si>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</si>
  <si>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</si>
  <si>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</si>
  <si>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</si>
  <si>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</si>
  <si>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</si>
  <si>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</si>
  <si>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</si>
  <si>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</si>
  <si>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</si>
  <si>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</si>
  <si>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</si>
  <si>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</si>
  <si>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</si>
  <si>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</si>
  <si>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</si>
  <si>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</si>
  <si>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</si>
  <si>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</si>
  <si>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</si>
  <si>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</si>
  <si>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</si>
  <si>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</si>
  <si>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</si>
  <si>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</si>
  <si>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</si>
  <si>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</si>
  <si>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</si>
  <si>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</si>
  <si>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</si>
  <si>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</si>
  <si>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</si>
  <si>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</si>
  <si>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</si>
  <si>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</si>
  <si>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</si>
  <si>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</si>
  <si>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</si>
  <si>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</si>
  <si>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</si>
  <si>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</si>
  <si>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</si>
  <si>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</si>
  <si>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</si>
  <si>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</si>
  <si>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</si>
  <si>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</si>
  <si>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</si>
  <si>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</si>
  <si>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</si>
  <si>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</si>
  <si>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</si>
  <si>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</si>
  <si>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</si>
  <si>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</si>
  <si>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</si>
  <si>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</si>
  <si>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</si>
  <si>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</si>
  <si>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</si>
  <si>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</si>
  <si>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</si>
  <si>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</si>
  <si>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</si>
  <si>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</si>
  <si>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</si>
  <si>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</si>
  <si>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</si>
  <si>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</si>
  <si>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</si>
  <si>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</si>
  <si>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</si>
  <si>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</si>
  <si>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</si>
  <si>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</si>
  <si>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</si>
  <si>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</si>
  <si>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</si>
  <si>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</si>
  <si>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</si>
  <si>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</si>
  <si>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</si>
  <si>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</si>
  <si>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</si>
  <si>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</si>
  <si>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</si>
  <si>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r>
      <t>　財政マネジメントの向上などを図るため平成30年4月からの地方公営企業法の適用に向けて準備を進めている。
　しかしながら、事業の性質、地域の特性や人口減少などを考慮すると使用料改定だけでは経営状況改善は困難であるため、使用料を他事業と統一したことから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3">
      <t>ザイセイ</t>
    </rPh>
    <rPh sb="10" eb="12">
      <t>コウジョウ</t>
    </rPh>
    <rPh sb="19" eb="21">
      <t>ヘイセイ</t>
    </rPh>
    <rPh sb="23" eb="24">
      <t>ネン</t>
    </rPh>
    <rPh sb="25" eb="26">
      <t>ガツ</t>
    </rPh>
    <rPh sb="61" eb="63">
      <t>ジギョウ</t>
    </rPh>
    <rPh sb="64" eb="66">
      <t>セイシツ</t>
    </rPh>
    <rPh sb="149" eb="150">
      <t>ノチ</t>
    </rPh>
    <rPh sb="162" eb="164">
      <t>ケイエイ</t>
    </rPh>
    <rPh sb="164" eb="166">
      <t>センリャク</t>
    </rPh>
    <rPh sb="166" eb="167">
      <t>オヨ</t>
    </rPh>
    <phoneticPr fontId="4"/>
  </si>
  <si>
    <t>非設置</t>
    <rPh sb="0" eb="1">
      <t>ヒ</t>
    </rPh>
    <rPh sb="1" eb="3">
      <t>セッチ</t>
    </rPh>
    <phoneticPr fontId="4"/>
  </si>
  <si>
    <r>
      <t>　萩市の個別排水事業は平成13年に事業着手し順次供用開始を行い整備は完了している。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収益的収支比率については、平成25年度以降</t>
    </r>
    <r>
      <rPr>
        <sz val="11"/>
        <rFont val="ＭＳ ゴシック"/>
        <family val="3"/>
        <charset val="128"/>
      </rPr>
      <t>80%を超えているが、これは整備事業で借り入れた過疎対策事業債等の一部の地方債の償還が完了したためであり、経費回収率は依然として類似団体平均値を下回っている。
　水洗化率については、類似団体平均値を上回っているが、処理区域が中山間地域であることから高齢化及び後継者不足等の理由により伸び悩んでいる。
　施設利用率については、浄化槽の処理能力（人槽）は延べ床面積で決定されていることから、処理能力（人槽）に比べると処理区域内の平均世帯人員が2名程度と低いことから乖離が生じている。</t>
    </r>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53" eb="55">
      <t>トウイツ</t>
    </rPh>
    <rPh sb="68" eb="69">
      <t>オヨ</t>
    </rPh>
    <rPh sb="82" eb="84">
      <t>カイテイ</t>
    </rPh>
    <rPh sb="85" eb="86">
      <t>オコナ</t>
    </rPh>
    <rPh sb="228" eb="231">
      <t>シュウエキテキ</t>
    </rPh>
    <rPh sb="231" eb="233">
      <t>シュウシ</t>
    </rPh>
    <rPh sb="233" eb="235">
      <t>ヒリツ</t>
    </rPh>
    <rPh sb="241" eb="243">
      <t>ヘイセイ</t>
    </rPh>
    <rPh sb="245" eb="247">
      <t>ネンド</t>
    </rPh>
    <rPh sb="247" eb="249">
      <t>イコウ</t>
    </rPh>
    <rPh sb="253" eb="254">
      <t>コ</t>
    </rPh>
    <rPh sb="263" eb="265">
      <t>セイビ</t>
    </rPh>
    <rPh sb="265" eb="267">
      <t>ジギョウ</t>
    </rPh>
    <rPh sb="268" eb="269">
      <t>カ</t>
    </rPh>
    <rPh sb="270" eb="271">
      <t>イ</t>
    </rPh>
    <rPh sb="273" eb="275">
      <t>カソ</t>
    </rPh>
    <rPh sb="275" eb="277">
      <t>タイサク</t>
    </rPh>
    <rPh sb="277" eb="281">
      <t>ジギョウサイトウ</t>
    </rPh>
    <rPh sb="282" eb="284">
      <t>イチブ</t>
    </rPh>
    <rPh sb="285" eb="288">
      <t>チホウサイ</t>
    </rPh>
    <rPh sb="289" eb="291">
      <t>ショウカン</t>
    </rPh>
    <rPh sb="292" eb="294">
      <t>カンリョウ</t>
    </rPh>
    <rPh sb="302" eb="304">
      <t>ケイヒ</t>
    </rPh>
    <rPh sb="304" eb="306">
      <t>カイシュウ</t>
    </rPh>
    <rPh sb="306" eb="307">
      <t>リツ</t>
    </rPh>
    <rPh sb="308" eb="310">
      <t>イゼン</t>
    </rPh>
    <rPh sb="313" eb="315">
      <t>ルイジ</t>
    </rPh>
    <rPh sb="315" eb="317">
      <t>ダンタイ</t>
    </rPh>
    <rPh sb="317" eb="319">
      <t>ヘイキン</t>
    </rPh>
    <rPh sb="319" eb="320">
      <t>チ</t>
    </rPh>
    <rPh sb="321" eb="323">
      <t>シタマワ</t>
    </rPh>
    <rPh sb="330" eb="333">
      <t>スイセンカ</t>
    </rPh>
    <rPh sb="333" eb="334">
      <t>リツ</t>
    </rPh>
    <rPh sb="340" eb="342">
      <t>ルイジ</t>
    </rPh>
    <rPh sb="342" eb="344">
      <t>ダンタイ</t>
    </rPh>
    <rPh sb="344" eb="346">
      <t>ヘイキン</t>
    </rPh>
    <rPh sb="346" eb="347">
      <t>チ</t>
    </rPh>
    <rPh sb="348" eb="350">
      <t>ウワマワ</t>
    </rPh>
    <rPh sb="356" eb="358">
      <t>ショリ</t>
    </rPh>
    <rPh sb="358" eb="360">
      <t>クイキ</t>
    </rPh>
    <rPh sb="361" eb="362">
      <t>チュウ</t>
    </rPh>
    <rPh sb="362" eb="364">
      <t>サンカン</t>
    </rPh>
    <rPh sb="364" eb="366">
      <t>チイキ</t>
    </rPh>
    <rPh sb="373" eb="376">
      <t>コウレイカ</t>
    </rPh>
    <rPh sb="376" eb="377">
      <t>オヨ</t>
    </rPh>
    <rPh sb="378" eb="381">
      <t>コウケイシャ</t>
    </rPh>
    <rPh sb="381" eb="384">
      <t>フソクナド</t>
    </rPh>
    <rPh sb="385" eb="387">
      <t>リユウ</t>
    </rPh>
    <rPh sb="390" eb="391">
      <t>ノ</t>
    </rPh>
    <rPh sb="392" eb="393">
      <t>ナヤ</t>
    </rPh>
    <rPh sb="400" eb="402">
      <t>シセツ</t>
    </rPh>
    <rPh sb="402" eb="405">
      <t>リヨウリツ</t>
    </rPh>
    <rPh sb="411" eb="414">
      <t>ジョウカソウ</t>
    </rPh>
    <rPh sb="415" eb="417">
      <t>ショリ</t>
    </rPh>
    <rPh sb="417" eb="419">
      <t>ノウリョク</t>
    </rPh>
    <rPh sb="420" eb="421">
      <t>ニン</t>
    </rPh>
    <rPh sb="421" eb="422">
      <t>ソウ</t>
    </rPh>
    <rPh sb="424" eb="425">
      <t>ノ</t>
    </rPh>
    <rPh sb="442" eb="444">
      <t>ショリ</t>
    </rPh>
    <rPh sb="444" eb="446">
      <t>ノウリョク</t>
    </rPh>
    <rPh sb="447" eb="448">
      <t>ニン</t>
    </rPh>
    <rPh sb="448" eb="449">
      <t>ソウ</t>
    </rPh>
    <rPh sb="451" eb="452">
      <t>クラ</t>
    </rPh>
    <rPh sb="455" eb="457">
      <t>ショリ</t>
    </rPh>
    <rPh sb="457" eb="460">
      <t>クイキナイ</t>
    </rPh>
    <rPh sb="461" eb="463">
      <t>ヘイキン</t>
    </rPh>
    <rPh sb="463" eb="465">
      <t>セタイ</t>
    </rPh>
    <rPh sb="465" eb="467">
      <t>ジンイン</t>
    </rPh>
    <rPh sb="469" eb="470">
      <t>メイ</t>
    </rPh>
    <rPh sb="470" eb="472">
      <t>テイド</t>
    </rPh>
    <rPh sb="473" eb="474">
      <t>ヒク</t>
    </rPh>
    <rPh sb="479" eb="481">
      <t>カイリ</t>
    </rPh>
    <rPh sb="482" eb="483">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</si>
</sst>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E-49A8-BAD7-B5016F9645B1}"/>
            </c:ext>
          </c:extLst>
        </c:ser>
        <c:dLbls>
          <c:showLegendKey val="0"/>
          <c:showVal val="0"/>
          <c:showCatName val="0"/>
          <c:showSerName val="0"/>
          <c:showPercent val="0"/>
          <c:showBubbleSize val="0"/>
        </c:dLbls>
        <c:gapWidth val="150"/>
        <c:axId val="100149504"/>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AE-49A8-BAD7-B5016F9645B1}"/>
            </c:ext>
          </c:extLst>
        </c:ser>
        <c:dLbls>
          <c:showLegendKey val="0"/>
          <c:showVal val="0"/>
          <c:showCatName val="0"/>
          <c:showSerName val="0"/>
          <c:showPercent val="0"/>
          <c:showBubbleSize val="0"/>
        </c:dLbls>
        <c:marker val="1"/>
        <c:smooth val="0"/>
        <c:axId val="100149504"/>
        <c:axId val="100303232"/>
      </c:lineChart>
      <c:dateAx>
        <c:axId val="100149504"/>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50.48</c:v>
                </c:pt>
                <c:pt idx="1">
                  <c:v>45.71</c:v>
                </c:pt>
                <c:pt idx="2">
                  <c:v>38.1</c:v>
                </c:pt>
                <c:pt idx="3">
                  <c:v>37.14</c:v>
                </c:pt>
                <c:pt idx="4">
                  <c:v>36.19</c:v>
                </c:pt>
              </c:numCache>
            </c:numRef>
          </c:val>
          <c:extLst>
            <c:ext xmlns:c16="http://schemas.microsoft.com/office/drawing/2014/chart" uri="{C3380CC4-5D6E-409C-BE32-E72D297353CC}">
              <c16:uniqueId val="{00000000-9B25-4BF0-9D50-C123D9B22891}"/>
            </c:ext>
          </c:extLst>
        </c:ser>
        <c:dLbls>
          <c:showLegendKey val="0"/>
          <c:showVal val="0"/>
          <c:showCatName val="0"/>
          <c:showSerName val="0"/>
          <c:showPercent val="0"/>
          <c:showBubbleSize val="0"/>
        </c:dLbls>
        <c:gapWidth val="150"/>
        <c:axId val="118877568"/>
        <c:axId val="118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extLst>
            <c:ext xmlns:c16="http://schemas.microsoft.com/office/drawing/2014/chart" uri="{C3380CC4-5D6E-409C-BE32-E72D297353CC}">
              <c16:uniqueId val="{00000001-9B25-4BF0-9D50-C123D9B22891}"/>
            </c:ext>
          </c:extLst>
        </c:ser>
        <c:dLbls>
          <c:showLegendKey val="0"/>
          <c:showVal val="0"/>
          <c:showCatName val="0"/>
          <c:showSerName val="0"/>
          <c:showPercent val="0"/>
          <c:showBubbleSize val="0"/>
        </c:dLbls>
        <c:marker val="1"/>
        <c:smooth val="0"/>
        <c:axId val="118877568"/>
        <c:axId val="118883840"/>
      </c:lineChart>
      <c:dateAx>
        <c:axId val="118877568"/>
        <c:scaling>
          <c:orientation val="minMax"/>
        </c:scaling>
        <c:delete val="1"/>
        <c:axPos val="b"/>
        <c:numFmt formatCode="ge" sourceLinked="1"/>
        <c:majorTickMark val="none"/>
        <c:minorTickMark val="none"/>
        <c:tickLblPos val="none"/>
        <c:crossAx val="118883840"/>
        <c:crosses val="autoZero"/>
        <c:auto val="1"/>
        <c:lblOffset val="100"/>
        <c:baseTimeUnit val="years"/>
      </c:dateAx>
      <c:valAx>
        <c:axId val="118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90.95</c:v>
                </c:pt>
                <c:pt idx="1">
                  <c:v>90.73</c:v>
                </c:pt>
                <c:pt idx="2">
                  <c:v>90.55</c:v>
                </c:pt>
                <c:pt idx="3">
                  <c:v>91</c:v>
                </c:pt>
                <c:pt idx="4">
                  <c:v>91.09</c:v>
                </c:pt>
              </c:numCache>
            </c:numRef>
          </c:val>
          <c:extLst>
            <c:ext xmlns:c16="http://schemas.microsoft.com/office/drawing/2014/chart" uri="{C3380CC4-5D6E-409C-BE32-E72D297353CC}">
              <c16:uniqueId val="{00000000-BE45-4765-80F3-7843F21FDBE6}"/>
            </c:ext>
          </c:extLst>
        </c:ser>
        <c:dLbls>
          <c:showLegendKey val="0"/>
          <c:showVal val="0"/>
          <c:showCatName val="0"/>
          <c:showSerName val="0"/>
          <c:showPercent val="0"/>
          <c:showBubbleSize val="0"/>
        </c:dLbls>
        <c:gapWidth val="150"/>
        <c:axId val="118918144"/>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extLst>
            <c:ext xmlns:c16="http://schemas.microsoft.com/office/drawing/2014/chart" uri="{C3380CC4-5D6E-409C-BE32-E72D297353CC}">
              <c16:uniqueId val="{00000001-BE45-4765-80F3-7843F21FDBE6}"/>
            </c:ext>
          </c:extLst>
        </c:ser>
        <c:dLbls>
          <c:showLegendKey val="0"/>
          <c:showVal val="0"/>
          <c:showCatName val="0"/>
          <c:showSerName val="0"/>
          <c:showPercent val="0"/>
          <c:showBubbleSize val="0"/>
        </c:dLbls>
        <c:marker val="1"/>
        <c:smooth val="0"/>
        <c:axId val="118918144"/>
        <c:axId val="118928512"/>
      </c:lineChart>
      <c:dateAx>
        <c:axId val="118918144"/>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77.55</c:v>
                </c:pt>
                <c:pt idx="1">
                  <c:v>85.01</c:v>
                </c:pt>
                <c:pt idx="2">
                  <c:v>82.62</c:v>
                </c:pt>
                <c:pt idx="3">
                  <c:v>82.51</c:v>
                </c:pt>
                <c:pt idx="4">
                  <c:v>85.92</c:v>
                </c:pt>
              </c:numCache>
            </c:numRef>
          </c:val>
          <c:extLst>
            <c:ext xmlns:c16="http://schemas.microsoft.com/office/drawing/2014/chart" uri="{C3380CC4-5D6E-409C-BE32-E72D297353CC}">
              <c16:uniqueId val="{00000000-244B-45F3-AA1B-505796A05D6A}"/>
            </c:ext>
          </c:extLst>
        </c:ser>
        <c:dLbls>
          <c:showLegendKey val="0"/>
          <c:showVal val="0"/>
          <c:showCatName val="0"/>
          <c:showSerName val="0"/>
          <c:showPercent val="0"/>
          <c:showBubbleSize val="0"/>
        </c:dLbls>
        <c:gapWidth val="150"/>
        <c:axId val="9047436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B-45F3-AA1B-505796A05D6A}"/>
            </c:ext>
          </c:extLst>
        </c:ser>
        <c:dLbls>
          <c:showLegendKey val="0"/>
          <c:showVal val="0"/>
          <c:showCatName val="0"/>
          <c:showSerName val="0"/>
          <c:showPercent val="0"/>
          <c:showBubbleSize val="0"/>
        </c:dLbls>
        <c:marker val="1"/>
        <c:smooth val="0"/>
        <c:axId val="90474368"/>
        <c:axId val="100216832"/>
      </c:lineChart>
      <c:dateAx>
        <c:axId val="9047436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8-4B9C-8CFD-91D1730037AC}"/>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8-4B9C-8CFD-91D1730037AC}"/>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5-486D-A165-DD0BF3C324A5}"/>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5-486D-A165-DD0BF3C324A5}"/>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4-4F0B-8ADA-A37B5912E6E3}"/>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4-4F0B-8ADA-A37B5912E6E3}"/>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C-4741-AF86-F557D63F8F86}"/>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C-4741-AF86-F557D63F8F86}"/>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289.19</c:v>
                </c:pt>
                <c:pt idx="1">
                  <c:v>286.56</c:v>
                </c:pt>
                <c:pt idx="2">
                  <c:v>313.97000000000003</c:v>
                </c:pt>
                <c:pt idx="3">
                  <c:v>325.47000000000003</c:v>
                </c:pt>
                <c:pt idx="4">
                  <c:v>1.87</c:v>
                </c:pt>
              </c:numCache>
            </c:numRef>
          </c:val>
          <c:extLst>
            <c:ext xmlns:c16="http://schemas.microsoft.com/office/drawing/2014/chart" uri="{C3380CC4-5D6E-409C-BE32-E72D297353CC}">
              <c16:uniqueId val="{00000000-EC95-4D28-9F42-C6C53D3E50FB}"/>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extLst>
            <c:ext xmlns:c16="http://schemas.microsoft.com/office/drawing/2014/chart" uri="{C3380CC4-5D6E-409C-BE32-E72D297353CC}">
              <c16:uniqueId val="{00000001-EC95-4D28-9F42-C6C53D3E50FB}"/>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44.52</c:v>
                </c:pt>
                <c:pt idx="1">
                  <c:v>31.72</c:v>
                </c:pt>
                <c:pt idx="2">
                  <c:v>39.9</c:v>
                </c:pt>
                <c:pt idx="3">
                  <c:v>38.57</c:v>
                </c:pt>
                <c:pt idx="4">
                  <c:v>41.1</c:v>
                </c:pt>
              </c:numCache>
            </c:numRef>
          </c:val>
          <c:extLst>
            <c:ext xmlns:c16="http://schemas.microsoft.com/office/drawing/2014/chart" uri="{C3380CC4-5D6E-409C-BE32-E72D297353CC}">
              <c16:uniqueId val="{00000000-639A-4136-BFE5-CFAD185A69E0}"/>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extLst>
            <c:ext xmlns:c16="http://schemas.microsoft.com/office/drawing/2014/chart" uri="{C3380CC4-5D6E-409C-BE32-E72D297353CC}">
              <c16:uniqueId val="{00000001-639A-4136-BFE5-CFAD185A69E0}"/>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376.4</c:v>
                </c:pt>
                <c:pt idx="1">
                  <c:v>521.96</c:v>
                </c:pt>
                <c:pt idx="2">
                  <c:v>414.13</c:v>
                </c:pt>
                <c:pt idx="3">
                  <c:v>425.49</c:v>
                </c:pt>
                <c:pt idx="4">
                  <c:v>410.07</c:v>
                </c:pt>
              </c:numCache>
            </c:numRef>
          </c:val>
          <c:extLst>
            <c:ext xmlns:c16="http://schemas.microsoft.com/office/drawing/2014/chart" uri="{C3380CC4-5D6E-409C-BE32-E72D297353CC}">
              <c16:uniqueId val="{00000000-1861-47B1-A925-D5963E45600D}"/>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extLst>
            <c:ext xmlns:c16="http://schemas.microsoft.com/office/drawing/2014/chart" uri="{C3380CC4-5D6E-409C-BE32-E72D297353CC}">
              <c16:uniqueId val="{00000001-1861-47B1-A925-D5963E45600D}"/>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123</v>
      </c>
      <c r="AE8" s="73"/>
      <c r="AF8" s="73"/>
      <c r="AG8" s="73"/>
      <c r="AH8" s="73"/>
      <c r="AI8" s="73"/>
      <c r="AJ8" s="73"/>
      <c r="AK8" s="4"/>
      <c r="AL8" s="67">
        <f>データ!S6</f>
        <v>49772</v>
      </c>
      <c r="AM8" s="67"/>
      <c r="AN8" s="67"/>
      <c r="AO8" s="67"/>
      <c r="AP8" s="67"/>
      <c r="AQ8" s="67"/>
      <c r="AR8" s="67"/>
      <c r="AS8" s="67"/>
      <c r="AT8" s="66">
        <f>データ!T6</f>
        <v>698.31</v>
      </c>
      <c r="AU8" s="66"/>
      <c r="AV8" s="66"/>
      <c r="AW8" s="66"/>
      <c r="AX8" s="66"/>
      <c r="AY8" s="66"/>
      <c r="AZ8" s="66"/>
      <c r="BA8" s="66"/>
      <c r="BB8" s="66">
        <f>データ!U6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0.41</v>
      </c>
      <c r="Q10" s="66"/>
      <c r="R10" s="66"/>
      <c r="S10" s="66"/>
      <c r="T10" s="66"/>
      <c r="U10" s="66"/>
      <c r="V10" s="66"/>
      <c r="W10" s="66">
        <f>データ!Q6</f>
        <v>100</v>
      </c>
      <c r="X10" s="66"/>
      <c r="Y10" s="66"/>
      <c r="Z10" s="66"/>
      <c r="AA10" s="66"/>
      <c r="AB10" s="66"/>
      <c r="AC10" s="66"/>
      <c r="AD10" s="67">
        <f>データ!R6</f>
        <v>2916</v>
      </c>
      <c r="AE10" s="67"/>
      <c r="AF10" s="67"/>
      <c r="AG10" s="67"/>
      <c r="AH10" s="67"/>
      <c r="AI10" s="67"/>
      <c r="AJ10" s="67"/>
      <c r="AK10" s="2"/>
      <c r="AL10" s="67">
        <f>データ!V6</f>
        <v>202</v>
      </c>
      <c r="AM10" s="67"/>
      <c r="AN10" s="67"/>
      <c r="AO10" s="67"/>
      <c r="AP10" s="67"/>
      <c r="AQ10" s="67"/>
      <c r="AR10" s="67"/>
      <c r="AS10" s="67"/>
      <c r="AT10" s="66">
        <f>データ!W6</f>
        <v>0.18</v>
      </c>
      <c r="AU10" s="66"/>
      <c r="AV10" s="66"/>
      <c r="AW10" s="66"/>
      <c r="AX10" s="66"/>
      <c r="AY10" s="66"/>
      <c r="AZ10" s="66"/>
      <c r="BA10" s="66"/>
      <c r="BB10" s="66">
        <f>データ!X6</f>
        <v>1122.22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18</v>
      </c>
      <c r="F6" s="33">
        <f t="shared" si="3"/>
        <v>1</v>
      </c>
      <c r="G6" s="33">
        <f t="shared" si="3"/>
        <v>0</v>
      </c>
      <c r="H6" s="33" t="str">
        <f t="shared" si="3"/>
        <v>山口県　萩市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0.41</v>
      </c>
      <c r="Q6" s="34">
        <f t="shared" si="3"/>
        <v>100</v>
      </c>
      <c r="R6" s="34">
        <f t="shared" si="3"/>
        <v>2916</v>
      </c>
      <c r="S6" s="34">
        <f t="shared" si="3"/>
        <v>49772</v>
      </c>
      <c r="T6" s="34">
        <f t="shared" si="3"/>
        <v>698.31</v>
      </c>
      <c r="U6" s="34">
        <f t="shared" si="3"/>
        <v>71.27</v>
      </c>
      <c r="V6" s="34">
        <f t="shared" si="3"/>
        <v>202</v>
      </c>
      <c r="W6" s="34">
        <f t="shared" si="3"/>
        <v>0.18</v>
      </c>
      <c r="X6" s="34">
        <f t="shared" si="3"/>
        <v>1122.22</v>
      </c>
      <c r="Y6" s="35">
        <f>IF(Y7="",NA(),Y7)</f>
        <v>77.55</v>
      </c>
      <c r="Z6" s="35">
        <f t="shared" ref="Z6:AH6" si="4">IF(Z7="",NA(),Z7)</f>
        <v>85.01</v>
      </c>
      <c r="AA6" s="35">
        <f t="shared" si="4"/>
        <v>82.62</v>
      </c>
      <c r="AB6" s="35">
        <f t="shared" si="4"/>
        <v>82.51</v>
      </c>
      <c r="AC6" s="35">
        <f t="shared" si="4"/>
        <v>85.92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289.19</v>
      </c>
      <c r="BG6" s="35">
        <f t="shared" ref="BG6:BO6" si="7">IF(BG7="",NA(),BG7)</f>
        <v>286.56</v>
      </c>
      <c r="BH6" s="35">
        <f t="shared" si="7"/>
        <v>313.97000000000003</v>
      </c>
      <c r="BI6" s="35">
        <f t="shared" si="7"/>
        <v>325.47000000000003</v>
      </c>
      <c r="BJ6" s="35">
        <f t="shared" si="7"/>
        <v>1.87</v>
      </c>
      <c r="BK6" s="35">
        <f t="shared" si="7"/>
        <v>862.78</v>
      </c>
      <c r="BL6" s="35">
        <f t="shared" si="7"/>
        <v>803.29</v>
      </c>
      <c r="BM6" s="35">
        <f t="shared" si="7"/>
        <v>760.12</v>
      </c>
      <c r="BN6" s="35">
        <f t="shared" si="7"/>
        <v>492.59</v>
      </c>
      <c r="BO6" s="35">
        <f t="shared" si="7"/>
        <v>566.35</v>
      </c>
      <c r="BP6" s="34" t="str">
        <f>IF(BP7="","",IF(BP7="-","【-】","【"&amp;SUBSTITUTE(TEXT(BP7,"#,##0.00"),"-","△")&amp;"】"))</f>
        <v>【559.52】</v>
      </c>
      <c r="BQ6" s="35">
        <f>IF(BQ7="",NA(),BQ7)</f>
        <v>44.52</v>
      </c>
      <c r="BR6" s="35">
        <f t="shared" ref="BR6:BZ6" si="8">IF(BR7="",NA(),BR7)</f>
        <v>31.72</v>
      </c>
      <c r="BS6" s="35">
        <f t="shared" si="8"/>
        <v>39.9</v>
      </c>
      <c r="BT6" s="35">
        <f t="shared" si="8"/>
        <v>38.57</v>
      </c>
      <c r="BU6" s="35">
        <f t="shared" si="8"/>
        <v>41.1</v>
      </c>
      <c r="BV6" s="35">
        <f t="shared" si="8"/>
        <v>54.55</v>
      </c>
      <c r="BW6" s="35">
        <f t="shared" si="8"/>
        <v>56.63</v>
      </c>
      <c r="BX6" s="35">
        <f t="shared" si="8"/>
        <v>50.17</v>
      </c>
      <c r="BY6" s="35">
        <f t="shared" si="8"/>
        <v>46.53</v>
      </c>
      <c r="BZ6" s="35">
        <f t="shared" si="8"/>
        <v>52.27</v>
      </c>
      <c r="CA6" s="34" t="str">
        <f>IF(CA7="","",IF(CA7="-","【-】","【"&amp;SUBSTITUTE(TEXT(CA7,"#,##0.00"),"-","△")&amp;"】"))</f>
        <v>【52.20】</v>
      </c>
      <c r="CB6" s="35">
        <f>IF(CB7="",NA(),CB7)</f>
        <v>376.4</v>
      </c>
      <c r="CC6" s="35">
        <f t="shared" ref="CC6:CK6" si="9">IF(CC7="",NA(),CC7)</f>
        <v>521.96</v>
      </c>
      <c r="CD6" s="35">
        <f t="shared" si="9"/>
        <v>414.13</v>
      </c>
      <c r="CE6" s="35">
        <f t="shared" si="9"/>
        <v>425.49</v>
      </c>
      <c r="CF6" s="35">
        <f t="shared" si="9"/>
        <v>410.07</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50.48</v>
      </c>
      <c r="CN6" s="35">
        <f t="shared" ref="CN6:CV6" si="10">IF(CN7="",NA(),CN7)</f>
        <v>45.71</v>
      </c>
      <c r="CO6" s="35">
        <f t="shared" si="10"/>
        <v>38.1</v>
      </c>
      <c r="CP6" s="35">
        <f t="shared" si="10"/>
        <v>37.14</v>
      </c>
      <c r="CQ6" s="35">
        <f t="shared" si="10"/>
        <v>36.19</v>
      </c>
      <c r="CR6" s="35">
        <f t="shared" si="10"/>
        <v>58.58</v>
      </c>
      <c r="CS6" s="35">
        <f t="shared" si="10"/>
        <v>58.82</v>
      </c>
      <c r="CT6" s="35">
        <f t="shared" si="10"/>
        <v>51.54</v>
      </c>
      <c r="CU6" s="35">
        <f t="shared" si="10"/>
        <v>44.84</v>
      </c>
      <c r="CV6" s="35">
        <f t="shared" si="10"/>
        <v>132.99</v>
      </c>
      <c r="CW6" s="34" t="str">
        <f>IF(CW7="","",IF(CW7="-","【-】","【"&amp;SUBSTITUTE(TEXT(CW7,"#,##0.00"),"-","△")&amp;"】"))</f>
        <v>【122.90】</v>
      </c>
      <c r="CX6" s="35">
        <f>IF(CX7="",NA(),CX7)</f>
        <v>90.95</v>
      </c>
      <c r="CY6" s="35">
        <f t="shared" ref="CY6:DG6" si="11">IF(CY7="",NA(),CY7)</f>
        <v>90.73</v>
      </c>
      <c r="CZ6" s="35">
        <f t="shared" si="11"/>
        <v>90.55</v>
      </c>
      <c r="DA6" s="35">
        <f t="shared" si="11"/>
        <v>91</v>
      </c>
      <c r="DB6" s="35">
        <f t="shared" si="11"/>
        <v>91.09</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352047</v>
      </c>
      <c r="D7" s="37">
        <v>47</v>
      </c>
      <c r="E7" s="37">
        <v>18</v>
      </c>
      <c r="F7" s="37">
        <v>1</v>
      </c>
      <c r="G7" s="37">
        <v>0</v>
      </c>
      <c r="H7" s="37" t="s">
        <v>109</v>
      </c>
      <c r="I7" s="37" t="s">
        <v>110</v>
      </c>
      <c r="J7" s="37" t="s">
        <v>111</v>
      </c>
      <c r="K7" s="37" t="s">
        <v>112</v>
      </c>
      <c r="L7" s="37" t="s">
        <v>113</v>
      </c>
      <c r="M7" s="37"/>
      <c r="N7" s="38" t="s">
        <v>114</v>
      </c>
      <c r="O7" s="38" t="s">
        <v>115</v>
      </c>
      <c r="P7" s="38">
        <v>0.41</v>
      </c>
      <c r="Q7" s="38">
        <v>100</v>
      </c>
      <c r="R7" s="38">
        <v>2916</v>
      </c>
      <c r="S7" s="38">
        <v>49772</v>
      </c>
      <c r="T7" s="38">
        <v>698.31</v>
      </c>
      <c r="U7" s="38">
        <v>71.27</v>
      </c>
      <c r="V7" s="38">
        <v>202</v>
      </c>
      <c r="W7" s="38">
        <v>0.18</v>
      </c>
      <c r="X7" s="38">
        <v>1122.22</v>
      </c>
      <c r="Y7" s="38">
        <v>77.55</v>
      </c>
      <c r="Z7" s="38">
        <v>85.01</v>
      </c>
      <c r="AA7" s="38">
        <v>82.62</v>
      </c>
      <c r="AB7" s="38">
        <v>82.51</v>
      </c>
      <c r="AC7" s="38">
        <v>85.92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289.19</v>
      </c>
      <c r="BG7" s="38">
        <v>286.56</v>
      </c>
      <c r="BH7" s="38">
        <v>313.97000000000003</v>
      </c>
      <c r="BI7" s="38">
        <v>325.47000000000003</v>
      </c>
      <c r="BJ7" s="38">
        <v>1.87</v>
      </c>
      <c r="BK7" s="38">
        <v>862.78</v>
      </c>
      <c r="BL7" s="38">
        <v>803.29</v>
      </c>
      <c r="BM7" s="38">
        <v>760.12</v>
      </c>
      <c r="BN7" s="38">
        <v>492.59</v>
      </c>
      <c r="BO7" s="38">
        <v>566.35</v>
      </c>
      <c r="BP7" s="38">
        <v>559.52</v>
      </c>
      <c r="BQ7" s="38">
        <v>44.52</v>
      </c>
      <c r="BR7" s="38">
        <v>31.72</v>
      </c>
      <c r="BS7" s="38">
        <v>39.9</v>
      </c>
      <c r="BT7" s="38">
        <v>38.57</v>
      </c>
      <c r="BU7" s="38">
        <v>41.1</v>
      </c>
      <c r="BV7" s="38">
        <v>54.55</v>
      </c>
      <c r="BW7" s="38">
        <v>56.63</v>
      </c>
      <c r="BX7" s="38">
        <v>50.17</v>
      </c>
      <c r="BY7" s="38">
        <v>46.53</v>
      </c>
      <c r="BZ7" s="38">
        <v>52.27</v>
      </c>
      <c r="CA7" s="38">
        <v>52.2</v>
      </c>
      <c r="CB7" s="38">
        <v>376.4</v>
      </c>
      <c r="CC7" s="38">
        <v>521.96</v>
      </c>
      <c r="CD7" s="38">
        <v>414.13</v>
      </c>
      <c r="CE7" s="38">
        <v>425.49</v>
      </c>
      <c r="CF7" s="38">
        <v>410.07</v>
      </c>
      <c r="CG7" s="38">
        <v>275.64999999999998</v>
      </c>
      <c r="CH7" s="38">
        <v>272.66000000000003</v>
      </c>
      <c r="CI7" s="38">
        <v>329.08</v>
      </c>
      <c r="CJ7" s="38">
        <v>373.71</v>
      </c>
      <c r="CK7" s="38">
        <v>291.01</v>
      </c>
      <c r="CL7" s="38">
        <v>295.2</v>
      </c>
      <c r="CM7" s="38">
        <v>50.48</v>
      </c>
      <c r="CN7" s="38">
        <v>45.71</v>
      </c>
      <c r="CO7" s="38">
        <v>38.1</v>
      </c>
      <c r="CP7" s="38">
        <v>37.14</v>
      </c>
      <c r="CQ7" s="38">
        <v>36.19</v>
      </c>
      <c r="CR7" s="38">
        <v>58.58</v>
      </c>
      <c r="CS7" s="38">
        <v>58.82</v>
      </c>
      <c r="CT7" s="38">
        <v>51.54</v>
      </c>
      <c r="CU7" s="38">
        <v>44.84</v>
      </c>
      <c r="CV7" s="38">
        <v>132.99</v>
      </c>
      <c r="CW7" s="38">
        <v>122.9</v>
      </c>
      <c r="CX7" s="38">
        <v>90.95</v>
      </c>
      <c r="CY7" s="38">
        <v>90.73</v>
      </c>
      <c r="CZ7" s="38">
        <v>90.55</v>
      </c>
      <c r="DA7" s="38">
        <v>91</v>
      </c>
      <c r="DB7" s="38">
        <v>91.09</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2018-01-31T00:33:36Z</cp:lastPrinted>
  <dcterms:created xsi:type="dcterms:W3CDTF">2017-12-25T02:44:06Z</dcterms:created>
  <dcterms:modified xsi:type="dcterms:W3CDTF">2018-02-27T02:25:27Z</dcterms:modified>
  <cp:category/>
</cp:coreProperties>
</file>