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BHG026084\Desktop\20190304084003\"/>
    </mc:Choice>
  </mc:AlternateContent>
  <xr:revisionPtr revIDLastSave="0" documentId="13_ncr:1_{3904D3B1-34D9-4EF6-A976-11EA2978AF4F}" xr6:coauthVersionLast="36" xr6:coauthVersionMax="36" xr10:uidLastSave="{00000000-0000-0000-0000-000000000000}"/>
  <workbookProtection workbookAlgorithmName="SHA-512" workbookHashValue="iDn+cMaUtkcd+unS6YxPLjH446mpF+isFjQ6G+kKA+YTcby1yBn7A/oiBr50JlWWPxkGxAo75+LB6Abk84Lyxw==" workbookSaltValue="Y7XxGmEEy8DZym+NJP0jh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<sst xmlns="http://schemas.openxmlformats.org/spreadsheetml/2006/main" count="240" uniqueCount="125">
  <si>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</si>
  <si>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</si>
  <si>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</si>
  <si>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</si>
  <si>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</si>
  <si>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</si>
  <si>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</si>
  <si>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</si>
  <si>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</si>
  <si>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</si>
  <si>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</si>
  <si>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</si>
  <si>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</si>
  <si>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</si>
  <si>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</si>
  <si>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</si>
  <si>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</si>
  <si>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</si>
  <si>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</si>
  <si>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</si>
  <si>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</si>
  <si>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</si>
  <si>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</si>
  <si>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</si>
  <si>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</si>
  <si>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</si>
  <si>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</si>
  <si>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</si>
  <si>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</si>
  <si>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</si>
  <si>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</si>
  <si>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</si>
  <si>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</si>
  <si>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</si>
  <si>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</si>
  <si>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</si>
  <si>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</si>
  <si>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</si>
  <si>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</si>
  <si>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</si>
  <si>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</si>
  <si>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</si>
  <si>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</si>
  <si>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</si>
  <si>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</si>
  <si>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</si>
  <si>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</si>
  <si>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</si>
  <si>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</si>
  <si>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</si>
  <si>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</si>
  <si>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</si>
  <si>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</si>
  <si>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</si>
  <si>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</si>
  <si>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</si>
  <si>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</si>
  <si>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</si>
  <si>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</si>
  <si>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</si>
  <si>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</si>
  <si>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</si>
  <si>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</si>
  <si>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</si>
  <si>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</si>
  <si>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</si>
  <si>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</si>
  <si>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</si>
  <si>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</si>
  <si>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</si>
  <si>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</si>
  <si>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</si>
  <si>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</si>
  <si>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</si>
  <si>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</si>
  <si>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</si>
  <si>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</si>
  <si>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</si>
  <si>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</si>
  <si>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</si>
  <si>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</si>
  <si>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</si>
  <si>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</si>
  <si>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</si>
  <si>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</si>
  <si>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</si>
  <si>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</si>
  <si>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</si>
  <si>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</si>
  <si>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</si>
  <si>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</si>
  <si>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</si>
  <si>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</si>
  <si>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</si>
  <si>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</si>
  <si>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</si>
  <si>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</si>
  <si>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</si>
  <si>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</si>
  <si>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</si>
  <si>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</si>
  <si>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</si>
  <si>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</si>
  <si>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</si>
  <si>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</si>
  <si>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</si>
  <si>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</si>
  <si>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</si>
  <si>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</si>
  <si>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</si>
  <si>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</si>
  <si>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</si>
  <si>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</si>
  <si>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</si>
  <si>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</si>
  <si>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</si>
  <si>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</si>
  <si>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</si>
  <si>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</si>
  <si>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</si>
  <si>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</si>
  <si>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</si>
  <si>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30年を経過している処理施設については、過去に大規模な更新改良を行っている。供用開始からある程度経過した処理施設については、計画的な分解整備等により延命化を図っているところである。
　管渠については、更新改良を行っていないが必要に応じて調査を行っていく予定である。
　今後はストックマネジメント方式による計画的・効率的な維持管理と改築を図ることが必要となっている。</t>
    <rPh sb="141" eb="143">
      <t>コンゴ</t>
    </rPh>
    <rPh sb="154" eb="156">
      <t>ホウシキ</t>
    </rPh>
    <rPh sb="159" eb="162">
      <t>ケイカクテキ</t>
    </rPh>
    <rPh sb="163" eb="166">
      <t>コウリツテキ</t>
    </rPh>
    <rPh sb="167" eb="169">
      <t>イジ</t>
    </rPh>
    <rPh sb="169" eb="171">
      <t>カンリ</t>
    </rPh>
    <rPh sb="172" eb="174">
      <t>カイチク</t>
    </rPh>
    <rPh sb="175" eb="176">
      <t>ハカ</t>
    </rPh>
    <rPh sb="180" eb="182">
      <t>ヒツヨウ</t>
    </rPh>
    <phoneticPr fontId="4"/>
  </si>
  <si>
    <t>　萩市の漁業集落排水事業は、県内でも比較的古い昭和59年に供用開始、その後8処理区を順次供用開始している。
　供用開始した8処理区のうち1処理区が現在も整備中である。なお、平成25年に特定環境保全公共下水道と隣接している1処理区を統合している。
　地方公営企業法適用前年に打ち切り決算を行ったため、未収金及び未払金が生じることとなったが汚水処理原価以外の指標は大きな数値の変動は生じなかった。
　企業債残高対事業規模比率については、平成28年度から算定基準の変更により一般会計が負担する企業債が増加したことから数値は無い。
　施設利用率及び水洗化率については、平成27年度に新規の供用開始を行った処理区があったため一時的に数値が低くなったが、その後は大きな変動はない。また、本事業は人口密集地に比べ人口減少率が大きいことから大幅な増加は見込まれない。
　</t>
    <rPh sb="14" eb="16">
      <t>ケンナイ</t>
    </rPh>
    <rPh sb="18" eb="21">
      <t>ヒカクテキ</t>
    </rPh>
    <rPh sb="21" eb="22">
      <t>フル</t>
    </rPh>
    <rPh sb="124" eb="126">
      <t>チホウ</t>
    </rPh>
    <rPh sb="126" eb="128">
      <t>コウエイ</t>
    </rPh>
    <rPh sb="128" eb="130">
      <t>キギョウ</t>
    </rPh>
    <rPh sb="130" eb="131">
      <t>ホウ</t>
    </rPh>
    <rPh sb="131" eb="133">
      <t>テキヨウ</t>
    </rPh>
    <rPh sb="133" eb="135">
      <t>ゼンネン</t>
    </rPh>
    <rPh sb="136" eb="137">
      <t>ウ</t>
    </rPh>
    <rPh sb="138" eb="139">
      <t>キ</t>
    </rPh>
    <rPh sb="140" eb="142">
      <t>ケッサン</t>
    </rPh>
    <rPh sb="143" eb="144">
      <t>オコナ</t>
    </rPh>
    <rPh sb="149" eb="152">
      <t>ミシュウキン</t>
    </rPh>
    <rPh sb="152" eb="153">
      <t>オヨ</t>
    </rPh>
    <rPh sb="154" eb="156">
      <t>ミバライ</t>
    </rPh>
    <rPh sb="156" eb="157">
      <t>キン</t>
    </rPh>
    <rPh sb="158" eb="159">
      <t>ショウ</t>
    </rPh>
    <rPh sb="168" eb="170">
      <t>オスイ</t>
    </rPh>
    <rPh sb="170" eb="172">
      <t>ショリ</t>
    </rPh>
    <rPh sb="172" eb="174">
      <t>ゲンカ</t>
    </rPh>
    <rPh sb="174" eb="176">
      <t>イガイ</t>
    </rPh>
    <rPh sb="177" eb="179">
      <t>シヒョウ</t>
    </rPh>
    <rPh sb="180" eb="181">
      <t>オオ</t>
    </rPh>
    <rPh sb="183" eb="185">
      <t>スウチ</t>
    </rPh>
    <rPh sb="186" eb="188">
      <t>ヘンドウ</t>
    </rPh>
    <rPh sb="189" eb="190">
      <t>ショウ</t>
    </rPh>
    <rPh sb="198" eb="200">
      <t>キギョウ</t>
    </rPh>
    <rPh sb="200" eb="201">
      <t>サイ</t>
    </rPh>
    <rPh sb="201" eb="203">
      <t>ザンダカ</t>
    </rPh>
    <rPh sb="203" eb="204">
      <t>タイ</t>
    </rPh>
    <rPh sb="204" eb="206">
      <t>ジギョウ</t>
    </rPh>
    <rPh sb="206" eb="208">
      <t>キボ</t>
    </rPh>
    <rPh sb="208" eb="210">
      <t>ヒリツ</t>
    </rPh>
    <rPh sb="216" eb="218">
      <t>ヘイセイ</t>
    </rPh>
    <rPh sb="220" eb="222">
      <t>ネンド</t>
    </rPh>
    <rPh sb="224" eb="226">
      <t>サンテイ</t>
    </rPh>
    <rPh sb="226" eb="228">
      <t>キジュン</t>
    </rPh>
    <rPh sb="229" eb="231">
      <t>ヘンコウ</t>
    </rPh>
    <rPh sb="234" eb="236">
      <t>イッパン</t>
    </rPh>
    <rPh sb="236" eb="238">
      <t>カイケイ</t>
    </rPh>
    <rPh sb="239" eb="241">
      <t>フタン</t>
    </rPh>
    <rPh sb="243" eb="245">
      <t>キギョウ</t>
    </rPh>
    <rPh sb="245" eb="246">
      <t>サイ</t>
    </rPh>
    <rPh sb="247" eb="249">
      <t>ゾウカ</t>
    </rPh>
    <rPh sb="255" eb="257">
      <t>スウチ</t>
    </rPh>
    <rPh sb="258" eb="259">
      <t>ナ</t>
    </rPh>
    <rPh sb="263" eb="265">
      <t>シセツ</t>
    </rPh>
    <rPh sb="265" eb="268">
      <t>リヨウリツ</t>
    </rPh>
    <rPh sb="268" eb="269">
      <t>オヨ</t>
    </rPh>
    <rPh sb="270" eb="273">
      <t>スイセンカ</t>
    </rPh>
    <rPh sb="273" eb="274">
      <t>リツ</t>
    </rPh>
    <rPh sb="280" eb="282">
      <t>ヘイセイ</t>
    </rPh>
    <rPh sb="284" eb="286">
      <t>ネンド</t>
    </rPh>
    <rPh sb="287" eb="289">
      <t>シンキ</t>
    </rPh>
    <rPh sb="290" eb="292">
      <t>キョウヨウ</t>
    </rPh>
    <rPh sb="292" eb="294">
      <t>カイシ</t>
    </rPh>
    <rPh sb="295" eb="296">
      <t>オコナ</t>
    </rPh>
    <rPh sb="298" eb="300">
      <t>ショリ</t>
    </rPh>
    <rPh sb="300" eb="301">
      <t>ク</t>
    </rPh>
    <rPh sb="307" eb="310">
      <t>イチジテキ</t>
    </rPh>
    <rPh sb="311" eb="313">
      <t>スウチ</t>
    </rPh>
    <rPh sb="314" eb="315">
      <t>ヒク</t>
    </rPh>
    <rPh sb="323" eb="324">
      <t>ゴ</t>
    </rPh>
    <rPh sb="325" eb="326">
      <t>オオ</t>
    </rPh>
    <rPh sb="328" eb="330">
      <t>ヘンドウ</t>
    </rPh>
    <rPh sb="337" eb="338">
      <t>ホン</t>
    </rPh>
    <rPh sb="338" eb="340">
      <t>ジギョウ</t>
    </rPh>
    <rPh sb="341" eb="343">
      <t>ジンコウ</t>
    </rPh>
    <rPh sb="343" eb="346">
      <t>ミッシュウチ</t>
    </rPh>
    <rPh sb="347" eb="348">
      <t>クラ</t>
    </rPh>
    <rPh sb="349" eb="351">
      <t>ジンコウ</t>
    </rPh>
    <rPh sb="351" eb="353">
      <t>ゲンショウ</t>
    </rPh>
    <rPh sb="353" eb="354">
      <t>リツ</t>
    </rPh>
    <rPh sb="355" eb="356">
      <t>オオ</t>
    </rPh>
    <rPh sb="362" eb="364">
      <t>オオハバ</t>
    </rPh>
    <rPh sb="365" eb="367">
      <t>ゾウカ</t>
    </rPh>
    <rPh sb="368" eb="370">
      <t>ミコ</t>
    </rPh>
    <phoneticPr fontId="4"/>
  </si>
  <si>
    <t>　地方公営企業法適用前年ということで打ち切り決算となっているため数値に多少の影響が出ている。
　汚水処理原価は平均値より低く維持管理費は削減できているとみられるが、人口減少などによる使用料収入の減少により経費回収率の大幅な改善は見込めない。
　平成26年に下水道及び集落排水等の使用料を統一し、平成30年度からは地方公営企業法の適用に併せて事業別にあった特別会計を公営企業会計として一本化することから、萩市全体で一つの下水道事業として持続可能な事業運営に取り組んでいくところである。</t>
    <rPh sb="1" eb="3">
      <t>チホウ</t>
    </rPh>
    <rPh sb="3" eb="5">
      <t>コウエイ</t>
    </rPh>
    <rPh sb="5" eb="7">
      <t>キギョウ</t>
    </rPh>
    <rPh sb="7" eb="8">
      <t>ホウ</t>
    </rPh>
    <rPh sb="8" eb="10">
      <t>テキヨウ</t>
    </rPh>
    <rPh sb="10" eb="12">
      <t>ゼンネン</t>
    </rPh>
    <rPh sb="18" eb="19">
      <t>ウ</t>
    </rPh>
    <rPh sb="20" eb="21">
      <t>キ</t>
    </rPh>
    <rPh sb="22" eb="24">
      <t>ケッサン</t>
    </rPh>
    <rPh sb="32" eb="34">
      <t>スウチ</t>
    </rPh>
    <rPh sb="35" eb="37">
      <t>タショウ</t>
    </rPh>
    <rPh sb="38" eb="40">
      <t>エイキョウ</t>
    </rPh>
    <rPh sb="41" eb="42">
      <t>デ</t>
    </rPh>
    <rPh sb="48" eb="50">
      <t>オスイ</t>
    </rPh>
    <rPh sb="50" eb="52">
      <t>ショリ</t>
    </rPh>
    <rPh sb="52" eb="54">
      <t>ゲンカ</t>
    </rPh>
    <rPh sb="55" eb="58">
      <t>ヘイキンチ</t>
    </rPh>
    <rPh sb="60" eb="61">
      <t>ヒク</t>
    </rPh>
    <rPh sb="62" eb="64">
      <t>イジ</t>
    </rPh>
    <rPh sb="64" eb="67">
      <t>カンリヒ</t>
    </rPh>
    <rPh sb="68" eb="70">
      <t>サクゲン</t>
    </rPh>
    <rPh sb="82" eb="84">
      <t>ジンコウ</t>
    </rPh>
    <rPh sb="84" eb="86">
      <t>ゲンショウ</t>
    </rPh>
    <rPh sb="91" eb="94">
      <t>シヨウリョウ</t>
    </rPh>
    <rPh sb="94" eb="96">
      <t>シュウニュウ</t>
    </rPh>
    <rPh sb="97" eb="99">
      <t>ゲンショウ</t>
    </rPh>
    <rPh sb="102" eb="104">
      <t>ケイヒ</t>
    </rPh>
    <rPh sb="104" eb="106">
      <t>カイシュウ</t>
    </rPh>
    <rPh sb="106" eb="107">
      <t>リツ</t>
    </rPh>
    <rPh sb="108" eb="110">
      <t>オオハバ</t>
    </rPh>
    <rPh sb="111" eb="113">
      <t>カイゼン</t>
    </rPh>
    <rPh sb="114" eb="116">
      <t>ミコ</t>
    </rPh>
    <rPh sb="131" eb="132">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</si>
</sst>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B5-435E-A106-7B374BEC1C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c:v>0</c:v>
                </c:pt>
                <c:pt idx="3" formatCode="#,##0.00;&quot;△&quot;#,##0.00;&quot;-&quot;">
                  <c:v>0.12</c:v>
                </c:pt>
                <c:pt idx="4">
                  <c:v>0</c:v>
                </c:pt>
              </c:numCache>
            </c:numRef>
          </c:val>
          <c:smooth val="0"/>
          <c:extLst>
            <c:ext xmlns:c16="http://schemas.microsoft.com/office/drawing/2014/chart" uri="{C3380CC4-5D6E-409C-BE32-E72D297353CC}">
              <c16:uniqueId val="{00000001-A0B5-435E-A106-7B374BEC1C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38.770000000000003</c:v>
                </c:pt>
                <c:pt idx="1">
                  <c:v>35.32</c:v>
                </c:pt>
                <c:pt idx="2">
                  <c:v>30.85</c:v>
                </c:pt>
                <c:pt idx="3">
                  <c:v>31.63</c:v>
                </c:pt>
                <c:pt idx="4">
                  <c:v>32.25</c:v>
                </c:pt>
              </c:numCache>
            </c:numRef>
          </c:val>
          <c:extLst>
            <c:ext xmlns:c16="http://schemas.microsoft.com/office/drawing/2014/chart" uri="{C3380CC4-5D6E-409C-BE32-E72D297353CC}">
              <c16:uniqueId val="{00000000-9C13-4C06-8AA3-103E0C4E4B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38.36</c:v>
                </c:pt>
                <c:pt idx="2">
                  <c:v>37.51</c:v>
                </c:pt>
                <c:pt idx="3">
                  <c:v>39.9</c:v>
                </c:pt>
                <c:pt idx="4">
                  <c:v>39.799999999999997</c:v>
                </c:pt>
              </c:numCache>
            </c:numRef>
          </c:val>
          <c:smooth val="0"/>
          <c:extLst>
            <c:ext xmlns:c16="http://schemas.microsoft.com/office/drawing/2014/chart" uri="{C3380CC4-5D6E-409C-BE32-E72D297353CC}">
              <c16:uniqueId val="{00000001-9C13-4C06-8AA3-103E0C4E4B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88.04</c:v>
                </c:pt>
                <c:pt idx="1">
                  <c:v>88.33</c:v>
                </c:pt>
                <c:pt idx="2">
                  <c:v>79.36</c:v>
                </c:pt>
                <c:pt idx="3">
                  <c:v>84.64</c:v>
                </c:pt>
                <c:pt idx="4">
                  <c:v>84.48</c:v>
                </c:pt>
              </c:numCache>
            </c:numRef>
          </c:val>
          <c:extLst>
            <c:ext xmlns:c16="http://schemas.microsoft.com/office/drawing/2014/chart" uri="{C3380CC4-5D6E-409C-BE32-E72D297353CC}">
              <c16:uniqueId val="{00000000-BC63-4424-AB55-E11DF4D545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81.819999999999993</c:v>
                </c:pt>
                <c:pt idx="2">
                  <c:v>81.63</c:v>
                </c:pt>
                <c:pt idx="3">
                  <c:v>85.72</c:v>
                </c:pt>
                <c:pt idx="4">
                  <c:v>85.32</c:v>
                </c:pt>
              </c:numCache>
            </c:numRef>
          </c:val>
          <c:smooth val="0"/>
          <c:extLst>
            <c:ext xmlns:c16="http://schemas.microsoft.com/office/drawing/2014/chart" uri="{C3380CC4-5D6E-409C-BE32-E72D297353CC}">
              <c16:uniqueId val="{00000001-BC63-4424-AB55-E11DF4D545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88.68</c:v>
                </c:pt>
                <c:pt idx="1">
                  <c:v>89.24</c:v>
                </c:pt>
                <c:pt idx="2">
                  <c:v>87.37</c:v>
                </c:pt>
                <c:pt idx="3">
                  <c:v>100</c:v>
                </c:pt>
                <c:pt idx="4">
                  <c:v>98.62</c:v>
                </c:pt>
              </c:numCache>
            </c:numRef>
          </c:val>
          <c:extLst>
            <c:ext xmlns:c16="http://schemas.microsoft.com/office/drawing/2014/chart" uri="{C3380CC4-5D6E-409C-BE32-E72D297353CC}">
              <c16:uniqueId val="{00000000-9F92-49B7-ABCA-D7942063422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92-49B7-ABCA-D7942063422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BA-4EDC-8456-C8DFEC7A9A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BA-4EDC-8456-C8DFEC7A9A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82-4C80-BA87-67C1208F44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82-4C80-BA87-67C1208F44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7-4751-A293-6709A4F34D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7-4751-A293-6709A4F34D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7D-4B21-B5E8-534EDD7FDB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7D-4B21-B5E8-534EDD7FDB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692.41</c:v>
                </c:pt>
                <c:pt idx="1">
                  <c:v>700.25</c:v>
                </c:pt>
                <c:pt idx="2">
                  <c:v>728.42</c:v>
                </c:pt>
                <c:pt idx="3" formatCode="#,##0.00;&quot;△&quot;#,##0.00">
                  <c:v>0</c:v>
                </c:pt>
                <c:pt idx="4" formatCode="#,##0.00;&quot;△&quot;#,##0.00">
                  <c:v>0</c:v>
                </c:pt>
              </c:numCache>
            </c:numRef>
          </c:val>
          <c:extLst>
            <c:ext xmlns:c16="http://schemas.microsoft.com/office/drawing/2014/chart" uri="{C3380CC4-5D6E-409C-BE32-E72D297353CC}">
              <c16:uniqueId val="{00000000-8EDC-422A-97DE-A9FED59B52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392.45</c:v>
                </c:pt>
                <c:pt idx="2">
                  <c:v>310.04000000000002</c:v>
                </c:pt>
                <c:pt idx="3">
                  <c:v>238.95</c:v>
                </c:pt>
                <c:pt idx="4">
                  <c:v>169.47</c:v>
                </c:pt>
              </c:numCache>
            </c:numRef>
          </c:val>
          <c:smooth val="0"/>
          <c:extLst>
            <c:ext xmlns:c16="http://schemas.microsoft.com/office/drawing/2014/chart" uri="{C3380CC4-5D6E-409C-BE32-E72D297353CC}">
              <c16:uniqueId val="{00000001-8EDC-422A-97DE-A9FED59B52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44.64</c:v>
                </c:pt>
                <c:pt idx="1">
                  <c:v>45.66</c:v>
                </c:pt>
                <c:pt idx="2">
                  <c:v>47.72</c:v>
                </c:pt>
                <c:pt idx="3">
                  <c:v>58.16</c:v>
                </c:pt>
                <c:pt idx="4">
                  <c:v>60.38</c:v>
                </c:pt>
              </c:numCache>
            </c:numRef>
          </c:val>
          <c:extLst>
            <c:ext xmlns:c16="http://schemas.microsoft.com/office/drawing/2014/chart" uri="{C3380CC4-5D6E-409C-BE32-E72D297353CC}">
              <c16:uniqueId val="{00000000-3D5E-4BD0-BEA3-97E6F90960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49.68</c:v>
                </c:pt>
                <c:pt idx="2">
                  <c:v>45.36</c:v>
                </c:pt>
                <c:pt idx="3">
                  <c:v>53.57</c:v>
                </c:pt>
                <c:pt idx="4">
                  <c:v>53.03</c:v>
                </c:pt>
              </c:numCache>
            </c:numRef>
          </c:val>
          <c:smooth val="0"/>
          <c:extLst>
            <c:ext xmlns:c16="http://schemas.microsoft.com/office/drawing/2014/chart" uri="{C3380CC4-5D6E-409C-BE32-E72D297353CC}">
              <c16:uniqueId val="{00000001-3D5E-4BD0-BEA3-97E6F90960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356.64</c:v>
                </c:pt>
                <c:pt idx="1">
                  <c:v>363.36</c:v>
                </c:pt>
                <c:pt idx="2">
                  <c:v>348.5</c:v>
                </c:pt>
                <c:pt idx="3">
                  <c:v>286.89999999999998</c:v>
                </c:pt>
                <c:pt idx="4">
                  <c:v>233.48</c:v>
                </c:pt>
              </c:numCache>
            </c:numRef>
          </c:val>
          <c:extLst>
            <c:ext xmlns:c16="http://schemas.microsoft.com/office/drawing/2014/chart" uri="{C3380CC4-5D6E-409C-BE32-E72D297353CC}">
              <c16:uniqueId val="{00000000-F224-428B-B08C-8C5041E0CBB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347.95</c:v>
                </c:pt>
                <c:pt idx="2">
                  <c:v>384.28</c:v>
                </c:pt>
                <c:pt idx="3">
                  <c:v>310.41000000000003</c:v>
                </c:pt>
                <c:pt idx="4">
                  <c:v>301.77</c:v>
                </c:pt>
              </c:numCache>
            </c:numRef>
          </c:val>
          <c:smooth val="0"/>
          <c:extLst>
            <c:ext xmlns:c16="http://schemas.microsoft.com/office/drawing/2014/chart" uri="{C3380CC4-5D6E-409C-BE32-E72D297353CC}">
              <c16:uniqueId val="{00000001-F224-428B-B08C-8C5041E0CBB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60">
        <f>データ!S6</f>
        <v>48722</v>
      </c>
      <c r="AM8" s="60"/>
      <c r="AN8" s="60"/>
      <c r="AO8" s="60"/>
      <c r="AP8" s="60"/>
      <c r="AQ8" s="60"/>
      <c r="AR8" s="60"/>
      <c r="AS8" s="60"/>
      <c r="AT8" s="59">
        <f>データ!T6</f>
        <v>698.31</v>
      </c>
      <c r="AU8" s="59"/>
      <c r="AV8" s="59"/>
      <c r="AW8" s="59"/>
      <c r="AX8" s="59"/>
      <c r="AY8" s="59"/>
      <c r="AZ8" s="59"/>
      <c r="BA8" s="59"/>
      <c r="BB8" s="59">
        <f>データ!U6</f>
        <v>69.77</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10" t="s">
        <v>21</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10.62</v>
      </c>
      <c r="Q10" s="59"/>
      <c r="R10" s="59"/>
      <c r="S10" s="59"/>
      <c r="T10" s="59"/>
      <c r="U10" s="59"/>
      <c r="V10" s="59"/>
      <c r="W10" s="59">
        <f>データ!Q6</f>
        <v>96.76</v>
      </c>
      <c r="X10" s="59"/>
      <c r="Y10" s="59"/>
      <c r="Z10" s="59"/>
      <c r="AA10" s="59"/>
      <c r="AB10" s="59"/>
      <c r="AC10" s="59"/>
      <c r="AD10" s="60">
        <f>データ!R6</f>
        <v>2916</v>
      </c>
      <c r="AE10" s="60"/>
      <c r="AF10" s="60"/>
      <c r="AG10" s="60"/>
      <c r="AH10" s="60"/>
      <c r="AI10" s="60"/>
      <c r="AJ10" s="60"/>
      <c r="AK10" s="2"/>
      <c r="AL10" s="60">
        <f>データ!V6</f>
        <v>5123</v>
      </c>
      <c r="AM10" s="60"/>
      <c r="AN10" s="60"/>
      <c r="AO10" s="60"/>
      <c r="AP10" s="60"/>
      <c r="AQ10" s="60"/>
      <c r="AR10" s="60"/>
      <c r="AS10" s="60"/>
      <c r="AT10" s="59">
        <f>データ!W6</f>
        <v>1.67</v>
      </c>
      <c r="AU10" s="59"/>
      <c r="AV10" s="59"/>
      <c r="AW10" s="59"/>
      <c r="AX10" s="59"/>
      <c r="AY10" s="59"/>
      <c r="AZ10" s="59"/>
      <c r="BA10" s="59"/>
      <c r="BB10" s="59">
        <f>データ!X6</f>
        <v>3067.66</v>
      </c>
      <c r="BC10" s="59"/>
      <c r="BD10" s="59"/>
      <c r="BE10" s="59"/>
      <c r="BF10" s="59"/>
      <c r="BG10" s="59"/>
      <c r="BH10" s="59"/>
      <c r="BI10" s="59"/>
      <c r="BJ10" s="2"/>
      <c r="BK10" s="2"/>
      <c r="BL10" s="61" t="s">
        <v>22</v>
      </c>
      <c r="BM10" s="6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31</v>
      </c>
      <c r="BM45" s="84"/>
      <c r="BN45" s="84"/>
      <c r="BO45" s="84"/>
      <c r="BP45" s="84"/>
      <c r="BQ45" s="84"/>
      <c r="BR45" s="84"/>
      <c r="BS45" s="84"/>
      <c r="BT45" s="84"/>
      <c r="BU45" s="84"/>
      <c r="BV45" s="84"/>
      <c r="BW45" s="84"/>
      <c r="BX45" s="84"/>
      <c r="BY45" s="84"/>
      <c r="BZ45" s="8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37</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w41tLUa9lGH4oxnm63AgbvGmqShWJQNFwNKf4KTSxqtl6LhTQ03E+8XBtH4ZmG8Mob5YvmRIPsUV1+0E0bpwTQ==" saltValue="TjkYgE7l1XVVfy+bGV5Vd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352047</v>
      </c>
      <c r="D6" s="32">
        <f t="shared" si="3"/>
        <v>47</v>
      </c>
      <c r="E6" s="32">
        <f t="shared" si="3"/>
        <v>17</v>
      </c>
      <c r="F6" s="32">
        <f t="shared" si="3"/>
        <v>6</v>
      </c>
      <c r="G6" s="32">
        <f t="shared" si="3"/>
        <v>0</v>
      </c>
      <c r="H6" s="32" t="str">
        <f t="shared" si="3"/>
        <v>山口県　萩市</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10.62</v>
      </c>
      <c r="Q6" s="33">
        <f t="shared" si="3"/>
        <v>96.76</v>
      </c>
      <c r="R6" s="33">
        <f t="shared" si="3"/>
        <v>2916</v>
      </c>
      <c r="S6" s="33">
        <f t="shared" si="3"/>
        <v>48722</v>
      </c>
      <c r="T6" s="33">
        <f t="shared" si="3"/>
        <v>698.31</v>
      </c>
      <c r="U6" s="33">
        <f t="shared" si="3"/>
        <v>69.77</v>
      </c>
      <c r="V6" s="33">
        <f t="shared" si="3"/>
        <v>5123</v>
      </c>
      <c r="W6" s="33">
        <f t="shared" si="3"/>
        <v>1.67</v>
      </c>
      <c r="X6" s="33">
        <f t="shared" si="3"/>
        <v>3067.66</v>
      </c>
      <c r="Y6" s="34">
        <f>IF(Y7="",NA(),Y7)</f>
        <v>88.68</v>
      </c>
      <c r="Z6" s="34">
        <f t="shared" ref="Z6:AH6" si="4">IF(Z7="",NA(),Z7)</f>
        <v>89.24</v>
      </c>
      <c r="AA6" s="34">
        <f t="shared" si="4"/>
        <v>87.37</v>
      </c>
      <c r="AB6" s="34">
        <f t="shared" si="4"/>
        <v>100</v>
      </c>
      <c r="AC6" s="34">
        <f t="shared" si="4"/>
        <v>98.62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692.41</v>
      </c>
      <c r="BG6" s="34">
        <f t="shared" ref="BG6:BO6" si="7">IF(BG7="",NA(),BG7)</f>
        <v>700.25</v>
      </c>
      <c r="BH6" s="34">
        <f t="shared" si="7"/>
        <v>728.42</v>
      </c>
      <c r="BI6" s="33">
        <f t="shared" si="7"/>
        <v>0</v>
      </c>
      <c r="BJ6" s="33">
        <f t="shared" si="7"/>
        <v>0</v>
      </c>
      <c r="BK6" s="34">
        <f t="shared" si="7"/>
        <v>817.63</v>
      </c>
      <c r="BL6" s="34">
        <f t="shared" si="7"/>
        <v>392.45</v>
      </c>
      <c r="BM6" s="34">
        <f t="shared" si="7"/>
        <v>310.04000000000002</v>
      </c>
      <c r="BN6" s="34">
        <f t="shared" si="7"/>
        <v>238.95</v>
      </c>
      <c r="BO6" s="34">
        <f t="shared" si="7"/>
        <v>169.47</v>
      </c>
      <c r="BP6" s="33" t="str">
        <f>IF(BP7="","",IF(BP7="-","【-】","【"&amp;SUBSTITUTE(TEXT(BP7,"#,##0.00"),"-","△")&amp;"】"))</f>
        <v>【920.42】</v>
      </c>
      <c r="BQ6" s="34">
        <f>IF(BQ7="",NA(),BQ7)</f>
        <v>44.64</v>
      </c>
      <c r="BR6" s="34">
        <f t="shared" ref="BR6:BZ6" si="8">IF(BR7="",NA(),BR7)</f>
        <v>45.66</v>
      </c>
      <c r="BS6" s="34">
        <f t="shared" si="8"/>
        <v>47.72</v>
      </c>
      <c r="BT6" s="34">
        <f t="shared" si="8"/>
        <v>58.16</v>
      </c>
      <c r="BU6" s="34">
        <f t="shared" si="8"/>
        <v>60.38</v>
      </c>
      <c r="BV6" s="34">
        <f t="shared" si="8"/>
        <v>46.31</v>
      </c>
      <c r="BW6" s="34">
        <f t="shared" si="8"/>
        <v>49.68</v>
      </c>
      <c r="BX6" s="34">
        <f t="shared" si="8"/>
        <v>45.36</v>
      </c>
      <c r="BY6" s="34">
        <f t="shared" si="8"/>
        <v>53.57</v>
      </c>
      <c r="BZ6" s="34">
        <f t="shared" si="8"/>
        <v>53.03</v>
      </c>
      <c r="CA6" s="33" t="str">
        <f>IF(CA7="","",IF(CA7="-","【-】","【"&amp;SUBSTITUTE(TEXT(CA7,"#,##0.00"),"-","△")&amp;"】"))</f>
        <v>【47.34】</v>
      </c>
      <c r="CB6" s="34">
        <f>IF(CB7="",NA(),CB7)</f>
        <v>356.64</v>
      </c>
      <c r="CC6" s="34">
        <f t="shared" ref="CC6:CK6" si="9">IF(CC7="",NA(),CC7)</f>
        <v>363.36</v>
      </c>
      <c r="CD6" s="34">
        <f t="shared" si="9"/>
        <v>348.5</v>
      </c>
      <c r="CE6" s="34">
        <f t="shared" si="9"/>
        <v>286.89999999999998</v>
      </c>
      <c r="CF6" s="34">
        <f t="shared" si="9"/>
        <v>233.48</v>
      </c>
      <c r="CG6" s="34">
        <f t="shared" si="9"/>
        <v>349.08</v>
      </c>
      <c r="CH6" s="34">
        <f t="shared" si="9"/>
        <v>347.95</v>
      </c>
      <c r="CI6" s="34">
        <f t="shared" si="9"/>
        <v>384.28</v>
      </c>
      <c r="CJ6" s="34">
        <f t="shared" si="9"/>
        <v>310.41000000000003</v>
      </c>
      <c r="CK6" s="34">
        <f t="shared" si="9"/>
        <v>301.77</v>
      </c>
      <c r="CL6" s="33" t="str">
        <f>IF(CL7="","",IF(CL7="-","【-】","【"&amp;SUBSTITUTE(TEXT(CL7,"#,##0.00"),"-","△")&amp;"】"))</f>
        <v>【360.30】</v>
      </c>
      <c r="CM6" s="34">
        <f>IF(CM7="",NA(),CM7)</f>
        <v>38.770000000000003</v>
      </c>
      <c r="CN6" s="34">
        <f t="shared" ref="CN6:CV6" si="10">IF(CN7="",NA(),CN7)</f>
        <v>35.32</v>
      </c>
      <c r="CO6" s="34">
        <f t="shared" si="10"/>
        <v>30.85</v>
      </c>
      <c r="CP6" s="34">
        <f t="shared" si="10"/>
        <v>31.63</v>
      </c>
      <c r="CQ6" s="34">
        <f t="shared" si="10"/>
        <v>32.25</v>
      </c>
      <c r="CR6" s="34">
        <f t="shared" si="10"/>
        <v>39.42</v>
      </c>
      <c r="CS6" s="34">
        <f t="shared" si="10"/>
        <v>38.36</v>
      </c>
      <c r="CT6" s="34">
        <f t="shared" si="10"/>
        <v>37.51</v>
      </c>
      <c r="CU6" s="34">
        <f t="shared" si="10"/>
        <v>39.9</v>
      </c>
      <c r="CV6" s="34">
        <f t="shared" si="10"/>
        <v>39.799999999999997</v>
      </c>
      <c r="CW6" s="33" t="str">
        <f>IF(CW7="","",IF(CW7="-","【-】","【"&amp;SUBSTITUTE(TEXT(CW7,"#,##0.00"),"-","△")&amp;"】"))</f>
        <v>【34.06】</v>
      </c>
      <c r="CX6" s="34">
        <f>IF(CX7="",NA(),CX7)</f>
        <v>88.04</v>
      </c>
      <c r="CY6" s="34">
        <f t="shared" ref="CY6:DG6" si="11">IF(CY7="",NA(),CY7)</f>
        <v>88.33</v>
      </c>
      <c r="CZ6" s="34">
        <f t="shared" si="11"/>
        <v>79.36</v>
      </c>
      <c r="DA6" s="34">
        <f t="shared" si="11"/>
        <v>84.64</v>
      </c>
      <c r="DB6" s="34">
        <f t="shared" si="11"/>
        <v>84.48</v>
      </c>
      <c r="DC6" s="34">
        <f t="shared" si="11"/>
        <v>82.97</v>
      </c>
      <c r="DD6" s="34">
        <f t="shared" si="11"/>
        <v>81.819999999999993</v>
      </c>
      <c r="DE6" s="34">
        <f t="shared" si="11"/>
        <v>81.63</v>
      </c>
      <c r="DF6" s="34">
        <f t="shared" si="11"/>
        <v>85.72</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3">
        <f t="shared" si="14"/>
        <v>0</v>
      </c>
      <c r="EL6" s="33">
        <f t="shared" si="14"/>
        <v>0</v>
      </c>
      <c r="EM6" s="34">
        <f t="shared" si="14"/>
        <v>0.12</v>
      </c>
      <c r="EN6" s="33">
        <f t="shared" si="14"/>
        <v>0</v>
      </c>
      <c r="EO6" s="33" t="str">
        <f>IF(EO7="","",IF(EO7="-","【-】","【"&amp;SUBSTITUTE(TEXT(EO7,"#,##0.00"),"-","△")&amp;"】"))</f>
        <v>【0.01】</v>
      </c>
    </row>
    <row r="7" spans="1:145" s="35" customFormat="1" x14ac:dyDescent="0.15">
      <c r="A7" s="27"/>
      <c r="B7" s="36">
        <v>2017</v>
      </c>
      <c r="C7" s="36">
        <v>352047</v>
      </c>
      <c r="D7" s="36">
        <v>47</v>
      </c>
      <c r="E7" s="36">
        <v>17</v>
      </c>
      <c r="F7" s="36">
        <v>6</v>
      </c>
      <c r="G7" s="36">
        <v>0</v>
      </c>
      <c r="H7" s="36" t="s">
        <v>109</v>
      </c>
      <c r="I7" s="36" t="s">
        <v>110</v>
      </c>
      <c r="J7" s="36" t="s">
        <v>111</v>
      </c>
      <c r="K7" s="36" t="s">
        <v>112</v>
      </c>
      <c r="L7" s="36" t="s">
        <v>113</v>
      </c>
      <c r="M7" s="36" t="s">
        <v>114</v>
      </c>
      <c r="N7" s="37" t="s">
        <v>115</v>
      </c>
      <c r="O7" s="37" t="s">
        <v>116</v>
      </c>
      <c r="P7" s="37">
        <v>10.62</v>
      </c>
      <c r="Q7" s="37">
        <v>96.76</v>
      </c>
      <c r="R7" s="37">
        <v>2916</v>
      </c>
      <c r="S7" s="37">
        <v>48722</v>
      </c>
      <c r="T7" s="37">
        <v>698.31</v>
      </c>
      <c r="U7" s="37">
        <v>69.77</v>
      </c>
      <c r="V7" s="37">
        <v>5123</v>
      </c>
      <c r="W7" s="37">
        <v>1.67</v>
      </c>
      <c r="X7" s="37">
        <v>3067.66</v>
      </c>
      <c r="Y7" s="37">
        <v>88.68</v>
      </c>
      <c r="Z7" s="37">
        <v>89.24</v>
      </c>
      <c r="AA7" s="37">
        <v>87.37</v>
      </c>
      <c r="AB7" s="37">
        <v>100</v>
      </c>
      <c r="AC7" s="37">
        <v>98.62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692.41</v>
      </c>
      <c r="BG7" s="37">
        <v>700.25</v>
      </c>
      <c r="BH7" s="37">
        <v>728.42</v>
      </c>
      <c r="BI7" s="37">
        <v>0</v>
      </c>
      <c r="BJ7" s="37">
        <v>0</v>
      </c>
      <c r="BK7" s="37">
        <v>817.63</v>
      </c>
      <c r="BL7" s="37">
        <v>392.45</v>
      </c>
      <c r="BM7" s="37">
        <v>310.04000000000002</v>
      </c>
      <c r="BN7" s="37">
        <v>238.95</v>
      </c>
      <c r="BO7" s="37">
        <v>169.47</v>
      </c>
      <c r="BP7" s="37">
        <v>920.42</v>
      </c>
      <c r="BQ7" s="37">
        <v>44.64</v>
      </c>
      <c r="BR7" s="37">
        <v>45.66</v>
      </c>
      <c r="BS7" s="37">
        <v>47.72</v>
      </c>
      <c r="BT7" s="37">
        <v>58.16</v>
      </c>
      <c r="BU7" s="37">
        <v>60.38</v>
      </c>
      <c r="BV7" s="37">
        <v>46.31</v>
      </c>
      <c r="BW7" s="37">
        <v>49.68</v>
      </c>
      <c r="BX7" s="37">
        <v>45.36</v>
      </c>
      <c r="BY7" s="37">
        <v>53.57</v>
      </c>
      <c r="BZ7" s="37">
        <v>53.03</v>
      </c>
      <c r="CA7" s="37">
        <v>47.34</v>
      </c>
      <c r="CB7" s="37">
        <v>356.64</v>
      </c>
      <c r="CC7" s="37">
        <v>363.36</v>
      </c>
      <c r="CD7" s="37">
        <v>348.5</v>
      </c>
      <c r="CE7" s="37">
        <v>286.89999999999998</v>
      </c>
      <c r="CF7" s="37">
        <v>233.48</v>
      </c>
      <c r="CG7" s="37">
        <v>349.08</v>
      </c>
      <c r="CH7" s="37">
        <v>347.95</v>
      </c>
      <c r="CI7" s="37">
        <v>384.28</v>
      </c>
      <c r="CJ7" s="37">
        <v>310.41000000000003</v>
      </c>
      <c r="CK7" s="37">
        <v>301.77</v>
      </c>
      <c r="CL7" s="37">
        <v>360.3</v>
      </c>
      <c r="CM7" s="37">
        <v>38.770000000000003</v>
      </c>
      <c r="CN7" s="37">
        <v>35.32</v>
      </c>
      <c r="CO7" s="37">
        <v>30.85</v>
      </c>
      <c r="CP7" s="37">
        <v>31.63</v>
      </c>
      <c r="CQ7" s="37">
        <v>32.25</v>
      </c>
      <c r="CR7" s="37">
        <v>39.42</v>
      </c>
      <c r="CS7" s="37">
        <v>38.36</v>
      </c>
      <c r="CT7" s="37">
        <v>37.51</v>
      </c>
      <c r="CU7" s="37">
        <v>39.9</v>
      </c>
      <c r="CV7" s="37">
        <v>39.799999999999997</v>
      </c>
      <c r="CW7" s="37">
        <v>34.06</v>
      </c>
      <c r="CX7" s="37">
        <v>88.04</v>
      </c>
      <c r="CY7" s="37">
        <v>88.33</v>
      </c>
      <c r="CZ7" s="37">
        <v>79.36</v>
      </c>
      <c r="DA7" s="37">
        <v>84.64</v>
      </c>
      <c r="DB7" s="37">
        <v>84.48</v>
      </c>
      <c r="DC7" s="37">
        <v>82.97</v>
      </c>
      <c r="DD7" s="37">
        <v>81.819999999999993</v>
      </c>
      <c r="DE7" s="37">
        <v>81.63</v>
      </c>
      <c r="DF7" s="37">
        <v>85.72</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v>
      </c>
      <c r="EL7" s="37">
        <v>0</v>
      </c>
      <c r="EM7" s="37">
        <v>0.12</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2019-02-07T01:51:18Z</cp:lastPrinted>
  <dcterms:created xsi:type="dcterms:W3CDTF">2018-12-03T09:33:54Z</dcterms:created>
  <dcterms:modified xsi:type="dcterms:W3CDTF">2019-03-03T23:41:50Z</dcterms:modified>
  <cp:category/>
</cp:coreProperties>
</file>