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15E81AE5-C90D-4824-A58E-0F6DA9379F81}" xr6:coauthVersionLast="36" xr6:coauthVersionMax="36" xr10:uidLastSave="{00000000-0000-0000-0000-000000000000}"/>
  <workbookProtection workbookAlgorithmName="SHA-512" workbookHashValue="qd+wdy3/gm+AOEJhOi/C394Enxed5UPKnAwTamcyxrjWr4pdaP3h/McO/BNr2yyaPEZW58o5auAbOO2ICTRAtQ==" workbookSaltValue="jHRk9NELdNTYupig//n4b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T10" i="4"/>
  <c r="AL10" i="4"/>
  <c r="AD10" i="4"/>
  <c r="B10" i="4"/>
  <c r="P8" i="4"/>
  <c r="I8" i="4"/>
  <c r="D10" i="5" l="1"/>
  <c r="C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<sst xmlns="http://schemas.openxmlformats.org/spreadsheetml/2006/main" count="240" uniqueCount="126">
  <si>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</si>
  <si>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</si>
  <si>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</si>
  <si>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</si>
  <si>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</si>
  <si>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</si>
  <si>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</si>
  <si>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</si>
  <si>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</si>
  <si>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</si>
  <si>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</si>
  <si>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</si>
  <si>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</si>
  <si>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</si>
  <si>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</si>
  <si>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</si>
  <si>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</si>
  <si>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</si>
  <si>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</si>
  <si>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</si>
  <si>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</si>
  <si>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</si>
  <si>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</si>
  <si>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</si>
  <si>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</si>
  <si>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</si>
  <si>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</si>
  <si>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</si>
  <si>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</si>
  <si>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</si>
  <si>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</si>
  <si>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</si>
  <si>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</si>
  <si>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</si>
  <si>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</si>
  <si>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</si>
  <si>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</si>
  <si>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</si>
  <si>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</si>
  <si>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</si>
  <si>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</si>
  <si>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</si>
  <si>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</si>
  <si>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</si>
  <si>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</si>
  <si>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</si>
  <si>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</si>
  <si>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</si>
  <si>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</si>
  <si>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</si>
  <si>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</si>
  <si>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</si>
  <si>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</si>
  <si>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</si>
  <si>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</si>
  <si>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</si>
  <si>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</si>
  <si>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</si>
  <si>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</si>
  <si>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</si>
  <si>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</si>
  <si>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</si>
  <si>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</si>
  <si>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</si>
  <si>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</si>
  <si>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</si>
  <si>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</si>
  <si>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</si>
  <si>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</si>
  <si>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</si>
  <si>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</si>
  <si>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</si>
  <si>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</si>
  <si>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</si>
  <si>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</si>
  <si>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</si>
  <si>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</si>
  <si>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</si>
  <si>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</si>
  <si>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</si>
  <si>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</si>
  <si>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</si>
  <si>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</si>
  <si>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</si>
  <si>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</si>
  <si>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</si>
  <si>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</si>
  <si>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</si>
  <si>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</si>
  <si>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</si>
  <si>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</si>
  <si>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</si>
  <si>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</si>
  <si>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</si>
  <si>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</si>
  <si>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</si>
  <si>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</si>
  <si>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</si>
  <si>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</si>
  <si>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</si>
  <si>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</si>
  <si>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</si>
  <si>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</si>
  <si>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</si>
  <si>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</si>
  <si>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</si>
  <si>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</si>
  <si>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</si>
  <si>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</si>
  <si>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</si>
  <si>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</si>
  <si>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</si>
  <si>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</si>
  <si>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</si>
  <si>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</si>
  <si>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</si>
  <si>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</si>
  <si>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</si>
  <si>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</si>
  <si>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</si>
  <si>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</si>
  <si>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</si>
  <si>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</si>
  <si>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機能強化事業（補助事業）により平成25年に基本計画等を策定し、平成26年から処理施設及び管渠ともに大規模な改築を行っている処理区がある。
　他の処理区についても供用開始から既に20年を経過する施設が増えていくことから、改良、更新にかかる経費が年々増加することが予想される。
　こうしたことから、今後はストックマネジメント方式による計画的・効率的な維持管理と改築を図ることが必要となっている。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81" eb="83">
      <t>キョウヨウ</t>
    </rPh>
    <rPh sb="83" eb="85">
      <t>カイシ</t>
    </rPh>
    <rPh sb="87" eb="88">
      <t>スデ</t>
    </rPh>
    <rPh sb="91" eb="92">
      <t>ネン</t>
    </rPh>
    <rPh sb="93" eb="95">
      <t>ケイカ</t>
    </rPh>
    <rPh sb="97" eb="99">
      <t>シセツ</t>
    </rPh>
    <rPh sb="100" eb="101">
      <t>フ</t>
    </rPh>
    <rPh sb="110" eb="112">
      <t>カイリョウ</t>
    </rPh>
    <rPh sb="113" eb="115">
      <t>コウシン</t>
    </rPh>
    <rPh sb="119" eb="121">
      <t>ケイヒ</t>
    </rPh>
    <rPh sb="122" eb="124">
      <t>ネンネン</t>
    </rPh>
    <rPh sb="124" eb="126">
      <t>ゾウカ</t>
    </rPh>
    <rPh sb="131" eb="133">
      <t>ヨソウ</t>
    </rPh>
    <rPh sb="148" eb="150">
      <t>コンゴ</t>
    </rPh>
    <rPh sb="161" eb="163">
      <t>ホウシキ</t>
    </rPh>
    <rPh sb="166" eb="169">
      <t>ケイカクテキ</t>
    </rPh>
    <rPh sb="170" eb="173">
      <t>コウリツテキ</t>
    </rPh>
    <rPh sb="174" eb="176">
      <t>イジ</t>
    </rPh>
    <rPh sb="176" eb="178">
      <t>カンリ</t>
    </rPh>
    <rPh sb="179" eb="181">
      <t>カイチク</t>
    </rPh>
    <rPh sb="182" eb="183">
      <t>ハカ</t>
    </rPh>
    <rPh sb="187" eb="189">
      <t>ヒツヨウ</t>
    </rPh>
    <phoneticPr fontId="4"/>
  </si>
  <si>
    <t>萩市の農業集落排水事業は、平成元年に供用開始、その後13処理区を順次供用開始している。
　供用開始をした14処理区のうち1処理区が現在も整備中である。
　収益的収支比率については、前年度までと比べ低くなっている。これは地方公営企業法適用前年の打ち切り決算の影響で、未払金として処理していることから、収入不足を補てんしている一般会計からの繰入金が減少したためである。
　企業債残高対事業規模比率については、数値の算定基準の変更により一般会計が負担する企業債が増加したことから皆減となっている。
　汚水処理原価については、打ち切り決算の影響で未払金として処理していることから数値が低くなっている。これに伴い経費回収率についても同様に打ち切り決算の影響である。
　施設利用率及び水洗化率については、整備も概成しており、かつ本事業は人口密集地に比べ人口減少率が大きいことから大幅な増加は見込まれない。</t>
    <rPh sb="77" eb="80">
      <t>シュウエキテキ</t>
    </rPh>
    <rPh sb="80" eb="82">
      <t>シュウシ</t>
    </rPh>
    <rPh sb="82" eb="84">
      <t>ヒリツ</t>
    </rPh>
    <rPh sb="90" eb="93">
      <t>ゼンネンド</t>
    </rPh>
    <rPh sb="96" eb="97">
      <t>クラ</t>
    </rPh>
    <rPh sb="98" eb="99">
      <t>ヒク</t>
    </rPh>
    <rPh sb="109" eb="111">
      <t>チホウ</t>
    </rPh>
    <rPh sb="111" eb="113">
      <t>コウエイ</t>
    </rPh>
    <rPh sb="113" eb="115">
      <t>キギョウ</t>
    </rPh>
    <rPh sb="115" eb="116">
      <t>ホウ</t>
    </rPh>
    <rPh sb="116" eb="118">
      <t>テキヨウ</t>
    </rPh>
    <rPh sb="118" eb="120">
      <t>ゼンネン</t>
    </rPh>
    <rPh sb="121" eb="122">
      <t>ウ</t>
    </rPh>
    <rPh sb="123" eb="124">
      <t>キ</t>
    </rPh>
    <rPh sb="125" eb="127">
      <t>ケッサン</t>
    </rPh>
    <rPh sb="128" eb="130">
      <t>エイキョウ</t>
    </rPh>
    <rPh sb="132" eb="134">
      <t>ミバライ</t>
    </rPh>
    <rPh sb="134" eb="135">
      <t>キン</t>
    </rPh>
    <rPh sb="138" eb="140">
      <t>ショリ</t>
    </rPh>
    <rPh sb="149" eb="151">
      <t>シュウニュウ</t>
    </rPh>
    <rPh sb="151" eb="153">
      <t>フソク</t>
    </rPh>
    <rPh sb="161" eb="163">
      <t>イッパン</t>
    </rPh>
    <rPh sb="163" eb="165">
      <t>カイケイ</t>
    </rPh>
    <rPh sb="168" eb="170">
      <t>クリイレ</t>
    </rPh>
    <rPh sb="170" eb="171">
      <t>キン</t>
    </rPh>
    <rPh sb="172" eb="174">
      <t>ゲンショウ</t>
    </rPh>
    <rPh sb="184" eb="186">
      <t>キギョウ</t>
    </rPh>
    <rPh sb="186" eb="187">
      <t>サイ</t>
    </rPh>
    <rPh sb="187" eb="189">
      <t>ザンダカ</t>
    </rPh>
    <rPh sb="189" eb="190">
      <t>タイ</t>
    </rPh>
    <rPh sb="190" eb="192">
      <t>ジギョウ</t>
    </rPh>
    <rPh sb="192" eb="194">
      <t>キボ</t>
    </rPh>
    <rPh sb="194" eb="196">
      <t>ヒリツ</t>
    </rPh>
    <rPh sb="202" eb="204">
      <t>スウチ</t>
    </rPh>
    <rPh sb="205" eb="207">
      <t>サンテイ</t>
    </rPh>
    <rPh sb="207" eb="209">
      <t>キジュン</t>
    </rPh>
    <rPh sb="210" eb="212">
      <t>ヘンコウ</t>
    </rPh>
    <rPh sb="215" eb="217">
      <t>イッパン</t>
    </rPh>
    <rPh sb="217" eb="219">
      <t>カイケイ</t>
    </rPh>
    <rPh sb="220" eb="222">
      <t>フタン</t>
    </rPh>
    <rPh sb="224" eb="226">
      <t>キギョウ</t>
    </rPh>
    <rPh sb="226" eb="227">
      <t>サイ</t>
    </rPh>
    <rPh sb="228" eb="230">
      <t>ゾウカ</t>
    </rPh>
    <rPh sb="236" eb="238">
      <t>カイゲン</t>
    </rPh>
    <rPh sb="247" eb="249">
      <t>オスイ</t>
    </rPh>
    <rPh sb="249" eb="251">
      <t>ショリ</t>
    </rPh>
    <rPh sb="251" eb="253">
      <t>ゲンカ</t>
    </rPh>
    <rPh sb="259" eb="260">
      <t>ウ</t>
    </rPh>
    <rPh sb="261" eb="262">
      <t>キ</t>
    </rPh>
    <rPh sb="263" eb="265">
      <t>ケッサン</t>
    </rPh>
    <rPh sb="266" eb="268">
      <t>エイキョウ</t>
    </rPh>
    <rPh sb="269" eb="271">
      <t>ミバライ</t>
    </rPh>
    <rPh sb="271" eb="272">
      <t>キン</t>
    </rPh>
    <rPh sb="275" eb="277">
      <t>ショリ</t>
    </rPh>
    <rPh sb="285" eb="287">
      <t>スウチ</t>
    </rPh>
    <rPh sb="288" eb="289">
      <t>ヒク</t>
    </rPh>
    <rPh sb="299" eb="300">
      <t>トモナ</t>
    </rPh>
    <rPh sb="301" eb="306">
      <t>ケイヒカイシュウリツ</t>
    </rPh>
    <rPh sb="311" eb="313">
      <t>ドウヨウ</t>
    </rPh>
    <rPh sb="314" eb="315">
      <t>ウ</t>
    </rPh>
    <rPh sb="316" eb="317">
      <t>キ</t>
    </rPh>
    <rPh sb="318" eb="320">
      <t>ケッサン</t>
    </rPh>
    <rPh sb="321" eb="323">
      <t>エイキョウ</t>
    </rPh>
    <rPh sb="329" eb="331">
      <t>シセツ</t>
    </rPh>
    <rPh sb="331" eb="334">
      <t>リヨウリツ</t>
    </rPh>
    <rPh sb="334" eb="335">
      <t>オヨ</t>
    </rPh>
    <rPh sb="336" eb="339">
      <t>スイセンカ</t>
    </rPh>
    <rPh sb="339" eb="340">
      <t>リツ</t>
    </rPh>
    <rPh sb="346" eb="348">
      <t>セイビ</t>
    </rPh>
    <rPh sb="349" eb="351">
      <t>ガイセイ</t>
    </rPh>
    <phoneticPr fontId="4"/>
  </si>
  <si>
    <t>　地方公営企業法適用前年で打ち切り決算を行ったことから前年度以前と比較すると大きく数値が異なっている指標もある。
　しかし、水洗化率は平均値に比べ高水準であるにも関わらず経費回収率、施設利用率は低水準となっていることから、近隣で接続可能な処理施設の統廃合などによる施設利用率と経費回収率の向上など効率的な維持管理に取り組んでいくことが求められる。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1" eb="3">
      <t>チホウ</t>
    </rPh>
    <rPh sb="3" eb="5">
      <t>コウエイ</t>
    </rPh>
    <rPh sb="5" eb="7">
      <t>キギョウ</t>
    </rPh>
    <rPh sb="7" eb="8">
      <t>ホウ</t>
    </rPh>
    <rPh sb="8" eb="10">
      <t>テキヨウ</t>
    </rPh>
    <rPh sb="10" eb="12">
      <t>ゼンネン</t>
    </rPh>
    <rPh sb="13" eb="14">
      <t>ウ</t>
    </rPh>
    <rPh sb="15" eb="16">
      <t>キ</t>
    </rPh>
    <rPh sb="17" eb="19">
      <t>ケッサン</t>
    </rPh>
    <rPh sb="20" eb="21">
      <t>オコナ</t>
    </rPh>
    <rPh sb="27" eb="30">
      <t>ゼンネンド</t>
    </rPh>
    <rPh sb="30" eb="32">
      <t>イゼン</t>
    </rPh>
    <rPh sb="33" eb="35">
      <t>ヒカク</t>
    </rPh>
    <rPh sb="38" eb="39">
      <t>オオ</t>
    </rPh>
    <rPh sb="41" eb="43">
      <t>スウチ</t>
    </rPh>
    <rPh sb="44" eb="45">
      <t>コト</t>
    </rPh>
    <rPh sb="50" eb="52">
      <t>シヒョウ</t>
    </rPh>
    <rPh sb="62" eb="65">
      <t>スイセンカ</t>
    </rPh>
    <rPh sb="65" eb="66">
      <t>リツ</t>
    </rPh>
    <rPh sb="67" eb="70">
      <t>ヘイキンチ</t>
    </rPh>
    <rPh sb="71" eb="72">
      <t>クラ</t>
    </rPh>
    <rPh sb="73" eb="76">
      <t>コウスイジュン</t>
    </rPh>
    <rPh sb="81" eb="82">
      <t>カカ</t>
    </rPh>
    <rPh sb="85" eb="87">
      <t>ケイヒ</t>
    </rPh>
    <rPh sb="87" eb="89">
      <t>カイシュウ</t>
    </rPh>
    <rPh sb="89" eb="90">
      <t>リツ</t>
    </rPh>
    <rPh sb="91" eb="93">
      <t>シセツ</t>
    </rPh>
    <rPh sb="93" eb="96">
      <t>リヨウリツ</t>
    </rPh>
    <rPh sb="97" eb="100">
      <t>テイスイジュン</t>
    </rPh>
    <rPh sb="111" eb="113">
      <t>キンリン</t>
    </rPh>
    <rPh sb="114" eb="116">
      <t>セツゾク</t>
    </rPh>
    <rPh sb="116" eb="118">
      <t>カノウ</t>
    </rPh>
    <rPh sb="119" eb="121">
      <t>ショリ</t>
    </rPh>
    <rPh sb="121" eb="123">
      <t>シセツ</t>
    </rPh>
    <rPh sb="124" eb="127">
      <t>トウハイゴウ</t>
    </rPh>
    <rPh sb="132" eb="134">
      <t>シセツ</t>
    </rPh>
    <rPh sb="134" eb="137">
      <t>リヨウリツ</t>
    </rPh>
    <rPh sb="138" eb="140">
      <t>ケイヒ</t>
    </rPh>
    <rPh sb="140" eb="142">
      <t>カイシュウ</t>
    </rPh>
    <rPh sb="142" eb="143">
      <t>リツ</t>
    </rPh>
    <rPh sb="144" eb="146">
      <t>コウジョウ</t>
    </rPh>
    <rPh sb="148" eb="151">
      <t>コウリツテキ</t>
    </rPh>
    <rPh sb="152" eb="154">
      <t>イジ</t>
    </rPh>
    <rPh sb="154" eb="156">
      <t>カンリ</t>
    </rPh>
    <rPh sb="157" eb="158">
      <t>ト</t>
    </rPh>
    <rPh sb="159" eb="160">
      <t>ク</t>
    </rPh>
    <rPh sb="167" eb="168">
      <t>モト</t>
    </rPh>
    <rPh sb="175" eb="177">
      <t>ヘイセイ</t>
    </rPh>
    <rPh sb="179" eb="180">
      <t>ネン</t>
    </rPh>
    <rPh sb="181" eb="184">
      <t>ゲスイドウ</t>
    </rPh>
    <rPh sb="184" eb="185">
      <t>オヨ</t>
    </rPh>
    <rPh sb="186" eb="188">
      <t>シュウラク</t>
    </rPh>
    <rPh sb="188" eb="190">
      <t>ハイスイ</t>
    </rPh>
    <rPh sb="190" eb="191">
      <t>トウ</t>
    </rPh>
    <rPh sb="192" eb="195">
      <t>シヨウリョウ</t>
    </rPh>
    <rPh sb="196" eb="198">
      <t>トウイツ</t>
    </rPh>
    <rPh sb="200" eb="202">
      <t>ヘイセイ</t>
    </rPh>
    <rPh sb="204" eb="206">
      <t>ネンド</t>
    </rPh>
    <rPh sb="209" eb="211">
      <t>チホウ</t>
    </rPh>
    <rPh sb="211" eb="213">
      <t>コウエイ</t>
    </rPh>
    <rPh sb="213" eb="215">
      <t>キギョウ</t>
    </rPh>
    <rPh sb="215" eb="216">
      <t>ホウ</t>
    </rPh>
    <rPh sb="217" eb="219">
      <t>テキヨウ</t>
    </rPh>
    <rPh sb="220" eb="221">
      <t>アワ</t>
    </rPh>
    <rPh sb="223" eb="225">
      <t>ジギョウ</t>
    </rPh>
    <rPh sb="225" eb="226">
      <t>ベツ</t>
    </rPh>
    <rPh sb="230" eb="232">
      <t>トクベツ</t>
    </rPh>
    <rPh sb="232" eb="234">
      <t>カイケイ</t>
    </rPh>
    <rPh sb="235" eb="237">
      <t>コウエイ</t>
    </rPh>
    <rPh sb="237" eb="239">
      <t>キギョウ</t>
    </rPh>
    <rPh sb="239" eb="241">
      <t>カイケイ</t>
    </rPh>
    <rPh sb="244" eb="247">
      <t>イッポンカ</t>
    </rPh>
    <rPh sb="254" eb="256">
      <t>ハギシ</t>
    </rPh>
    <rPh sb="256" eb="258">
      <t>ゼンタイ</t>
    </rPh>
    <rPh sb="259" eb="260">
      <t>ヒト</t>
    </rPh>
    <rPh sb="262" eb="265">
      <t>ゲスイドウ</t>
    </rPh>
    <rPh sb="265" eb="267">
      <t>ジギョウ</t>
    </rPh>
    <rPh sb="270" eb="272">
      <t>ジゾク</t>
    </rPh>
    <rPh sb="272" eb="274">
      <t>カノウ</t>
    </rPh>
    <rPh sb="275" eb="277">
      <t>ジギョウ</t>
    </rPh>
    <rPh sb="277" eb="279">
      <t>ウンエイ</t>
    </rPh>
    <rPh sb="280" eb="281">
      <t>ト</t>
    </rPh>
    <rPh sb="282" eb="28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</si>
</sst>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7.0000000000000007E-2</c:v>
                </c:pt>
                <c:pt idx="2">
                  <c:v>0.05</c:v>
                </c:pt>
                <c:pt idx="3">
                  <c:v>0.54</c:v>
                </c:pt>
                <c:pt idx="4" formatCode="#,##0.00;&quot;△&quot;#,##0.00">
                  <c:v>0</c:v>
                </c:pt>
              </c:numCache>
            </c:numRef>
          </c:val>
          <c:extLst>
            <c:ext xmlns:c16="http://schemas.microsoft.com/office/drawing/2014/chart" uri="{C3380CC4-5D6E-409C-BE32-E72D297353CC}">
              <c16:uniqueId val="{00000000-C5B7-413D-BC15-8C177DAF18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5B7-413D-BC15-8C177DAF18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43.35</c:v>
                </c:pt>
                <c:pt idx="1">
                  <c:v>39.520000000000003</c:v>
                </c:pt>
                <c:pt idx="2">
                  <c:v>39.79</c:v>
                </c:pt>
                <c:pt idx="3">
                  <c:v>40.770000000000003</c:v>
                </c:pt>
                <c:pt idx="4">
                  <c:v>39.729999999999997</c:v>
                </c:pt>
              </c:numCache>
            </c:numRef>
          </c:val>
          <c:extLst>
            <c:ext xmlns:c16="http://schemas.microsoft.com/office/drawing/2014/chart" uri="{C3380CC4-5D6E-409C-BE32-E72D297353CC}">
              <c16:uniqueId val="{00000000-A0B2-4B52-9DC6-DF22B94BEA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0B2-4B52-9DC6-DF22B94BEA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86.16</c:v>
                </c:pt>
                <c:pt idx="1">
                  <c:v>87.83</c:v>
                </c:pt>
                <c:pt idx="2">
                  <c:v>88.26</c:v>
                </c:pt>
                <c:pt idx="3">
                  <c:v>88.49</c:v>
                </c:pt>
                <c:pt idx="4">
                  <c:v>87.56</c:v>
                </c:pt>
              </c:numCache>
            </c:numRef>
          </c:val>
          <c:extLst>
            <c:ext xmlns:c16="http://schemas.microsoft.com/office/drawing/2014/chart" uri="{C3380CC4-5D6E-409C-BE32-E72D297353CC}">
              <c16:uniqueId val="{00000000-F907-48B6-A470-C76ACC27A5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F907-48B6-A470-C76ACC27A5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83.12</c:v>
                </c:pt>
                <c:pt idx="1">
                  <c:v>82.36</c:v>
                </c:pt>
                <c:pt idx="2">
                  <c:v>81.400000000000006</c:v>
                </c:pt>
                <c:pt idx="3">
                  <c:v>91.67</c:v>
                </c:pt>
                <c:pt idx="4">
                  <c:v>57.29</c:v>
                </c:pt>
              </c:numCache>
            </c:numRef>
          </c:val>
          <c:extLst>
            <c:ext xmlns:c16="http://schemas.microsoft.com/office/drawing/2014/chart" uri="{C3380CC4-5D6E-409C-BE32-E72D297353CC}">
              <c16:uniqueId val="{00000000-398D-45F0-8EB8-D53E51ABE1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D-45F0-8EB8-D53E51ABE1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06-4A9E-A313-6B9C5FE299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6-4A9E-A313-6B9C5FE299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3-4294-B1D8-D172DB959F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3-4294-B1D8-D172DB959F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5-4830-B944-79F9588429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5-4830-B944-79F9588429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0-4162-9A9C-326CF2A0DB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0-4162-9A9C-326CF2A0DB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981.77</c:v>
                </c:pt>
                <c:pt idx="1">
                  <c:v>1064.9100000000001</c:v>
                </c:pt>
                <c:pt idx="2">
                  <c:v>1005.34</c:v>
                </c:pt>
                <c:pt idx="3">
                  <c:v>34.51</c:v>
                </c:pt>
                <c:pt idx="4" formatCode="#,##0.00;&quot;△&quot;#,##0.00">
                  <c:v>0</c:v>
                </c:pt>
              </c:numCache>
            </c:numRef>
          </c:val>
          <c:extLst>
            <c:ext xmlns:c16="http://schemas.microsoft.com/office/drawing/2014/chart" uri="{C3380CC4-5D6E-409C-BE32-E72D297353CC}">
              <c16:uniqueId val="{00000000-36DD-4166-A670-F1199BF1DF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36DD-4166-A670-F1199BF1DF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35.49</c:v>
                </c:pt>
                <c:pt idx="1">
                  <c:v>40.6</c:v>
                </c:pt>
                <c:pt idx="2">
                  <c:v>42.14</c:v>
                </c:pt>
                <c:pt idx="3">
                  <c:v>50.99</c:v>
                </c:pt>
                <c:pt idx="4">
                  <c:v>57.66</c:v>
                </c:pt>
              </c:numCache>
            </c:numRef>
          </c:val>
          <c:extLst>
            <c:ext xmlns:c16="http://schemas.microsoft.com/office/drawing/2014/chart" uri="{C3380CC4-5D6E-409C-BE32-E72D297353CC}">
              <c16:uniqueId val="{00000000-A64C-491E-AAAE-E17A28E384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A64C-491E-AAAE-E17A28E384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508.6</c:v>
                </c:pt>
                <c:pt idx="1">
                  <c:v>416.64</c:v>
                </c:pt>
                <c:pt idx="2">
                  <c:v>395.18</c:v>
                </c:pt>
                <c:pt idx="3">
                  <c:v>328.84</c:v>
                </c:pt>
                <c:pt idx="4">
                  <c:v>243.54</c:v>
                </c:pt>
              </c:numCache>
            </c:numRef>
          </c:val>
          <c:extLst>
            <c:ext xmlns:c16="http://schemas.microsoft.com/office/drawing/2014/chart" uri="{C3380CC4-5D6E-409C-BE32-E72D297353CC}">
              <c16:uniqueId val="{00000000-AC7F-4B9C-8E12-88AFF4AA65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C7F-4B9C-8E12-88AFF4AA65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48722</v>
      </c>
      <c r="AM8" s="49"/>
      <c r="AN8" s="49"/>
      <c r="AO8" s="49"/>
      <c r="AP8" s="49"/>
      <c r="AQ8" s="49"/>
      <c r="AR8" s="49"/>
      <c r="AS8" s="49"/>
      <c r="AT8" s="44">
        <f>データ!T6</f>
        <v>698.31</v>
      </c>
      <c r="AU8" s="44"/>
      <c r="AV8" s="44"/>
      <c r="AW8" s="44"/>
      <c r="AX8" s="44"/>
      <c r="AY8" s="44"/>
      <c r="AZ8" s="44"/>
      <c r="BA8" s="44"/>
      <c r="BB8" s="44">
        <f>データ!U6</f>
        <v>69.77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10.1</v>
      </c>
      <c r="Q10" s="44"/>
      <c r="R10" s="44"/>
      <c r="S10" s="44"/>
      <c r="T10" s="44"/>
      <c r="U10" s="44"/>
      <c r="V10" s="44"/>
      <c r="W10" s="44">
        <f>データ!Q6</f>
        <v>99.4</v>
      </c>
      <c r="X10" s="44"/>
      <c r="Y10" s="44"/>
      <c r="Z10" s="44"/>
      <c r="AA10" s="44"/>
      <c r="AB10" s="44"/>
      <c r="AC10" s="44"/>
      <c r="AD10" s="49">
        <f>データ!R6</f>
        <v>2916</v>
      </c>
      <c r="AE10" s="49"/>
      <c r="AF10" s="49"/>
      <c r="AG10" s="49"/>
      <c r="AH10" s="49"/>
      <c r="AI10" s="49"/>
      <c r="AJ10" s="49"/>
      <c r="AK10" s="2"/>
      <c r="AL10" s="49">
        <f>データ!V6</f>
        <v>4871</v>
      </c>
      <c r="AM10" s="49"/>
      <c r="AN10" s="49"/>
      <c r="AO10" s="49"/>
      <c r="AP10" s="49"/>
      <c r="AQ10" s="49"/>
      <c r="AR10" s="49"/>
      <c r="AS10" s="49"/>
      <c r="AT10" s="44">
        <f>データ!W6</f>
        <v>5.71</v>
      </c>
      <c r="AU10" s="44"/>
      <c r="AV10" s="44"/>
      <c r="AW10" s="44"/>
      <c r="AX10" s="44"/>
      <c r="AY10" s="44"/>
      <c r="AZ10" s="44"/>
      <c r="BA10" s="44"/>
      <c r="BB10" s="44">
        <f>データ!X6</f>
        <v>853.06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p0E3h44IN6e6KXbEj/6t16MR3/93MDCJ3AXZPH1OR4B9rcZ028ZB45hvLUGD25G7t5HOMo3EKpb2ApzUtZJ+gA==" saltValue="T2Tq2bKRNZD8UeBj/TZl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17</v>
      </c>
      <c r="F6" s="32">
        <f t="shared" si="3"/>
        <v>5</v>
      </c>
      <c r="G6" s="32">
        <f t="shared" si="3"/>
        <v>0</v>
      </c>
      <c r="H6" s="32" t="str">
        <f t="shared" si="3"/>
        <v>山口県　萩市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10.1</v>
      </c>
      <c r="Q6" s="33">
        <f t="shared" si="3"/>
        <v>99.4</v>
      </c>
      <c r="R6" s="33">
        <f t="shared" si="3"/>
        <v>2916</v>
      </c>
      <c r="S6" s="33">
        <f t="shared" si="3"/>
        <v>48722</v>
      </c>
      <c r="T6" s="33">
        <f t="shared" si="3"/>
        <v>698.31</v>
      </c>
      <c r="U6" s="33">
        <f t="shared" si="3"/>
        <v>69.77</v>
      </c>
      <c r="V6" s="33">
        <f t="shared" si="3"/>
        <v>4871</v>
      </c>
      <c r="W6" s="33">
        <f t="shared" si="3"/>
        <v>5.71</v>
      </c>
      <c r="X6" s="33">
        <f t="shared" si="3"/>
        <v>853.06</v>
      </c>
      <c r="Y6" s="34">
        <f>IF(Y7="",NA(),Y7)</f>
        <v>83.12</v>
      </c>
      <c r="Z6" s="34">
        <f t="shared" ref="Z6:AH6" si="4">IF(Z7="",NA(),Z7)</f>
        <v>82.36</v>
      </c>
      <c r="AA6" s="34">
        <f t="shared" si="4"/>
        <v>81.400000000000006</v>
      </c>
      <c r="AB6" s="34">
        <f t="shared" si="4"/>
        <v>91.67</v>
      </c>
      <c r="AC6" s="34">
        <f t="shared" si="4"/>
        <v>57.29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981.77</v>
      </c>
      <c r="BG6" s="34">
        <f t="shared" ref="BG6:BO6" si="7">IF(BG7="",NA(),BG7)</f>
        <v>1064.9100000000001</v>
      </c>
      <c r="BH6" s="34">
        <f t="shared" si="7"/>
        <v>1005.34</v>
      </c>
      <c r="BI6" s="34">
        <f t="shared" si="7"/>
        <v>34.51</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35.49</v>
      </c>
      <c r="BR6" s="34">
        <f t="shared" ref="BR6:BZ6" si="8">IF(BR7="",NA(),BR7)</f>
        <v>40.6</v>
      </c>
      <c r="BS6" s="34">
        <f t="shared" si="8"/>
        <v>42.14</v>
      </c>
      <c r="BT6" s="34">
        <f t="shared" si="8"/>
        <v>50.99</v>
      </c>
      <c r="BU6" s="34">
        <f t="shared" si="8"/>
        <v>57.66</v>
      </c>
      <c r="BV6" s="34">
        <f t="shared" si="8"/>
        <v>50.9</v>
      </c>
      <c r="BW6" s="34">
        <f t="shared" si="8"/>
        <v>50.82</v>
      </c>
      <c r="BX6" s="34">
        <f t="shared" si="8"/>
        <v>52.19</v>
      </c>
      <c r="BY6" s="34">
        <f t="shared" si="8"/>
        <v>55.32</v>
      </c>
      <c r="BZ6" s="34">
        <f t="shared" si="8"/>
        <v>59.8</v>
      </c>
      <c r="CA6" s="33" t="str">
        <f>IF(CA7="","",IF(CA7="-","【-】","【"&amp;SUBSTITUTE(TEXT(CA7,"#,##0.00"),"-","△")&amp;"】"))</f>
        <v>【60.64】</v>
      </c>
      <c r="CB6" s="34">
        <f>IF(CB7="",NA(),CB7)</f>
        <v>508.6</v>
      </c>
      <c r="CC6" s="34">
        <f t="shared" ref="CC6:CK6" si="9">IF(CC7="",NA(),CC7)</f>
        <v>416.64</v>
      </c>
      <c r="CD6" s="34">
        <f t="shared" si="9"/>
        <v>395.18</v>
      </c>
      <c r="CE6" s="34">
        <f t="shared" si="9"/>
        <v>328.84</v>
      </c>
      <c r="CF6" s="34">
        <f t="shared" si="9"/>
        <v>243.54</v>
      </c>
      <c r="CG6" s="34">
        <f t="shared" si="9"/>
        <v>293.27</v>
      </c>
      <c r="CH6" s="34">
        <f t="shared" si="9"/>
        <v>300.52</v>
      </c>
      <c r="CI6" s="34">
        <f t="shared" si="9"/>
        <v>296.14</v>
      </c>
      <c r="CJ6" s="34">
        <f t="shared" si="9"/>
        <v>283.17</v>
      </c>
      <c r="CK6" s="34">
        <f t="shared" si="9"/>
        <v>263.76</v>
      </c>
      <c r="CL6" s="33" t="str">
        <f>IF(CL7="","",IF(CL7="-","【-】","【"&amp;SUBSTITUTE(TEXT(CL7,"#,##0.00"),"-","△")&amp;"】"))</f>
        <v>【255.52】</v>
      </c>
      <c r="CM6" s="34">
        <f>IF(CM7="",NA(),CM7)</f>
        <v>43.35</v>
      </c>
      <c r="CN6" s="34">
        <f t="shared" ref="CN6:CV6" si="10">IF(CN7="",NA(),CN7)</f>
        <v>39.520000000000003</v>
      </c>
      <c r="CO6" s="34">
        <f t="shared" si="10"/>
        <v>39.79</v>
      </c>
      <c r="CP6" s="34">
        <f t="shared" si="10"/>
        <v>40.770000000000003</v>
      </c>
      <c r="CQ6" s="34">
        <f t="shared" si="10"/>
        <v>39.729999999999997</v>
      </c>
      <c r="CR6" s="34">
        <f t="shared" si="10"/>
        <v>53.78</v>
      </c>
      <c r="CS6" s="34">
        <f t="shared" si="10"/>
        <v>53.24</v>
      </c>
      <c r="CT6" s="34">
        <f t="shared" si="10"/>
        <v>52.31</v>
      </c>
      <c r="CU6" s="34">
        <f t="shared" si="10"/>
        <v>60.65</v>
      </c>
      <c r="CV6" s="34">
        <f t="shared" si="10"/>
        <v>51.75</v>
      </c>
      <c r="CW6" s="33" t="str">
        <f>IF(CW7="","",IF(CW7="-","【-】","【"&amp;SUBSTITUTE(TEXT(CW7,"#,##0.00"),"-","△")&amp;"】"))</f>
        <v>【52.49】</v>
      </c>
      <c r="CX6" s="34">
        <f>IF(CX7="",NA(),CX7)</f>
        <v>86.16</v>
      </c>
      <c r="CY6" s="34">
        <f t="shared" ref="CY6:DG6" si="11">IF(CY7="",NA(),CY7)</f>
        <v>87.83</v>
      </c>
      <c r="CZ6" s="34">
        <f t="shared" si="11"/>
        <v>88.26</v>
      </c>
      <c r="DA6" s="34">
        <f t="shared" si="11"/>
        <v>88.49</v>
      </c>
      <c r="DB6" s="34">
        <f t="shared" si="11"/>
        <v>87.56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7.0000000000000007E-2</v>
      </c>
      <c r="EG6" s="34">
        <f t="shared" si="14"/>
        <v>0.05</v>
      </c>
      <c r="EH6" s="34">
        <f t="shared" si="14"/>
        <v>0.54</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352047</v>
      </c>
      <c r="D7" s="36">
        <v>47</v>
      </c>
      <c r="E7" s="36">
        <v>17</v>
      </c>
      <c r="F7" s="36">
        <v>5</v>
      </c>
      <c r="G7" s="36">
        <v>0</v>
      </c>
      <c r="H7" s="36" t="s">
        <v>110</v>
      </c>
      <c r="I7" s="36" t="s">
        <v>111</v>
      </c>
      <c r="J7" s="36" t="s">
        <v>112</v>
      </c>
      <c r="K7" s="36" t="s">
        <v>113</v>
      </c>
      <c r="L7" s="36" t="s">
        <v>114</v>
      </c>
      <c r="M7" s="36" t="s">
        <v>115</v>
      </c>
      <c r="N7" s="37" t="s">
        <v>116</v>
      </c>
      <c r="O7" s="37" t="s">
        <v>117</v>
      </c>
      <c r="P7" s="37">
        <v>10.1</v>
      </c>
      <c r="Q7" s="37">
        <v>99.4</v>
      </c>
      <c r="R7" s="37">
        <v>2916</v>
      </c>
      <c r="S7" s="37">
        <v>48722</v>
      </c>
      <c r="T7" s="37">
        <v>698.31</v>
      </c>
      <c r="U7" s="37">
        <v>69.77</v>
      </c>
      <c r="V7" s="37">
        <v>4871</v>
      </c>
      <c r="W7" s="37">
        <v>5.71</v>
      </c>
      <c r="X7" s="37">
        <v>853.06</v>
      </c>
      <c r="Y7" s="37">
        <v>83.12</v>
      </c>
      <c r="Z7" s="37">
        <v>82.36</v>
      </c>
      <c r="AA7" s="37">
        <v>81.400000000000006</v>
      </c>
      <c r="AB7" s="37">
        <v>91.67</v>
      </c>
      <c r="AC7" s="37">
        <v>57.29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981.77</v>
      </c>
      <c r="BG7" s="37">
        <v>1064.9100000000001</v>
      </c>
      <c r="BH7" s="37">
        <v>1005.34</v>
      </c>
      <c r="BI7" s="37">
        <v>34.51</v>
      </c>
      <c r="BJ7" s="37">
        <v>0</v>
      </c>
      <c r="BK7" s="37">
        <v>1126.77</v>
      </c>
      <c r="BL7" s="37">
        <v>1044.8</v>
      </c>
      <c r="BM7" s="37">
        <v>1081.8</v>
      </c>
      <c r="BN7" s="37">
        <v>974.93</v>
      </c>
      <c r="BO7" s="37">
        <v>855.8</v>
      </c>
      <c r="BP7" s="37">
        <v>814.89</v>
      </c>
      <c r="BQ7" s="37">
        <v>35.49</v>
      </c>
      <c r="BR7" s="37">
        <v>40.6</v>
      </c>
      <c r="BS7" s="37">
        <v>42.14</v>
      </c>
      <c r="BT7" s="37">
        <v>50.99</v>
      </c>
      <c r="BU7" s="37">
        <v>57.66</v>
      </c>
      <c r="BV7" s="37">
        <v>50.9</v>
      </c>
      <c r="BW7" s="37">
        <v>50.82</v>
      </c>
      <c r="BX7" s="37">
        <v>52.19</v>
      </c>
      <c r="BY7" s="37">
        <v>55.32</v>
      </c>
      <c r="BZ7" s="37">
        <v>59.8</v>
      </c>
      <c r="CA7" s="37">
        <v>60.64</v>
      </c>
      <c r="CB7" s="37">
        <v>508.6</v>
      </c>
      <c r="CC7" s="37">
        <v>416.64</v>
      </c>
      <c r="CD7" s="37">
        <v>395.18</v>
      </c>
      <c r="CE7" s="37">
        <v>328.84</v>
      </c>
      <c r="CF7" s="37">
        <v>243.54</v>
      </c>
      <c r="CG7" s="37">
        <v>293.27</v>
      </c>
      <c r="CH7" s="37">
        <v>300.52</v>
      </c>
      <c r="CI7" s="37">
        <v>296.14</v>
      </c>
      <c r="CJ7" s="37">
        <v>283.17</v>
      </c>
      <c r="CK7" s="37">
        <v>263.76</v>
      </c>
      <c r="CL7" s="37">
        <v>255.52</v>
      </c>
      <c r="CM7" s="37">
        <v>43.35</v>
      </c>
      <c r="CN7" s="37">
        <v>39.520000000000003</v>
      </c>
      <c r="CO7" s="37">
        <v>39.79</v>
      </c>
      <c r="CP7" s="37">
        <v>40.770000000000003</v>
      </c>
      <c r="CQ7" s="37">
        <v>39.729999999999997</v>
      </c>
      <c r="CR7" s="37">
        <v>53.78</v>
      </c>
      <c r="CS7" s="37">
        <v>53.24</v>
      </c>
      <c r="CT7" s="37">
        <v>52.31</v>
      </c>
      <c r="CU7" s="37">
        <v>60.65</v>
      </c>
      <c r="CV7" s="37">
        <v>51.75</v>
      </c>
      <c r="CW7" s="37">
        <v>52.49</v>
      </c>
      <c r="CX7" s="37">
        <v>86.16</v>
      </c>
      <c r="CY7" s="37">
        <v>87.83</v>
      </c>
      <c r="CZ7" s="37">
        <v>88.26</v>
      </c>
      <c r="DA7" s="37">
        <v>88.49</v>
      </c>
      <c r="DB7" s="37">
        <v>87.56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7.0000000000000007E-2</v>
      </c>
      <c r="EG7" s="37">
        <v>0.05</v>
      </c>
      <c r="EH7" s="37">
        <v>0.54</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2019-02-07T01:51:01Z</cp:lastPrinted>
  <dcterms:created xsi:type="dcterms:W3CDTF">2018-12-03T09:28:38Z</dcterms:created>
  <dcterms:modified xsi:type="dcterms:W3CDTF">2019-03-03T23:41:26Z</dcterms:modified>
  <cp:category/>
</cp:coreProperties>
</file>