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BHG026084\Desktop\20190304084003\"/>
    </mc:Choice>
  </mc:AlternateContent>
  <xr:revisionPtr revIDLastSave="0" documentId="13_ncr:1_{DE244EAF-19AE-4724-93DB-C21AB1B71575}" xr6:coauthVersionLast="36" xr6:coauthVersionMax="36" xr10:uidLastSave="{00000000-0000-0000-0000-000000000000}"/>
  <workbookProtection workbookAlgorithmName="SHA-512" workbookHashValue="fM9HpahyRFtMLKg3JHlaV/EnllCHymBhUuNxlEwBkzYULx2J1CitrJzgpscqmc/QvVDs0lRJjfjZNQxDL7p43Q==" workbookSaltValue="hwrVSDndV2yrjgM89oJby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W10" i="4" s="1"/>
  <c r="P6" i="5"/>
  <c r="O6" i="5"/>
  <c r="I10" i="4" s="1"/>
  <c r="N6" i="5"/>
  <c r="B10" i="4" s="1"/>
  <c r="M6" i="5"/>
  <c r="AD8" i="4" s="1"/>
  <c r="L6" i="5"/>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F86" i="4"/>
  <c r="E86" i="4"/>
  <c r="BB10" i="4"/>
  <c r="AT10" i="4"/>
  <c r="AL10" i="4"/>
  <c r="P10" i="4"/>
  <c r="AL8" i="4"/>
  <c r="W8" i="4"/>
  <c r="I8"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<sst xmlns="http://schemas.openxmlformats.org/spreadsheetml/2006/main" count="323" uniqueCount="123">
  <si>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</si>
  <si>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</si>
  <si>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</si>
  <si>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</si>
  <si>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</si>
  <si>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</si>
  <si>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</si>
  <si>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</si>
  <si>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</si>
  <si>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</si>
  <si>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</si>
  <si>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</si>
  <si>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</si>
  <si>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</si>
  <si>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</si>
  <si>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</si>
  <si>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</si>
  <si>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</si>
  <si>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</si>
  <si>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</si>
  <si>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</si>
  <si>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</si>
  <si>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</si>
  <si>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</si>
  <si>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</si>
  <si>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</si>
  <si>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</si>
  <si>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</si>
  <si>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</si>
  <si>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</si>
  <si>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</si>
  <si>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</si>
  <si>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</si>
  <si>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</si>
  <si>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</si>
  <si>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</si>
  <si>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</si>
  <si>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</si>
  <si>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</si>
  <si>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</si>
  <si>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</si>
  <si>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</si>
  <si>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</si>
  <si>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</si>
  <si>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</si>
  <si>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</si>
  <si>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</si>
  <si>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</si>
  <si>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</si>
  <si>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</si>
  <si>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</si>
  <si>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</si>
  <si>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</si>
  <si>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</si>
  <si>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</si>
  <si>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</si>
  <si>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</si>
  <si>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</si>
  <si>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</si>
  <si>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</si>
  <si>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</si>
  <si>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</si>
  <si>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</si>
  <si>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</si>
  <si>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</si>
  <si>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</si>
  <si>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</si>
  <si>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</si>
  <si>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</si>
  <si>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</si>
  <si>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</si>
  <si>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</si>
  <si>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</si>
  <si>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</si>
  <si>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</si>
  <si>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</si>
  <si>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</si>
  <si>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</si>
  <si>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</si>
  <si>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</si>
  <si>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</si>
  <si>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</si>
  <si>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</si>
  <si>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</si>
  <si>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</si>
  <si>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</si>
  <si>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</si>
  <si>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</si>
  <si>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</si>
  <si>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</si>
  <si>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</si>
  <si>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</si>
  <si>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</si>
  <si>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</si>
  <si>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</si>
  <si>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</si>
  <si>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</si>
  <si>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</si>
  <si>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</si>
  <si>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</si>
  <si>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</si>
  <si>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</si>
  <si>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</si>
  <si>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</si>
  <si>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</si>
  <si>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</si>
  <si>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</si>
  <si>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</si>
  <si>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</si>
  <si>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</si>
  <si>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</si>
  <si>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</si>
  <si>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</si>
  <si>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</si>
  <si>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</si>
  <si>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</si>
  <si>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</si>
  <si>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</si>
  <si>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</si>
  <si>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</si>
  <si>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萩市の特定環境保全公共下水道事業は、平成9年に事業着手、平成15年に供用開始を行い整備は完了している。なお、平成25年に隣接する漁業集落排水を取り込んで汚水処理を共同で行い効率化を図っている。
　平成29年度から地方公営企業法を適用したため、前年度以前の数値は無い。
　経常収支比率は100%を超え単年度収支は黒字となっている。
　経費回収率及び汚水処理原価は平均値より良好な数値ではあるが、使用料で経費を賄っていない状況であることや流動比率が低いことからも、より慎重な財政運営が必要となっている。
　整備完了から相当期間経っていることから水洗化率は平均値より高い数値となっているが、これ以上の増加は見込まれない。
　施設利用率については、当初の計画通り漁業集落排水を取り込んで処理の統合を行っているが、人口減少により整備計画の処理能力と乖離が生じている。</t>
    <rPh sb="99" eb="101">
      <t>ヘイセイ</t>
    </rPh>
    <rPh sb="103" eb="105">
      <t>ネンド</t>
    </rPh>
    <rPh sb="107" eb="109">
      <t>チホウ</t>
    </rPh>
    <rPh sb="109" eb="111">
      <t>コウエイ</t>
    </rPh>
    <rPh sb="111" eb="113">
      <t>キギョウ</t>
    </rPh>
    <rPh sb="113" eb="114">
      <t>ホウ</t>
    </rPh>
    <rPh sb="115" eb="117">
      <t>テキヨウ</t>
    </rPh>
    <rPh sb="122" eb="125">
      <t>ゼンネンド</t>
    </rPh>
    <rPh sb="125" eb="127">
      <t>イゼン</t>
    </rPh>
    <rPh sb="128" eb="130">
      <t>スウチ</t>
    </rPh>
    <rPh sb="131" eb="132">
      <t>ナ</t>
    </rPh>
    <rPh sb="150" eb="153">
      <t>タンネンド</t>
    </rPh>
    <rPh sb="153" eb="155">
      <t>シュウシ</t>
    </rPh>
    <rPh sb="156" eb="158">
      <t>クロジ</t>
    </rPh>
    <rPh sb="189" eb="191">
      <t>スウチ</t>
    </rPh>
    <rPh sb="223" eb="224">
      <t>ヒク</t>
    </rPh>
    <rPh sb="252" eb="254">
      <t>セイビ</t>
    </rPh>
    <rPh sb="254" eb="256">
      <t>カンリョウ</t>
    </rPh>
    <rPh sb="258" eb="260">
      <t>ソウトウ</t>
    </rPh>
    <rPh sb="260" eb="262">
      <t>キカン</t>
    </rPh>
    <rPh sb="262" eb="263">
      <t>タ</t>
    </rPh>
    <rPh sb="271" eb="274">
      <t>スイセンカ</t>
    </rPh>
    <rPh sb="274" eb="275">
      <t>リツ</t>
    </rPh>
    <rPh sb="276" eb="279">
      <t>ヘイキンチ</t>
    </rPh>
    <rPh sb="281" eb="282">
      <t>タカ</t>
    </rPh>
    <rPh sb="283" eb="285">
      <t>スウチ</t>
    </rPh>
    <rPh sb="295" eb="297">
      <t>イジョウ</t>
    </rPh>
    <rPh sb="298" eb="300">
      <t>ゾウカ</t>
    </rPh>
    <rPh sb="301" eb="303">
      <t>ミコ</t>
    </rPh>
    <rPh sb="310" eb="312">
      <t>シセツ</t>
    </rPh>
    <rPh sb="312" eb="315">
      <t>リヨウリツ</t>
    </rPh>
    <rPh sb="321" eb="323">
      <t>トウショ</t>
    </rPh>
    <rPh sb="324" eb="326">
      <t>ケイカク</t>
    </rPh>
    <rPh sb="326" eb="327">
      <t>ドオ</t>
    </rPh>
    <rPh sb="328" eb="330">
      <t>ギョギョウ</t>
    </rPh>
    <rPh sb="330" eb="332">
      <t>シュウラク</t>
    </rPh>
    <rPh sb="332" eb="334">
      <t>ハイスイ</t>
    </rPh>
    <rPh sb="335" eb="336">
      <t>ト</t>
    </rPh>
    <rPh sb="337" eb="338">
      <t>コ</t>
    </rPh>
    <rPh sb="340" eb="342">
      <t>ショリ</t>
    </rPh>
    <rPh sb="343" eb="345">
      <t>トウゴウ</t>
    </rPh>
    <rPh sb="346" eb="347">
      <t>オコナ</t>
    </rPh>
    <rPh sb="353" eb="355">
      <t>ジンコウ</t>
    </rPh>
    <rPh sb="355" eb="357">
      <t>ゲンショウ</t>
    </rPh>
    <rPh sb="360" eb="362">
      <t>セイビ</t>
    </rPh>
    <rPh sb="362" eb="364">
      <t>ケイカク</t>
    </rPh>
    <rPh sb="365" eb="367">
      <t>ショリ</t>
    </rPh>
    <rPh sb="367" eb="369">
      <t>ノウリョク</t>
    </rPh>
    <rPh sb="370" eb="372">
      <t>カイリ</t>
    </rPh>
    <rPh sb="373" eb="374">
      <t>ショウ</t>
    </rPh>
    <phoneticPr fontId="4"/>
  </si>
  <si>
    <t>　平成15年供用開始を行い15年経過しており、有形固定資産減価償却率が平均値と比べると高くなっている。
　管渠については、耐用年数50年であるため、将来的には更新が必要となってくる。
　処理施設については、電気、機械設備の耐用年数は15年程度であるが、計画的、定期的にオーバーホールなどにより延命化を図っており、改築、更新は行っていないため、減価償却率は高くなっている。</t>
    <rPh sb="1" eb="3">
      <t>ヘイセイ</t>
    </rPh>
    <rPh sb="5" eb="6">
      <t>ネン</t>
    </rPh>
    <rPh sb="6" eb="8">
      <t>キョウヨウ</t>
    </rPh>
    <rPh sb="8" eb="10">
      <t>カイシ</t>
    </rPh>
    <rPh sb="11" eb="12">
      <t>オコナ</t>
    </rPh>
    <rPh sb="15" eb="16">
      <t>ネン</t>
    </rPh>
    <rPh sb="16" eb="18">
      <t>ケイカ</t>
    </rPh>
    <rPh sb="23" eb="25">
      <t>ユウケイ</t>
    </rPh>
    <rPh sb="25" eb="27">
      <t>コテイ</t>
    </rPh>
    <rPh sb="27" eb="29">
      <t>シサン</t>
    </rPh>
    <rPh sb="29" eb="31">
      <t>ゲンカ</t>
    </rPh>
    <rPh sb="31" eb="33">
      <t>ショウキャク</t>
    </rPh>
    <rPh sb="33" eb="34">
      <t>リツ</t>
    </rPh>
    <rPh sb="35" eb="38">
      <t>ヘイキンチ</t>
    </rPh>
    <rPh sb="39" eb="40">
      <t>クラ</t>
    </rPh>
    <rPh sb="43" eb="44">
      <t>タカ</t>
    </rPh>
    <rPh sb="53" eb="55">
      <t>カンキョ</t>
    </rPh>
    <rPh sb="61" eb="63">
      <t>タイヨウ</t>
    </rPh>
    <rPh sb="63" eb="65">
      <t>ネンスウ</t>
    </rPh>
    <rPh sb="67" eb="68">
      <t>ネン</t>
    </rPh>
    <rPh sb="74" eb="77">
      <t>ショウライテキ</t>
    </rPh>
    <rPh sb="79" eb="81">
      <t>コウシン</t>
    </rPh>
    <rPh sb="82" eb="84">
      <t>ヒツヨウ</t>
    </rPh>
    <rPh sb="93" eb="95">
      <t>ショリ</t>
    </rPh>
    <rPh sb="95" eb="97">
      <t>シセツ</t>
    </rPh>
    <rPh sb="103" eb="105">
      <t>デンキ</t>
    </rPh>
    <rPh sb="106" eb="108">
      <t>キカイ</t>
    </rPh>
    <rPh sb="108" eb="110">
      <t>セツビ</t>
    </rPh>
    <rPh sb="111" eb="113">
      <t>タイヨウ</t>
    </rPh>
    <rPh sb="113" eb="115">
      <t>ネンスウ</t>
    </rPh>
    <rPh sb="118" eb="119">
      <t>ネン</t>
    </rPh>
    <rPh sb="119" eb="121">
      <t>テイド</t>
    </rPh>
    <rPh sb="126" eb="129">
      <t>ケイカクテキ</t>
    </rPh>
    <rPh sb="130" eb="133">
      <t>テイキテキ</t>
    </rPh>
    <rPh sb="146" eb="148">
      <t>エンメイ</t>
    </rPh>
    <rPh sb="148" eb="149">
      <t>カ</t>
    </rPh>
    <rPh sb="150" eb="151">
      <t>ハカ</t>
    </rPh>
    <rPh sb="156" eb="158">
      <t>カイチク</t>
    </rPh>
    <rPh sb="159" eb="161">
      <t>コウシン</t>
    </rPh>
    <rPh sb="162" eb="163">
      <t>オコナ</t>
    </rPh>
    <rPh sb="171" eb="173">
      <t>ゲンカ</t>
    </rPh>
    <rPh sb="173" eb="175">
      <t>ショウキャク</t>
    </rPh>
    <rPh sb="175" eb="176">
      <t>リツ</t>
    </rPh>
    <rPh sb="177" eb="178">
      <t>タカ</t>
    </rPh>
    <phoneticPr fontId="4"/>
  </si>
  <si>
    <t>　経費回収率が100%に達していないことから、安定した事業運営を行うためにも使用料のあり方について継続的に検討していく必要がある。
　整備が完了していることや市街地から遠方の処理区であることから、処理人口及び有収水量の対前年比の減少率は大きくなる傾向となっている。
　平成26年に下水道及び集落排水等の使用料を統一し、平成29年度からは、地方公営企業法の適用に併せて会計を公共下水道と一本化、平成30年度からは集落排水等も併せて会計を一本化することから、萩市全体で一つの下水道事業として持続可能な事業運営に取り組んでいくところである。</t>
    <rPh sb="1" eb="3">
      <t>ケイヒ</t>
    </rPh>
    <rPh sb="3" eb="5">
      <t>カイシュウ</t>
    </rPh>
    <rPh sb="5" eb="6">
      <t>リツ</t>
    </rPh>
    <rPh sb="12" eb="13">
      <t>タッ</t>
    </rPh>
    <rPh sb="23" eb="25">
      <t>アンテイ</t>
    </rPh>
    <rPh sb="27" eb="29">
      <t>ジギョウ</t>
    </rPh>
    <rPh sb="29" eb="31">
      <t>ウンエイ</t>
    </rPh>
    <rPh sb="32" eb="33">
      <t>オコナ</t>
    </rPh>
    <rPh sb="38" eb="41">
      <t>シヨウリョウ</t>
    </rPh>
    <rPh sb="44" eb="45">
      <t>カタ</t>
    </rPh>
    <rPh sb="49" eb="52">
      <t>ケイゾクテキ</t>
    </rPh>
    <rPh sb="53" eb="55">
      <t>ケントウ</t>
    </rPh>
    <rPh sb="59" eb="61">
      <t>ヒツヨウ</t>
    </rPh>
    <rPh sb="67" eb="69">
      <t>セイビ</t>
    </rPh>
    <rPh sb="70" eb="72">
      <t>カンリョウ</t>
    </rPh>
    <rPh sb="79" eb="82">
      <t>シガイチ</t>
    </rPh>
    <rPh sb="84" eb="86">
      <t>エンポウ</t>
    </rPh>
    <rPh sb="87" eb="89">
      <t>ショリ</t>
    </rPh>
    <rPh sb="89" eb="90">
      <t>ク</t>
    </rPh>
    <rPh sb="98" eb="100">
      <t>ショリ</t>
    </rPh>
    <rPh sb="100" eb="102">
      <t>ジンコウ</t>
    </rPh>
    <rPh sb="102" eb="103">
      <t>オヨ</t>
    </rPh>
    <rPh sb="104" eb="105">
      <t>ユウ</t>
    </rPh>
    <rPh sb="105" eb="106">
      <t>シュウ</t>
    </rPh>
    <rPh sb="106" eb="108">
      <t>スイリョウ</t>
    </rPh>
    <rPh sb="109" eb="110">
      <t>タイ</t>
    </rPh>
    <rPh sb="110" eb="112">
      <t>ゼンネン</t>
    </rPh>
    <rPh sb="112" eb="113">
      <t>ヒ</t>
    </rPh>
    <rPh sb="114" eb="117">
      <t>ゲンショウリツ</t>
    </rPh>
    <rPh sb="118" eb="119">
      <t>オオ</t>
    </rPh>
    <rPh sb="123" eb="125">
      <t>ケイコウ</t>
    </rPh>
    <rPh sb="134" eb="136">
      <t>ヘイセイ</t>
    </rPh>
    <rPh sb="138" eb="139">
      <t>ネン</t>
    </rPh>
    <rPh sb="140" eb="143">
      <t>ゲスイドウ</t>
    </rPh>
    <rPh sb="143" eb="144">
      <t>オヨ</t>
    </rPh>
    <rPh sb="145" eb="147">
      <t>シュウラク</t>
    </rPh>
    <rPh sb="147" eb="149">
      <t>ハイスイ</t>
    </rPh>
    <rPh sb="149" eb="150">
      <t>トウ</t>
    </rPh>
    <rPh sb="151" eb="154">
      <t>シヨウリョウ</t>
    </rPh>
    <rPh sb="155" eb="157">
      <t>トウイツ</t>
    </rPh>
    <rPh sb="159" eb="161">
      <t>ヘイセイ</t>
    </rPh>
    <rPh sb="163" eb="164">
      <t>ネン</t>
    </rPh>
    <rPh sb="164" eb="165">
      <t>ド</t>
    </rPh>
    <rPh sb="169" eb="171">
      <t>チホウ</t>
    </rPh>
    <rPh sb="171" eb="173">
      <t>コウエイ</t>
    </rPh>
    <rPh sb="173" eb="175">
      <t>キギョウ</t>
    </rPh>
    <rPh sb="175" eb="176">
      <t>ホウ</t>
    </rPh>
    <rPh sb="177" eb="179">
      <t>テキヨウ</t>
    </rPh>
    <rPh sb="180" eb="181">
      <t>アワ</t>
    </rPh>
    <rPh sb="183" eb="185">
      <t>カイケイ</t>
    </rPh>
    <rPh sb="186" eb="188">
      <t>コウキョウ</t>
    </rPh>
    <rPh sb="188" eb="191">
      <t>ゲスイドウ</t>
    </rPh>
    <rPh sb="192" eb="195">
      <t>イッポンカ</t>
    </rPh>
    <rPh sb="196" eb="198">
      <t>ヘイセイ</t>
    </rPh>
    <rPh sb="200" eb="202">
      <t>ネンド</t>
    </rPh>
    <rPh sb="205" eb="207">
      <t>シュウラク</t>
    </rPh>
    <rPh sb="207" eb="209">
      <t>ハイスイ</t>
    </rPh>
    <rPh sb="209" eb="210">
      <t>トウ</t>
    </rPh>
    <rPh sb="211" eb="212">
      <t>アワ</t>
    </rPh>
    <rPh sb="214" eb="216">
      <t>カイケイ</t>
    </rPh>
    <rPh sb="217" eb="220">
      <t>イッポンカ</t>
    </rPh>
    <rPh sb="227" eb="229">
      <t>ハギシ</t>
    </rPh>
    <rPh sb="229" eb="231">
      <t>ゼンタイ</t>
    </rPh>
    <rPh sb="232" eb="233">
      <t>ヒト</t>
    </rPh>
    <rPh sb="235" eb="238">
      <t>ゲスイドウ</t>
    </rPh>
    <rPh sb="238" eb="240">
      <t>ジギョウ</t>
    </rPh>
    <rPh sb="243" eb="245">
      <t>ジゾク</t>
    </rPh>
    <rPh sb="245" eb="247">
      <t>カノウ</t>
    </rPh>
    <rPh sb="248" eb="250">
      <t>ジギョウ</t>
    </rPh>
    <rPh sb="250" eb="252">
      <t>ウンエイ</t>
    </rPh>
    <rPh sb="253" eb="254">
      <t>ト</t>
    </rPh>
    <rPh sb="255" eb="25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</si>
</sst>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1</c:v>
                </c:pt>
              </c:numCache>
            </c:numRef>
          </c:val>
          <c:extLst>
            <c:ext xmlns:c16="http://schemas.microsoft.com/office/drawing/2014/chart" uri="{C3380CC4-5D6E-409C-BE32-E72D297353CC}">
              <c16:uniqueId val="{00000000-3CC8-45F2-ABB7-7B817F36D4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3CC8-45F2-ABB7-7B817F36D4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34.229999999999997</c:v>
                </c:pt>
              </c:numCache>
            </c:numRef>
          </c:val>
          <c:extLst>
            <c:ext xmlns:c16="http://schemas.microsoft.com/office/drawing/2014/chart" uri="{C3380CC4-5D6E-409C-BE32-E72D297353CC}">
              <c16:uniqueId val="{00000000-7132-4F8A-BD78-DA486845C9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37.08</c:v>
                </c:pt>
              </c:numCache>
            </c:numRef>
          </c:val>
          <c:smooth val="0"/>
          <c:extLst>
            <c:ext xmlns:c16="http://schemas.microsoft.com/office/drawing/2014/chart" uri="{C3380CC4-5D6E-409C-BE32-E72D297353CC}">
              <c16:uniqueId val="{00000001-7132-4F8A-BD78-DA486845C9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93.65</c:v>
                </c:pt>
              </c:numCache>
            </c:numRef>
          </c:val>
          <c:extLst>
            <c:ext xmlns:c16="http://schemas.microsoft.com/office/drawing/2014/chart" uri="{C3380CC4-5D6E-409C-BE32-E72D297353CC}">
              <c16:uniqueId val="{00000000-25A1-4C9E-9C5D-2A3AF5105D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67.22</c:v>
                </c:pt>
              </c:numCache>
            </c:numRef>
          </c:val>
          <c:smooth val="0"/>
          <c:extLst>
            <c:ext xmlns:c16="http://schemas.microsoft.com/office/drawing/2014/chart" uri="{C3380CC4-5D6E-409C-BE32-E72D297353CC}">
              <c16:uniqueId val="{00000001-25A1-4C9E-9C5D-2A3AF5105D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100.87</c:v>
                </c:pt>
              </c:numCache>
            </c:numRef>
          </c:val>
          <c:extLst>
            <c:ext xmlns:c16="http://schemas.microsoft.com/office/drawing/2014/chart" uri="{C3380CC4-5D6E-409C-BE32-E72D297353CC}">
              <c16:uniqueId val="{00000000-2DB0-4B7A-832F-5C421A2EA4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99.91</c:v>
                </c:pt>
              </c:numCache>
            </c:numRef>
          </c:val>
          <c:smooth val="0"/>
          <c:extLst>
            <c:ext xmlns:c16="http://schemas.microsoft.com/office/drawing/2014/chart" uri="{C3380CC4-5D6E-409C-BE32-E72D297353CC}">
              <c16:uniqueId val="{00000001-2DB0-4B7A-832F-5C421A2EA4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41.76</c:v>
                </c:pt>
              </c:numCache>
            </c:numRef>
          </c:val>
          <c:extLst>
            <c:ext xmlns:c16="http://schemas.microsoft.com/office/drawing/2014/chart" uri="{C3380CC4-5D6E-409C-BE32-E72D297353CC}">
              <c16:uniqueId val="{00000000-CFA6-474B-AA07-4C3563CB47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14.76</c:v>
                </c:pt>
              </c:numCache>
            </c:numRef>
          </c:val>
          <c:smooth val="0"/>
          <c:extLst>
            <c:ext xmlns:c16="http://schemas.microsoft.com/office/drawing/2014/chart" uri="{C3380CC4-5D6E-409C-BE32-E72D297353CC}">
              <c16:uniqueId val="{00000001-CFA6-474B-AA07-4C3563CB47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C4F-4A13-AAD3-4BF3C95B94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C4F-4A13-AAD3-4BF3C95B94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8C-4998-BB3C-EBE20B4699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148.76</c:v>
                </c:pt>
              </c:numCache>
            </c:numRef>
          </c:val>
          <c:smooth val="0"/>
          <c:extLst>
            <c:ext xmlns:c16="http://schemas.microsoft.com/office/drawing/2014/chart" uri="{C3380CC4-5D6E-409C-BE32-E72D297353CC}">
              <c16:uniqueId val="{00000001-538C-4998-BB3C-EBE20B4699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50.38</c:v>
                </c:pt>
              </c:numCache>
            </c:numRef>
          </c:val>
          <c:extLst>
            <c:ext xmlns:c16="http://schemas.microsoft.com/office/drawing/2014/chart" uri="{C3380CC4-5D6E-409C-BE32-E72D297353CC}">
              <c16:uniqueId val="{00000000-F001-4E9A-A473-537CCEA56A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129.05000000000001</c:v>
                </c:pt>
              </c:numCache>
            </c:numRef>
          </c:val>
          <c:smooth val="0"/>
          <c:extLst>
            <c:ext xmlns:c16="http://schemas.microsoft.com/office/drawing/2014/chart" uri="{C3380CC4-5D6E-409C-BE32-E72D297353CC}">
              <c16:uniqueId val="{00000001-F001-4E9A-A473-537CCEA56A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1064.72</c:v>
                </c:pt>
              </c:numCache>
            </c:numRef>
          </c:val>
          <c:extLst>
            <c:ext xmlns:c16="http://schemas.microsoft.com/office/drawing/2014/chart" uri="{C3380CC4-5D6E-409C-BE32-E72D297353CC}">
              <c16:uniqueId val="{00000000-90DB-40D9-9D73-B5D102ECE9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1223.96</c:v>
                </c:pt>
              </c:numCache>
            </c:numRef>
          </c:val>
          <c:smooth val="0"/>
          <c:extLst>
            <c:ext xmlns:c16="http://schemas.microsoft.com/office/drawing/2014/chart" uri="{C3380CC4-5D6E-409C-BE32-E72D297353CC}">
              <c16:uniqueId val="{00000001-90DB-40D9-9D73-B5D102ECE9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73.56</c:v>
                </c:pt>
              </c:numCache>
            </c:numRef>
          </c:val>
          <c:extLst>
            <c:ext xmlns:c16="http://schemas.microsoft.com/office/drawing/2014/chart" uri="{C3380CC4-5D6E-409C-BE32-E72D297353CC}">
              <c16:uniqueId val="{00000000-DFBC-4400-8CB4-7B54438F31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61.54</c:v>
                </c:pt>
              </c:numCache>
            </c:numRef>
          </c:val>
          <c:smooth val="0"/>
          <c:extLst>
            <c:ext xmlns:c16="http://schemas.microsoft.com/office/drawing/2014/chart" uri="{C3380CC4-5D6E-409C-BE32-E72D297353CC}">
              <c16:uniqueId val="{00000001-DFBC-4400-8CB4-7B54438F31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215.18</c:v>
                </c:pt>
              </c:numCache>
            </c:numRef>
          </c:val>
          <c:extLst>
            <c:ext xmlns:c16="http://schemas.microsoft.com/office/drawing/2014/chart" uri="{C3380CC4-5D6E-409C-BE32-E72D297353CC}">
              <c16:uniqueId val="{00000000-7C50-435E-87A2-87E1F52A39E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267.86</c:v>
                </c:pt>
              </c:numCache>
            </c:numRef>
          </c:val>
          <c:smooth val="0"/>
          <c:extLst>
            <c:ext xmlns:c16="http://schemas.microsoft.com/office/drawing/2014/chart" uri="{C3380CC4-5D6E-409C-BE32-E72D297353CC}">
              <c16:uniqueId val="{00000001-7C50-435E-87A2-87E1F52A39E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山口県　萩市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D3</v>
      </c>
      <c r="X8" s="66"/>
      <c r="Y8" s="66"/>
      <c r="Z8" s="66"/>
      <c r="AA8" s="66"/>
      <c r="AB8" s="66"/>
      <c r="AC8" s="66"/>
      <c r="AD8" s="67" t="str">
        <f>データ!$M$6</f>
        <v>非設置</v>
      </c>
      <c r="AE8" s="67"/>
      <c r="AF8" s="67"/>
      <c r="AG8" s="67"/>
      <c r="AH8" s="67"/>
      <c r="AI8" s="67"/>
      <c r="AJ8" s="67"/>
      <c r="AK8" s="3"/>
      <c r="AL8" s="61">
        <f>データ!S6</f>
        <v>48722</v>
      </c>
      <c r="AM8" s="61"/>
      <c r="AN8" s="61"/>
      <c r="AO8" s="61"/>
      <c r="AP8" s="61"/>
      <c r="AQ8" s="61"/>
      <c r="AR8" s="61"/>
      <c r="AS8" s="61"/>
      <c r="AT8" s="60">
        <f>データ!T6</f>
        <v>698.31</v>
      </c>
      <c r="AU8" s="60"/>
      <c r="AV8" s="60"/>
      <c r="AW8" s="60"/>
      <c r="AX8" s="60"/>
      <c r="AY8" s="60"/>
      <c r="AZ8" s="60"/>
      <c r="BA8" s="60"/>
      <c r="BB8" s="60">
        <f>データ!U6</f>
        <v>69.77</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10" t="s">
        <v>21</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f>データ!O6</f>
        <v>78</v>
      </c>
      <c r="J10" s="60"/>
      <c r="K10" s="60"/>
      <c r="L10" s="60"/>
      <c r="M10" s="60"/>
      <c r="N10" s="60"/>
      <c r="O10" s="60"/>
      <c r="P10" s="60">
        <f>データ!P6</f>
        <v>3.04</v>
      </c>
      <c r="Q10" s="60"/>
      <c r="R10" s="60"/>
      <c r="S10" s="60"/>
      <c r="T10" s="60"/>
      <c r="U10" s="60"/>
      <c r="V10" s="60"/>
      <c r="W10" s="60">
        <f>データ!Q6</f>
        <v>80.599999999999994</v>
      </c>
      <c r="X10" s="60"/>
      <c r="Y10" s="60"/>
      <c r="Z10" s="60"/>
      <c r="AA10" s="60"/>
      <c r="AB10" s="60"/>
      <c r="AC10" s="60"/>
      <c r="AD10" s="61">
        <f>データ!R6</f>
        <v>2916</v>
      </c>
      <c r="AE10" s="61"/>
      <c r="AF10" s="61"/>
      <c r="AG10" s="61"/>
      <c r="AH10" s="61"/>
      <c r="AI10" s="61"/>
      <c r="AJ10" s="61"/>
      <c r="AK10" s="2"/>
      <c r="AL10" s="61">
        <f>データ!V6</f>
        <v>1465</v>
      </c>
      <c r="AM10" s="61"/>
      <c r="AN10" s="61"/>
      <c r="AO10" s="61"/>
      <c r="AP10" s="61"/>
      <c r="AQ10" s="61"/>
      <c r="AR10" s="61"/>
      <c r="AS10" s="61"/>
      <c r="AT10" s="60">
        <f>データ!W6</f>
        <v>0.67</v>
      </c>
      <c r="AU10" s="60"/>
      <c r="AV10" s="60"/>
      <c r="AW10" s="60"/>
      <c r="AX10" s="60"/>
      <c r="AY10" s="60"/>
      <c r="AZ10" s="60"/>
      <c r="BA10" s="60"/>
      <c r="BB10" s="60">
        <f>データ!X6</f>
        <v>2186.5700000000002</v>
      </c>
      <c r="BC10" s="60"/>
      <c r="BD10" s="60"/>
      <c r="BE10" s="60"/>
      <c r="BF10" s="60"/>
      <c r="BG10" s="60"/>
      <c r="BH10" s="60"/>
      <c r="BI10" s="60"/>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120</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31</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121</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37</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ZWhlYi7xuHgfpjpaJLySCsrFeBrbf9ap2gRsog+sqevcB3TdmDZQnVoqDZgd5MVmfEOMGYHa6S+xap6NWujAKw==" saltValue="n/ffUXTploHC1816vr8e8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67</v>
      </c>
      <c r="B4" s="30"/>
      <c r="C4" s="30"/>
      <c r="D4" s="30"/>
      <c r="E4" s="30"/>
      <c r="F4" s="30"/>
      <c r="G4" s="30"/>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352047</v>
      </c>
      <c r="D6" s="33">
        <f t="shared" si="3"/>
        <v>46</v>
      </c>
      <c r="E6" s="33">
        <f t="shared" si="3"/>
        <v>17</v>
      </c>
      <c r="F6" s="33">
        <f t="shared" si="3"/>
        <v>4</v>
      </c>
      <c r="G6" s="33">
        <f t="shared" si="3"/>
        <v>0</v>
      </c>
      <c r="H6" s="33" t="str">
        <f t="shared" si="3"/>
        <v>山口県　萩市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78</v>
      </c>
      <c r="P6" s="34">
        <f t="shared" si="3"/>
        <v>3.04</v>
      </c>
      <c r="Q6" s="34">
        <f t="shared" si="3"/>
        <v>80.599999999999994</v>
      </c>
      <c r="R6" s="34">
        <f t="shared" si="3"/>
        <v>2916</v>
      </c>
      <c r="S6" s="34">
        <f t="shared" si="3"/>
        <v>48722</v>
      </c>
      <c r="T6" s="34">
        <f t="shared" si="3"/>
        <v>698.31</v>
      </c>
      <c r="U6" s="34">
        <f t="shared" si="3"/>
        <v>69.77</v>
      </c>
      <c r="V6" s="34">
        <f t="shared" si="3"/>
        <v>1465</v>
      </c>
      <c r="W6" s="34">
        <f t="shared" si="3"/>
        <v>0.67</v>
      </c>
      <c r="X6" s="34">
        <f t="shared" si="3"/>
        <v>2186.5700000000002</v>
      </c>
      <c r="Y6" s="35" t="str">
        <f>IF(Y7="",NA(),Y7)</f>
        <v>-</v>
      </c>
      <c r="Z6" s="35" t="str">
        <f t="shared" ref="Z6:AH6" si="4">IF(Z7="",NA(),Z7)</f>
        <v>-</v>
      </c>
      <c r="AA6" s="35" t="str">
        <f t="shared" si="4"/>
        <v>-</v>
      </c>
      <c r="AB6" s="35" t="str">
        <f t="shared" si="4"/>
        <v>-</v>
      </c>
      <c r="AC6" s="35">
        <f t="shared" si="4"/>
        <v>100.87</v>
      </c>
      <c r="AD6" s="35" t="str">
        <f t="shared" si="4"/>
        <v>-</v>
      </c>
      <c r="AE6" s="35" t="str">
        <f t="shared" si="4"/>
        <v>-</v>
      </c>
      <c r="AF6" s="35" t="str">
        <f t="shared" si="4"/>
        <v>-</v>
      </c>
      <c r="AG6" s="35" t="str">
        <f t="shared" si="4"/>
        <v>-</v>
      </c>
      <c r="AH6" s="35">
        <f t="shared" si="4"/>
        <v>99.91</v>
      </c>
      <c r="AI6" s="34" t="str">
        <f>IF(AI7="","",IF(AI7="-","【-】","【"&amp;SUBSTITUTE(TEXT(AI7,"#,##0.00"),"-","△")&amp;"】"))</f>
        <v>【102.38】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148.76</v>
      </c>
      <c r="AT6" s="34" t="str">
        <f>IF(AT7="","",IF(AT7="-","【-】","【"&amp;SUBSTITUTE(TEXT(AT7,"#,##0.00"),"-","△")&amp;"】"))</f>
        <v>【102.97】</v>
      </c>
      <c r="AU6" s="35" t="str">
        <f>IF(AU7="",NA(),AU7)</f>
        <v>-</v>
      </c>
      <c r="AV6" s="35" t="str">
        <f t="shared" ref="AV6:BD6" si="6">IF(AV7="",NA(),AV7)</f>
        <v>-</v>
      </c>
      <c r="AW6" s="35" t="str">
        <f t="shared" si="6"/>
        <v>-</v>
      </c>
      <c r="AX6" s="35" t="str">
        <f t="shared" si="6"/>
        <v>-</v>
      </c>
      <c r="AY6" s="35">
        <f t="shared" si="6"/>
        <v>50.38</v>
      </c>
      <c r="AZ6" s="35" t="str">
        <f t="shared" si="6"/>
        <v>-</v>
      </c>
      <c r="BA6" s="35" t="str">
        <f t="shared" si="6"/>
        <v>-</v>
      </c>
      <c r="BB6" s="35" t="str">
        <f t="shared" si="6"/>
        <v>-</v>
      </c>
      <c r="BC6" s="35" t="str">
        <f t="shared" si="6"/>
        <v>-</v>
      </c>
      <c r="BD6" s="35">
        <f t="shared" si="6"/>
        <v>129.05000000000001</v>
      </c>
      <c r="BE6" s="34" t="str">
        <f>IF(BE7="","",IF(BE7="-","【-】","【"&amp;SUBSTITUTE(TEXT(BE7,"#,##0.00"),"-","△")&amp;"】"))</f>
        <v>【54.73】</v>
      </c>
      <c r="BF6" s="35" t="str">
        <f>IF(BF7="",NA(),BF7)</f>
        <v>-</v>
      </c>
      <c r="BG6" s="35" t="str">
        <f t="shared" ref="BG6:BO6" si="7">IF(BG7="",NA(),BG7)</f>
        <v>-</v>
      </c>
      <c r="BH6" s="35" t="str">
        <f t="shared" si="7"/>
        <v>-</v>
      </c>
      <c r="BI6" s="35" t="str">
        <f t="shared" si="7"/>
        <v>-</v>
      </c>
      <c r="BJ6" s="35">
        <f t="shared" si="7"/>
        <v>1064.72</v>
      </c>
      <c r="BK6" s="35" t="str">
        <f t="shared" si="7"/>
        <v>-</v>
      </c>
      <c r="BL6" s="35" t="str">
        <f t="shared" si="7"/>
        <v>-</v>
      </c>
      <c r="BM6" s="35" t="str">
        <f t="shared" si="7"/>
        <v>-</v>
      </c>
      <c r="BN6" s="35" t="str">
        <f t="shared" si="7"/>
        <v>-</v>
      </c>
      <c r="BO6" s="35">
        <f t="shared" si="7"/>
        <v>1223.96</v>
      </c>
      <c r="BP6" s="34" t="str">
        <f>IF(BP7="","",IF(BP7="-","【-】","【"&amp;SUBSTITUTE(TEXT(BP7,"#,##0.00"),"-","△")&amp;"】"))</f>
        <v>【1,225.44】</v>
      </c>
      <c r="BQ6" s="35" t="str">
        <f>IF(BQ7="",NA(),BQ7)</f>
        <v>-</v>
      </c>
      <c r="BR6" s="35" t="str">
        <f t="shared" ref="BR6:BZ6" si="8">IF(BR7="",NA(),BR7)</f>
        <v>-</v>
      </c>
      <c r="BS6" s="35" t="str">
        <f t="shared" si="8"/>
        <v>-</v>
      </c>
      <c r="BT6" s="35" t="str">
        <f t="shared" si="8"/>
        <v>-</v>
      </c>
      <c r="BU6" s="35">
        <f t="shared" si="8"/>
        <v>73.56</v>
      </c>
      <c r="BV6" s="35" t="str">
        <f t="shared" si="8"/>
        <v>-</v>
      </c>
      <c r="BW6" s="35" t="str">
        <f t="shared" si="8"/>
        <v>-</v>
      </c>
      <c r="BX6" s="35" t="str">
        <f t="shared" si="8"/>
        <v>-</v>
      </c>
      <c r="BY6" s="35" t="str">
        <f t="shared" si="8"/>
        <v>-</v>
      </c>
      <c r="BZ6" s="35">
        <f t="shared" si="8"/>
        <v>61.54</v>
      </c>
      <c r="CA6" s="34" t="str">
        <f>IF(CA7="","",IF(CA7="-","【-】","【"&amp;SUBSTITUTE(TEXT(CA7,"#,##0.00"),"-","△")&amp;"】"))</f>
        <v>【75.58】</v>
      </c>
      <c r="CB6" s="35" t="str">
        <f>IF(CB7="",NA(),CB7)</f>
        <v>-</v>
      </c>
      <c r="CC6" s="35" t="str">
        <f t="shared" ref="CC6:CK6" si="9">IF(CC7="",NA(),CC7)</f>
        <v>-</v>
      </c>
      <c r="CD6" s="35" t="str">
        <f t="shared" si="9"/>
        <v>-</v>
      </c>
      <c r="CE6" s="35" t="str">
        <f t="shared" si="9"/>
        <v>-</v>
      </c>
      <c r="CF6" s="35">
        <f t="shared" si="9"/>
        <v>215.18</v>
      </c>
      <c r="CG6" s="35" t="str">
        <f t="shared" si="9"/>
        <v>-</v>
      </c>
      <c r="CH6" s="35" t="str">
        <f t="shared" si="9"/>
        <v>-</v>
      </c>
      <c r="CI6" s="35" t="str">
        <f t="shared" si="9"/>
        <v>-</v>
      </c>
      <c r="CJ6" s="35" t="str">
        <f t="shared" si="9"/>
        <v>-</v>
      </c>
      <c r="CK6" s="35">
        <f t="shared" si="9"/>
        <v>267.86</v>
      </c>
      <c r="CL6" s="34" t="str">
        <f>IF(CL7="","",IF(CL7="-","【-】","【"&amp;SUBSTITUTE(TEXT(CL7,"#,##0.00"),"-","△")&amp;"】"))</f>
        <v>【215.23】</v>
      </c>
      <c r="CM6" s="35" t="str">
        <f>IF(CM7="",NA(),CM7)</f>
        <v>-</v>
      </c>
      <c r="CN6" s="35" t="str">
        <f t="shared" ref="CN6:CV6" si="10">IF(CN7="",NA(),CN7)</f>
        <v>-</v>
      </c>
      <c r="CO6" s="35" t="str">
        <f t="shared" si="10"/>
        <v>-</v>
      </c>
      <c r="CP6" s="35" t="str">
        <f t="shared" si="10"/>
        <v>-</v>
      </c>
      <c r="CQ6" s="35">
        <f t="shared" si="10"/>
        <v>34.229999999999997</v>
      </c>
      <c r="CR6" s="35" t="str">
        <f t="shared" si="10"/>
        <v>-</v>
      </c>
      <c r="CS6" s="35" t="str">
        <f t="shared" si="10"/>
        <v>-</v>
      </c>
      <c r="CT6" s="35" t="str">
        <f t="shared" si="10"/>
        <v>-</v>
      </c>
      <c r="CU6" s="35" t="str">
        <f t="shared" si="10"/>
        <v>-</v>
      </c>
      <c r="CV6" s="35">
        <f t="shared" si="10"/>
        <v>37.08</v>
      </c>
      <c r="CW6" s="34" t="str">
        <f>IF(CW7="","",IF(CW7="-","【-】","【"&amp;SUBSTITUTE(TEXT(CW7,"#,##0.00"),"-","△")&amp;"】"))</f>
        <v>【42.66】</v>
      </c>
      <c r="CX6" s="35" t="str">
        <f>IF(CX7="",NA(),CX7)</f>
        <v>-</v>
      </c>
      <c r="CY6" s="35" t="str">
        <f t="shared" ref="CY6:DG6" si="11">IF(CY7="",NA(),CY7)</f>
        <v>-</v>
      </c>
      <c r="CZ6" s="35" t="str">
        <f t="shared" si="11"/>
        <v>-</v>
      </c>
      <c r="DA6" s="35" t="str">
        <f t="shared" si="11"/>
        <v>-</v>
      </c>
      <c r="DB6" s="35">
        <f t="shared" si="11"/>
        <v>93.65</v>
      </c>
      <c r="DC6" s="35" t="str">
        <f t="shared" si="11"/>
        <v>-</v>
      </c>
      <c r="DD6" s="35" t="str">
        <f t="shared" si="11"/>
        <v>-</v>
      </c>
      <c r="DE6" s="35" t="str">
        <f t="shared" si="11"/>
        <v>-</v>
      </c>
      <c r="DF6" s="35" t="str">
        <f t="shared" si="11"/>
        <v>-</v>
      </c>
      <c r="DG6" s="35">
        <f t="shared" si="11"/>
        <v>67.22</v>
      </c>
      <c r="DH6" s="34" t="str">
        <f>IF(DH7="","",IF(DH7="-","【-】","【"&amp;SUBSTITUTE(TEXT(DH7,"#,##0.00"),"-","△")&amp;"】"))</f>
        <v>【82.67】</v>
      </c>
      <c r="DI6" s="35" t="str">
        <f>IF(DI7="",NA(),DI7)</f>
        <v>-</v>
      </c>
      <c r="DJ6" s="35" t="str">
        <f t="shared" ref="DJ6:DR6" si="12">IF(DJ7="",NA(),DJ7)</f>
        <v>-</v>
      </c>
      <c r="DK6" s="35" t="str">
        <f t="shared" si="12"/>
        <v>-</v>
      </c>
      <c r="DL6" s="35" t="str">
        <f t="shared" si="12"/>
        <v>-</v>
      </c>
      <c r="DM6" s="35">
        <f t="shared" si="12"/>
        <v>41.76</v>
      </c>
      <c r="DN6" s="35" t="str">
        <f t="shared" si="12"/>
        <v>-</v>
      </c>
      <c r="DO6" s="35" t="str">
        <f t="shared" si="12"/>
        <v>-</v>
      </c>
      <c r="DP6" s="35" t="str">
        <f t="shared" si="12"/>
        <v>-</v>
      </c>
      <c r="DQ6" s="35" t="str">
        <f t="shared" si="12"/>
        <v>-</v>
      </c>
      <c r="DR6" s="35">
        <f t="shared" si="12"/>
        <v>14.76</v>
      </c>
      <c r="DS6" s="34" t="str">
        <f>IF(DS7="","",IF(DS7="-","【-】","【"&amp;SUBSTITUTE(TEXT(DS7,"#,##0.00"),"-","△")&amp;"】"))</f>
        <v>【24.65】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1</v>
      </c>
      <c r="EJ6" s="35" t="str">
        <f t="shared" si="14"/>
        <v>-</v>
      </c>
      <c r="EK6" s="35" t="str">
        <f t="shared" si="14"/>
        <v>-</v>
      </c>
      <c r="EL6" s="35" t="str">
        <f t="shared" si="14"/>
        <v>-</v>
      </c>
      <c r="EM6" s="35" t="str">
        <f t="shared" si="14"/>
        <v>-</v>
      </c>
      <c r="EN6" s="35">
        <f t="shared" si="14"/>
        <v>0.13</v>
      </c>
      <c r="EO6" s="34" t="str">
        <f>IF(EO7="","",IF(EO7="-","【-】","【"&amp;SUBSTITUTE(TEXT(EO7,"#,##0.00"),"-","△")&amp;"】"))</f>
        <v>【0.10】</v>
      </c>
    </row>
    <row r="7" spans="1:148" s="36" customFormat="1" x14ac:dyDescent="0.15">
      <c r="A7" s="28"/>
      <c r="B7" s="37">
        <v>2017</v>
      </c>
      <c r="C7" s="37">
        <v>352047</v>
      </c>
      <c r="D7" s="37">
        <v>46</v>
      </c>
      <c r="E7" s="37">
        <v>17</v>
      </c>
      <c r="F7" s="37">
        <v>4</v>
      </c>
      <c r="G7" s="37">
        <v>0</v>
      </c>
      <c r="H7" s="37" t="s">
        <v>108</v>
      </c>
      <c r="I7" s="37" t="s">
        <v>109</v>
      </c>
      <c r="J7" s="37" t="s">
        <v>110</v>
      </c>
      <c r="K7" s="37" t="s">
        <v>111</v>
      </c>
      <c r="L7" s="37" t="s">
        <v>112</v>
      </c>
      <c r="M7" s="37" t="s">
        <v>113</v>
      </c>
      <c r="N7" s="38" t="s">
        <v>114</v>
      </c>
      <c r="O7" s="38">
        <v>78</v>
      </c>
      <c r="P7" s="38">
        <v>3.04</v>
      </c>
      <c r="Q7" s="38">
        <v>80.599999999999994</v>
      </c>
      <c r="R7" s="38">
        <v>2916</v>
      </c>
      <c r="S7" s="38">
        <v>48722</v>
      </c>
      <c r="T7" s="38">
        <v>698.31</v>
      </c>
      <c r="U7" s="38">
        <v>69.77</v>
      </c>
      <c r="V7" s="38">
        <v>1465</v>
      </c>
      <c r="W7" s="38">
        <v>0.67</v>
      </c>
      <c r="X7" s="38">
        <v>2186.5700000000002</v>
      </c>
      <c r="Y7" s="38" t="s">
        <v>114</v>
      </c>
      <c r="Z7" s="38" t="s">
        <v>114</v>
      </c>
      <c r="AA7" s="38" t="s">
        <v>114</v>
      </c>
      <c r="AB7" s="38" t="s">
        <v>114</v>
      </c>
      <c r="AC7" s="38">
        <v>100.87</v>
      </c>
      <c r="AD7" s="38" t="s">
        <v>114</v>
      </c>
      <c r="AE7" s="38" t="s">
        <v>114</v>
      </c>
      <c r="AF7" s="38" t="s">
        <v>114</v>
      </c>
      <c r="AG7" s="38" t="s">
        <v>114</v>
      </c>
      <c r="AH7" s="38">
        <v>99.91</v>
      </c>
      <c r="AI7" s="38">
        <v>102.38</v>
      </c>
      <c r="AJ7" s="38" t="s">
        <v>114</v>
      </c>
      <c r="AK7" s="38" t="s">
        <v>114</v>
      </c>
      <c r="AL7" s="38" t="s">
        <v>114</v>
      </c>
      <c r="AM7" s="38" t="s">
        <v>114</v>
      </c>
      <c r="AN7" s="38">
        <v>0</v>
      </c>
      <c r="AO7" s="38" t="s">
        <v>114</v>
      </c>
      <c r="AP7" s="38" t="s">
        <v>114</v>
      </c>
      <c r="AQ7" s="38" t="s">
        <v>114</v>
      </c>
      <c r="AR7" s="38" t="s">
        <v>114</v>
      </c>
      <c r="AS7" s="38">
        <v>148.76</v>
      </c>
      <c r="AT7" s="38">
        <v>102.97</v>
      </c>
      <c r="AU7" s="38" t="s">
        <v>114</v>
      </c>
      <c r="AV7" s="38" t="s">
        <v>114</v>
      </c>
      <c r="AW7" s="38" t="s">
        <v>114</v>
      </c>
      <c r="AX7" s="38" t="s">
        <v>114</v>
      </c>
      <c r="AY7" s="38">
        <v>50.38</v>
      </c>
      <c r="AZ7" s="38" t="s">
        <v>114</v>
      </c>
      <c r="BA7" s="38" t="s">
        <v>114</v>
      </c>
      <c r="BB7" s="38" t="s">
        <v>114</v>
      </c>
      <c r="BC7" s="38" t="s">
        <v>114</v>
      </c>
      <c r="BD7" s="38">
        <v>129.05000000000001</v>
      </c>
      <c r="BE7" s="38">
        <v>54.73</v>
      </c>
      <c r="BF7" s="38" t="s">
        <v>114</v>
      </c>
      <c r="BG7" s="38" t="s">
        <v>114</v>
      </c>
      <c r="BH7" s="38" t="s">
        <v>114</v>
      </c>
      <c r="BI7" s="38" t="s">
        <v>114</v>
      </c>
      <c r="BJ7" s="38">
        <v>1064.72</v>
      </c>
      <c r="BK7" s="38" t="s">
        <v>114</v>
      </c>
      <c r="BL7" s="38" t="s">
        <v>114</v>
      </c>
      <c r="BM7" s="38" t="s">
        <v>114</v>
      </c>
      <c r="BN7" s="38" t="s">
        <v>114</v>
      </c>
      <c r="BO7" s="38">
        <v>1223.96</v>
      </c>
      <c r="BP7" s="38">
        <v>1225.44</v>
      </c>
      <c r="BQ7" s="38" t="s">
        <v>114</v>
      </c>
      <c r="BR7" s="38" t="s">
        <v>114</v>
      </c>
      <c r="BS7" s="38" t="s">
        <v>114</v>
      </c>
      <c r="BT7" s="38" t="s">
        <v>114</v>
      </c>
      <c r="BU7" s="38">
        <v>73.56</v>
      </c>
      <c r="BV7" s="38" t="s">
        <v>114</v>
      </c>
      <c r="BW7" s="38" t="s">
        <v>114</v>
      </c>
      <c r="BX7" s="38" t="s">
        <v>114</v>
      </c>
      <c r="BY7" s="38" t="s">
        <v>114</v>
      </c>
      <c r="BZ7" s="38">
        <v>61.54</v>
      </c>
      <c r="CA7" s="38">
        <v>75.58</v>
      </c>
      <c r="CB7" s="38" t="s">
        <v>114</v>
      </c>
      <c r="CC7" s="38" t="s">
        <v>114</v>
      </c>
      <c r="CD7" s="38" t="s">
        <v>114</v>
      </c>
      <c r="CE7" s="38" t="s">
        <v>114</v>
      </c>
      <c r="CF7" s="38">
        <v>215.18</v>
      </c>
      <c r="CG7" s="38" t="s">
        <v>114</v>
      </c>
      <c r="CH7" s="38" t="s">
        <v>114</v>
      </c>
      <c r="CI7" s="38" t="s">
        <v>114</v>
      </c>
      <c r="CJ7" s="38" t="s">
        <v>114</v>
      </c>
      <c r="CK7" s="38">
        <v>267.86</v>
      </c>
      <c r="CL7" s="38">
        <v>215.23</v>
      </c>
      <c r="CM7" s="38" t="s">
        <v>114</v>
      </c>
      <c r="CN7" s="38" t="s">
        <v>114</v>
      </c>
      <c r="CO7" s="38" t="s">
        <v>114</v>
      </c>
      <c r="CP7" s="38" t="s">
        <v>114</v>
      </c>
      <c r="CQ7" s="38">
        <v>34.229999999999997</v>
      </c>
      <c r="CR7" s="38" t="s">
        <v>114</v>
      </c>
      <c r="CS7" s="38" t="s">
        <v>114</v>
      </c>
      <c r="CT7" s="38" t="s">
        <v>114</v>
      </c>
      <c r="CU7" s="38" t="s">
        <v>114</v>
      </c>
      <c r="CV7" s="38">
        <v>37.08</v>
      </c>
      <c r="CW7" s="38">
        <v>42.66</v>
      </c>
      <c r="CX7" s="38" t="s">
        <v>114</v>
      </c>
      <c r="CY7" s="38" t="s">
        <v>114</v>
      </c>
      <c r="CZ7" s="38" t="s">
        <v>114</v>
      </c>
      <c r="DA7" s="38" t="s">
        <v>114</v>
      </c>
      <c r="DB7" s="38">
        <v>93.65</v>
      </c>
      <c r="DC7" s="38" t="s">
        <v>114</v>
      </c>
      <c r="DD7" s="38" t="s">
        <v>114</v>
      </c>
      <c r="DE7" s="38" t="s">
        <v>114</v>
      </c>
      <c r="DF7" s="38" t="s">
        <v>114</v>
      </c>
      <c r="DG7" s="38">
        <v>67.22</v>
      </c>
      <c r="DH7" s="38">
        <v>82.67</v>
      </c>
      <c r="DI7" s="38" t="s">
        <v>114</v>
      </c>
      <c r="DJ7" s="38" t="s">
        <v>114</v>
      </c>
      <c r="DK7" s="38" t="s">
        <v>114</v>
      </c>
      <c r="DL7" s="38" t="s">
        <v>114</v>
      </c>
      <c r="DM7" s="38">
        <v>41.76</v>
      </c>
      <c r="DN7" s="38" t="s">
        <v>114</v>
      </c>
      <c r="DO7" s="38" t="s">
        <v>114</v>
      </c>
      <c r="DP7" s="38" t="s">
        <v>114</v>
      </c>
      <c r="DQ7" s="38" t="s">
        <v>114</v>
      </c>
      <c r="DR7" s="38">
        <v>14.76</v>
      </c>
      <c r="DS7" s="38">
        <v>24.65</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1</v>
      </c>
      <c r="EJ7" s="38" t="s">
        <v>114</v>
      </c>
      <c r="EK7" s="38" t="s">
        <v>114</v>
      </c>
      <c r="EL7" s="38" t="s">
        <v>114</v>
      </c>
      <c r="EM7" s="38" t="s">
        <v>114</v>
      </c>
      <c r="EN7" s="38">
        <v>0.13</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2019-02-07T01:50:43Z</cp:lastPrinted>
  <dcterms:created xsi:type="dcterms:W3CDTF">2018-12-03T08:54:09Z</dcterms:created>
  <dcterms:modified xsi:type="dcterms:W3CDTF">2019-03-03T23:41:02Z</dcterms:modified>
  <cp:category/>
</cp:coreProperties>
</file>