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6232BD13-2233-4990-97D2-106243A2EA82}" xr6:coauthVersionLast="36" xr6:coauthVersionMax="36" xr10:uidLastSave="{00000000-0000-0000-0000-000000000000}"/>
  <workbookProtection workbookAlgorithmName="SHA-512" workbookHashValue="N2BnF7qGAYPJiMaGzO4b+TkMjYh7xvwfGY6fZ1paqhGjHo3l/26Fre2cdG/vvM4sUkLk+b8cWwkIXTFT7Tzlsg==" workbookSaltValue="59GMvt/bKkUfxZgSQec+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F86" i="4"/>
  <c r="E86" i="4"/>
  <c r="BB10" i="4"/>
  <c r="AT10" i="4"/>
  <c r="AL10" i="4"/>
  <c r="AD10" i="4"/>
  <c r="P10" i="4"/>
  <c r="I10" i="4"/>
  <c r="B10"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<sst xmlns="http://schemas.openxmlformats.org/spreadsheetml/2006/main" count="323" uniqueCount="123">
  <si>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</si>
  <si>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</si>
  <si>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</si>
  <si>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</si>
  <si>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</si>
  <si>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</si>
  <si>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</si>
  <si>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</si>
  <si>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</si>
  <si>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</si>
  <si>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</si>
  <si>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</si>
  <si>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</si>
  <si>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</si>
  <si>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</si>
  <si>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</si>
  <si>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</si>
  <si>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</si>
  <si>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</si>
  <si>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</si>
  <si>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</si>
  <si>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</si>
  <si>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</si>
  <si>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</si>
  <si>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</si>
  <si>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</si>
  <si>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</si>
  <si>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</si>
  <si>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</si>
  <si>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</si>
  <si>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</si>
  <si>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</si>
  <si>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</si>
  <si>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</si>
  <si>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</si>
  <si>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</si>
  <si>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</si>
  <si>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</si>
  <si>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</si>
  <si>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</si>
  <si>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</si>
  <si>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</si>
  <si>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</si>
  <si>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</si>
  <si>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</si>
  <si>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</si>
  <si>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</si>
  <si>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</si>
  <si>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</si>
  <si>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</si>
  <si>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</si>
  <si>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</si>
  <si>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</si>
  <si>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</si>
  <si>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</si>
  <si>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</si>
  <si>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</si>
  <si>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</si>
  <si>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</si>
  <si>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</si>
  <si>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</si>
  <si>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</si>
  <si>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</si>
  <si>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</si>
  <si>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</si>
  <si>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</si>
  <si>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</si>
  <si>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</si>
  <si>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</si>
  <si>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</si>
  <si>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</si>
  <si>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</si>
  <si>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</si>
  <si>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</si>
  <si>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</si>
  <si>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</si>
  <si>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</si>
  <si>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</si>
  <si>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</si>
  <si>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</si>
  <si>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</si>
  <si>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</si>
  <si>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</si>
  <si>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</si>
  <si>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</si>
  <si>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</si>
  <si>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</si>
  <si>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</si>
  <si>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</si>
  <si>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</si>
  <si>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</si>
  <si>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</si>
  <si>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</si>
  <si>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</si>
  <si>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</si>
  <si>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</si>
  <si>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</si>
  <si>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</si>
  <si>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</si>
  <si>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</si>
  <si>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</si>
  <si>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</si>
  <si>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</si>
  <si>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</si>
  <si>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</si>
  <si>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</si>
  <si>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</si>
  <si>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</si>
  <si>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</si>
  <si>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</si>
  <si>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</si>
  <si>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</si>
  <si>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</si>
  <si>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</si>
  <si>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</si>
  <si>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</si>
  <si>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</si>
  <si>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</si>
  <si>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</si>
  <si>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</si>
  <si>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昭和59年に供用開始を行ってから30年を経過している。
　管渠については調査を順次計画的に行い軽微な更生工事は行っているが、更新や改良までは行っていない状況である。
　処理施設については、過去に補助事業により大規模な更新改良を行っている。
　有形固定資産減価償却率が平均値より高いことから、計画的・効率的な改築更新に取り組む必要がある。</t>
    <rPh sb="1" eb="3">
      <t>ショウワ</t>
    </rPh>
    <rPh sb="5" eb="6">
      <t>ネン</t>
    </rPh>
    <rPh sb="7" eb="9">
      <t>キョウヨウ</t>
    </rPh>
    <rPh sb="9" eb="11">
      <t>カイシ</t>
    </rPh>
    <rPh sb="12" eb="13">
      <t>オコナ</t>
    </rPh>
    <rPh sb="19" eb="20">
      <t>ネン</t>
    </rPh>
    <rPh sb="21" eb="23">
      <t>ケイカ</t>
    </rPh>
    <rPh sb="30" eb="31">
      <t>カン</t>
    </rPh>
    <rPh sb="31" eb="32">
      <t>キョ</t>
    </rPh>
    <rPh sb="37" eb="39">
      <t>チョウサ</t>
    </rPh>
    <rPh sb="40" eb="42">
      <t>ジュンジ</t>
    </rPh>
    <rPh sb="42" eb="45">
      <t>ケイカクテキ</t>
    </rPh>
    <rPh sb="46" eb="47">
      <t>オコナ</t>
    </rPh>
    <rPh sb="48" eb="50">
      <t>ケイビ</t>
    </rPh>
    <rPh sb="51" eb="53">
      <t>コウセイ</t>
    </rPh>
    <rPh sb="53" eb="55">
      <t>コウジ</t>
    </rPh>
    <rPh sb="56" eb="57">
      <t>オコナ</t>
    </rPh>
    <rPh sb="63" eb="65">
      <t>コウシン</t>
    </rPh>
    <rPh sb="66" eb="68">
      <t>カイリョウ</t>
    </rPh>
    <rPh sb="71" eb="72">
      <t>オコナ</t>
    </rPh>
    <rPh sb="77" eb="79">
      <t>ジョウキョウ</t>
    </rPh>
    <rPh sb="85" eb="87">
      <t>ショリ</t>
    </rPh>
    <rPh sb="87" eb="89">
      <t>シセツ</t>
    </rPh>
    <rPh sb="95" eb="97">
      <t>カコ</t>
    </rPh>
    <rPh sb="98" eb="100">
      <t>ホジョ</t>
    </rPh>
    <rPh sb="100" eb="102">
      <t>ジギョウ</t>
    </rPh>
    <rPh sb="122" eb="124">
      <t>ユウケイ</t>
    </rPh>
    <rPh sb="124" eb="126">
      <t>コテイ</t>
    </rPh>
    <rPh sb="126" eb="128">
      <t>シサン</t>
    </rPh>
    <rPh sb="128" eb="130">
      <t>ゲンカ</t>
    </rPh>
    <rPh sb="130" eb="132">
      <t>ショウキャク</t>
    </rPh>
    <rPh sb="132" eb="133">
      <t>リツ</t>
    </rPh>
    <rPh sb="134" eb="137">
      <t>ヘイキンチ</t>
    </rPh>
    <rPh sb="139" eb="140">
      <t>タカ</t>
    </rPh>
    <rPh sb="146" eb="149">
      <t>ケイカクテキ</t>
    </rPh>
    <rPh sb="150" eb="153">
      <t>コウリツテキ</t>
    </rPh>
    <rPh sb="154" eb="156">
      <t>カイチク</t>
    </rPh>
    <rPh sb="156" eb="158">
      <t>コウシン</t>
    </rPh>
    <rPh sb="159" eb="160">
      <t>ト</t>
    </rPh>
    <rPh sb="161" eb="162">
      <t>ク</t>
    </rPh>
    <rPh sb="163" eb="165">
      <t>ヒツヨウ</t>
    </rPh>
    <phoneticPr fontId="4"/>
  </si>
  <si>
    <t>　萩市の公共下水道事業は、昭和52年に事業着手、昭和59年に供用開始を行い平成29年度末の事業計画区域内の整備率は76.4%、全体計画区域内の整備率は52.1%であり現在も整備中である。
　平成29年度から地方公営企業法を適用したため、前年度以前の数値は無い。
　経常収支比率は100%を超え単年度収支は黒字となっている。
　経費回収率及び汚水処理原価は平均値より良好な数値ではあるが、使用料で経費を賄っていない状況であることや流動比率が低いことから、より慎重な財政運営が必要となっている。
　企業債残高対事業規模比率も平均値と比べ1.7倍と高い水準となっている。これは幹線工事を進めていることから、面整備が進んでおらず企業債残高は増加しているが使用料収入の増加につながっていないことも要因の一つである。これにより施設利用率についても平均値以下と伸び悩んでいる。
　水洗化率については、平均値と同水準となっているが、今後大幅な増加は見込まれない。
　人口減少に伴い処理人口等も減少傾向となっていることからも一層の経常費用の削減を行ったうえでの使用料改定を検討する必要がある。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ヘイセイ</t>
    </rPh>
    <rPh sb="41" eb="43">
      <t>ネンド</t>
    </rPh>
    <rPh sb="43" eb="44">
      <t>マツ</t>
    </rPh>
    <rPh sb="45" eb="47">
      <t>ジギョウ</t>
    </rPh>
    <rPh sb="47" eb="49">
      <t>ケイカク</t>
    </rPh>
    <rPh sb="49" eb="52">
      <t>クイキナイ</t>
    </rPh>
    <rPh sb="53" eb="55">
      <t>セイビ</t>
    </rPh>
    <rPh sb="55" eb="56">
      <t>リツ</t>
    </rPh>
    <rPh sb="63" eb="65">
      <t>ゼンタイ</t>
    </rPh>
    <rPh sb="65" eb="67">
      <t>ケイカク</t>
    </rPh>
    <rPh sb="67" eb="70">
      <t>クイキナイ</t>
    </rPh>
    <rPh sb="71" eb="73">
      <t>セイビ</t>
    </rPh>
    <rPh sb="73" eb="74">
      <t>リツ</t>
    </rPh>
    <rPh sb="83" eb="85">
      <t>ゲンザイ</t>
    </rPh>
    <rPh sb="88" eb="89">
      <t>チュウ</t>
    </rPh>
    <rPh sb="95" eb="97">
      <t>ヘイセイ</t>
    </rPh>
    <rPh sb="99" eb="101">
      <t>ネンド</t>
    </rPh>
    <rPh sb="103" eb="105">
      <t>チホウ</t>
    </rPh>
    <rPh sb="105" eb="107">
      <t>コウエイ</t>
    </rPh>
    <rPh sb="107" eb="109">
      <t>キギョウ</t>
    </rPh>
    <rPh sb="109" eb="110">
      <t>ホウ</t>
    </rPh>
    <rPh sb="111" eb="113">
      <t>テキヨウ</t>
    </rPh>
    <rPh sb="118" eb="121">
      <t>ゼンネンド</t>
    </rPh>
    <rPh sb="121" eb="123">
      <t>イゼン</t>
    </rPh>
    <rPh sb="124" eb="126">
      <t>スウチ</t>
    </rPh>
    <rPh sb="127" eb="128">
      <t>ナ</t>
    </rPh>
    <rPh sb="132" eb="134">
      <t>ケイジョウ</t>
    </rPh>
    <rPh sb="134" eb="136">
      <t>シュウシ</t>
    </rPh>
    <rPh sb="136" eb="138">
      <t>ヒリツ</t>
    </rPh>
    <rPh sb="144" eb="145">
      <t>コ</t>
    </rPh>
    <rPh sb="146" eb="149">
      <t>タンネンド</t>
    </rPh>
    <rPh sb="149" eb="151">
      <t>シュウシ</t>
    </rPh>
    <rPh sb="152" eb="154">
      <t>クロジ</t>
    </rPh>
    <rPh sb="163" eb="165">
      <t>ケイヒ</t>
    </rPh>
    <rPh sb="165" eb="167">
      <t>カイシュウ</t>
    </rPh>
    <rPh sb="167" eb="168">
      <t>リツ</t>
    </rPh>
    <rPh sb="168" eb="169">
      <t>オヨ</t>
    </rPh>
    <rPh sb="170" eb="172">
      <t>オスイ</t>
    </rPh>
    <rPh sb="172" eb="174">
      <t>ショリ</t>
    </rPh>
    <rPh sb="174" eb="176">
      <t>ゲンカ</t>
    </rPh>
    <rPh sb="177" eb="179">
      <t>ヘイキン</t>
    </rPh>
    <rPh sb="179" eb="180">
      <t>チ</t>
    </rPh>
    <rPh sb="182" eb="184">
      <t>リョウコウ</t>
    </rPh>
    <rPh sb="185" eb="187">
      <t>スウチ</t>
    </rPh>
    <rPh sb="193" eb="196">
      <t>シヨウリョウ</t>
    </rPh>
    <rPh sb="197" eb="199">
      <t>ケイヒ</t>
    </rPh>
    <rPh sb="200" eb="201">
      <t>マカナ</t>
    </rPh>
    <rPh sb="206" eb="208">
      <t>ジョウキョウ</t>
    </rPh>
    <rPh sb="214" eb="216">
      <t>リュウドウ</t>
    </rPh>
    <rPh sb="216" eb="218">
      <t>ヒリツ</t>
    </rPh>
    <rPh sb="219" eb="220">
      <t>ヒク</t>
    </rPh>
    <rPh sb="228" eb="230">
      <t>シンチョウ</t>
    </rPh>
    <rPh sb="231" eb="233">
      <t>ザイセイ</t>
    </rPh>
    <rPh sb="233" eb="235">
      <t>ウンエイ</t>
    </rPh>
    <rPh sb="236" eb="238">
      <t>ヒツヨウ</t>
    </rPh>
    <rPh sb="247" eb="249">
      <t>キギョウ</t>
    </rPh>
    <rPh sb="249" eb="250">
      <t>サイ</t>
    </rPh>
    <rPh sb="250" eb="252">
      <t>ザンダカ</t>
    </rPh>
    <rPh sb="252" eb="253">
      <t>タイ</t>
    </rPh>
    <rPh sb="253" eb="255">
      <t>ジギョウ</t>
    </rPh>
    <rPh sb="255" eb="257">
      <t>キボ</t>
    </rPh>
    <rPh sb="257" eb="259">
      <t>ヒリツ</t>
    </rPh>
    <rPh sb="264" eb="265">
      <t>クラ</t>
    </rPh>
    <rPh sb="269" eb="270">
      <t>バイ</t>
    </rPh>
    <rPh sb="271" eb="272">
      <t>タカ</t>
    </rPh>
    <rPh sb="273" eb="275">
      <t>スイジュン</t>
    </rPh>
    <rPh sb="285" eb="287">
      <t>カンセン</t>
    </rPh>
    <rPh sb="287" eb="289">
      <t>コウジ</t>
    </rPh>
    <rPh sb="290" eb="291">
      <t>スス</t>
    </rPh>
    <rPh sb="300" eb="301">
      <t>メン</t>
    </rPh>
    <rPh sb="301" eb="303">
      <t>セイビ</t>
    </rPh>
    <rPh sb="304" eb="305">
      <t>スス</t>
    </rPh>
    <rPh sb="310" eb="312">
      <t>キギョウ</t>
    </rPh>
    <rPh sb="312" eb="313">
      <t>サイ</t>
    </rPh>
    <rPh sb="313" eb="315">
      <t>ザンダカ</t>
    </rPh>
    <rPh sb="316" eb="318">
      <t>ゾウカ</t>
    </rPh>
    <rPh sb="323" eb="326">
      <t>シヨウリョウ</t>
    </rPh>
    <rPh sb="326" eb="328">
      <t>シュウニュウ</t>
    </rPh>
    <rPh sb="329" eb="331">
      <t>ゾウカ</t>
    </rPh>
    <rPh sb="343" eb="345">
      <t>ヨウイン</t>
    </rPh>
    <rPh sb="346" eb="347">
      <t>ヒト</t>
    </rPh>
    <rPh sb="357" eb="359">
      <t>シセツ</t>
    </rPh>
    <rPh sb="359" eb="361">
      <t>リヨウ</t>
    </rPh>
    <rPh sb="361" eb="362">
      <t>リツ</t>
    </rPh>
    <rPh sb="367" eb="370">
      <t>ヘイキンチ</t>
    </rPh>
    <rPh sb="370" eb="372">
      <t>イカ</t>
    </rPh>
    <rPh sb="373" eb="374">
      <t>ノ</t>
    </rPh>
    <rPh sb="375" eb="376">
      <t>ナヤ</t>
    </rPh>
    <rPh sb="383" eb="386">
      <t>スイセンカ</t>
    </rPh>
    <rPh sb="386" eb="387">
      <t>リツ</t>
    </rPh>
    <rPh sb="393" eb="396">
      <t>ヘイキンチ</t>
    </rPh>
    <rPh sb="397" eb="400">
      <t>ドウスイジュン</t>
    </rPh>
    <rPh sb="408" eb="410">
      <t>コンゴ</t>
    </rPh>
    <rPh sb="410" eb="412">
      <t>オオハバ</t>
    </rPh>
    <rPh sb="413" eb="415">
      <t>ゾウカ</t>
    </rPh>
    <rPh sb="416" eb="418">
      <t>ミコ</t>
    </rPh>
    <rPh sb="425" eb="427">
      <t>ジンコウ</t>
    </rPh>
    <rPh sb="427" eb="429">
      <t>ゲンショウ</t>
    </rPh>
    <rPh sb="430" eb="431">
      <t>トモナ</t>
    </rPh>
    <rPh sb="432" eb="434">
      <t>ショリ</t>
    </rPh>
    <rPh sb="434" eb="436">
      <t>ジンコウ</t>
    </rPh>
    <rPh sb="436" eb="437">
      <t>トウ</t>
    </rPh>
    <rPh sb="438" eb="440">
      <t>ゲンショウ</t>
    </rPh>
    <rPh sb="440" eb="442">
      <t>ケイコウ</t>
    </rPh>
    <rPh sb="453" eb="455">
      <t>イッソウ</t>
    </rPh>
    <rPh sb="456" eb="458">
      <t>ケイジョウ</t>
    </rPh>
    <rPh sb="458" eb="460">
      <t>ヒヨウ</t>
    </rPh>
    <rPh sb="461" eb="463">
      <t>サクゲン</t>
    </rPh>
    <rPh sb="464" eb="465">
      <t>オコナ</t>
    </rPh>
    <rPh sb="471" eb="474">
      <t>シヨウリョウ</t>
    </rPh>
    <rPh sb="474" eb="476">
      <t>カイテイ</t>
    </rPh>
    <rPh sb="477" eb="479">
      <t>ケントウ</t>
    </rPh>
    <rPh sb="481" eb="483">
      <t>ヒツヨウ</t>
    </rPh>
    <phoneticPr fontId="4"/>
  </si>
  <si>
    <t>　経費回収率が100%に達しておらず、安定した事業運営を行うためにも使用料のあり方について継続的に検討していく必要がある。
　国県の進める「汚水処理施設10年概成」に向けて事業計画区域の見直しを含めた効率的な下水道整備に努めていきたい。
　また、施設の老朽化対策として、現在策定中であるストックマネジメント計画を基軸とし、施設の回復・予防保全のための更新改良の平準化を図っていきたいと考えている。
　なお、地方公営企業の法適用に併せて会計を他事業と一本化したことから、一つの下水道事業として持続可能な事業運営に取り組んでいくところである。</t>
    <rPh sb="1" eb="3">
      <t>ケイヒ</t>
    </rPh>
    <rPh sb="3" eb="5">
      <t>カイシュウ</t>
    </rPh>
    <rPh sb="5" eb="6">
      <t>リツ</t>
    </rPh>
    <rPh sb="12" eb="13">
      <t>タッ</t>
    </rPh>
    <rPh sb="19" eb="21">
      <t>アンテイ</t>
    </rPh>
    <rPh sb="23" eb="25">
      <t>ジギョウ</t>
    </rPh>
    <rPh sb="25" eb="27">
      <t>ウンエイ</t>
    </rPh>
    <rPh sb="28" eb="29">
      <t>オコナ</t>
    </rPh>
    <rPh sb="34" eb="37">
      <t>シヨウリョウ</t>
    </rPh>
    <rPh sb="40" eb="41">
      <t>カタ</t>
    </rPh>
    <rPh sb="45" eb="48">
      <t>ケイゾクテキ</t>
    </rPh>
    <rPh sb="49" eb="51">
      <t>ケントウ</t>
    </rPh>
    <rPh sb="55" eb="57">
      <t>ヒツヨウ</t>
    </rPh>
    <rPh sb="63" eb="64">
      <t>クニ</t>
    </rPh>
    <rPh sb="64" eb="65">
      <t>ケン</t>
    </rPh>
    <rPh sb="66" eb="67">
      <t>スス</t>
    </rPh>
    <rPh sb="70" eb="72">
      <t>オスイ</t>
    </rPh>
    <rPh sb="72" eb="74">
      <t>ショリ</t>
    </rPh>
    <rPh sb="74" eb="76">
      <t>シセツ</t>
    </rPh>
    <rPh sb="78" eb="79">
      <t>ネン</t>
    </rPh>
    <rPh sb="79" eb="81">
      <t>ガイセイ</t>
    </rPh>
    <rPh sb="83" eb="84">
      <t>ム</t>
    </rPh>
    <rPh sb="86" eb="88">
      <t>ジギョウ</t>
    </rPh>
    <rPh sb="88" eb="90">
      <t>ケイカク</t>
    </rPh>
    <rPh sb="90" eb="92">
      <t>クイキ</t>
    </rPh>
    <rPh sb="93" eb="95">
      <t>ミナオ</t>
    </rPh>
    <rPh sb="97" eb="98">
      <t>フク</t>
    </rPh>
    <rPh sb="100" eb="103">
      <t>コウリツテキ</t>
    </rPh>
    <rPh sb="104" eb="107">
      <t>ゲスイドウ</t>
    </rPh>
    <rPh sb="107" eb="109">
      <t>セイビ</t>
    </rPh>
    <rPh sb="110" eb="111">
      <t>ツト</t>
    </rPh>
    <rPh sb="123" eb="125">
      <t>シセツ</t>
    </rPh>
    <rPh sb="126" eb="129">
      <t>ロウキュウカ</t>
    </rPh>
    <rPh sb="129" eb="131">
      <t>タイサク</t>
    </rPh>
    <rPh sb="135" eb="137">
      <t>ゲンザイ</t>
    </rPh>
    <rPh sb="137" eb="140">
      <t>サクテイチュウ</t>
    </rPh>
    <rPh sb="153" eb="155">
      <t>ケイカク</t>
    </rPh>
    <rPh sb="156" eb="158">
      <t>キジク</t>
    </rPh>
    <rPh sb="161" eb="163">
      <t>シセツ</t>
    </rPh>
    <rPh sb="164" eb="166">
      <t>カイフク</t>
    </rPh>
    <rPh sb="167" eb="169">
      <t>ヨボウ</t>
    </rPh>
    <rPh sb="169" eb="171">
      <t>ホゼン</t>
    </rPh>
    <rPh sb="175" eb="177">
      <t>コウシン</t>
    </rPh>
    <rPh sb="177" eb="179">
      <t>カイリョウ</t>
    </rPh>
    <rPh sb="180" eb="183">
      <t>ヘイジュンカ</t>
    </rPh>
    <rPh sb="184" eb="185">
      <t>ハカ</t>
    </rPh>
    <rPh sb="192" eb="193">
      <t>カンガ</t>
    </rPh>
    <rPh sb="203" eb="205">
      <t>チホウ</t>
    </rPh>
    <rPh sb="205" eb="207">
      <t>コウエイ</t>
    </rPh>
    <rPh sb="207" eb="209">
      <t>キギョウ</t>
    </rPh>
    <rPh sb="210" eb="211">
      <t>ホウ</t>
    </rPh>
    <rPh sb="211" eb="213">
      <t>テキヨウ</t>
    </rPh>
    <rPh sb="214" eb="215">
      <t>アワ</t>
    </rPh>
    <rPh sb="217" eb="219">
      <t>カイケイ</t>
    </rPh>
    <rPh sb="220" eb="221">
      <t>タ</t>
    </rPh>
    <rPh sb="221" eb="223">
      <t>ジギョウ</t>
    </rPh>
    <rPh sb="224" eb="227">
      <t>イッポンカ</t>
    </rPh>
    <rPh sb="234" eb="235">
      <t>ヒト</t>
    </rPh>
    <rPh sb="237" eb="240">
      <t>ゲスイドウ</t>
    </rPh>
    <rPh sb="240" eb="242">
      <t>ジギョウ</t>
    </rPh>
    <rPh sb="245" eb="249">
      <t>ジゾクカノウ</t>
    </rPh>
    <rPh sb="250" eb="252">
      <t>ジギョウ</t>
    </rPh>
    <rPh sb="252" eb="254">
      <t>ウンエイ</t>
    </rPh>
    <rPh sb="255" eb="256">
      <t>ト</t>
    </rPh>
    <rPh sb="257" eb="25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</si>
</sst>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03-497B-A3E6-5E3A7A5EF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0.23</c:v>
                </c:pt>
              </c:numCache>
            </c:numRef>
          </c:val>
          <c:smooth val="0"/>
          <c:extLst>
            <c:ext xmlns:c16="http://schemas.microsoft.com/office/drawing/2014/chart" uri="{C3380CC4-5D6E-409C-BE32-E72D297353CC}">
              <c16:uniqueId val="{00000001-6D03-497B-A3E6-5E3A7A5EF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39.96</c:v>
                </c:pt>
              </c:numCache>
            </c:numRef>
          </c:val>
          <c:extLst>
            <c:ext xmlns:c16="http://schemas.microsoft.com/office/drawing/2014/chart" uri="{C3380CC4-5D6E-409C-BE32-E72D297353CC}">
              <c16:uniqueId val="{00000000-34D5-4DE6-A4E8-0AD466D592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58.4</c:v>
                </c:pt>
              </c:numCache>
            </c:numRef>
          </c:val>
          <c:smooth val="0"/>
          <c:extLst>
            <c:ext xmlns:c16="http://schemas.microsoft.com/office/drawing/2014/chart" uri="{C3380CC4-5D6E-409C-BE32-E72D297353CC}">
              <c16:uniqueId val="{00000001-34D5-4DE6-A4E8-0AD466D592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89.66</c:v>
                </c:pt>
              </c:numCache>
            </c:numRef>
          </c:val>
          <c:extLst>
            <c:ext xmlns:c16="http://schemas.microsoft.com/office/drawing/2014/chart" uri="{C3380CC4-5D6E-409C-BE32-E72D297353CC}">
              <c16:uniqueId val="{00000000-AEA6-45E5-9016-C28273E323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89.68</c:v>
                </c:pt>
              </c:numCache>
            </c:numRef>
          </c:val>
          <c:smooth val="0"/>
          <c:extLst>
            <c:ext xmlns:c16="http://schemas.microsoft.com/office/drawing/2014/chart" uri="{C3380CC4-5D6E-409C-BE32-E72D297353CC}">
              <c16:uniqueId val="{00000001-AEA6-45E5-9016-C28273E323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101.33</c:v>
                </c:pt>
              </c:numCache>
            </c:numRef>
          </c:val>
          <c:extLst>
            <c:ext xmlns:c16="http://schemas.microsoft.com/office/drawing/2014/chart" uri="{C3380CC4-5D6E-409C-BE32-E72D297353CC}">
              <c16:uniqueId val="{00000000-D76E-4C43-B028-14E07F7FF9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105.53</c:v>
                </c:pt>
              </c:numCache>
            </c:numRef>
          </c:val>
          <c:smooth val="0"/>
          <c:extLst>
            <c:ext xmlns:c16="http://schemas.microsoft.com/office/drawing/2014/chart" uri="{C3380CC4-5D6E-409C-BE32-E72D297353CC}">
              <c16:uniqueId val="{00000001-D76E-4C43-B028-14E07F7FF9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49.46</c:v>
                </c:pt>
              </c:numCache>
            </c:numRef>
          </c:val>
          <c:extLst>
            <c:ext xmlns:c16="http://schemas.microsoft.com/office/drawing/2014/chart" uri="{C3380CC4-5D6E-409C-BE32-E72D297353CC}">
              <c16:uniqueId val="{00000000-AC84-47D4-8795-937622945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29.5</c:v>
                </c:pt>
              </c:numCache>
            </c:numRef>
          </c:val>
          <c:smooth val="0"/>
          <c:extLst>
            <c:ext xmlns:c16="http://schemas.microsoft.com/office/drawing/2014/chart" uri="{C3380CC4-5D6E-409C-BE32-E72D297353CC}">
              <c16:uniqueId val="{00000001-AC84-47D4-8795-937622945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D3-4A18-85FB-E0524D6215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1.92</c:v>
                </c:pt>
              </c:numCache>
            </c:numRef>
          </c:val>
          <c:smooth val="0"/>
          <c:extLst>
            <c:ext xmlns:c16="http://schemas.microsoft.com/office/drawing/2014/chart" uri="{C3380CC4-5D6E-409C-BE32-E72D297353CC}">
              <c16:uniqueId val="{00000001-CBD3-4A18-85FB-E0524D6215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E5-4C3B-A440-FF1C983783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39.08</c:v>
                </c:pt>
              </c:numCache>
            </c:numRef>
          </c:val>
          <c:smooth val="0"/>
          <c:extLst>
            <c:ext xmlns:c16="http://schemas.microsoft.com/office/drawing/2014/chart" uri="{C3380CC4-5D6E-409C-BE32-E72D297353CC}">
              <c16:uniqueId val="{00000001-27E5-4C3B-A440-FF1C983783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39.25</c:v>
                </c:pt>
              </c:numCache>
            </c:numRef>
          </c:val>
          <c:extLst>
            <c:ext xmlns:c16="http://schemas.microsoft.com/office/drawing/2014/chart" uri="{C3380CC4-5D6E-409C-BE32-E72D297353CC}">
              <c16:uniqueId val="{00000000-A88B-4738-AECB-7579522254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A88B-4738-AECB-7579522254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1370.79</c:v>
                </c:pt>
              </c:numCache>
            </c:numRef>
          </c:val>
          <c:extLst>
            <c:ext xmlns:c16="http://schemas.microsoft.com/office/drawing/2014/chart" uri="{C3380CC4-5D6E-409C-BE32-E72D297353CC}">
              <c16:uniqueId val="{00000000-6A33-4044-B41B-97D2EADCD6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799.11</c:v>
                </c:pt>
              </c:numCache>
            </c:numRef>
          </c:val>
          <c:smooth val="0"/>
          <c:extLst>
            <c:ext xmlns:c16="http://schemas.microsoft.com/office/drawing/2014/chart" uri="{C3380CC4-5D6E-409C-BE32-E72D297353CC}">
              <c16:uniqueId val="{00000001-6A33-4044-B41B-97D2EADCD6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93.67</c:v>
                </c:pt>
              </c:numCache>
            </c:numRef>
          </c:val>
          <c:extLst>
            <c:ext xmlns:c16="http://schemas.microsoft.com/office/drawing/2014/chart" uri="{C3380CC4-5D6E-409C-BE32-E72D297353CC}">
              <c16:uniqueId val="{00000000-908D-4E5D-8A66-DD424270EC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87.69</c:v>
                </c:pt>
              </c:numCache>
            </c:numRef>
          </c:val>
          <c:smooth val="0"/>
          <c:extLst>
            <c:ext xmlns:c16="http://schemas.microsoft.com/office/drawing/2014/chart" uri="{C3380CC4-5D6E-409C-BE32-E72D297353CC}">
              <c16:uniqueId val="{00000001-908D-4E5D-8A66-DD424270EC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170.26</c:v>
                </c:pt>
              </c:numCache>
            </c:numRef>
          </c:val>
          <c:extLst>
            <c:ext xmlns:c16="http://schemas.microsoft.com/office/drawing/2014/chart" uri="{C3380CC4-5D6E-409C-BE32-E72D297353CC}">
              <c16:uniqueId val="{00000000-51CD-4666-8135-F4B6F7C8E1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180.07</c:v>
                </c:pt>
              </c:numCache>
            </c:numRef>
          </c:val>
          <c:smooth val="0"/>
          <c:extLst>
            <c:ext xmlns:c16="http://schemas.microsoft.com/office/drawing/2014/chart" uri="{C3380CC4-5D6E-409C-BE32-E72D297353CC}">
              <c16:uniqueId val="{00000001-51CD-4666-8135-F4B6F7C8E1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萩市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61">
        <f>データ!S6</f>
        <v>48722</v>
      </c>
      <c r="AM8" s="61"/>
      <c r="AN8" s="61"/>
      <c r="AO8" s="61"/>
      <c r="AP8" s="61"/>
      <c r="AQ8" s="61"/>
      <c r="AR8" s="61"/>
      <c r="AS8" s="61"/>
      <c r="AT8" s="60">
        <f>データ!T6</f>
        <v>698.31</v>
      </c>
      <c r="AU8" s="60"/>
      <c r="AV8" s="60"/>
      <c r="AW8" s="60"/>
      <c r="AX8" s="60"/>
      <c r="AY8" s="60"/>
      <c r="AZ8" s="60"/>
      <c r="BA8" s="60"/>
      <c r="BB8" s="60">
        <f>データ!U6</f>
        <v>69.77</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10" t="s">
        <v>21</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f>データ!O6</f>
        <v>61.73</v>
      </c>
      <c r="J10" s="60"/>
      <c r="K10" s="60"/>
      <c r="L10" s="60"/>
      <c r="M10" s="60"/>
      <c r="N10" s="60"/>
      <c r="O10" s="60"/>
      <c r="P10" s="60">
        <f>データ!P6</f>
        <v>39.11</v>
      </c>
      <c r="Q10" s="60"/>
      <c r="R10" s="60"/>
      <c r="S10" s="60"/>
      <c r="T10" s="60"/>
      <c r="U10" s="60"/>
      <c r="V10" s="60"/>
      <c r="W10" s="60">
        <f>データ!Q6</f>
        <v>99.87</v>
      </c>
      <c r="X10" s="60"/>
      <c r="Y10" s="60"/>
      <c r="Z10" s="60"/>
      <c r="AA10" s="60"/>
      <c r="AB10" s="60"/>
      <c r="AC10" s="60"/>
      <c r="AD10" s="61">
        <f>データ!R6</f>
        <v>2916</v>
      </c>
      <c r="AE10" s="61"/>
      <c r="AF10" s="61"/>
      <c r="AG10" s="61"/>
      <c r="AH10" s="61"/>
      <c r="AI10" s="61"/>
      <c r="AJ10" s="61"/>
      <c r="AK10" s="2"/>
      <c r="AL10" s="61">
        <f>データ!V6</f>
        <v>18864</v>
      </c>
      <c r="AM10" s="61"/>
      <c r="AN10" s="61"/>
      <c r="AO10" s="61"/>
      <c r="AP10" s="61"/>
      <c r="AQ10" s="61"/>
      <c r="AR10" s="61"/>
      <c r="AS10" s="61"/>
      <c r="AT10" s="60">
        <f>データ!W6</f>
        <v>6</v>
      </c>
      <c r="AU10" s="60"/>
      <c r="AV10" s="60"/>
      <c r="AW10" s="60"/>
      <c r="AX10" s="60"/>
      <c r="AY10" s="60"/>
      <c r="AZ10" s="60"/>
      <c r="BA10" s="60"/>
      <c r="BB10" s="60">
        <f>データ!X6</f>
        <v>3144</v>
      </c>
      <c r="BC10" s="60"/>
      <c r="BD10" s="60"/>
      <c r="BE10" s="60"/>
      <c r="BF10" s="60"/>
      <c r="BG10" s="60"/>
      <c r="BH10" s="60"/>
      <c r="BI10" s="60"/>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121</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31</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120</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37</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6pB0cST5ykYzlxctBq6jp/NCsbq+wzBAOql/3a8nfkAV8So+1ZbOiIqEH5766G7nT9dYxeuNKS6J4hEnVrERg==" saltValue="up/MHo0ntPmsCqsux9WK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61.73</v>
      </c>
      <c r="P6" s="34">
        <f t="shared" si="3"/>
        <v>39.11</v>
      </c>
      <c r="Q6" s="34">
        <f t="shared" si="3"/>
        <v>99.87</v>
      </c>
      <c r="R6" s="34">
        <f t="shared" si="3"/>
        <v>2916</v>
      </c>
      <c r="S6" s="34">
        <f t="shared" si="3"/>
        <v>48722</v>
      </c>
      <c r="T6" s="34">
        <f t="shared" si="3"/>
        <v>698.31</v>
      </c>
      <c r="U6" s="34">
        <f t="shared" si="3"/>
        <v>69.77</v>
      </c>
      <c r="V6" s="34">
        <f t="shared" si="3"/>
        <v>18864</v>
      </c>
      <c r="W6" s="34">
        <f t="shared" si="3"/>
        <v>6</v>
      </c>
      <c r="X6" s="34">
        <f t="shared" si="3"/>
        <v>3144</v>
      </c>
      <c r="Y6" s="35" t="str">
        <f>IF(Y7="",NA(),Y7)</f>
        <v>-</v>
      </c>
      <c r="Z6" s="35" t="str">
        <f t="shared" ref="Z6:AH6" si="4">IF(Z7="",NA(),Z7)</f>
        <v>-</v>
      </c>
      <c r="AA6" s="35" t="str">
        <f t="shared" si="4"/>
        <v>-</v>
      </c>
      <c r="AB6" s="35" t="str">
        <f t="shared" si="4"/>
        <v>-</v>
      </c>
      <c r="AC6" s="35">
        <f t="shared" si="4"/>
        <v>101.33</v>
      </c>
      <c r="AD6" s="35" t="str">
        <f t="shared" si="4"/>
        <v>-</v>
      </c>
      <c r="AE6" s="35" t="str">
        <f t="shared" si="4"/>
        <v>-</v>
      </c>
      <c r="AF6" s="35" t="str">
        <f t="shared" si="4"/>
        <v>-</v>
      </c>
      <c r="AG6" s="35" t="str">
        <f t="shared" si="4"/>
        <v>-</v>
      </c>
      <c r="AH6" s="35">
        <f t="shared" si="4"/>
        <v>105.53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39.08</v>
      </c>
      <c r="AT6" s="34" t="str">
        <f>IF(AT7="","",IF(AT7="-","【-】","【"&amp;SUBSTITUTE(TEXT(AT7,"#,##0.00"),"-","△")&amp;"】"))</f>
        <v>【4.27】</v>
      </c>
      <c r="AU6" s="35" t="str">
        <f>IF(AU7="",NA(),AU7)</f>
        <v>-</v>
      </c>
      <c r="AV6" s="35" t="str">
        <f t="shared" ref="AV6:BD6" si="6">IF(AV7="",NA(),AV7)</f>
        <v>-</v>
      </c>
      <c r="AW6" s="35" t="str">
        <f t="shared" si="6"/>
        <v>-</v>
      </c>
      <c r="AX6" s="35" t="str">
        <f t="shared" si="6"/>
        <v>-</v>
      </c>
      <c r="AY6" s="35">
        <f t="shared" si="6"/>
        <v>39.25</v>
      </c>
      <c r="AZ6" s="35" t="str">
        <f t="shared" si="6"/>
        <v>-</v>
      </c>
      <c r="BA6" s="35" t="str">
        <f t="shared" si="6"/>
        <v>-</v>
      </c>
      <c r="BB6" s="35" t="str">
        <f t="shared" si="6"/>
        <v>-</v>
      </c>
      <c r="BC6" s="35" t="str">
        <f t="shared" si="6"/>
        <v>-</v>
      </c>
      <c r="BD6" s="35">
        <f t="shared" si="6"/>
        <v>81.33</v>
      </c>
      <c r="BE6" s="34" t="str">
        <f>IF(BE7="","",IF(BE7="-","【-】","【"&amp;SUBSTITUTE(TEXT(BE7,"#,##0.00"),"-","△")&amp;"】"))</f>
        <v>【66.41】</v>
      </c>
      <c r="BF6" s="35" t="str">
        <f>IF(BF7="",NA(),BF7)</f>
        <v>-</v>
      </c>
      <c r="BG6" s="35" t="str">
        <f t="shared" ref="BG6:BO6" si="7">IF(BG7="",NA(),BG7)</f>
        <v>-</v>
      </c>
      <c r="BH6" s="35" t="str">
        <f t="shared" si="7"/>
        <v>-</v>
      </c>
      <c r="BI6" s="35" t="str">
        <f t="shared" si="7"/>
        <v>-</v>
      </c>
      <c r="BJ6" s="35">
        <f t="shared" si="7"/>
        <v>1370.79</v>
      </c>
      <c r="BK6" s="35" t="str">
        <f t="shared" si="7"/>
        <v>-</v>
      </c>
      <c r="BL6" s="35" t="str">
        <f t="shared" si="7"/>
        <v>-</v>
      </c>
      <c r="BM6" s="35" t="str">
        <f t="shared" si="7"/>
        <v>-</v>
      </c>
      <c r="BN6" s="35" t="str">
        <f t="shared" si="7"/>
        <v>-</v>
      </c>
      <c r="BO6" s="35">
        <f t="shared" si="7"/>
        <v>799.11</v>
      </c>
      <c r="BP6" s="34" t="str">
        <f>IF(BP7="","",IF(BP7="-","【-】","【"&amp;SUBSTITUTE(TEXT(BP7,"#,##0.00"),"-","△")&amp;"】"))</f>
        <v>【707.33】</v>
      </c>
      <c r="BQ6" s="35" t="str">
        <f>IF(BQ7="",NA(),BQ7)</f>
        <v>-</v>
      </c>
      <c r="BR6" s="35" t="str">
        <f t="shared" ref="BR6:BZ6" si="8">IF(BR7="",NA(),BR7)</f>
        <v>-</v>
      </c>
      <c r="BS6" s="35" t="str">
        <f t="shared" si="8"/>
        <v>-</v>
      </c>
      <c r="BT6" s="35" t="str">
        <f t="shared" si="8"/>
        <v>-</v>
      </c>
      <c r="BU6" s="35">
        <f t="shared" si="8"/>
        <v>93.67</v>
      </c>
      <c r="BV6" s="35" t="str">
        <f t="shared" si="8"/>
        <v>-</v>
      </c>
      <c r="BW6" s="35" t="str">
        <f t="shared" si="8"/>
        <v>-</v>
      </c>
      <c r="BX6" s="35" t="str">
        <f t="shared" si="8"/>
        <v>-</v>
      </c>
      <c r="BY6" s="35" t="str">
        <f t="shared" si="8"/>
        <v>-</v>
      </c>
      <c r="BZ6" s="35">
        <f t="shared" si="8"/>
        <v>87.69</v>
      </c>
      <c r="CA6" s="34" t="str">
        <f>IF(CA7="","",IF(CA7="-","【-】","【"&amp;SUBSTITUTE(TEXT(CA7,"#,##0.00"),"-","△")&amp;"】"))</f>
        <v>【101.26】</v>
      </c>
      <c r="CB6" s="35" t="str">
        <f>IF(CB7="",NA(),CB7)</f>
        <v>-</v>
      </c>
      <c r="CC6" s="35" t="str">
        <f t="shared" ref="CC6:CK6" si="9">IF(CC7="",NA(),CC7)</f>
        <v>-</v>
      </c>
      <c r="CD6" s="35" t="str">
        <f t="shared" si="9"/>
        <v>-</v>
      </c>
      <c r="CE6" s="35" t="str">
        <f t="shared" si="9"/>
        <v>-</v>
      </c>
      <c r="CF6" s="35">
        <f t="shared" si="9"/>
        <v>170.26</v>
      </c>
      <c r="CG6" s="35" t="str">
        <f t="shared" si="9"/>
        <v>-</v>
      </c>
      <c r="CH6" s="35" t="str">
        <f t="shared" si="9"/>
        <v>-</v>
      </c>
      <c r="CI6" s="35" t="str">
        <f t="shared" si="9"/>
        <v>-</v>
      </c>
      <c r="CJ6" s="35" t="str">
        <f t="shared" si="9"/>
        <v>-</v>
      </c>
      <c r="CK6" s="35">
        <f t="shared" si="9"/>
        <v>180.07</v>
      </c>
      <c r="CL6" s="34" t="str">
        <f>IF(CL7="","",IF(CL7="-","【-】","【"&amp;SUBSTITUTE(TEXT(CL7,"#,##0.00"),"-","△")&amp;"】"))</f>
        <v>【136.39】</v>
      </c>
      <c r="CM6" s="35" t="str">
        <f>IF(CM7="",NA(),CM7)</f>
        <v>-</v>
      </c>
      <c r="CN6" s="35" t="str">
        <f t="shared" ref="CN6:CV6" si="10">IF(CN7="",NA(),CN7)</f>
        <v>-</v>
      </c>
      <c r="CO6" s="35" t="str">
        <f t="shared" si="10"/>
        <v>-</v>
      </c>
      <c r="CP6" s="35" t="str">
        <f t="shared" si="10"/>
        <v>-</v>
      </c>
      <c r="CQ6" s="35">
        <f t="shared" si="10"/>
        <v>39.96</v>
      </c>
      <c r="CR6" s="35" t="str">
        <f t="shared" si="10"/>
        <v>-</v>
      </c>
      <c r="CS6" s="35" t="str">
        <f t="shared" si="10"/>
        <v>-</v>
      </c>
      <c r="CT6" s="35" t="str">
        <f t="shared" si="10"/>
        <v>-</v>
      </c>
      <c r="CU6" s="35" t="str">
        <f t="shared" si="10"/>
        <v>-</v>
      </c>
      <c r="CV6" s="35">
        <f t="shared" si="10"/>
        <v>58.4</v>
      </c>
      <c r="CW6" s="34" t="str">
        <f>IF(CW7="","",IF(CW7="-","【-】","【"&amp;SUBSTITUTE(TEXT(CW7,"#,##0.00"),"-","△")&amp;"】"))</f>
        <v>【60.13】</v>
      </c>
      <c r="CX6" s="35" t="str">
        <f>IF(CX7="",NA(),CX7)</f>
        <v>-</v>
      </c>
      <c r="CY6" s="35" t="str">
        <f t="shared" ref="CY6:DG6" si="11">IF(CY7="",NA(),CY7)</f>
        <v>-</v>
      </c>
      <c r="CZ6" s="35" t="str">
        <f t="shared" si="11"/>
        <v>-</v>
      </c>
      <c r="DA6" s="35" t="str">
        <f t="shared" si="11"/>
        <v>-</v>
      </c>
      <c r="DB6" s="35">
        <f t="shared" si="11"/>
        <v>89.66</v>
      </c>
      <c r="DC6" s="35" t="str">
        <f t="shared" si="11"/>
        <v>-</v>
      </c>
      <c r="DD6" s="35" t="str">
        <f t="shared" si="11"/>
        <v>-</v>
      </c>
      <c r="DE6" s="35" t="str">
        <f t="shared" si="11"/>
        <v>-</v>
      </c>
      <c r="DF6" s="35" t="str">
        <f t="shared" si="11"/>
        <v>-</v>
      </c>
      <c r="DG6" s="35">
        <f t="shared" si="11"/>
        <v>89.68</v>
      </c>
      <c r="DH6" s="34" t="str">
        <f>IF(DH7="","",IF(DH7="-","【-】","【"&amp;SUBSTITUTE(TEXT(DH7,"#,##0.00"),"-","△")&amp;"】"))</f>
        <v>【95.06】</v>
      </c>
      <c r="DI6" s="35" t="str">
        <f>IF(DI7="",NA(),DI7)</f>
        <v>-</v>
      </c>
      <c r="DJ6" s="35" t="str">
        <f t="shared" ref="DJ6:DR6" si="12">IF(DJ7="",NA(),DJ7)</f>
        <v>-</v>
      </c>
      <c r="DK6" s="35" t="str">
        <f t="shared" si="12"/>
        <v>-</v>
      </c>
      <c r="DL6" s="35" t="str">
        <f t="shared" si="12"/>
        <v>-</v>
      </c>
      <c r="DM6" s="35">
        <f t="shared" si="12"/>
        <v>49.46</v>
      </c>
      <c r="DN6" s="35" t="str">
        <f t="shared" si="12"/>
        <v>-</v>
      </c>
      <c r="DO6" s="35" t="str">
        <f t="shared" si="12"/>
        <v>-</v>
      </c>
      <c r="DP6" s="35" t="str">
        <f t="shared" si="12"/>
        <v>-</v>
      </c>
      <c r="DQ6" s="35" t="str">
        <f t="shared" si="12"/>
        <v>-</v>
      </c>
      <c r="DR6" s="35">
        <f t="shared" si="12"/>
        <v>29.5</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1.92</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0.23</v>
      </c>
      <c r="EO6" s="34" t="str">
        <f>IF(EO7="","",IF(EO7="-","【-】","【"&amp;SUBSTITUTE(TEXT(EO7,"#,##0.00"),"-","△")&amp;"】"))</f>
        <v>【0.23】</v>
      </c>
    </row>
    <row r="7" spans="1:148" s="36" customFormat="1" x14ac:dyDescent="0.15">
      <c r="A7" s="28"/>
      <c r="B7" s="37">
        <v>2017</v>
      </c>
      <c r="C7" s="37">
        <v>352047</v>
      </c>
      <c r="D7" s="37">
        <v>46</v>
      </c>
      <c r="E7" s="37">
        <v>17</v>
      </c>
      <c r="F7" s="37">
        <v>1</v>
      </c>
      <c r="G7" s="37">
        <v>0</v>
      </c>
      <c r="H7" s="37" t="s">
        <v>108</v>
      </c>
      <c r="I7" s="37" t="s">
        <v>109</v>
      </c>
      <c r="J7" s="37" t="s">
        <v>110</v>
      </c>
      <c r="K7" s="37" t="s">
        <v>111</v>
      </c>
      <c r="L7" s="37" t="s">
        <v>112</v>
      </c>
      <c r="M7" s="37" t="s">
        <v>113</v>
      </c>
      <c r="N7" s="38" t="s">
        <v>114</v>
      </c>
      <c r="O7" s="38">
        <v>61.73</v>
      </c>
      <c r="P7" s="38">
        <v>39.11</v>
      </c>
      <c r="Q7" s="38">
        <v>99.87</v>
      </c>
      <c r="R7" s="38">
        <v>2916</v>
      </c>
      <c r="S7" s="38">
        <v>48722</v>
      </c>
      <c r="T7" s="38">
        <v>698.31</v>
      </c>
      <c r="U7" s="38">
        <v>69.77</v>
      </c>
      <c r="V7" s="38">
        <v>18864</v>
      </c>
      <c r="W7" s="38">
        <v>6</v>
      </c>
      <c r="X7" s="38">
        <v>3144</v>
      </c>
      <c r="Y7" s="38" t="s">
        <v>114</v>
      </c>
      <c r="Z7" s="38" t="s">
        <v>114</v>
      </c>
      <c r="AA7" s="38" t="s">
        <v>114</v>
      </c>
      <c r="AB7" s="38" t="s">
        <v>114</v>
      </c>
      <c r="AC7" s="38">
        <v>101.33</v>
      </c>
      <c r="AD7" s="38" t="s">
        <v>114</v>
      </c>
      <c r="AE7" s="38" t="s">
        <v>114</v>
      </c>
      <c r="AF7" s="38" t="s">
        <v>114</v>
      </c>
      <c r="AG7" s="38" t="s">
        <v>114</v>
      </c>
      <c r="AH7" s="38">
        <v>105.53</v>
      </c>
      <c r="AI7" s="38">
        <v>108.8</v>
      </c>
      <c r="AJ7" s="38" t="s">
        <v>114</v>
      </c>
      <c r="AK7" s="38" t="s">
        <v>114</v>
      </c>
      <c r="AL7" s="38" t="s">
        <v>114</v>
      </c>
      <c r="AM7" s="38" t="s">
        <v>114</v>
      </c>
      <c r="AN7" s="38">
        <v>0</v>
      </c>
      <c r="AO7" s="38" t="s">
        <v>114</v>
      </c>
      <c r="AP7" s="38" t="s">
        <v>114</v>
      </c>
      <c r="AQ7" s="38" t="s">
        <v>114</v>
      </c>
      <c r="AR7" s="38" t="s">
        <v>114</v>
      </c>
      <c r="AS7" s="38">
        <v>39.08</v>
      </c>
      <c r="AT7" s="38">
        <v>4.2699999999999996</v>
      </c>
      <c r="AU7" s="38" t="s">
        <v>114</v>
      </c>
      <c r="AV7" s="38" t="s">
        <v>114</v>
      </c>
      <c r="AW7" s="38" t="s">
        <v>114</v>
      </c>
      <c r="AX7" s="38" t="s">
        <v>114</v>
      </c>
      <c r="AY7" s="38">
        <v>39.25</v>
      </c>
      <c r="AZ7" s="38" t="s">
        <v>114</v>
      </c>
      <c r="BA7" s="38" t="s">
        <v>114</v>
      </c>
      <c r="BB7" s="38" t="s">
        <v>114</v>
      </c>
      <c r="BC7" s="38" t="s">
        <v>114</v>
      </c>
      <c r="BD7" s="38">
        <v>81.33</v>
      </c>
      <c r="BE7" s="38">
        <v>66.41</v>
      </c>
      <c r="BF7" s="38" t="s">
        <v>114</v>
      </c>
      <c r="BG7" s="38" t="s">
        <v>114</v>
      </c>
      <c r="BH7" s="38" t="s">
        <v>114</v>
      </c>
      <c r="BI7" s="38" t="s">
        <v>114</v>
      </c>
      <c r="BJ7" s="38">
        <v>1370.79</v>
      </c>
      <c r="BK7" s="38" t="s">
        <v>114</v>
      </c>
      <c r="BL7" s="38" t="s">
        <v>114</v>
      </c>
      <c r="BM7" s="38" t="s">
        <v>114</v>
      </c>
      <c r="BN7" s="38" t="s">
        <v>114</v>
      </c>
      <c r="BO7" s="38">
        <v>799.11</v>
      </c>
      <c r="BP7" s="38">
        <v>707.33</v>
      </c>
      <c r="BQ7" s="38" t="s">
        <v>114</v>
      </c>
      <c r="BR7" s="38" t="s">
        <v>114</v>
      </c>
      <c r="BS7" s="38" t="s">
        <v>114</v>
      </c>
      <c r="BT7" s="38" t="s">
        <v>114</v>
      </c>
      <c r="BU7" s="38">
        <v>93.67</v>
      </c>
      <c r="BV7" s="38" t="s">
        <v>114</v>
      </c>
      <c r="BW7" s="38" t="s">
        <v>114</v>
      </c>
      <c r="BX7" s="38" t="s">
        <v>114</v>
      </c>
      <c r="BY7" s="38" t="s">
        <v>114</v>
      </c>
      <c r="BZ7" s="38">
        <v>87.69</v>
      </c>
      <c r="CA7" s="38">
        <v>101.26</v>
      </c>
      <c r="CB7" s="38" t="s">
        <v>114</v>
      </c>
      <c r="CC7" s="38" t="s">
        <v>114</v>
      </c>
      <c r="CD7" s="38" t="s">
        <v>114</v>
      </c>
      <c r="CE7" s="38" t="s">
        <v>114</v>
      </c>
      <c r="CF7" s="38">
        <v>170.26</v>
      </c>
      <c r="CG7" s="38" t="s">
        <v>114</v>
      </c>
      <c r="CH7" s="38" t="s">
        <v>114</v>
      </c>
      <c r="CI7" s="38" t="s">
        <v>114</v>
      </c>
      <c r="CJ7" s="38" t="s">
        <v>114</v>
      </c>
      <c r="CK7" s="38">
        <v>180.07</v>
      </c>
      <c r="CL7" s="38">
        <v>136.38999999999999</v>
      </c>
      <c r="CM7" s="38" t="s">
        <v>114</v>
      </c>
      <c r="CN7" s="38" t="s">
        <v>114</v>
      </c>
      <c r="CO7" s="38" t="s">
        <v>114</v>
      </c>
      <c r="CP7" s="38" t="s">
        <v>114</v>
      </c>
      <c r="CQ7" s="38">
        <v>39.96</v>
      </c>
      <c r="CR7" s="38" t="s">
        <v>114</v>
      </c>
      <c r="CS7" s="38" t="s">
        <v>114</v>
      </c>
      <c r="CT7" s="38" t="s">
        <v>114</v>
      </c>
      <c r="CU7" s="38" t="s">
        <v>114</v>
      </c>
      <c r="CV7" s="38">
        <v>58.4</v>
      </c>
      <c r="CW7" s="38">
        <v>60.13</v>
      </c>
      <c r="CX7" s="38" t="s">
        <v>114</v>
      </c>
      <c r="CY7" s="38" t="s">
        <v>114</v>
      </c>
      <c r="CZ7" s="38" t="s">
        <v>114</v>
      </c>
      <c r="DA7" s="38" t="s">
        <v>114</v>
      </c>
      <c r="DB7" s="38">
        <v>89.66</v>
      </c>
      <c r="DC7" s="38" t="s">
        <v>114</v>
      </c>
      <c r="DD7" s="38" t="s">
        <v>114</v>
      </c>
      <c r="DE7" s="38" t="s">
        <v>114</v>
      </c>
      <c r="DF7" s="38" t="s">
        <v>114</v>
      </c>
      <c r="DG7" s="38">
        <v>89.68</v>
      </c>
      <c r="DH7" s="38">
        <v>95.06</v>
      </c>
      <c r="DI7" s="38" t="s">
        <v>114</v>
      </c>
      <c r="DJ7" s="38" t="s">
        <v>114</v>
      </c>
      <c r="DK7" s="38" t="s">
        <v>114</v>
      </c>
      <c r="DL7" s="38" t="s">
        <v>114</v>
      </c>
      <c r="DM7" s="38">
        <v>49.46</v>
      </c>
      <c r="DN7" s="38" t="s">
        <v>114</v>
      </c>
      <c r="DO7" s="38" t="s">
        <v>114</v>
      </c>
      <c r="DP7" s="38" t="s">
        <v>114</v>
      </c>
      <c r="DQ7" s="38" t="s">
        <v>114</v>
      </c>
      <c r="DR7" s="38">
        <v>29.5</v>
      </c>
      <c r="DS7" s="38">
        <v>38.130000000000003</v>
      </c>
      <c r="DT7" s="38" t="s">
        <v>114</v>
      </c>
      <c r="DU7" s="38" t="s">
        <v>114</v>
      </c>
      <c r="DV7" s="38" t="s">
        <v>114</v>
      </c>
      <c r="DW7" s="38" t="s">
        <v>114</v>
      </c>
      <c r="DX7" s="38">
        <v>0</v>
      </c>
      <c r="DY7" s="38" t="s">
        <v>114</v>
      </c>
      <c r="DZ7" s="38" t="s">
        <v>114</v>
      </c>
      <c r="EA7" s="38" t="s">
        <v>114</v>
      </c>
      <c r="EB7" s="38" t="s">
        <v>114</v>
      </c>
      <c r="EC7" s="38">
        <v>1.92</v>
      </c>
      <c r="ED7" s="38">
        <v>5.37</v>
      </c>
      <c r="EE7" s="38" t="s">
        <v>114</v>
      </c>
      <c r="EF7" s="38" t="s">
        <v>114</v>
      </c>
      <c r="EG7" s="38" t="s">
        <v>114</v>
      </c>
      <c r="EH7" s="38" t="s">
        <v>114</v>
      </c>
      <c r="EI7" s="38">
        <v>0</v>
      </c>
      <c r="EJ7" s="38" t="s">
        <v>114</v>
      </c>
      <c r="EK7" s="38" t="s">
        <v>114</v>
      </c>
      <c r="EL7" s="38" t="s">
        <v>114</v>
      </c>
      <c r="EM7" s="38" t="s">
        <v>114</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2019-02-07T01:53:14Z</cp:lastPrinted>
  <dcterms:created xsi:type="dcterms:W3CDTF">2018-12-03T08:50:50Z</dcterms:created>
  <dcterms:modified xsi:type="dcterms:W3CDTF">2019-03-03T23:40:36Z</dcterms:modified>
  <cp:category/>
</cp:coreProperties>
</file>