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84\ドキュメント\R02.02.04期限：経営比較分析表（県市町課）\"/>
    </mc:Choice>
  </mc:AlternateContent>
  <xr:revisionPtr revIDLastSave="0" documentId="13_ncr:1_{B71A291F-8D22-4EA3-9F19-56ADD7012B0A}" xr6:coauthVersionLast="41" xr6:coauthVersionMax="41" xr10:uidLastSave="{00000000-0000-0000-0000-000000000000}"/>
  <workbookProtection workbookAlgorithmName="SHA-512" workbookHashValue="rSyhLQoCY7006r9z5g58HqdHuoyEXv2Akg9AJrHjw4wvBQs/MFYBJxKxVuQJWGnGB54ZPczz7vwrUEKGtZonjw==" workbookSaltValue="XZHsl8ZRkS5dpXFWBUMXH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P10" i="4" s="1"/>
  <c r="O6" i="5"/>
  <c r="I10" i="4" s="1"/>
  <c r="N6" i="5"/>
  <c r="B10" i="4" s="1"/>
  <c r="M6" i="5"/>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W10" i="4"/>
  <c r="AL8" i="4"/>
  <c r="AD8" i="4"/>
  <c r="W8" i="4"/>
  <c r="P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<sst xmlns="http://schemas.openxmlformats.org/spreadsheetml/2006/main" count="311" uniqueCount="111">
  <si>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</si>
  <si>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</si>
  <si>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</si>
  <si>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</si>
  <si>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</si>
  <si>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</si>
  <si>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</si>
  <si>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</si>
  <si>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</si>
  <si>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</si>
  <si>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</si>
  <si>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</si>
  <si>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</si>
  <si>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</si>
  <si>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</si>
  <si>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</si>
  <si>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</si>
  <si>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</si>
  <si>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</si>
  <si>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</si>
  <si>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</si>
  <si>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</si>
  <si>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</si>
  <si>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</si>
  <si>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</si>
  <si>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</si>
  <si>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</si>
  <si>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</si>
  <si>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</si>
  <si>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</si>
  <si>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</si>
  <si>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</si>
  <si>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</si>
  <si>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</si>
  <si>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</si>
  <si>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</si>
  <si>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</si>
  <si>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</si>
  <si>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</si>
  <si>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</si>
  <si>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</si>
  <si>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</si>
  <si>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</si>
  <si>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</si>
  <si>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</si>
  <si>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</si>
  <si>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</si>
  <si>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</si>
  <si>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</si>
  <si>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</si>
  <si>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</si>
  <si>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</si>
  <si>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</si>
  <si>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</si>
  <si>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</si>
  <si>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</si>
  <si>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</si>
  <si>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</si>
  <si>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</si>
  <si>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</si>
  <si>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</si>
  <si>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</si>
  <si>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</si>
  <si>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</si>
  <si>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</si>
  <si>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</si>
  <si>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</si>
  <si>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</si>
  <si>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</si>
  <si>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</si>
  <si>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</si>
  <si>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</si>
  <si>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</si>
  <si>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</si>
  <si>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</si>
  <si>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</si>
  <si>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</si>
  <si>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</si>
  <si>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</si>
  <si>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</si>
  <si>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</si>
  <si>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</si>
  <si>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</si>
  <si>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</si>
  <si>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</si>
  <si>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</si>
  <si>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</si>
  <si>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</si>
  <si>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</si>
  <si>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</si>
  <si>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</si>
  <si>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</si>
  <si>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</si>
  <si>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</si>
  <si>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</si>
  <si>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</si>
  <si>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</si>
  <si>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</si>
  <si>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</si>
  <si>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</si>
  <si>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</si>
  <si>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</si>
  <si>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</si>
  <si>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</si>
  <si>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</si>
  <si>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</si>
  <si>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</si>
  <si>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</si>
  <si>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萩市の林業集落排水事業は、平成13年に供用開始し事業は完了している。　本施設は20戸未満の小規模である。
　経常収支比率は収支不足を一般会計から繰り入れを行っているため100％となっている。。
　企業債残高対事業規模比率は、平均値と比べ大きく上回っている。　
　経費回収率は平均値を上回っており、汚水処理原価は平均値を下回っている。
　施設利用率及び水洗化率は、平均値を下回っているが、山間部の人口散在地区であることから今後も高齢化や後継者不足等で大幅な増加は期待できない。</t>
    <rPh sb="138" eb="141">
      <t>ヘイキンチ</t>
    </rPh>
    <rPh sb="142" eb="144">
      <t>ウワマワ</t>
    </rPh>
    <rPh sb="156" eb="159">
      <t>ヘイキンチ</t>
    </rPh>
    <rPh sb="160" eb="162">
      <t>シタマワ</t>
    </rPh>
    <rPh sb="169" eb="171">
      <t>シセツ</t>
    </rPh>
    <rPh sb="171" eb="174">
      <t>リヨウリツ</t>
    </rPh>
    <rPh sb="174" eb="175">
      <t>オヨ</t>
    </rPh>
    <rPh sb="176" eb="179">
      <t>スイセンカ</t>
    </rPh>
    <rPh sb="179" eb="180">
      <t>リツ</t>
    </rPh>
    <rPh sb="182" eb="185">
      <t>ヘイキンチ</t>
    </rPh>
    <rPh sb="186" eb="188">
      <t>シタマワ</t>
    </rPh>
    <phoneticPr fontId="4"/>
  </si>
  <si>
    <t>　有形固定資産減価償却率は平均値より高くなっていることから老朽化が進んでいる現状はあるが、ストックマネジメント方式による計画的・効率的な維持管理と改築を図るため機能診断と機能保全計画の策定を予定している。</t>
    <phoneticPr fontId="4"/>
  </si>
  <si>
    <t>　経費回収率及び流動比率は100％に達していないことから、より慎重な財政運営が必要となっているが、事業の性質、地域の特性などを考慮するとコストの縮減や使用料改定などでは大幅な改善は見込めない。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1" eb="33">
      <t>シンチョウ</t>
    </rPh>
    <rPh sb="34" eb="36">
      <t>ザイセイ</t>
    </rPh>
    <rPh sb="36" eb="38">
      <t>ウンエイ</t>
    </rPh>
    <rPh sb="39" eb="41">
      <t>ヒツヨウ</t>
    </rPh>
    <rPh sb="72" eb="74">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</si>
</sst>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96A-45D5-B916-D1F0FE657E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96A-45D5-B916-D1F0FE657E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29.63</c:v>
                </c:pt>
              </c:numCache>
            </c:numRef>
          </c:val>
          <c:extLst>
            <c:ext xmlns:c16="http://schemas.microsoft.com/office/drawing/2014/chart" uri="{C3380CC4-5D6E-409C-BE32-E72D297353CC}">
              <c16:uniqueId val="{00000000-6953-4BE2-8CBA-1EBCCFF716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48.01</c:v>
                </c:pt>
              </c:numCache>
            </c:numRef>
          </c:val>
          <c:smooth val="0"/>
          <c:extLst>
            <c:ext xmlns:c16="http://schemas.microsoft.com/office/drawing/2014/chart" uri="{C3380CC4-5D6E-409C-BE32-E72D297353CC}">
              <c16:uniqueId val="{00000001-6953-4BE2-8CBA-1EBCCFF716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81.58</c:v>
                </c:pt>
              </c:numCache>
            </c:numRef>
          </c:val>
          <c:extLst>
            <c:ext xmlns:c16="http://schemas.microsoft.com/office/drawing/2014/chart" uri="{C3380CC4-5D6E-409C-BE32-E72D297353CC}">
              <c16:uniqueId val="{00000000-CA28-4CE2-AB09-FC31FED62C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91.18</c:v>
                </c:pt>
              </c:numCache>
            </c:numRef>
          </c:val>
          <c:smooth val="0"/>
          <c:extLst>
            <c:ext xmlns:c16="http://schemas.microsoft.com/office/drawing/2014/chart" uri="{C3380CC4-5D6E-409C-BE32-E72D297353CC}">
              <c16:uniqueId val="{00000001-CA28-4CE2-AB09-FC31FED62C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E30-4188-9B67-8F4454502C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92.29</c:v>
                </c:pt>
              </c:numCache>
            </c:numRef>
          </c:val>
          <c:smooth val="0"/>
          <c:extLst>
            <c:ext xmlns:c16="http://schemas.microsoft.com/office/drawing/2014/chart" uri="{C3380CC4-5D6E-409C-BE32-E72D297353CC}">
              <c16:uniqueId val="{00000001-0E30-4188-9B67-8F4454502C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53.67</c:v>
                </c:pt>
              </c:numCache>
            </c:numRef>
          </c:val>
          <c:extLst>
            <c:ext xmlns:c16="http://schemas.microsoft.com/office/drawing/2014/chart" uri="{C3380CC4-5D6E-409C-BE32-E72D297353CC}">
              <c16:uniqueId val="{00000000-A92F-461E-A180-36D224DB0C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37.74</c:v>
                </c:pt>
              </c:numCache>
            </c:numRef>
          </c:val>
          <c:smooth val="0"/>
          <c:extLst>
            <c:ext xmlns:c16="http://schemas.microsoft.com/office/drawing/2014/chart" uri="{C3380CC4-5D6E-409C-BE32-E72D297353CC}">
              <c16:uniqueId val="{00000001-A92F-461E-A180-36D224DB0C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4BE-4029-B308-614F86CB7A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4BE-4029-B308-614F86CB7A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44-4076-8EE8-5A43F5B5FA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464.55</c:v>
                </c:pt>
              </c:numCache>
            </c:numRef>
          </c:val>
          <c:smooth val="0"/>
          <c:extLst>
            <c:ext xmlns:c16="http://schemas.microsoft.com/office/drawing/2014/chart" uri="{C3380CC4-5D6E-409C-BE32-E72D297353CC}">
              <c16:uniqueId val="{00000001-B844-4076-8EE8-5A43F5B5FA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50.17</c:v>
                </c:pt>
              </c:numCache>
            </c:numRef>
          </c:val>
          <c:extLst>
            <c:ext xmlns:c16="http://schemas.microsoft.com/office/drawing/2014/chart" uri="{C3380CC4-5D6E-409C-BE32-E72D297353CC}">
              <c16:uniqueId val="{00000000-6071-4635-9570-5C1C966F95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48.58</c:v>
                </c:pt>
              </c:numCache>
            </c:numRef>
          </c:val>
          <c:smooth val="0"/>
          <c:extLst>
            <c:ext xmlns:c16="http://schemas.microsoft.com/office/drawing/2014/chart" uri="{C3380CC4-5D6E-409C-BE32-E72D297353CC}">
              <c16:uniqueId val="{00000001-6071-4635-9570-5C1C966F95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1181.6300000000001</c:v>
                </c:pt>
              </c:numCache>
            </c:numRef>
          </c:val>
          <c:extLst>
            <c:ext xmlns:c16="http://schemas.microsoft.com/office/drawing/2014/chart" uri="{C3380CC4-5D6E-409C-BE32-E72D297353CC}">
              <c16:uniqueId val="{00000000-BF28-4E4F-B772-2A9A3397F2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506.14</c:v>
                </c:pt>
              </c:numCache>
            </c:numRef>
          </c:val>
          <c:smooth val="0"/>
          <c:extLst>
            <c:ext xmlns:c16="http://schemas.microsoft.com/office/drawing/2014/chart" uri="{C3380CC4-5D6E-409C-BE32-E72D297353CC}">
              <c16:uniqueId val="{00000001-BF28-4E4F-B772-2A9A3397F2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44.77</c:v>
                </c:pt>
              </c:numCache>
            </c:numRef>
          </c:val>
          <c:extLst>
            <c:ext xmlns:c16="http://schemas.microsoft.com/office/drawing/2014/chart" uri="{C3380CC4-5D6E-409C-BE32-E72D297353CC}">
              <c16:uniqueId val="{00000000-6C64-478D-8CDA-1F2F0877A6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35.86</c:v>
                </c:pt>
              </c:numCache>
            </c:numRef>
          </c:val>
          <c:smooth val="0"/>
          <c:extLst>
            <c:ext xmlns:c16="http://schemas.microsoft.com/office/drawing/2014/chart" uri="{C3380CC4-5D6E-409C-BE32-E72D297353CC}">
              <c16:uniqueId val="{00000001-6C64-478D-8CDA-1F2F0877A6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338.18</c:v>
                </c:pt>
              </c:numCache>
            </c:numRef>
          </c:val>
          <c:extLst>
            <c:ext xmlns:c16="http://schemas.microsoft.com/office/drawing/2014/chart" uri="{C3380CC4-5D6E-409C-BE32-E72D297353CC}">
              <c16:uniqueId val="{00000000-F705-4610-8CFD-4AF64FD488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448.63</c:v>
                </c:pt>
              </c:numCache>
            </c:numRef>
          </c:val>
          <c:smooth val="0"/>
          <c:extLst>
            <c:ext xmlns:c16="http://schemas.microsoft.com/office/drawing/2014/chart" uri="{C3380CC4-5D6E-409C-BE32-E72D297353CC}">
              <c16:uniqueId val="{00000001-F705-4610-8CFD-4AF64FD488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8">
        <f>データ!S6</f>
        <v>47625</v>
      </c>
      <c r="AM8" s="68"/>
      <c r="AN8" s="68"/>
      <c r="AO8" s="68"/>
      <c r="AP8" s="68"/>
      <c r="AQ8" s="68"/>
      <c r="AR8" s="68"/>
      <c r="AS8" s="68"/>
      <c r="AT8" s="67">
        <f>データ!T6</f>
        <v>698.31</v>
      </c>
      <c r="AU8" s="67"/>
      <c r="AV8" s="67"/>
      <c r="AW8" s="67"/>
      <c r="AX8" s="67"/>
      <c r="AY8" s="67"/>
      <c r="AZ8" s="67"/>
      <c r="BA8" s="67"/>
      <c r="BB8" s="67">
        <f>データ!U6</f>
        <v>68.2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88.74</v>
      </c>
      <c r="J10" s="67"/>
      <c r="K10" s="67"/>
      <c r="L10" s="67"/>
      <c r="M10" s="67"/>
      <c r="N10" s="67"/>
      <c r="O10" s="67"/>
      <c r="P10" s="67">
        <f>データ!P6</f>
        <v>0.08</v>
      </c>
      <c r="Q10" s="67"/>
      <c r="R10" s="67"/>
      <c r="S10" s="67"/>
      <c r="T10" s="67"/>
      <c r="U10" s="67"/>
      <c r="V10" s="67"/>
      <c r="W10" s="67">
        <f>データ!Q6</f>
        <v>100</v>
      </c>
      <c r="X10" s="67"/>
      <c r="Y10" s="67"/>
      <c r="Z10" s="67"/>
      <c r="AA10" s="67"/>
      <c r="AB10" s="67"/>
      <c r="AC10" s="67"/>
      <c r="AD10" s="68">
        <f>データ!R6</f>
        <v>2916</v>
      </c>
      <c r="AE10" s="68"/>
      <c r="AF10" s="68"/>
      <c r="AG10" s="68"/>
      <c r="AH10" s="68"/>
      <c r="AI10" s="68"/>
      <c r="AJ10" s="68"/>
      <c r="AK10" s="2"/>
      <c r="AL10" s="68">
        <f>データ!V6</f>
        <v>38</v>
      </c>
      <c r="AM10" s="68"/>
      <c r="AN10" s="68"/>
      <c r="AO10" s="68"/>
      <c r="AP10" s="68"/>
      <c r="AQ10" s="68"/>
      <c r="AR10" s="68"/>
      <c r="AS10" s="68"/>
      <c r="AT10" s="67">
        <f>データ!W6</f>
        <v>0.04</v>
      </c>
      <c r="AU10" s="67"/>
      <c r="AV10" s="67"/>
      <c r="AW10" s="67"/>
      <c r="AX10" s="67"/>
      <c r="AY10" s="67"/>
      <c r="AZ10" s="67"/>
      <c r="BA10" s="67"/>
      <c r="BB10" s="67">
        <f>データ!X6</f>
        <v>950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【92.29】</v>
      </c>
      <c r="F85" s="26" t="str">
        <f>データ!AT6</f>
        <v>【464.55】</v>
      </c>
      <c r="G85" s="26" t="str">
        <f>データ!BE6</f>
        <v>【48.58】</v>
      </c>
      <c r="H85" s="26" t="str">
        <f>データ!BP6</f>
        <v>【537.63】</v>
      </c>
      <c r="I85" s="26" t="str">
        <f>データ!CA6</f>
        <v>【35.31】</v>
      </c>
      <c r="J85" s="26" t="str">
        <f>データ!CL6</f>
        <v>【453.83】</v>
      </c>
      <c r="K85" s="26" t="str">
        <f>データ!CW6</f>
        <v>【48.17】</v>
      </c>
      <c r="L85" s="26" t="str">
        <f>データ!DH6</f>
        <v>【90.38】</v>
      </c>
      <c r="M85" s="26" t="str">
        <f>データ!DS6</f>
        <v>【37.74】</v>
      </c>
      <c r="N85" s="26" t="str">
        <f>データ!ED6</f>
        <v>【0.00】</v>
      </c>
      <c r="O85" s="26" t="str">
        <f>データ!EO6</f>
        <v>【0.00】</v>
      </c>
    </row>
  </sheetData>
  <sheetProtection algorithmName="SHA-512" hashValue="S9lzRChxGh5c+wKeiIH2NngnN/W3rD/Q7kLog5Vv09mVJwYGbMshUWSZpLCfjDgVShWCJCTsJuvFY1zcTR2ncg==" saltValue="AhSspzGUiRSEHGZdyBe0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7</v>
      </c>
      <c r="G6" s="33">
        <f t="shared" si="3"/>
        <v>0</v>
      </c>
      <c r="H6" s="33" t="str">
        <f t="shared" si="3"/>
        <v>山口県　萩市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88.74</v>
      </c>
      <c r="P6" s="34">
        <f t="shared" si="3"/>
        <v>0.08</v>
      </c>
      <c r="Q6" s="34">
        <f t="shared" si="3"/>
        <v>100</v>
      </c>
      <c r="R6" s="34">
        <f t="shared" si="3"/>
        <v>2916</v>
      </c>
      <c r="S6" s="34">
        <f t="shared" si="3"/>
        <v>47625</v>
      </c>
      <c r="T6" s="34">
        <f t="shared" si="3"/>
        <v>698.31</v>
      </c>
      <c r="U6" s="34">
        <f t="shared" si="3"/>
        <v>68.2</v>
      </c>
      <c r="V6" s="34">
        <f t="shared" si="3"/>
        <v>38</v>
      </c>
      <c r="W6" s="34">
        <f t="shared" si="3"/>
        <v>0.04</v>
      </c>
      <c r="X6" s="34">
        <f t="shared" si="3"/>
        <v>950</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92.29</v>
      </c>
      <c r="AI6" s="34" t="str">
        <f>IF(AI7="","",IF(AI7="-","【-】","【"&amp;SUBSTITUTE(TEXT(AI7,"#,##0.00"),"-","△")&amp;"】"))</f>
        <v>【92.29】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464.55</v>
      </c>
      <c r="AT6" s="34" t="str">
        <f>IF(AT7="","",IF(AT7="-","【-】","【"&amp;SUBSTITUTE(TEXT(AT7,"#,##0.00"),"-","△")&amp;"】"))</f>
        <v>【464.55】</v>
      </c>
      <c r="AU6" s="35" t="str">
        <f>IF(AU7="",NA(),AU7)</f>
        <v>-</v>
      </c>
      <c r="AV6" s="35" t="str">
        <f t="shared" ref="AV6:BD6" si="6">IF(AV7="",NA(),AV7)</f>
        <v>-</v>
      </c>
      <c r="AW6" s="35" t="str">
        <f t="shared" si="6"/>
        <v>-</v>
      </c>
      <c r="AX6" s="35" t="str">
        <f t="shared" si="6"/>
        <v>-</v>
      </c>
      <c r="AY6" s="35">
        <f t="shared" si="6"/>
        <v>50.17</v>
      </c>
      <c r="AZ6" s="35" t="str">
        <f t="shared" si="6"/>
        <v>-</v>
      </c>
      <c r="BA6" s="35" t="str">
        <f t="shared" si="6"/>
        <v>-</v>
      </c>
      <c r="BB6" s="35" t="str">
        <f t="shared" si="6"/>
        <v>-</v>
      </c>
      <c r="BC6" s="35" t="str">
        <f t="shared" si="6"/>
        <v>-</v>
      </c>
      <c r="BD6" s="35">
        <f t="shared" si="6"/>
        <v>48.58</v>
      </c>
      <c r="BE6" s="34" t="str">
        <f>IF(BE7="","",IF(BE7="-","【-】","【"&amp;SUBSTITUTE(TEXT(BE7,"#,##0.00"),"-","△")&amp;"】"))</f>
        <v>【48.58】</v>
      </c>
      <c r="BF6" s="35" t="str">
        <f>IF(BF7="",NA(),BF7)</f>
        <v>-</v>
      </c>
      <c r="BG6" s="35" t="str">
        <f t="shared" ref="BG6:BO6" si="7">IF(BG7="",NA(),BG7)</f>
        <v>-</v>
      </c>
      <c r="BH6" s="35" t="str">
        <f t="shared" si="7"/>
        <v>-</v>
      </c>
      <c r="BI6" s="35" t="str">
        <f t="shared" si="7"/>
        <v>-</v>
      </c>
      <c r="BJ6" s="35">
        <f t="shared" si="7"/>
        <v>1181.6300000000001</v>
      </c>
      <c r="BK6" s="35" t="str">
        <f t="shared" si="7"/>
        <v>-</v>
      </c>
      <c r="BL6" s="35" t="str">
        <f t="shared" si="7"/>
        <v>-</v>
      </c>
      <c r="BM6" s="35" t="str">
        <f t="shared" si="7"/>
        <v>-</v>
      </c>
      <c r="BN6" s="35" t="str">
        <f t="shared" si="7"/>
        <v>-</v>
      </c>
      <c r="BO6" s="35">
        <f t="shared" si="7"/>
        <v>506.14</v>
      </c>
      <c r="BP6" s="34" t="str">
        <f>IF(BP7="","",IF(BP7="-","【-】","【"&amp;SUBSTITUTE(TEXT(BP7,"#,##0.00"),"-","△")&amp;"】"))</f>
        <v>【537.63】</v>
      </c>
      <c r="BQ6" s="35" t="str">
        <f>IF(BQ7="",NA(),BQ7)</f>
        <v>-</v>
      </c>
      <c r="BR6" s="35" t="str">
        <f t="shared" ref="BR6:BZ6" si="8">IF(BR7="",NA(),BR7)</f>
        <v>-</v>
      </c>
      <c r="BS6" s="35" t="str">
        <f t="shared" si="8"/>
        <v>-</v>
      </c>
      <c r="BT6" s="35" t="str">
        <f t="shared" si="8"/>
        <v>-</v>
      </c>
      <c r="BU6" s="35">
        <f t="shared" si="8"/>
        <v>44.77</v>
      </c>
      <c r="BV6" s="35" t="str">
        <f t="shared" si="8"/>
        <v>-</v>
      </c>
      <c r="BW6" s="35" t="str">
        <f t="shared" si="8"/>
        <v>-</v>
      </c>
      <c r="BX6" s="35" t="str">
        <f t="shared" si="8"/>
        <v>-</v>
      </c>
      <c r="BY6" s="35" t="str">
        <f t="shared" si="8"/>
        <v>-</v>
      </c>
      <c r="BZ6" s="35">
        <f t="shared" si="8"/>
        <v>35.86</v>
      </c>
      <c r="CA6" s="34" t="str">
        <f>IF(CA7="","",IF(CA7="-","【-】","【"&amp;SUBSTITUTE(TEXT(CA7,"#,##0.00"),"-","△")&amp;"】"))</f>
        <v>【35.31】</v>
      </c>
      <c r="CB6" s="35" t="str">
        <f>IF(CB7="",NA(),CB7)</f>
        <v>-</v>
      </c>
      <c r="CC6" s="35" t="str">
        <f t="shared" ref="CC6:CK6" si="9">IF(CC7="",NA(),CC7)</f>
        <v>-</v>
      </c>
      <c r="CD6" s="35" t="str">
        <f t="shared" si="9"/>
        <v>-</v>
      </c>
      <c r="CE6" s="35" t="str">
        <f t="shared" si="9"/>
        <v>-</v>
      </c>
      <c r="CF6" s="35">
        <f t="shared" si="9"/>
        <v>338.18</v>
      </c>
      <c r="CG6" s="35" t="str">
        <f t="shared" si="9"/>
        <v>-</v>
      </c>
      <c r="CH6" s="35" t="str">
        <f t="shared" si="9"/>
        <v>-</v>
      </c>
      <c r="CI6" s="35" t="str">
        <f t="shared" si="9"/>
        <v>-</v>
      </c>
      <c r="CJ6" s="35" t="str">
        <f t="shared" si="9"/>
        <v>-</v>
      </c>
      <c r="CK6" s="35">
        <f t="shared" si="9"/>
        <v>448.63</v>
      </c>
      <c r="CL6" s="34" t="str">
        <f>IF(CL7="","",IF(CL7="-","【-】","【"&amp;SUBSTITUTE(TEXT(CL7,"#,##0.00"),"-","△")&amp;"】"))</f>
        <v>【453.83】</v>
      </c>
      <c r="CM6" s="35" t="str">
        <f>IF(CM7="",NA(),CM7)</f>
        <v>-</v>
      </c>
      <c r="CN6" s="35" t="str">
        <f t="shared" ref="CN6:CV6" si="10">IF(CN7="",NA(),CN7)</f>
        <v>-</v>
      </c>
      <c r="CO6" s="35" t="str">
        <f t="shared" si="10"/>
        <v>-</v>
      </c>
      <c r="CP6" s="35" t="str">
        <f t="shared" si="10"/>
        <v>-</v>
      </c>
      <c r="CQ6" s="35">
        <f t="shared" si="10"/>
        <v>29.63</v>
      </c>
      <c r="CR6" s="35" t="str">
        <f t="shared" si="10"/>
        <v>-</v>
      </c>
      <c r="CS6" s="35" t="str">
        <f t="shared" si="10"/>
        <v>-</v>
      </c>
      <c r="CT6" s="35" t="str">
        <f t="shared" si="10"/>
        <v>-</v>
      </c>
      <c r="CU6" s="35" t="str">
        <f t="shared" si="10"/>
        <v>-</v>
      </c>
      <c r="CV6" s="35">
        <f t="shared" si="10"/>
        <v>48.01</v>
      </c>
      <c r="CW6" s="34" t="str">
        <f>IF(CW7="","",IF(CW7="-","【-】","【"&amp;SUBSTITUTE(TEXT(CW7,"#,##0.00"),"-","△")&amp;"】"))</f>
        <v>【48.17】</v>
      </c>
      <c r="CX6" s="35" t="str">
        <f>IF(CX7="",NA(),CX7)</f>
        <v>-</v>
      </c>
      <c r="CY6" s="35" t="str">
        <f t="shared" ref="CY6:DG6" si="11">IF(CY7="",NA(),CY7)</f>
        <v>-</v>
      </c>
      <c r="CZ6" s="35" t="str">
        <f t="shared" si="11"/>
        <v>-</v>
      </c>
      <c r="DA6" s="35" t="str">
        <f t="shared" si="11"/>
        <v>-</v>
      </c>
      <c r="DB6" s="35">
        <f t="shared" si="11"/>
        <v>81.58</v>
      </c>
      <c r="DC6" s="35" t="str">
        <f t="shared" si="11"/>
        <v>-</v>
      </c>
      <c r="DD6" s="35" t="str">
        <f t="shared" si="11"/>
        <v>-</v>
      </c>
      <c r="DE6" s="35" t="str">
        <f t="shared" si="11"/>
        <v>-</v>
      </c>
      <c r="DF6" s="35" t="str">
        <f t="shared" si="11"/>
        <v>-</v>
      </c>
      <c r="DG6" s="35">
        <f t="shared" si="11"/>
        <v>91.18</v>
      </c>
      <c r="DH6" s="34" t="str">
        <f>IF(DH7="","",IF(DH7="-","【-】","【"&amp;SUBSTITUTE(TEXT(DH7,"#,##0.00"),"-","△")&amp;"】"))</f>
        <v>【90.38】</v>
      </c>
      <c r="DI6" s="35" t="str">
        <f>IF(DI7="",NA(),DI7)</f>
        <v>-</v>
      </c>
      <c r="DJ6" s="35" t="str">
        <f t="shared" ref="DJ6:DR6" si="12">IF(DJ7="",NA(),DJ7)</f>
        <v>-</v>
      </c>
      <c r="DK6" s="35" t="str">
        <f t="shared" si="12"/>
        <v>-</v>
      </c>
      <c r="DL6" s="35" t="str">
        <f t="shared" si="12"/>
        <v>-</v>
      </c>
      <c r="DM6" s="35">
        <f t="shared" si="12"/>
        <v>53.67</v>
      </c>
      <c r="DN6" s="35" t="str">
        <f t="shared" si="12"/>
        <v>-</v>
      </c>
      <c r="DO6" s="35" t="str">
        <f t="shared" si="12"/>
        <v>-</v>
      </c>
      <c r="DP6" s="35" t="str">
        <f t="shared" si="12"/>
        <v>-</v>
      </c>
      <c r="DQ6" s="35" t="str">
        <f t="shared" si="12"/>
        <v>-</v>
      </c>
      <c r="DR6" s="35">
        <f t="shared" si="12"/>
        <v>37.74</v>
      </c>
      <c r="DS6" s="34" t="str">
        <f>IF(DS7="","",IF(DS7="-","【-】","【"&amp;SUBSTITUTE(TEXT(DS7,"#,##0.00"),"-","△")&amp;"】"))</f>
        <v>【37.74】</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2018</v>
      </c>
      <c r="C7" s="37">
        <v>352047</v>
      </c>
      <c r="D7" s="37">
        <v>46</v>
      </c>
      <c r="E7" s="37">
        <v>17</v>
      </c>
      <c r="F7" s="37">
        <v>7</v>
      </c>
      <c r="G7" s="37">
        <v>0</v>
      </c>
      <c r="H7" s="37" t="s">
        <v>96</v>
      </c>
      <c r="I7" s="37" t="s">
        <v>97</v>
      </c>
      <c r="J7" s="37" t="s">
        <v>98</v>
      </c>
      <c r="K7" s="37" t="s">
        <v>99</v>
      </c>
      <c r="L7" s="37" t="s">
        <v>100</v>
      </c>
      <c r="M7" s="37" t="s">
        <v>101</v>
      </c>
      <c r="N7" s="38" t="s">
        <v>102</v>
      </c>
      <c r="O7" s="38">
        <v>88.74</v>
      </c>
      <c r="P7" s="38">
        <v>0.08</v>
      </c>
      <c r="Q7" s="38">
        <v>100</v>
      </c>
      <c r="R7" s="38">
        <v>2916</v>
      </c>
      <c r="S7" s="38">
        <v>47625</v>
      </c>
      <c r="T7" s="38">
        <v>698.31</v>
      </c>
      <c r="U7" s="38">
        <v>68.2</v>
      </c>
      <c r="V7" s="38">
        <v>38</v>
      </c>
      <c r="W7" s="38">
        <v>0.04</v>
      </c>
      <c r="X7" s="38">
        <v>950</v>
      </c>
      <c r="Y7" s="38" t="s">
        <v>102</v>
      </c>
      <c r="Z7" s="38" t="s">
        <v>102</v>
      </c>
      <c r="AA7" s="38" t="s">
        <v>102</v>
      </c>
      <c r="AB7" s="38" t="s">
        <v>102</v>
      </c>
      <c r="AC7" s="38">
        <v>100</v>
      </c>
      <c r="AD7" s="38" t="s">
        <v>102</v>
      </c>
      <c r="AE7" s="38" t="s">
        <v>102</v>
      </c>
      <c r="AF7" s="38" t="s">
        <v>102</v>
      </c>
      <c r="AG7" s="38" t="s">
        <v>102</v>
      </c>
      <c r="AH7" s="38">
        <v>92.29</v>
      </c>
      <c r="AI7" s="38">
        <v>92.29</v>
      </c>
      <c r="AJ7" s="38" t="s">
        <v>102</v>
      </c>
      <c r="AK7" s="38" t="s">
        <v>102</v>
      </c>
      <c r="AL7" s="38" t="s">
        <v>102</v>
      </c>
      <c r="AM7" s="38" t="s">
        <v>102</v>
      </c>
      <c r="AN7" s="38">
        <v>0</v>
      </c>
      <c r="AO7" s="38" t="s">
        <v>102</v>
      </c>
      <c r="AP7" s="38" t="s">
        <v>102</v>
      </c>
      <c r="AQ7" s="38" t="s">
        <v>102</v>
      </c>
      <c r="AR7" s="38" t="s">
        <v>102</v>
      </c>
      <c r="AS7" s="38">
        <v>464.55</v>
      </c>
      <c r="AT7" s="38">
        <v>464.55</v>
      </c>
      <c r="AU7" s="38" t="s">
        <v>102</v>
      </c>
      <c r="AV7" s="38" t="s">
        <v>102</v>
      </c>
      <c r="AW7" s="38" t="s">
        <v>102</v>
      </c>
      <c r="AX7" s="38" t="s">
        <v>102</v>
      </c>
      <c r="AY7" s="38">
        <v>50.17</v>
      </c>
      <c r="AZ7" s="38" t="s">
        <v>102</v>
      </c>
      <c r="BA7" s="38" t="s">
        <v>102</v>
      </c>
      <c r="BB7" s="38" t="s">
        <v>102</v>
      </c>
      <c r="BC7" s="38" t="s">
        <v>102</v>
      </c>
      <c r="BD7" s="38">
        <v>48.58</v>
      </c>
      <c r="BE7" s="38">
        <v>48.58</v>
      </c>
      <c r="BF7" s="38" t="s">
        <v>102</v>
      </c>
      <c r="BG7" s="38" t="s">
        <v>102</v>
      </c>
      <c r="BH7" s="38" t="s">
        <v>102</v>
      </c>
      <c r="BI7" s="38" t="s">
        <v>102</v>
      </c>
      <c r="BJ7" s="38">
        <v>1181.6300000000001</v>
      </c>
      <c r="BK7" s="38" t="s">
        <v>102</v>
      </c>
      <c r="BL7" s="38" t="s">
        <v>102</v>
      </c>
      <c r="BM7" s="38" t="s">
        <v>102</v>
      </c>
      <c r="BN7" s="38" t="s">
        <v>102</v>
      </c>
      <c r="BO7" s="38">
        <v>506.14</v>
      </c>
      <c r="BP7" s="38">
        <v>537.63</v>
      </c>
      <c r="BQ7" s="38" t="s">
        <v>102</v>
      </c>
      <c r="BR7" s="38" t="s">
        <v>102</v>
      </c>
      <c r="BS7" s="38" t="s">
        <v>102</v>
      </c>
      <c r="BT7" s="38" t="s">
        <v>102</v>
      </c>
      <c r="BU7" s="38">
        <v>44.77</v>
      </c>
      <c r="BV7" s="38" t="s">
        <v>102</v>
      </c>
      <c r="BW7" s="38" t="s">
        <v>102</v>
      </c>
      <c r="BX7" s="38" t="s">
        <v>102</v>
      </c>
      <c r="BY7" s="38" t="s">
        <v>102</v>
      </c>
      <c r="BZ7" s="38">
        <v>35.86</v>
      </c>
      <c r="CA7" s="38">
        <v>35.31</v>
      </c>
      <c r="CB7" s="38" t="s">
        <v>102</v>
      </c>
      <c r="CC7" s="38" t="s">
        <v>102</v>
      </c>
      <c r="CD7" s="38" t="s">
        <v>102</v>
      </c>
      <c r="CE7" s="38" t="s">
        <v>102</v>
      </c>
      <c r="CF7" s="38">
        <v>338.18</v>
      </c>
      <c r="CG7" s="38" t="s">
        <v>102</v>
      </c>
      <c r="CH7" s="38" t="s">
        <v>102</v>
      </c>
      <c r="CI7" s="38" t="s">
        <v>102</v>
      </c>
      <c r="CJ7" s="38" t="s">
        <v>102</v>
      </c>
      <c r="CK7" s="38">
        <v>448.63</v>
      </c>
      <c r="CL7" s="38">
        <v>453.83</v>
      </c>
      <c r="CM7" s="38" t="s">
        <v>102</v>
      </c>
      <c r="CN7" s="38" t="s">
        <v>102</v>
      </c>
      <c r="CO7" s="38" t="s">
        <v>102</v>
      </c>
      <c r="CP7" s="38" t="s">
        <v>102</v>
      </c>
      <c r="CQ7" s="38">
        <v>29.63</v>
      </c>
      <c r="CR7" s="38" t="s">
        <v>102</v>
      </c>
      <c r="CS7" s="38" t="s">
        <v>102</v>
      </c>
      <c r="CT7" s="38" t="s">
        <v>102</v>
      </c>
      <c r="CU7" s="38" t="s">
        <v>102</v>
      </c>
      <c r="CV7" s="38">
        <v>48.01</v>
      </c>
      <c r="CW7" s="38">
        <v>48.17</v>
      </c>
      <c r="CX7" s="38" t="s">
        <v>102</v>
      </c>
      <c r="CY7" s="38" t="s">
        <v>102</v>
      </c>
      <c r="CZ7" s="38" t="s">
        <v>102</v>
      </c>
      <c r="DA7" s="38" t="s">
        <v>102</v>
      </c>
      <c r="DB7" s="38">
        <v>81.58</v>
      </c>
      <c r="DC7" s="38" t="s">
        <v>102</v>
      </c>
      <c r="DD7" s="38" t="s">
        <v>102</v>
      </c>
      <c r="DE7" s="38" t="s">
        <v>102</v>
      </c>
      <c r="DF7" s="38" t="s">
        <v>102</v>
      </c>
      <c r="DG7" s="38">
        <v>91.18</v>
      </c>
      <c r="DH7" s="38">
        <v>90.38</v>
      </c>
      <c r="DI7" s="38" t="s">
        <v>102</v>
      </c>
      <c r="DJ7" s="38" t="s">
        <v>102</v>
      </c>
      <c r="DK7" s="38" t="s">
        <v>102</v>
      </c>
      <c r="DL7" s="38" t="s">
        <v>102</v>
      </c>
      <c r="DM7" s="38">
        <v>53.67</v>
      </c>
      <c r="DN7" s="38" t="s">
        <v>102</v>
      </c>
      <c r="DO7" s="38" t="s">
        <v>102</v>
      </c>
      <c r="DP7" s="38" t="s">
        <v>102</v>
      </c>
      <c r="DQ7" s="38" t="s">
        <v>102</v>
      </c>
      <c r="DR7" s="38">
        <v>37.74</v>
      </c>
      <c r="DS7" s="38">
        <v>37.74</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2020-01-21T04:34:18Z</cp:lastPrinted>
  <dcterms:created xsi:type="dcterms:W3CDTF">2019-12-05T04:56:31Z</dcterms:created>
  <dcterms:modified xsi:type="dcterms:W3CDTF">2020-01-21T04:34:40Z</dcterms:modified>
  <cp:category/>
</cp:coreProperties>
</file>