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2BF5F552-56AF-44E2-ABE4-77F250F25705}" xr6:coauthVersionLast="41" xr6:coauthVersionMax="41" xr10:uidLastSave="{00000000-0000-0000-0000-000000000000}"/>
  <workbookProtection workbookAlgorithmName="SHA-512" workbookHashValue="lUYg4fvL/6YAUuIebinv7h8XlXXtNavm5D5wKTpxqvJBTjC75EC5+KPP/NHwAkuBVr6lfksWOXwtJUQt6uYUAA==" workbookSaltValue="3dk6xzSuuLn1427Zd+xvl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E85" i="4"/>
  <c r="BB10" i="4"/>
  <c r="AT10" i="4"/>
  <c r="W10" i="4"/>
  <c r="I10" i="4"/>
  <c r="BB8" i="4"/>
  <c r="AL8" i="4"/>
  <c r="AD8" i="4"/>
  <c r="W8" i="4"/>
  <c r="P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<sst xmlns="http://schemas.openxmlformats.org/spreadsheetml/2006/main" count="311" uniqueCount="111">
  <si>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</si>
  <si>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</si>
  <si>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</si>
  <si>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</si>
  <si>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</si>
  <si>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</si>
  <si>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</si>
  <si>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</si>
  <si>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</si>
  <si>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</si>
  <si>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</si>
  <si>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</si>
  <si>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</si>
  <si>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</si>
  <si>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</si>
  <si>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</si>
  <si>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</si>
  <si>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</si>
  <si>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</si>
  <si>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</si>
  <si>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</si>
  <si>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</si>
  <si>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</si>
  <si>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</si>
  <si>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</si>
  <si>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</si>
  <si>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</si>
  <si>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</si>
  <si>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</si>
  <si>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</si>
  <si>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</si>
  <si>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</si>
  <si>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</si>
  <si>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</si>
  <si>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</si>
  <si>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</si>
  <si>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</si>
  <si>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</si>
  <si>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</si>
  <si>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</si>
  <si>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</si>
  <si>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</si>
  <si>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</si>
  <si>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</si>
  <si>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</si>
  <si>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</si>
  <si>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</si>
  <si>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</si>
  <si>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</si>
  <si>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</si>
  <si>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</si>
  <si>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</si>
  <si>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</si>
  <si>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</si>
  <si>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</si>
  <si>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</si>
  <si>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</si>
  <si>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</si>
  <si>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</si>
  <si>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</si>
  <si>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</si>
  <si>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</si>
  <si>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</si>
  <si>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</si>
  <si>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</si>
  <si>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</si>
  <si>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</si>
  <si>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</si>
  <si>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</si>
  <si>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</si>
  <si>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</si>
  <si>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</si>
  <si>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</si>
  <si>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</si>
  <si>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</si>
  <si>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</si>
  <si>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</si>
  <si>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</si>
  <si>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</si>
  <si>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</si>
  <si>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</si>
  <si>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</si>
  <si>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</si>
  <si>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</si>
  <si>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</si>
  <si>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</si>
  <si>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</si>
  <si>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</si>
  <si>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</si>
  <si>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</si>
  <si>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</si>
  <si>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</si>
  <si>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</si>
  <si>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</si>
  <si>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</si>
  <si>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</si>
  <si>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</si>
  <si>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</si>
  <si>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</si>
  <si>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</si>
  <si>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</si>
  <si>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</si>
  <si>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</si>
  <si>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</si>
  <si>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</si>
  <si>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</si>
  <si>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</si>
  <si>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</si>
  <si>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平成30年度から地方公営企業法を適用したため、これ以前の数値は無い。
　経常収支比率は収支不足を一般会計から繰り入れを行っているが、特別損益が生じたことから100％を上回っている。
　企業債残高対事業規模比率は平均値と比べ大きく上回っている。
　経費回収率は平均値を上回っており、汚水処理原価は平均値を下回っている。
　施設利用率は整備中の処理区があるため平均値を下回っている。
　水洗化率は高齢化と後継者不足により今後も大きな増加は見込まれない。
　</t>
    <rPh sb="207" eb="209">
      <t>ウワマワ</t>
    </rPh>
    <rPh sb="253" eb="256">
      <t>ヘイキンチ</t>
    </rPh>
    <rPh sb="257" eb="259">
      <t>ウワマワ</t>
    </rPh>
    <rPh sb="290" eb="293">
      <t>セイビチュウ</t>
    </rPh>
    <rPh sb="294" eb="296">
      <t>ショリ</t>
    </rPh>
    <rPh sb="296" eb="297">
      <t>ク</t>
    </rPh>
    <rPh sb="302" eb="305">
      <t>ヘイキンチ</t>
    </rPh>
    <rPh sb="306" eb="308">
      <t>シタマワ</t>
    </rPh>
    <rPh sb="320" eb="323">
      <t>コウレイカ</t>
    </rPh>
    <rPh sb="324" eb="327">
      <t>コウケイシャ</t>
    </rPh>
    <rPh sb="327" eb="329">
      <t>フソク</t>
    </rPh>
    <rPh sb="332" eb="334">
      <t>コンゴ</t>
    </rPh>
    <rPh sb="335" eb="336">
      <t>オオ</t>
    </rPh>
    <phoneticPr fontId="4"/>
  </si>
  <si>
    <t>　供用開始から30年を経過している処理施設については、過去に大規模な更新改良を行っている。
　有形固定資産減価償却率は、平均値より高くなっていることから老朽化が進んでいる現状ではあるが、ストックマネジメント方式による計画的・効率的な維持管理と改築を図るため機能診断と機能保全計画の策定を予定している。</t>
    <rPh sb="133" eb="135">
      <t>キノウ</t>
    </rPh>
    <rPh sb="135" eb="137">
      <t>ホゼン</t>
    </rPh>
    <rPh sb="137" eb="139">
      <t>ケイカク</t>
    </rPh>
    <rPh sb="140" eb="142">
      <t>サクテイ</t>
    </rPh>
    <rPh sb="143" eb="145">
      <t>ヨテイ</t>
    </rPh>
    <phoneticPr fontId="4"/>
  </si>
  <si>
    <t>　経費回収率及び流動比率が100％に達していないことからも、より慎重な財政運営が必要となっている。
　汚水処理原価は平均値を下回っており、コスト縮減に努めているところである。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2" eb="34">
      <t>シンチョウ</t>
    </rPh>
    <rPh sb="35" eb="37">
      <t>ザイセイ</t>
    </rPh>
    <rPh sb="37" eb="39">
      <t>ウンエイ</t>
    </rPh>
    <rPh sb="40" eb="42">
      <t>ヒツヨウ</t>
    </rPh>
    <rPh sb="51" eb="53">
      <t>オスイ</t>
    </rPh>
    <rPh sb="53" eb="55">
      <t>ショリ</t>
    </rPh>
    <rPh sb="55" eb="57">
      <t>ゲンカ</t>
    </rPh>
    <rPh sb="58" eb="61">
      <t>ヘイキンチ</t>
    </rPh>
    <rPh sb="62" eb="64">
      <t>シタマワ</t>
    </rPh>
    <rPh sb="72" eb="74">
      <t>シュクゲン</t>
    </rPh>
    <rPh sb="75" eb="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</si>
</sst>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13-417D-B2D0-3CB3FC1C3A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913-417D-B2D0-3CB3FC1C3A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38.28</c:v>
                </c:pt>
              </c:numCache>
            </c:numRef>
          </c:val>
          <c:extLst>
            <c:ext xmlns:c16="http://schemas.microsoft.com/office/drawing/2014/chart" uri="{C3380CC4-5D6E-409C-BE32-E72D297353CC}">
              <c16:uniqueId val="{00000000-FD81-4AA3-81E9-0DCEE96879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40.83</c:v>
                </c:pt>
              </c:numCache>
            </c:numRef>
          </c:val>
          <c:smooth val="0"/>
          <c:extLst>
            <c:ext xmlns:c16="http://schemas.microsoft.com/office/drawing/2014/chart" uri="{C3380CC4-5D6E-409C-BE32-E72D297353CC}">
              <c16:uniqueId val="{00000001-FD81-4AA3-81E9-0DCEE96879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87.74</c:v>
                </c:pt>
              </c:numCache>
            </c:numRef>
          </c:val>
          <c:extLst>
            <c:ext xmlns:c16="http://schemas.microsoft.com/office/drawing/2014/chart" uri="{C3380CC4-5D6E-409C-BE32-E72D297353CC}">
              <c16:uniqueId val="{00000000-987B-4CE1-BE7B-41B0D3ECD8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c:v>
                </c:pt>
              </c:numCache>
            </c:numRef>
          </c:val>
          <c:smooth val="0"/>
          <c:extLst>
            <c:ext xmlns:c16="http://schemas.microsoft.com/office/drawing/2014/chart" uri="{C3380CC4-5D6E-409C-BE32-E72D297353CC}">
              <c16:uniqueId val="{00000001-987B-4CE1-BE7B-41B0D3ECD8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100.17</c:v>
                </c:pt>
              </c:numCache>
            </c:numRef>
          </c:val>
          <c:extLst>
            <c:ext xmlns:c16="http://schemas.microsoft.com/office/drawing/2014/chart" uri="{C3380CC4-5D6E-409C-BE32-E72D297353CC}">
              <c16:uniqueId val="{00000000-1FA8-4267-939D-46DB2BE41F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101.8</c:v>
                </c:pt>
              </c:numCache>
            </c:numRef>
          </c:val>
          <c:smooth val="0"/>
          <c:extLst>
            <c:ext xmlns:c16="http://schemas.microsoft.com/office/drawing/2014/chart" uri="{C3380CC4-5D6E-409C-BE32-E72D297353CC}">
              <c16:uniqueId val="{00000001-1FA8-4267-939D-46DB2BE41F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36.979999999999997</c:v>
                </c:pt>
              </c:numCache>
            </c:numRef>
          </c:val>
          <c:extLst>
            <c:ext xmlns:c16="http://schemas.microsoft.com/office/drawing/2014/chart" uri="{C3380CC4-5D6E-409C-BE32-E72D297353CC}">
              <c16:uniqueId val="{00000000-2BB9-431B-BD40-580CEC4A0F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27.21</c:v>
                </c:pt>
              </c:numCache>
            </c:numRef>
          </c:val>
          <c:smooth val="0"/>
          <c:extLst>
            <c:ext xmlns:c16="http://schemas.microsoft.com/office/drawing/2014/chart" uri="{C3380CC4-5D6E-409C-BE32-E72D297353CC}">
              <c16:uniqueId val="{00000001-2BB9-431B-BD40-580CEC4A0F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EF-4DFC-9C13-71C06135D6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2EF-4DFC-9C13-71C06135D6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87-4C4A-BB61-FB7C86BB6E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3.87</c:v>
                </c:pt>
              </c:numCache>
            </c:numRef>
          </c:val>
          <c:smooth val="0"/>
          <c:extLst>
            <c:ext xmlns:c16="http://schemas.microsoft.com/office/drawing/2014/chart" uri="{C3380CC4-5D6E-409C-BE32-E72D297353CC}">
              <c16:uniqueId val="{00000001-5087-4C4A-BB61-FB7C86BB6E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16.440000000000001</c:v>
                </c:pt>
              </c:numCache>
            </c:numRef>
          </c:val>
          <c:extLst>
            <c:ext xmlns:c16="http://schemas.microsoft.com/office/drawing/2014/chart" uri="{C3380CC4-5D6E-409C-BE32-E72D297353CC}">
              <c16:uniqueId val="{00000000-465B-4FE9-9E56-204B9F3BF5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27.44</c:v>
                </c:pt>
              </c:numCache>
            </c:numRef>
          </c:val>
          <c:smooth val="0"/>
          <c:extLst>
            <c:ext xmlns:c16="http://schemas.microsoft.com/office/drawing/2014/chart" uri="{C3380CC4-5D6E-409C-BE32-E72D297353CC}">
              <c16:uniqueId val="{00000001-465B-4FE9-9E56-204B9F3BF5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2005.32</c:v>
                </c:pt>
              </c:numCache>
            </c:numRef>
          </c:val>
          <c:extLst>
            <c:ext xmlns:c16="http://schemas.microsoft.com/office/drawing/2014/chart" uri="{C3380CC4-5D6E-409C-BE32-E72D297353CC}">
              <c16:uniqueId val="{00000000-B8C3-46B2-BF87-36A839DB48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512.88</c:v>
                </c:pt>
              </c:numCache>
            </c:numRef>
          </c:val>
          <c:smooth val="0"/>
          <c:extLst>
            <c:ext xmlns:c16="http://schemas.microsoft.com/office/drawing/2014/chart" uri="{C3380CC4-5D6E-409C-BE32-E72D297353CC}">
              <c16:uniqueId val="{00000001-B8C3-46B2-BF87-36A839DB48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56.82</c:v>
                </c:pt>
              </c:numCache>
            </c:numRef>
          </c:val>
          <c:extLst>
            <c:ext xmlns:c16="http://schemas.microsoft.com/office/drawing/2014/chart" uri="{C3380CC4-5D6E-409C-BE32-E72D297353CC}">
              <c16:uniqueId val="{00000000-7DEB-4B08-9D52-F0A64640B4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51.07</c:v>
                </c:pt>
              </c:numCache>
            </c:numRef>
          </c:val>
          <c:smooth val="0"/>
          <c:extLst>
            <c:ext xmlns:c16="http://schemas.microsoft.com/office/drawing/2014/chart" uri="{C3380CC4-5D6E-409C-BE32-E72D297353CC}">
              <c16:uniqueId val="{00000001-7DEB-4B08-9D52-F0A64640B4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276.93</c:v>
                </c:pt>
              </c:numCache>
            </c:numRef>
          </c:val>
          <c:extLst>
            <c:ext xmlns:c16="http://schemas.microsoft.com/office/drawing/2014/chart" uri="{C3380CC4-5D6E-409C-BE32-E72D297353CC}">
              <c16:uniqueId val="{00000000-A591-4C77-9CC3-B627A5F030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314.68</c:v>
                </c:pt>
              </c:numCache>
            </c:numRef>
          </c:val>
          <c:smooth val="0"/>
          <c:extLst>
            <c:ext xmlns:c16="http://schemas.microsoft.com/office/drawing/2014/chart" uri="{C3380CC4-5D6E-409C-BE32-E72D297353CC}">
              <c16:uniqueId val="{00000001-A591-4C77-9CC3-B627A5F030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73.739999999999995</v>
      </c>
      <c r="J10" s="45"/>
      <c r="K10" s="45"/>
      <c r="L10" s="45"/>
      <c r="M10" s="45"/>
      <c r="N10" s="45"/>
      <c r="O10" s="45"/>
      <c r="P10" s="45">
        <f>データ!P6</f>
        <v>10.48</v>
      </c>
      <c r="Q10" s="45"/>
      <c r="R10" s="45"/>
      <c r="S10" s="45"/>
      <c r="T10" s="45"/>
      <c r="U10" s="45"/>
      <c r="V10" s="45"/>
      <c r="W10" s="45">
        <f>データ!Q6</f>
        <v>85.28</v>
      </c>
      <c r="X10" s="45"/>
      <c r="Y10" s="45"/>
      <c r="Z10" s="45"/>
      <c r="AA10" s="45"/>
      <c r="AB10" s="45"/>
      <c r="AC10" s="45"/>
      <c r="AD10" s="50">
        <f>データ!R6</f>
        <v>2916</v>
      </c>
      <c r="AE10" s="50"/>
      <c r="AF10" s="50"/>
      <c r="AG10" s="50"/>
      <c r="AH10" s="50"/>
      <c r="AI10" s="50"/>
      <c r="AJ10" s="50"/>
      <c r="AK10" s="2"/>
      <c r="AL10" s="50">
        <f>データ!V6</f>
        <v>4936</v>
      </c>
      <c r="AM10" s="50"/>
      <c r="AN10" s="50"/>
      <c r="AO10" s="50"/>
      <c r="AP10" s="50"/>
      <c r="AQ10" s="50"/>
      <c r="AR10" s="50"/>
      <c r="AS10" s="50"/>
      <c r="AT10" s="45">
        <f>データ!W6</f>
        <v>1.67</v>
      </c>
      <c r="AU10" s="45"/>
      <c r="AV10" s="45"/>
      <c r="AW10" s="45"/>
      <c r="AX10" s="45"/>
      <c r="AY10" s="45"/>
      <c r="AZ10" s="45"/>
      <c r="BA10" s="45"/>
      <c r="BB10" s="45">
        <f>データ!X6</f>
        <v>2955.69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fUVZzxd7/yVGxtHie4+ln5Yt7b7yP5i1owe8J+bfikw9yGsHkBDaWC1a2kZA/pn4czRWfGdS10A1/rcaqracxw==" saltValue="kS1aeirP8zdipbYfTtii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6</v>
      </c>
      <c r="G6" s="33">
        <f t="shared" si="3"/>
        <v>0</v>
      </c>
      <c r="H6" s="33" t="str">
        <f t="shared" si="3"/>
        <v>山口県　萩市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73.739999999999995</v>
      </c>
      <c r="P6" s="34">
        <f t="shared" si="3"/>
        <v>10.48</v>
      </c>
      <c r="Q6" s="34">
        <f t="shared" si="3"/>
        <v>85.28</v>
      </c>
      <c r="R6" s="34">
        <f t="shared" si="3"/>
        <v>2916</v>
      </c>
      <c r="S6" s="34">
        <f t="shared" si="3"/>
        <v>47625</v>
      </c>
      <c r="T6" s="34">
        <f t="shared" si="3"/>
        <v>698.31</v>
      </c>
      <c r="U6" s="34">
        <f t="shared" si="3"/>
        <v>68.2</v>
      </c>
      <c r="V6" s="34">
        <f t="shared" si="3"/>
        <v>4936</v>
      </c>
      <c r="W6" s="34">
        <f t="shared" si="3"/>
        <v>1.67</v>
      </c>
      <c r="X6" s="34">
        <f t="shared" si="3"/>
        <v>2955.69</v>
      </c>
      <c r="Y6" s="35" t="str">
        <f>IF(Y7="",NA(),Y7)</f>
        <v>-</v>
      </c>
      <c r="Z6" s="35" t="str">
        <f t="shared" ref="Z6:AH6" si="4">IF(Z7="",NA(),Z7)</f>
        <v>-</v>
      </c>
      <c r="AA6" s="35" t="str">
        <f t="shared" si="4"/>
        <v>-</v>
      </c>
      <c r="AB6" s="35" t="str">
        <f t="shared" si="4"/>
        <v>-</v>
      </c>
      <c r="AC6" s="35">
        <f t="shared" si="4"/>
        <v>100.17</v>
      </c>
      <c r="AD6" s="35" t="str">
        <f t="shared" si="4"/>
        <v>-</v>
      </c>
      <c r="AE6" s="35" t="str">
        <f t="shared" si="4"/>
        <v>-</v>
      </c>
      <c r="AF6" s="35" t="str">
        <f t="shared" si="4"/>
        <v>-</v>
      </c>
      <c r="AG6" s="35" t="str">
        <f t="shared" si="4"/>
        <v>-</v>
      </c>
      <c r="AH6" s="35">
        <f t="shared" si="4"/>
        <v>101.8</v>
      </c>
      <c r="AI6" s="34" t="str">
        <f>IF(AI7="","",IF(AI7="-","【-】","【"&amp;SUBSTITUTE(TEXT(AI7,"#,##0.00"),"-","△")&amp;"】"))</f>
        <v>【101.27】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3.87</v>
      </c>
      <c r="AT6" s="34" t="str">
        <f>IF(AT7="","",IF(AT7="-","【-】","【"&amp;SUBSTITUTE(TEXT(AT7,"#,##0.00"),"-","△")&amp;"】"))</f>
        <v>【101.38】</v>
      </c>
      <c r="AU6" s="35" t="str">
        <f>IF(AU7="",NA(),AU7)</f>
        <v>-</v>
      </c>
      <c r="AV6" s="35" t="str">
        <f t="shared" ref="AV6:BD6" si="6">IF(AV7="",NA(),AV7)</f>
        <v>-</v>
      </c>
      <c r="AW6" s="35" t="str">
        <f t="shared" si="6"/>
        <v>-</v>
      </c>
      <c r="AX6" s="35" t="str">
        <f t="shared" si="6"/>
        <v>-</v>
      </c>
      <c r="AY6" s="35">
        <f t="shared" si="6"/>
        <v>16.440000000000001</v>
      </c>
      <c r="AZ6" s="35" t="str">
        <f t="shared" si="6"/>
        <v>-</v>
      </c>
      <c r="BA6" s="35" t="str">
        <f t="shared" si="6"/>
        <v>-</v>
      </c>
      <c r="BB6" s="35" t="str">
        <f t="shared" si="6"/>
        <v>-</v>
      </c>
      <c r="BC6" s="35" t="str">
        <f t="shared" si="6"/>
        <v>-</v>
      </c>
      <c r="BD6" s="35">
        <f t="shared" si="6"/>
        <v>27.44</v>
      </c>
      <c r="BE6" s="34" t="str">
        <f>IF(BE7="","",IF(BE7="-","【-】","【"&amp;SUBSTITUTE(TEXT(BE7,"#,##0.00"),"-","△")&amp;"】"))</f>
        <v>【65.72】</v>
      </c>
      <c r="BF6" s="35" t="str">
        <f>IF(BF7="",NA(),BF7)</f>
        <v>-</v>
      </c>
      <c r="BG6" s="35" t="str">
        <f t="shared" ref="BG6:BO6" si="7">IF(BG7="",NA(),BG7)</f>
        <v>-</v>
      </c>
      <c r="BH6" s="35" t="str">
        <f t="shared" si="7"/>
        <v>-</v>
      </c>
      <c r="BI6" s="35" t="str">
        <f t="shared" si="7"/>
        <v>-</v>
      </c>
      <c r="BJ6" s="35">
        <f t="shared" si="7"/>
        <v>2005.32</v>
      </c>
      <c r="BK6" s="35" t="str">
        <f t="shared" si="7"/>
        <v>-</v>
      </c>
      <c r="BL6" s="35" t="str">
        <f t="shared" si="7"/>
        <v>-</v>
      </c>
      <c r="BM6" s="35" t="str">
        <f t="shared" si="7"/>
        <v>-</v>
      </c>
      <c r="BN6" s="35" t="str">
        <f t="shared" si="7"/>
        <v>-</v>
      </c>
      <c r="BO6" s="35">
        <f t="shared" si="7"/>
        <v>512.88</v>
      </c>
      <c r="BP6" s="34" t="str">
        <f>IF(BP7="","",IF(BP7="-","【-】","【"&amp;SUBSTITUTE(TEXT(BP7,"#,##0.00"),"-","△")&amp;"】"))</f>
        <v>【973.20】</v>
      </c>
      <c r="BQ6" s="35" t="str">
        <f>IF(BQ7="",NA(),BQ7)</f>
        <v>-</v>
      </c>
      <c r="BR6" s="35" t="str">
        <f t="shared" ref="BR6:BZ6" si="8">IF(BR7="",NA(),BR7)</f>
        <v>-</v>
      </c>
      <c r="BS6" s="35" t="str">
        <f t="shared" si="8"/>
        <v>-</v>
      </c>
      <c r="BT6" s="35" t="str">
        <f t="shared" si="8"/>
        <v>-</v>
      </c>
      <c r="BU6" s="35">
        <f t="shared" si="8"/>
        <v>56.82</v>
      </c>
      <c r="BV6" s="35" t="str">
        <f t="shared" si="8"/>
        <v>-</v>
      </c>
      <c r="BW6" s="35" t="str">
        <f t="shared" si="8"/>
        <v>-</v>
      </c>
      <c r="BX6" s="35" t="str">
        <f t="shared" si="8"/>
        <v>-</v>
      </c>
      <c r="BY6" s="35" t="str">
        <f t="shared" si="8"/>
        <v>-</v>
      </c>
      <c r="BZ6" s="35">
        <f t="shared" si="8"/>
        <v>51.07</v>
      </c>
      <c r="CA6" s="34" t="str">
        <f>IF(CA7="","",IF(CA7="-","【-】","【"&amp;SUBSTITUTE(TEXT(CA7,"#,##0.00"),"-","△")&amp;"】"))</f>
        <v>【45.14】</v>
      </c>
      <c r="CB6" s="35" t="str">
        <f>IF(CB7="",NA(),CB7)</f>
        <v>-</v>
      </c>
      <c r="CC6" s="35" t="str">
        <f t="shared" ref="CC6:CK6" si="9">IF(CC7="",NA(),CC7)</f>
        <v>-</v>
      </c>
      <c r="CD6" s="35" t="str">
        <f t="shared" si="9"/>
        <v>-</v>
      </c>
      <c r="CE6" s="35" t="str">
        <f t="shared" si="9"/>
        <v>-</v>
      </c>
      <c r="CF6" s="35">
        <f t="shared" si="9"/>
        <v>276.93</v>
      </c>
      <c r="CG6" s="35" t="str">
        <f t="shared" si="9"/>
        <v>-</v>
      </c>
      <c r="CH6" s="35" t="str">
        <f t="shared" si="9"/>
        <v>-</v>
      </c>
      <c r="CI6" s="35" t="str">
        <f t="shared" si="9"/>
        <v>-</v>
      </c>
      <c r="CJ6" s="35" t="str">
        <f t="shared" si="9"/>
        <v>-</v>
      </c>
      <c r="CK6" s="35">
        <f t="shared" si="9"/>
        <v>314.68</v>
      </c>
      <c r="CL6" s="34" t="str">
        <f>IF(CL7="","",IF(CL7="-","【-】","【"&amp;SUBSTITUTE(TEXT(CL7,"#,##0.00"),"-","△")&amp;"】"))</f>
        <v>【377.19】</v>
      </c>
      <c r="CM6" s="35" t="str">
        <f>IF(CM7="",NA(),CM7)</f>
        <v>-</v>
      </c>
      <c r="CN6" s="35" t="str">
        <f t="shared" ref="CN6:CV6" si="10">IF(CN7="",NA(),CN7)</f>
        <v>-</v>
      </c>
      <c r="CO6" s="35" t="str">
        <f t="shared" si="10"/>
        <v>-</v>
      </c>
      <c r="CP6" s="35" t="str">
        <f t="shared" si="10"/>
        <v>-</v>
      </c>
      <c r="CQ6" s="35">
        <f t="shared" si="10"/>
        <v>38.28</v>
      </c>
      <c r="CR6" s="35" t="str">
        <f t="shared" si="10"/>
        <v>-</v>
      </c>
      <c r="CS6" s="35" t="str">
        <f t="shared" si="10"/>
        <v>-</v>
      </c>
      <c r="CT6" s="35" t="str">
        <f t="shared" si="10"/>
        <v>-</v>
      </c>
      <c r="CU6" s="35" t="str">
        <f t="shared" si="10"/>
        <v>-</v>
      </c>
      <c r="CV6" s="35">
        <f t="shared" si="10"/>
        <v>40.83</v>
      </c>
      <c r="CW6" s="34" t="str">
        <f>IF(CW7="","",IF(CW7="-","【-】","【"&amp;SUBSTITUTE(TEXT(CW7,"#,##0.00"),"-","△")&amp;"】"))</f>
        <v>【33.69】</v>
      </c>
      <c r="CX6" s="35" t="str">
        <f>IF(CX7="",NA(),CX7)</f>
        <v>-</v>
      </c>
      <c r="CY6" s="35" t="str">
        <f t="shared" ref="CY6:DG6" si="11">IF(CY7="",NA(),CY7)</f>
        <v>-</v>
      </c>
      <c r="CZ6" s="35" t="str">
        <f t="shared" si="11"/>
        <v>-</v>
      </c>
      <c r="DA6" s="35" t="str">
        <f t="shared" si="11"/>
        <v>-</v>
      </c>
      <c r="DB6" s="35">
        <f t="shared" si="11"/>
        <v>87.74</v>
      </c>
      <c r="DC6" s="35" t="str">
        <f t="shared" si="11"/>
        <v>-</v>
      </c>
      <c r="DD6" s="35" t="str">
        <f t="shared" si="11"/>
        <v>-</v>
      </c>
      <c r="DE6" s="35" t="str">
        <f t="shared" si="11"/>
        <v>-</v>
      </c>
      <c r="DF6" s="35" t="str">
        <f t="shared" si="11"/>
        <v>-</v>
      </c>
      <c r="DG6" s="35">
        <f t="shared" si="11"/>
        <v>86</v>
      </c>
      <c r="DH6" s="34" t="str">
        <f>IF(DH7="","",IF(DH7="-","【-】","【"&amp;SUBSTITUTE(TEXT(DH7,"#,##0.00"),"-","△")&amp;"】"))</f>
        <v>【80.08】</v>
      </c>
      <c r="DI6" s="35" t="str">
        <f>IF(DI7="",NA(),DI7)</f>
        <v>-</v>
      </c>
      <c r="DJ6" s="35" t="str">
        <f t="shared" ref="DJ6:DR6" si="12">IF(DJ7="",NA(),DJ7)</f>
        <v>-</v>
      </c>
      <c r="DK6" s="35" t="str">
        <f t="shared" si="12"/>
        <v>-</v>
      </c>
      <c r="DL6" s="35" t="str">
        <f t="shared" si="12"/>
        <v>-</v>
      </c>
      <c r="DM6" s="35">
        <f t="shared" si="12"/>
        <v>36.979999999999997</v>
      </c>
      <c r="DN6" s="35" t="str">
        <f t="shared" si="12"/>
        <v>-</v>
      </c>
      <c r="DO6" s="35" t="str">
        <f t="shared" si="12"/>
        <v>-</v>
      </c>
      <c r="DP6" s="35" t="str">
        <f t="shared" si="12"/>
        <v>-</v>
      </c>
      <c r="DQ6" s="35" t="str">
        <f t="shared" si="12"/>
        <v>-</v>
      </c>
      <c r="DR6" s="35">
        <f t="shared" si="12"/>
        <v>27.21</v>
      </c>
      <c r="DS6" s="34" t="str">
        <f>IF(DS7="","",IF(DS7="-","【-】","【"&amp;SUBSTITUTE(TEXT(DS7,"#,##0.00"),"-","△")&amp;"】"))</f>
        <v>【27.36】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【0.04】</v>
      </c>
    </row>
    <row r="7" spans="1:148" s="36" customFormat="1" x14ac:dyDescent="0.15">
      <c r="A7" s="28"/>
      <c r="B7" s="37">
        <v>2018</v>
      </c>
      <c r="C7" s="37">
        <v>352047</v>
      </c>
      <c r="D7" s="37">
        <v>46</v>
      </c>
      <c r="E7" s="37">
        <v>17</v>
      </c>
      <c r="F7" s="37">
        <v>6</v>
      </c>
      <c r="G7" s="37">
        <v>0</v>
      </c>
      <c r="H7" s="37" t="s">
        <v>96</v>
      </c>
      <c r="I7" s="37" t="s">
        <v>97</v>
      </c>
      <c r="J7" s="37" t="s">
        <v>98</v>
      </c>
      <c r="K7" s="37" t="s">
        <v>99</v>
      </c>
      <c r="L7" s="37" t="s">
        <v>100</v>
      </c>
      <c r="M7" s="37" t="s">
        <v>101</v>
      </c>
      <c r="N7" s="38" t="s">
        <v>102</v>
      </c>
      <c r="O7" s="38">
        <v>73.739999999999995</v>
      </c>
      <c r="P7" s="38">
        <v>10.48</v>
      </c>
      <c r="Q7" s="38">
        <v>85.28</v>
      </c>
      <c r="R7" s="38">
        <v>2916</v>
      </c>
      <c r="S7" s="38">
        <v>47625</v>
      </c>
      <c r="T7" s="38">
        <v>698.31</v>
      </c>
      <c r="U7" s="38">
        <v>68.2</v>
      </c>
      <c r="V7" s="38">
        <v>4936</v>
      </c>
      <c r="W7" s="38">
        <v>1.67</v>
      </c>
      <c r="X7" s="38">
        <v>2955.69</v>
      </c>
      <c r="Y7" s="38" t="s">
        <v>102</v>
      </c>
      <c r="Z7" s="38" t="s">
        <v>102</v>
      </c>
      <c r="AA7" s="38" t="s">
        <v>102</v>
      </c>
      <c r="AB7" s="38" t="s">
        <v>102</v>
      </c>
      <c r="AC7" s="38">
        <v>100.17</v>
      </c>
      <c r="AD7" s="38" t="s">
        <v>102</v>
      </c>
      <c r="AE7" s="38" t="s">
        <v>102</v>
      </c>
      <c r="AF7" s="38" t="s">
        <v>102</v>
      </c>
      <c r="AG7" s="38" t="s">
        <v>102</v>
      </c>
      <c r="AH7" s="38">
        <v>101.8</v>
      </c>
      <c r="AI7" s="38">
        <v>101.27</v>
      </c>
      <c r="AJ7" s="38" t="s">
        <v>102</v>
      </c>
      <c r="AK7" s="38" t="s">
        <v>102</v>
      </c>
      <c r="AL7" s="38" t="s">
        <v>102</v>
      </c>
      <c r="AM7" s="38" t="s">
        <v>102</v>
      </c>
      <c r="AN7" s="38">
        <v>0</v>
      </c>
      <c r="AO7" s="38" t="s">
        <v>102</v>
      </c>
      <c r="AP7" s="38" t="s">
        <v>102</v>
      </c>
      <c r="AQ7" s="38" t="s">
        <v>102</v>
      </c>
      <c r="AR7" s="38" t="s">
        <v>102</v>
      </c>
      <c r="AS7" s="38">
        <v>3.87</v>
      </c>
      <c r="AT7" s="38">
        <v>101.38</v>
      </c>
      <c r="AU7" s="38" t="s">
        <v>102</v>
      </c>
      <c r="AV7" s="38" t="s">
        <v>102</v>
      </c>
      <c r="AW7" s="38" t="s">
        <v>102</v>
      </c>
      <c r="AX7" s="38" t="s">
        <v>102</v>
      </c>
      <c r="AY7" s="38">
        <v>16.440000000000001</v>
      </c>
      <c r="AZ7" s="38" t="s">
        <v>102</v>
      </c>
      <c r="BA7" s="38" t="s">
        <v>102</v>
      </c>
      <c r="BB7" s="38" t="s">
        <v>102</v>
      </c>
      <c r="BC7" s="38" t="s">
        <v>102</v>
      </c>
      <c r="BD7" s="38">
        <v>27.44</v>
      </c>
      <c r="BE7" s="38">
        <v>65.72</v>
      </c>
      <c r="BF7" s="38" t="s">
        <v>102</v>
      </c>
      <c r="BG7" s="38" t="s">
        <v>102</v>
      </c>
      <c r="BH7" s="38" t="s">
        <v>102</v>
      </c>
      <c r="BI7" s="38" t="s">
        <v>102</v>
      </c>
      <c r="BJ7" s="38">
        <v>2005.32</v>
      </c>
      <c r="BK7" s="38" t="s">
        <v>102</v>
      </c>
      <c r="BL7" s="38" t="s">
        <v>102</v>
      </c>
      <c r="BM7" s="38" t="s">
        <v>102</v>
      </c>
      <c r="BN7" s="38" t="s">
        <v>102</v>
      </c>
      <c r="BO7" s="38">
        <v>512.88</v>
      </c>
      <c r="BP7" s="38">
        <v>973.2</v>
      </c>
      <c r="BQ7" s="38" t="s">
        <v>102</v>
      </c>
      <c r="BR7" s="38" t="s">
        <v>102</v>
      </c>
      <c r="BS7" s="38" t="s">
        <v>102</v>
      </c>
      <c r="BT7" s="38" t="s">
        <v>102</v>
      </c>
      <c r="BU7" s="38">
        <v>56.82</v>
      </c>
      <c r="BV7" s="38" t="s">
        <v>102</v>
      </c>
      <c r="BW7" s="38" t="s">
        <v>102</v>
      </c>
      <c r="BX7" s="38" t="s">
        <v>102</v>
      </c>
      <c r="BY7" s="38" t="s">
        <v>102</v>
      </c>
      <c r="BZ7" s="38">
        <v>51.07</v>
      </c>
      <c r="CA7" s="38">
        <v>45.14</v>
      </c>
      <c r="CB7" s="38" t="s">
        <v>102</v>
      </c>
      <c r="CC7" s="38" t="s">
        <v>102</v>
      </c>
      <c r="CD7" s="38" t="s">
        <v>102</v>
      </c>
      <c r="CE7" s="38" t="s">
        <v>102</v>
      </c>
      <c r="CF7" s="38">
        <v>276.93</v>
      </c>
      <c r="CG7" s="38" t="s">
        <v>102</v>
      </c>
      <c r="CH7" s="38" t="s">
        <v>102</v>
      </c>
      <c r="CI7" s="38" t="s">
        <v>102</v>
      </c>
      <c r="CJ7" s="38" t="s">
        <v>102</v>
      </c>
      <c r="CK7" s="38">
        <v>314.68</v>
      </c>
      <c r="CL7" s="38">
        <v>377.19</v>
      </c>
      <c r="CM7" s="38" t="s">
        <v>102</v>
      </c>
      <c r="CN7" s="38" t="s">
        <v>102</v>
      </c>
      <c r="CO7" s="38" t="s">
        <v>102</v>
      </c>
      <c r="CP7" s="38" t="s">
        <v>102</v>
      </c>
      <c r="CQ7" s="38">
        <v>38.28</v>
      </c>
      <c r="CR7" s="38" t="s">
        <v>102</v>
      </c>
      <c r="CS7" s="38" t="s">
        <v>102</v>
      </c>
      <c r="CT7" s="38" t="s">
        <v>102</v>
      </c>
      <c r="CU7" s="38" t="s">
        <v>102</v>
      </c>
      <c r="CV7" s="38">
        <v>40.83</v>
      </c>
      <c r="CW7" s="38">
        <v>33.69</v>
      </c>
      <c r="CX7" s="38" t="s">
        <v>102</v>
      </c>
      <c r="CY7" s="38" t="s">
        <v>102</v>
      </c>
      <c r="CZ7" s="38" t="s">
        <v>102</v>
      </c>
      <c r="DA7" s="38" t="s">
        <v>102</v>
      </c>
      <c r="DB7" s="38">
        <v>87.74</v>
      </c>
      <c r="DC7" s="38" t="s">
        <v>102</v>
      </c>
      <c r="DD7" s="38" t="s">
        <v>102</v>
      </c>
      <c r="DE7" s="38" t="s">
        <v>102</v>
      </c>
      <c r="DF7" s="38" t="s">
        <v>102</v>
      </c>
      <c r="DG7" s="38">
        <v>86</v>
      </c>
      <c r="DH7" s="38">
        <v>80.08</v>
      </c>
      <c r="DI7" s="38" t="s">
        <v>102</v>
      </c>
      <c r="DJ7" s="38" t="s">
        <v>102</v>
      </c>
      <c r="DK7" s="38" t="s">
        <v>102</v>
      </c>
      <c r="DL7" s="38" t="s">
        <v>102</v>
      </c>
      <c r="DM7" s="38">
        <v>36.979999999999997</v>
      </c>
      <c r="DN7" s="38" t="s">
        <v>102</v>
      </c>
      <c r="DO7" s="38" t="s">
        <v>102</v>
      </c>
      <c r="DP7" s="38" t="s">
        <v>102</v>
      </c>
      <c r="DQ7" s="38" t="s">
        <v>102</v>
      </c>
      <c r="DR7" s="38">
        <v>27.21</v>
      </c>
      <c r="DS7" s="38">
        <v>27.36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2020-01-21T04:26:52Z</cp:lastPrinted>
  <dcterms:created xsi:type="dcterms:W3CDTF">2019-12-05T04:56:13Z</dcterms:created>
  <dcterms:modified xsi:type="dcterms:W3CDTF">2020-01-21T04:27:15Z</dcterms:modified>
  <cp:category/>
</cp:coreProperties>
</file>