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BHG026084\ドキュメント\R02.02.04期限：経営比較分析表（県市町課）\"/>
    </mc:Choice>
  </mc:AlternateContent>
  <xr:revisionPtr revIDLastSave="0" documentId="13_ncr:1_{690F9118-7B0E-4CE5-88E3-C3134C6D3AD0}" xr6:coauthVersionLast="41" xr6:coauthVersionMax="41" xr10:uidLastSave="{00000000-0000-0000-0000-000000000000}"/>
  <workbookProtection workbookAlgorithmName="SHA-512" workbookHashValue="BB6FGUHBPRbpOrNn71DOr6yfZ8QeVoCDbriNzMT0xylLJmwQSeYeviFnRshGGBbNJpjktkP3zMcah7aooIVW5A==" workbookSaltValue="5/CjUtBGO0qyNlCIlaeL7A==" workbookSpinCount="100000" lockStructure="1"/>
  <bookViews>
    <workbookView xWindow="7755" yWindow="675" windowWidth="14505" windowHeight="1444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<sst xmlns="http://schemas.openxmlformats.org/spreadsheetml/2006/main" count="289" uniqueCount="110">
  <si>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</si>
  <si>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</si>
  <si>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</si>
  <si>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</si>
  <si>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</si>
  <si>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</si>
  <si>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</si>
  <si>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</si>
  <si>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</si>
  <si>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</si>
  <si>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</si>
  <si>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</si>
  <si>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</si>
  <si>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</si>
  <si>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</si>
  <si>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</si>
  <si>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</si>
  <si>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</si>
  <si>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</si>
  <si>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</si>
  <si>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</si>
  <si>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</si>
  <si>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</si>
  <si>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</si>
  <si>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</si>
  <si>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</si>
  <si>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</si>
  <si>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</si>
  <si>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</si>
  <si>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</si>
  <si>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</si>
  <si>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</si>
  <si>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</si>
  <si>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</si>
  <si>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</si>
  <si>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</si>
  <si>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</si>
  <si>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</si>
  <si>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</si>
  <si>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</si>
  <si>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</si>
  <si>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</si>
  <si>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</si>
  <si>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</si>
  <si>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</si>
  <si>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</si>
  <si>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</si>
  <si>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</si>
  <si>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</si>
  <si>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</si>
  <si>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</si>
  <si>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</si>
  <si>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</si>
  <si>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</si>
  <si>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</si>
  <si>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</si>
  <si>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</si>
  <si>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</si>
  <si>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</si>
  <si>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</si>
  <si>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</si>
  <si>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</si>
  <si>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</si>
  <si>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</si>
  <si>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</si>
  <si>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</si>
  <si>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</si>
  <si>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</si>
  <si>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</si>
  <si>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</si>
  <si>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</si>
  <si>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</si>
  <si>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</si>
  <si>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</si>
  <si>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</si>
  <si>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</si>
  <si>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</si>
  <si>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</si>
  <si>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</si>
  <si>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</si>
  <si>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</si>
  <si>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</si>
  <si>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</si>
  <si>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</si>
  <si>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</si>
  <si>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</si>
  <si>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</si>
  <si>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</si>
  <si>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</si>
  <si>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</si>
  <si>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</si>
  <si>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</si>
  <si>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</si>
  <si>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</si>
  <si>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</si>
  <si>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萩市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</si>
  <si>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</si>
  <si>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</si>
  <si>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</si>
  <si>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</si>
  <si>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</si>
  <si>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</si>
  <si>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</si>
  <si>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</si>
  <si>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</si>
  <si>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</si>
  <si>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</si>
  <si>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経費回収率及び流動比率が100％に達していないことからも、より慎重な財政運営が必要となっている。
　面整備については、国県の進める令和８年度末の概成に向け整備区域の縮小を検討している。
　なお、平成30年度から他事業の法適化に伴い事業ごとにあった特別会計を一本化したことから、一つの下水道事業として持続可能な事業運営に取り組んでいるところである。</t>
    <rPh sb="6" eb="7">
      <t>オヨ</t>
    </rPh>
    <rPh sb="8" eb="10">
      <t>リュウドウ</t>
    </rPh>
    <rPh sb="10" eb="12">
      <t>ヒリツ</t>
    </rPh>
    <rPh sb="18" eb="19">
      <t>タッ</t>
    </rPh>
    <rPh sb="32" eb="34">
      <t>シンチョウ</t>
    </rPh>
    <rPh sb="35" eb="37">
      <t>ザイセイ</t>
    </rPh>
    <rPh sb="37" eb="39">
      <t>ウンエイ</t>
    </rPh>
    <rPh sb="40" eb="42">
      <t>ヒツヨウ</t>
    </rPh>
    <rPh sb="51" eb="52">
      <t>メン</t>
    </rPh>
    <rPh sb="52" eb="54">
      <t>セイビ</t>
    </rPh>
    <rPh sb="66" eb="68">
      <t>レイワ</t>
    </rPh>
    <rPh sb="69" eb="71">
      <t>ネンド</t>
    </rPh>
    <rPh sb="71" eb="72">
      <t>マツ</t>
    </rPh>
    <rPh sb="73" eb="75">
      <t>ガイセイ</t>
    </rPh>
    <rPh sb="78" eb="80">
      <t>セイビ</t>
    </rPh>
    <rPh sb="80" eb="82">
      <t>クイキ</t>
    </rPh>
    <rPh sb="83" eb="85">
      <t>シュクショウ</t>
    </rPh>
    <rPh sb="86" eb="88">
      <t>ケントウ</t>
    </rPh>
    <rPh sb="98" eb="100">
      <t>ヘイセイ</t>
    </rPh>
    <rPh sb="102" eb="104">
      <t>ネンド</t>
    </rPh>
    <rPh sb="110" eb="111">
      <t>ホウ</t>
    </rPh>
    <rPh sb="111" eb="112">
      <t>テキ</t>
    </rPh>
    <rPh sb="112" eb="113">
      <t>カ</t>
    </rPh>
    <rPh sb="114" eb="115">
      <t>トモナ</t>
    </rPh>
    <rPh sb="116" eb="118">
      <t>ジギョウ</t>
    </rPh>
    <rPh sb="124" eb="126">
      <t>トクベツ</t>
    </rPh>
    <rPh sb="126" eb="128">
      <t>カイケイ</t>
    </rPh>
    <phoneticPr fontId="4"/>
  </si>
  <si>
    <t>　萩市の公共下水道事業は、昭和52年に事業着手、昭和59年に供用開始を行い現在も整備中である。
　平成29年度から地方公営企業法を適用したため、これ以前の数値は無い。
　経常収支比率は収支不足を一般会計から繰り入れを行っているため100％となっている。
　企業債残高対事業規模比率は平均値を上回っている。
　経費回収率は平均値を若干上回り、汚水処理原価は平均値を若干下回っている。
　施設利用率は整備中であるため平均値を下回っている。　
　水洗化率は前年度から微増しているが今後も大幅な増加は見込まれない。</t>
    <rPh sb="92" eb="94">
      <t>シュウシ</t>
    </rPh>
    <rPh sb="94" eb="96">
      <t>フソク</t>
    </rPh>
    <rPh sb="145" eb="147">
      <t>ウワマワ</t>
    </rPh>
    <rPh sb="160" eb="163">
      <t>ヘイキンチ</t>
    </rPh>
    <rPh sb="164" eb="166">
      <t>ジャッカン</t>
    </rPh>
    <rPh sb="166" eb="168">
      <t>ウワマワ</t>
    </rPh>
    <rPh sb="181" eb="183">
      <t>ジャッカン</t>
    </rPh>
    <rPh sb="183" eb="185">
      <t>シタマワ</t>
    </rPh>
    <rPh sb="192" eb="194">
      <t>シセツ</t>
    </rPh>
    <rPh sb="194" eb="197">
      <t>リヨウリツ</t>
    </rPh>
    <rPh sb="198" eb="201">
      <t>セイビチュウ</t>
    </rPh>
    <rPh sb="206" eb="209">
      <t>ヘイキンチ</t>
    </rPh>
    <rPh sb="210" eb="212">
      <t>シタマワ</t>
    </rPh>
    <phoneticPr fontId="4"/>
  </si>
  <si>
    <t>　昭和59年に供用開始を行ってから30年を経過している。
　管渠については調査を順次計画的に行い軽微な更生工事は行っているが、更新や改良までは行っていない状況である。
　有形固定資産減価償却率が平均値より高いことから老朽化が進んでいる現状はあるが、ストックマネジメント計画を策定中であり、計画的かつ効率的な更新改良に取り組んでいく予定である。</t>
    <rPh sb="108" eb="111">
      <t>ロウキュウカ</t>
    </rPh>
    <rPh sb="112" eb="113">
      <t>スス</t>
    </rPh>
    <rPh sb="117" eb="119">
      <t>ゲンジョウ</t>
    </rPh>
    <rPh sb="134" eb="136">
      <t>ケイカク</t>
    </rPh>
    <rPh sb="137" eb="140">
      <t>サクテイチュウ</t>
    </rPh>
    <rPh sb="144" eb="147">
      <t>ケイカクテキ</t>
    </rPh>
    <rPh sb="149" eb="152">
      <t>コウリツテキ</t>
    </rPh>
    <rPh sb="153" eb="155">
      <t>コウシン</t>
    </rPh>
    <rPh sb="155" eb="157">
      <t>カイリョウ</t>
    </rPh>
    <rPh sb="158" eb="159">
      <t>ト</t>
    </rPh>
    <rPh sb="160" eb="161">
      <t>ク</t>
    </rPh>
    <rPh sb="165" eb="167">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</si>
</sst>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DC4-4761-B8F4-2D9BB025A8F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0.23</c:v>
                </c:pt>
                <c:pt idx="4">
                  <c:v>0.21</c:v>
                </c:pt>
              </c:numCache>
            </c:numRef>
          </c:val>
          <c:smooth val="0"/>
          <c:extLst>
            <c:ext xmlns:c16="http://schemas.microsoft.com/office/drawing/2014/chart" uri="{C3380CC4-5D6E-409C-BE32-E72D297353CC}">
              <c16:uniqueId val="{00000001-1DC4-4761-B8F4-2D9BB025A8F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101.33</c:v>
                </c:pt>
                <c:pt idx="4">
                  <c:v>100</c:v>
                </c:pt>
              </c:numCache>
            </c:numRef>
          </c:val>
          <c:extLst>
            <c:ext xmlns:c16="http://schemas.microsoft.com/office/drawing/2014/chart" uri="{C3380CC4-5D6E-409C-BE32-E72D297353CC}">
              <c16:uniqueId val="{00000000-DD73-40C6-934C-F3D5C0375C1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105.53</c:v>
                </c:pt>
                <c:pt idx="4">
                  <c:v>105.06</c:v>
                </c:pt>
              </c:numCache>
            </c:numRef>
          </c:val>
          <c:smooth val="0"/>
          <c:extLst>
            <c:ext xmlns:c16="http://schemas.microsoft.com/office/drawing/2014/chart" uri="{C3380CC4-5D6E-409C-BE32-E72D297353CC}">
              <c16:uniqueId val="{00000001-DD73-40C6-934C-F3D5C0375C1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49.46</c:v>
                </c:pt>
                <c:pt idx="4">
                  <c:v>50.79</c:v>
                </c:pt>
              </c:numCache>
            </c:numRef>
          </c:val>
          <c:extLst>
            <c:ext xmlns:c16="http://schemas.microsoft.com/office/drawing/2014/chart" uri="{C3380CC4-5D6E-409C-BE32-E72D297353CC}">
              <c16:uniqueId val="{00000000-0F40-4F74-871D-87EF4084502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29.5</c:v>
                </c:pt>
                <c:pt idx="4">
                  <c:v>30.6</c:v>
                </c:pt>
              </c:numCache>
            </c:numRef>
          </c:val>
          <c:smooth val="0"/>
          <c:extLst>
            <c:ext xmlns:c16="http://schemas.microsoft.com/office/drawing/2014/chart" uri="{C3380CC4-5D6E-409C-BE32-E72D297353CC}">
              <c16:uniqueId val="{00000001-0F40-4F74-871D-87EF4084502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B39-4D55-B742-BB4D91C6974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1.92</c:v>
                </c:pt>
                <c:pt idx="4">
                  <c:v>1.83</c:v>
                </c:pt>
              </c:numCache>
            </c:numRef>
          </c:val>
          <c:smooth val="0"/>
          <c:extLst>
            <c:ext xmlns:c16="http://schemas.microsoft.com/office/drawing/2014/chart" uri="{C3380CC4-5D6E-409C-BE32-E72D297353CC}">
              <c16:uniqueId val="{00000001-AB39-4D55-B742-BB4D91C6974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64C-4669-ACC7-710D7FDCD22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39.08</c:v>
                </c:pt>
                <c:pt idx="4">
                  <c:v>41.56</c:v>
                </c:pt>
              </c:numCache>
            </c:numRef>
          </c:val>
          <c:smooth val="0"/>
          <c:extLst>
            <c:ext xmlns:c16="http://schemas.microsoft.com/office/drawing/2014/chart" uri="{C3380CC4-5D6E-409C-BE32-E72D297353CC}">
              <c16:uniqueId val="{00000001-F64C-4669-ACC7-710D7FDCD22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39.25</c:v>
                </c:pt>
                <c:pt idx="4">
                  <c:v>53.72</c:v>
                </c:pt>
              </c:numCache>
            </c:numRef>
          </c:val>
          <c:extLst>
            <c:ext xmlns:c16="http://schemas.microsoft.com/office/drawing/2014/chart" uri="{C3380CC4-5D6E-409C-BE32-E72D297353CC}">
              <c16:uniqueId val="{00000000-BF58-4E46-9D60-63129FAA649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81.33</c:v>
                </c:pt>
                <c:pt idx="4">
                  <c:v>80.81</c:v>
                </c:pt>
              </c:numCache>
            </c:numRef>
          </c:val>
          <c:smooth val="0"/>
          <c:extLst>
            <c:ext xmlns:c16="http://schemas.microsoft.com/office/drawing/2014/chart" uri="{C3380CC4-5D6E-409C-BE32-E72D297353CC}">
              <c16:uniqueId val="{00000001-BF58-4E46-9D60-63129FAA649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1370.79</c:v>
                </c:pt>
                <c:pt idx="4">
                  <c:v>1405.83</c:v>
                </c:pt>
              </c:numCache>
            </c:numRef>
          </c:val>
          <c:extLst>
            <c:ext xmlns:c16="http://schemas.microsoft.com/office/drawing/2014/chart" uri="{C3380CC4-5D6E-409C-BE32-E72D297353CC}">
              <c16:uniqueId val="{00000000-5A58-45C2-86FE-E3A4D62F503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799.11</c:v>
                </c:pt>
                <c:pt idx="4">
                  <c:v>768.62</c:v>
                </c:pt>
              </c:numCache>
            </c:numRef>
          </c:val>
          <c:smooth val="0"/>
          <c:extLst>
            <c:ext xmlns:c16="http://schemas.microsoft.com/office/drawing/2014/chart" uri="{C3380CC4-5D6E-409C-BE32-E72D297353CC}">
              <c16:uniqueId val="{00000001-5A58-45C2-86FE-E3A4D62F503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93.67</c:v>
                </c:pt>
                <c:pt idx="4">
                  <c:v>89.63</c:v>
                </c:pt>
              </c:numCache>
            </c:numRef>
          </c:val>
          <c:extLst>
            <c:ext xmlns:c16="http://schemas.microsoft.com/office/drawing/2014/chart" uri="{C3380CC4-5D6E-409C-BE32-E72D297353CC}">
              <c16:uniqueId val="{00000000-3FF6-488B-BAF4-557E25FD8AB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87.69</c:v>
                </c:pt>
                <c:pt idx="4">
                  <c:v>88.06</c:v>
                </c:pt>
              </c:numCache>
            </c:numRef>
          </c:val>
          <c:smooth val="0"/>
          <c:extLst>
            <c:ext xmlns:c16="http://schemas.microsoft.com/office/drawing/2014/chart" uri="{C3380CC4-5D6E-409C-BE32-E72D297353CC}">
              <c16:uniqueId val="{00000001-3FF6-488B-BAF4-557E25FD8AB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170.26</c:v>
                </c:pt>
                <c:pt idx="4">
                  <c:v>177.76</c:v>
                </c:pt>
              </c:numCache>
            </c:numRef>
          </c:val>
          <c:extLst>
            <c:ext xmlns:c16="http://schemas.microsoft.com/office/drawing/2014/chart" uri="{C3380CC4-5D6E-409C-BE32-E72D297353CC}">
              <c16:uniqueId val="{00000000-46F6-409A-9F28-C880D6D655A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180.07</c:v>
                </c:pt>
                <c:pt idx="4">
                  <c:v>179.32</c:v>
                </c:pt>
              </c:numCache>
            </c:numRef>
          </c:val>
          <c:smooth val="0"/>
          <c:extLst>
            <c:ext xmlns:c16="http://schemas.microsoft.com/office/drawing/2014/chart" uri="{C3380CC4-5D6E-409C-BE32-E72D297353CC}">
              <c16:uniqueId val="{00000001-46F6-409A-9F28-C880D6D655A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39.96</c:v>
                </c:pt>
                <c:pt idx="4">
                  <c:v>40.130000000000003</c:v>
                </c:pt>
              </c:numCache>
            </c:numRef>
          </c:val>
          <c:extLst>
            <c:ext xmlns:c16="http://schemas.microsoft.com/office/drawing/2014/chart" uri="{C3380CC4-5D6E-409C-BE32-E72D297353CC}">
              <c16:uniqueId val="{00000000-8153-4B1A-A002-D3C42AE0DC1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58.4</c:v>
                </c:pt>
                <c:pt idx="4">
                  <c:v>58</c:v>
                </c:pt>
              </c:numCache>
            </c:numRef>
          </c:val>
          <c:smooth val="0"/>
          <c:extLst>
            <c:ext xmlns:c16="http://schemas.microsoft.com/office/drawing/2014/chart" uri="{C3380CC4-5D6E-409C-BE32-E72D297353CC}">
              <c16:uniqueId val="{00000001-8153-4B1A-A002-D3C42AE0DC1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89.66</c:v>
                </c:pt>
                <c:pt idx="4">
                  <c:v>91.52</c:v>
                </c:pt>
              </c:numCache>
            </c:numRef>
          </c:val>
          <c:extLst>
            <c:ext xmlns:c16="http://schemas.microsoft.com/office/drawing/2014/chart" uri="{C3380CC4-5D6E-409C-BE32-E72D297353CC}">
              <c16:uniqueId val="{00000000-1749-4D7F-919E-EDE15926F23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89.68</c:v>
                </c:pt>
                <c:pt idx="4">
                  <c:v>89.79</c:v>
                </c:pt>
              </c:numCache>
            </c:numRef>
          </c:val>
          <c:smooth val="0"/>
          <c:extLst>
            <c:ext xmlns:c16="http://schemas.microsoft.com/office/drawing/2014/chart" uri="{C3380CC4-5D6E-409C-BE32-E72D297353CC}">
              <c16:uniqueId val="{00000001-1749-4D7F-919E-EDE15926F23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W28" zoomScale="110" zoomScaleNormal="11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山口県　萩市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Cc1</v>
      </c>
      <c r="X8" s="48"/>
      <c r="Y8" s="48"/>
      <c r="Z8" s="48"/>
      <c r="AA8" s="48"/>
      <c r="AB8" s="48"/>
      <c r="AC8" s="48"/>
      <c r="AD8" s="49" t="str">
        <f>データ!$M$6</f>
        <v>非設置</v>
      </c>
      <c r="AE8" s="49"/>
      <c r="AF8" s="49"/>
      <c r="AG8" s="49"/>
      <c r="AH8" s="49"/>
      <c r="AI8" s="49"/>
      <c r="AJ8" s="49"/>
      <c r="AK8" s="3"/>
      <c r="AL8" s="50">
        <f>データ!S6</f>
        <v>47625</v>
      </c>
      <c r="AM8" s="50"/>
      <c r="AN8" s="50"/>
      <c r="AO8" s="50"/>
      <c r="AP8" s="50"/>
      <c r="AQ8" s="50"/>
      <c r="AR8" s="50"/>
      <c r="AS8" s="50"/>
      <c r="AT8" s="45">
        <f>データ!T6</f>
        <v>698.31</v>
      </c>
      <c r="AU8" s="45"/>
      <c r="AV8" s="45"/>
      <c r="AW8" s="45"/>
      <c r="AX8" s="45"/>
      <c r="AY8" s="45"/>
      <c r="AZ8" s="45"/>
      <c r="BA8" s="45"/>
      <c r="BB8" s="45">
        <f>データ!U6</f>
        <v>68.2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62.11</v>
      </c>
      <c r="J10" s="45"/>
      <c r="K10" s="45"/>
      <c r="L10" s="45"/>
      <c r="M10" s="45"/>
      <c r="N10" s="45"/>
      <c r="O10" s="45"/>
      <c r="P10" s="45">
        <f>データ!P6</f>
        <v>39.19</v>
      </c>
      <c r="Q10" s="45"/>
      <c r="R10" s="45"/>
      <c r="S10" s="45"/>
      <c r="T10" s="45"/>
      <c r="U10" s="45"/>
      <c r="V10" s="45"/>
      <c r="W10" s="45">
        <f>データ!Q6</f>
        <v>98.5</v>
      </c>
      <c r="X10" s="45"/>
      <c r="Y10" s="45"/>
      <c r="Z10" s="45"/>
      <c r="AA10" s="45"/>
      <c r="AB10" s="45"/>
      <c r="AC10" s="45"/>
      <c r="AD10" s="50">
        <f>データ!R6</f>
        <v>2916</v>
      </c>
      <c r="AE10" s="50"/>
      <c r="AF10" s="50"/>
      <c r="AG10" s="50"/>
      <c r="AH10" s="50"/>
      <c r="AI10" s="50"/>
      <c r="AJ10" s="50"/>
      <c r="AK10" s="2"/>
      <c r="AL10" s="50">
        <f>データ!V6</f>
        <v>18458</v>
      </c>
      <c r="AM10" s="50"/>
      <c r="AN10" s="50"/>
      <c r="AO10" s="50"/>
      <c r="AP10" s="50"/>
      <c r="AQ10" s="50"/>
      <c r="AR10" s="50"/>
      <c r="AS10" s="50"/>
      <c r="AT10" s="45">
        <f>データ!W6</f>
        <v>6.02</v>
      </c>
      <c r="AU10" s="45"/>
      <c r="AV10" s="45"/>
      <c r="AW10" s="45"/>
      <c r="AX10" s="45"/>
      <c r="AY10" s="45"/>
      <c r="AZ10" s="45"/>
      <c r="BA10" s="45"/>
      <c r="BB10" s="45">
        <f>データ!X6</f>
        <v>3066.11</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108</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109</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107</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TTO8kVjNZhd6zkHgpQ6Y/lZjwxUjUxcbaRxJwQIWErD42n8NHFEY+ueFgz4YYABL/09OSEEubyiauLyLNkH+Qg==" saltValue="Dgryv39aaX8o3qZyDY8Zk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54</v>
      </c>
      <c r="B4" s="30"/>
      <c r="C4" s="30"/>
      <c r="D4" s="30"/>
      <c r="E4" s="30"/>
      <c r="F4" s="30"/>
      <c r="G4" s="30"/>
      <c r="H4" s="79"/>
      <c r="I4" s="80"/>
      <c r="J4" s="80"/>
      <c r="K4" s="80"/>
      <c r="L4" s="80"/>
      <c r="M4" s="80"/>
      <c r="N4" s="80"/>
      <c r="O4" s="80"/>
      <c r="P4" s="80"/>
      <c r="Q4" s="80"/>
      <c r="R4" s="80"/>
      <c r="S4" s="80"/>
      <c r="T4" s="80"/>
      <c r="U4" s="80"/>
      <c r="V4" s="80"/>
      <c r="W4" s="80"/>
      <c r="X4" s="81"/>
      <c r="Y4" s="75" t="s">
        <v>55</v>
      </c>
      <c r="Z4" s="75"/>
      <c r="AA4" s="75"/>
      <c r="AB4" s="75"/>
      <c r="AC4" s="75"/>
      <c r="AD4" s="75"/>
      <c r="AE4" s="75"/>
      <c r="AF4" s="75"/>
      <c r="AG4" s="75"/>
      <c r="AH4" s="75"/>
      <c r="AI4" s="75"/>
      <c r="AJ4" s="75" t="s">
        <v>56</v>
      </c>
      <c r="AK4" s="75"/>
      <c r="AL4" s="75"/>
      <c r="AM4" s="75"/>
      <c r="AN4" s="75"/>
      <c r="AO4" s="75"/>
      <c r="AP4" s="75"/>
      <c r="AQ4" s="75"/>
      <c r="AR4" s="75"/>
      <c r="AS4" s="75"/>
      <c r="AT4" s="75"/>
      <c r="AU4" s="75" t="s">
        <v>57</v>
      </c>
      <c r="AV4" s="75"/>
      <c r="AW4" s="75"/>
      <c r="AX4" s="75"/>
      <c r="AY4" s="75"/>
      <c r="AZ4" s="75"/>
      <c r="BA4" s="75"/>
      <c r="BB4" s="75"/>
      <c r="BC4" s="75"/>
      <c r="BD4" s="75"/>
      <c r="BE4" s="75"/>
      <c r="BF4" s="75" t="s">
        <v>58</v>
      </c>
      <c r="BG4" s="75"/>
      <c r="BH4" s="75"/>
      <c r="BI4" s="75"/>
      <c r="BJ4" s="75"/>
      <c r="BK4" s="75"/>
      <c r="BL4" s="75"/>
      <c r="BM4" s="75"/>
      <c r="BN4" s="75"/>
      <c r="BO4" s="75"/>
      <c r="BP4" s="75"/>
      <c r="BQ4" s="75" t="s">
        <v>59</v>
      </c>
      <c r="BR4" s="75"/>
      <c r="BS4" s="75"/>
      <c r="BT4" s="75"/>
      <c r="BU4" s="75"/>
      <c r="BV4" s="75"/>
      <c r="BW4" s="75"/>
      <c r="BX4" s="75"/>
      <c r="BY4" s="75"/>
      <c r="BZ4" s="75"/>
      <c r="CA4" s="75"/>
      <c r="CB4" s="75" t="s">
        <v>60</v>
      </c>
      <c r="CC4" s="75"/>
      <c r="CD4" s="75"/>
      <c r="CE4" s="75"/>
      <c r="CF4" s="75"/>
      <c r="CG4" s="75"/>
      <c r="CH4" s="75"/>
      <c r="CI4" s="75"/>
      <c r="CJ4" s="75"/>
      <c r="CK4" s="75"/>
      <c r="CL4" s="75"/>
      <c r="CM4" s="75" t="s">
        <v>61</v>
      </c>
      <c r="CN4" s="75"/>
      <c r="CO4" s="75"/>
      <c r="CP4" s="75"/>
      <c r="CQ4" s="75"/>
      <c r="CR4" s="75"/>
      <c r="CS4" s="75"/>
      <c r="CT4" s="75"/>
      <c r="CU4" s="75"/>
      <c r="CV4" s="75"/>
      <c r="CW4" s="75"/>
      <c r="CX4" s="75" t="s">
        <v>62</v>
      </c>
      <c r="CY4" s="75"/>
      <c r="CZ4" s="75"/>
      <c r="DA4" s="75"/>
      <c r="DB4" s="75"/>
      <c r="DC4" s="75"/>
      <c r="DD4" s="75"/>
      <c r="DE4" s="75"/>
      <c r="DF4" s="75"/>
      <c r="DG4" s="75"/>
      <c r="DH4" s="75"/>
      <c r="DI4" s="75" t="s">
        <v>63</v>
      </c>
      <c r="DJ4" s="75"/>
      <c r="DK4" s="75"/>
      <c r="DL4" s="75"/>
      <c r="DM4" s="75"/>
      <c r="DN4" s="75"/>
      <c r="DO4" s="75"/>
      <c r="DP4" s="75"/>
      <c r="DQ4" s="75"/>
      <c r="DR4" s="75"/>
      <c r="DS4" s="75"/>
      <c r="DT4" s="75" t="s">
        <v>64</v>
      </c>
      <c r="DU4" s="75"/>
      <c r="DV4" s="75"/>
      <c r="DW4" s="75"/>
      <c r="DX4" s="75"/>
      <c r="DY4" s="75"/>
      <c r="DZ4" s="75"/>
      <c r="EA4" s="75"/>
      <c r="EB4" s="75"/>
      <c r="EC4" s="75"/>
      <c r="ED4" s="75"/>
      <c r="EE4" s="75" t="s">
        <v>65</v>
      </c>
      <c r="EF4" s="75"/>
      <c r="EG4" s="75"/>
      <c r="EH4" s="75"/>
      <c r="EI4" s="75"/>
      <c r="EJ4" s="75"/>
      <c r="EK4" s="75"/>
      <c r="EL4" s="75"/>
      <c r="EM4" s="75"/>
      <c r="EN4" s="75"/>
      <c r="EO4" s="75"/>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2018</v>
      </c>
      <c r="C6" s="33">
        <f t="shared" ref="C6:X6" si="3">C7</f>
        <v>352047</v>
      </c>
      <c r="D6" s="33">
        <f t="shared" si="3"/>
        <v>46</v>
      </c>
      <c r="E6" s="33">
        <f t="shared" si="3"/>
        <v>17</v>
      </c>
      <c r="F6" s="33">
        <f t="shared" si="3"/>
        <v>1</v>
      </c>
      <c r="G6" s="33">
        <f t="shared" si="3"/>
        <v>0</v>
      </c>
      <c r="H6" s="33" t="str">
        <f t="shared" si="3"/>
        <v>山口県　萩市</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62.11</v>
      </c>
      <c r="P6" s="34">
        <f t="shared" si="3"/>
        <v>39.19</v>
      </c>
      <c r="Q6" s="34">
        <f t="shared" si="3"/>
        <v>98.5</v>
      </c>
      <c r="R6" s="34">
        <f t="shared" si="3"/>
        <v>2916</v>
      </c>
      <c r="S6" s="34">
        <f t="shared" si="3"/>
        <v>47625</v>
      </c>
      <c r="T6" s="34">
        <f t="shared" si="3"/>
        <v>698.31</v>
      </c>
      <c r="U6" s="34">
        <f t="shared" si="3"/>
        <v>68.2</v>
      </c>
      <c r="V6" s="34">
        <f t="shared" si="3"/>
        <v>18458</v>
      </c>
      <c r="W6" s="34">
        <f t="shared" si="3"/>
        <v>6.02</v>
      </c>
      <c r="X6" s="34">
        <f t="shared" si="3"/>
        <v>3066.11</v>
      </c>
      <c r="Y6" s="35" t="str">
        <f>IF(Y7="",NA(),Y7)</f>
        <v>-</v>
      </c>
      <c r="Z6" s="35" t="str">
        <f t="shared" ref="Z6:AH6" si="4">IF(Z7="",NA(),Z7)</f>
        <v>-</v>
      </c>
      <c r="AA6" s="35" t="str">
        <f t="shared" si="4"/>
        <v>-</v>
      </c>
      <c r="AB6" s="35">
        <f t="shared" si="4"/>
        <v>101.33</v>
      </c>
      <c r="AC6" s="35">
        <f t="shared" si="4"/>
        <v>100</v>
      </c>
      <c r="AD6" s="35" t="str">
        <f t="shared" si="4"/>
        <v>-</v>
      </c>
      <c r="AE6" s="35" t="str">
        <f t="shared" si="4"/>
        <v>-</v>
      </c>
      <c r="AF6" s="35" t="str">
        <f t="shared" si="4"/>
        <v>-</v>
      </c>
      <c r="AG6" s="35">
        <f t="shared" si="4"/>
        <v>105.53</v>
      </c>
      <c r="AH6" s="35">
        <f t="shared" si="4"/>
        <v>105.06</v>
      </c>
      <c r="AI6" s="34" t="str">
        <f>IF(AI7="","",IF(AI7="-","【-】","【"&amp;SUBSTITUTE(TEXT(AI7,"#,##0.00"),"-","△")&amp;"】"))</f>
        <v>【108.69】</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39.08</v>
      </c>
      <c r="AS6" s="35">
        <f t="shared" si="5"/>
        <v>41.56</v>
      </c>
      <c r="AT6" s="34" t="str">
        <f>IF(AT7="","",IF(AT7="-","【-】","【"&amp;SUBSTITUTE(TEXT(AT7,"#,##0.00"),"-","△")&amp;"】"))</f>
        <v>【3.28】</v>
      </c>
      <c r="AU6" s="35" t="str">
        <f>IF(AU7="",NA(),AU7)</f>
        <v>-</v>
      </c>
      <c r="AV6" s="35" t="str">
        <f t="shared" ref="AV6:BD6" si="6">IF(AV7="",NA(),AV7)</f>
        <v>-</v>
      </c>
      <c r="AW6" s="35" t="str">
        <f t="shared" si="6"/>
        <v>-</v>
      </c>
      <c r="AX6" s="35">
        <f t="shared" si="6"/>
        <v>39.25</v>
      </c>
      <c r="AY6" s="35">
        <f t="shared" si="6"/>
        <v>53.72</v>
      </c>
      <c r="AZ6" s="35" t="str">
        <f t="shared" si="6"/>
        <v>-</v>
      </c>
      <c r="BA6" s="35" t="str">
        <f t="shared" si="6"/>
        <v>-</v>
      </c>
      <c r="BB6" s="35" t="str">
        <f t="shared" si="6"/>
        <v>-</v>
      </c>
      <c r="BC6" s="35">
        <f t="shared" si="6"/>
        <v>81.33</v>
      </c>
      <c r="BD6" s="35">
        <f t="shared" si="6"/>
        <v>80.81</v>
      </c>
      <c r="BE6" s="34" t="str">
        <f>IF(BE7="","",IF(BE7="-","【-】","【"&amp;SUBSTITUTE(TEXT(BE7,"#,##0.00"),"-","△")&amp;"】"))</f>
        <v>【69.49】</v>
      </c>
      <c r="BF6" s="35" t="str">
        <f>IF(BF7="",NA(),BF7)</f>
        <v>-</v>
      </c>
      <c r="BG6" s="35" t="str">
        <f t="shared" ref="BG6:BO6" si="7">IF(BG7="",NA(),BG7)</f>
        <v>-</v>
      </c>
      <c r="BH6" s="35" t="str">
        <f t="shared" si="7"/>
        <v>-</v>
      </c>
      <c r="BI6" s="35">
        <f t="shared" si="7"/>
        <v>1370.79</v>
      </c>
      <c r="BJ6" s="35">
        <f t="shared" si="7"/>
        <v>1405.83</v>
      </c>
      <c r="BK6" s="35" t="str">
        <f t="shared" si="7"/>
        <v>-</v>
      </c>
      <c r="BL6" s="35" t="str">
        <f t="shared" si="7"/>
        <v>-</v>
      </c>
      <c r="BM6" s="35" t="str">
        <f t="shared" si="7"/>
        <v>-</v>
      </c>
      <c r="BN6" s="35">
        <f t="shared" si="7"/>
        <v>799.11</v>
      </c>
      <c r="BO6" s="35">
        <f t="shared" si="7"/>
        <v>768.62</v>
      </c>
      <c r="BP6" s="34" t="str">
        <f>IF(BP7="","",IF(BP7="-","【-】","【"&amp;SUBSTITUTE(TEXT(BP7,"#,##0.00"),"-","△")&amp;"】"))</f>
        <v>【682.78】</v>
      </c>
      <c r="BQ6" s="35" t="str">
        <f>IF(BQ7="",NA(),BQ7)</f>
        <v>-</v>
      </c>
      <c r="BR6" s="35" t="str">
        <f t="shared" ref="BR6:BZ6" si="8">IF(BR7="",NA(),BR7)</f>
        <v>-</v>
      </c>
      <c r="BS6" s="35" t="str">
        <f t="shared" si="8"/>
        <v>-</v>
      </c>
      <c r="BT6" s="35">
        <f t="shared" si="8"/>
        <v>93.67</v>
      </c>
      <c r="BU6" s="35">
        <f t="shared" si="8"/>
        <v>89.63</v>
      </c>
      <c r="BV6" s="35" t="str">
        <f t="shared" si="8"/>
        <v>-</v>
      </c>
      <c r="BW6" s="35" t="str">
        <f t="shared" si="8"/>
        <v>-</v>
      </c>
      <c r="BX6" s="35" t="str">
        <f t="shared" si="8"/>
        <v>-</v>
      </c>
      <c r="BY6" s="35">
        <f t="shared" si="8"/>
        <v>87.69</v>
      </c>
      <c r="BZ6" s="35">
        <f t="shared" si="8"/>
        <v>88.06</v>
      </c>
      <c r="CA6" s="34" t="str">
        <f>IF(CA7="","",IF(CA7="-","【-】","【"&amp;SUBSTITUTE(TEXT(CA7,"#,##0.00"),"-","△")&amp;"】"))</f>
        <v>【100.91】</v>
      </c>
      <c r="CB6" s="35" t="str">
        <f>IF(CB7="",NA(),CB7)</f>
        <v>-</v>
      </c>
      <c r="CC6" s="35" t="str">
        <f t="shared" ref="CC6:CK6" si="9">IF(CC7="",NA(),CC7)</f>
        <v>-</v>
      </c>
      <c r="CD6" s="35" t="str">
        <f t="shared" si="9"/>
        <v>-</v>
      </c>
      <c r="CE6" s="35">
        <f t="shared" si="9"/>
        <v>170.26</v>
      </c>
      <c r="CF6" s="35">
        <f t="shared" si="9"/>
        <v>177.76</v>
      </c>
      <c r="CG6" s="35" t="str">
        <f t="shared" si="9"/>
        <v>-</v>
      </c>
      <c r="CH6" s="35" t="str">
        <f t="shared" si="9"/>
        <v>-</v>
      </c>
      <c r="CI6" s="35" t="str">
        <f t="shared" si="9"/>
        <v>-</v>
      </c>
      <c r="CJ6" s="35">
        <f t="shared" si="9"/>
        <v>180.07</v>
      </c>
      <c r="CK6" s="35">
        <f t="shared" si="9"/>
        <v>179.32</v>
      </c>
      <c r="CL6" s="34" t="str">
        <f>IF(CL7="","",IF(CL7="-","【-】","【"&amp;SUBSTITUTE(TEXT(CL7,"#,##0.00"),"-","△")&amp;"】"))</f>
        <v>【136.86】</v>
      </c>
      <c r="CM6" s="35" t="str">
        <f>IF(CM7="",NA(),CM7)</f>
        <v>-</v>
      </c>
      <c r="CN6" s="35" t="str">
        <f t="shared" ref="CN6:CV6" si="10">IF(CN7="",NA(),CN7)</f>
        <v>-</v>
      </c>
      <c r="CO6" s="35" t="str">
        <f t="shared" si="10"/>
        <v>-</v>
      </c>
      <c r="CP6" s="35">
        <f t="shared" si="10"/>
        <v>39.96</v>
      </c>
      <c r="CQ6" s="35">
        <f t="shared" si="10"/>
        <v>40.130000000000003</v>
      </c>
      <c r="CR6" s="35" t="str">
        <f t="shared" si="10"/>
        <v>-</v>
      </c>
      <c r="CS6" s="35" t="str">
        <f t="shared" si="10"/>
        <v>-</v>
      </c>
      <c r="CT6" s="35" t="str">
        <f t="shared" si="10"/>
        <v>-</v>
      </c>
      <c r="CU6" s="35">
        <f t="shared" si="10"/>
        <v>58.4</v>
      </c>
      <c r="CV6" s="35">
        <f t="shared" si="10"/>
        <v>58</v>
      </c>
      <c r="CW6" s="34" t="str">
        <f>IF(CW7="","",IF(CW7="-","【-】","【"&amp;SUBSTITUTE(TEXT(CW7,"#,##0.00"),"-","△")&amp;"】"))</f>
        <v>【58.98】</v>
      </c>
      <c r="CX6" s="35" t="str">
        <f>IF(CX7="",NA(),CX7)</f>
        <v>-</v>
      </c>
      <c r="CY6" s="35" t="str">
        <f t="shared" ref="CY6:DG6" si="11">IF(CY7="",NA(),CY7)</f>
        <v>-</v>
      </c>
      <c r="CZ6" s="35" t="str">
        <f t="shared" si="11"/>
        <v>-</v>
      </c>
      <c r="DA6" s="35">
        <f t="shared" si="11"/>
        <v>89.66</v>
      </c>
      <c r="DB6" s="35">
        <f t="shared" si="11"/>
        <v>91.52</v>
      </c>
      <c r="DC6" s="35" t="str">
        <f t="shared" si="11"/>
        <v>-</v>
      </c>
      <c r="DD6" s="35" t="str">
        <f t="shared" si="11"/>
        <v>-</v>
      </c>
      <c r="DE6" s="35" t="str">
        <f t="shared" si="11"/>
        <v>-</v>
      </c>
      <c r="DF6" s="35">
        <f t="shared" si="11"/>
        <v>89.68</v>
      </c>
      <c r="DG6" s="35">
        <f t="shared" si="11"/>
        <v>89.79</v>
      </c>
      <c r="DH6" s="34" t="str">
        <f>IF(DH7="","",IF(DH7="-","【-】","【"&amp;SUBSTITUTE(TEXT(DH7,"#,##0.00"),"-","△")&amp;"】"))</f>
        <v>【95.20】</v>
      </c>
      <c r="DI6" s="35" t="str">
        <f>IF(DI7="",NA(),DI7)</f>
        <v>-</v>
      </c>
      <c r="DJ6" s="35" t="str">
        <f t="shared" ref="DJ6:DR6" si="12">IF(DJ7="",NA(),DJ7)</f>
        <v>-</v>
      </c>
      <c r="DK6" s="35" t="str">
        <f t="shared" si="12"/>
        <v>-</v>
      </c>
      <c r="DL6" s="35">
        <f t="shared" si="12"/>
        <v>49.46</v>
      </c>
      <c r="DM6" s="35">
        <f t="shared" si="12"/>
        <v>50.79</v>
      </c>
      <c r="DN6" s="35" t="str">
        <f t="shared" si="12"/>
        <v>-</v>
      </c>
      <c r="DO6" s="35" t="str">
        <f t="shared" si="12"/>
        <v>-</v>
      </c>
      <c r="DP6" s="35" t="str">
        <f t="shared" si="12"/>
        <v>-</v>
      </c>
      <c r="DQ6" s="35">
        <f t="shared" si="12"/>
        <v>29.5</v>
      </c>
      <c r="DR6" s="35">
        <f t="shared" si="12"/>
        <v>30.6</v>
      </c>
      <c r="DS6" s="34" t="str">
        <f>IF(DS7="","",IF(DS7="-","【-】","【"&amp;SUBSTITUTE(TEXT(DS7,"#,##0.00"),"-","△")&amp;"】"))</f>
        <v>【38.60】</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1.92</v>
      </c>
      <c r="EC6" s="35">
        <f t="shared" si="13"/>
        <v>1.83</v>
      </c>
      <c r="ED6" s="34" t="str">
        <f>IF(ED7="","",IF(ED7="-","【-】","【"&amp;SUBSTITUTE(TEXT(ED7,"#,##0.00"),"-","△")&amp;"】"))</f>
        <v>【5.64】</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0.23</v>
      </c>
      <c r="EN6" s="35">
        <f t="shared" si="14"/>
        <v>0.21</v>
      </c>
      <c r="EO6" s="34" t="str">
        <f>IF(EO7="","",IF(EO7="-","【-】","【"&amp;SUBSTITUTE(TEXT(EO7,"#,##0.00"),"-","△")&amp;"】"))</f>
        <v>【0.23】</v>
      </c>
    </row>
    <row r="7" spans="1:148" s="36" customFormat="1" x14ac:dyDescent="0.15">
      <c r="A7" s="28"/>
      <c r="B7" s="37">
        <v>2018</v>
      </c>
      <c r="C7" s="37">
        <v>352047</v>
      </c>
      <c r="D7" s="37">
        <v>46</v>
      </c>
      <c r="E7" s="37">
        <v>17</v>
      </c>
      <c r="F7" s="37">
        <v>1</v>
      </c>
      <c r="G7" s="37">
        <v>0</v>
      </c>
      <c r="H7" s="37" t="s">
        <v>95</v>
      </c>
      <c r="I7" s="37" t="s">
        <v>96</v>
      </c>
      <c r="J7" s="37" t="s">
        <v>97</v>
      </c>
      <c r="K7" s="37" t="s">
        <v>98</v>
      </c>
      <c r="L7" s="37" t="s">
        <v>99</v>
      </c>
      <c r="M7" s="37" t="s">
        <v>100</v>
      </c>
      <c r="N7" s="38" t="s">
        <v>101</v>
      </c>
      <c r="O7" s="38">
        <v>62.11</v>
      </c>
      <c r="P7" s="38">
        <v>39.19</v>
      </c>
      <c r="Q7" s="38">
        <v>98.5</v>
      </c>
      <c r="R7" s="38">
        <v>2916</v>
      </c>
      <c r="S7" s="38">
        <v>47625</v>
      </c>
      <c r="T7" s="38">
        <v>698.31</v>
      </c>
      <c r="U7" s="38">
        <v>68.2</v>
      </c>
      <c r="V7" s="38">
        <v>18458</v>
      </c>
      <c r="W7" s="38">
        <v>6.02</v>
      </c>
      <c r="X7" s="38">
        <v>3066.11</v>
      </c>
      <c r="Y7" s="38" t="s">
        <v>101</v>
      </c>
      <c r="Z7" s="38" t="s">
        <v>101</v>
      </c>
      <c r="AA7" s="38" t="s">
        <v>101</v>
      </c>
      <c r="AB7" s="38">
        <v>101.33</v>
      </c>
      <c r="AC7" s="38">
        <v>100</v>
      </c>
      <c r="AD7" s="38" t="s">
        <v>101</v>
      </c>
      <c r="AE7" s="38" t="s">
        <v>101</v>
      </c>
      <c r="AF7" s="38" t="s">
        <v>101</v>
      </c>
      <c r="AG7" s="38">
        <v>105.53</v>
      </c>
      <c r="AH7" s="38">
        <v>105.06</v>
      </c>
      <c r="AI7" s="38">
        <v>108.69</v>
      </c>
      <c r="AJ7" s="38" t="s">
        <v>101</v>
      </c>
      <c r="AK7" s="38" t="s">
        <v>101</v>
      </c>
      <c r="AL7" s="38" t="s">
        <v>101</v>
      </c>
      <c r="AM7" s="38">
        <v>0</v>
      </c>
      <c r="AN7" s="38">
        <v>0</v>
      </c>
      <c r="AO7" s="38" t="s">
        <v>101</v>
      </c>
      <c r="AP7" s="38" t="s">
        <v>101</v>
      </c>
      <c r="AQ7" s="38" t="s">
        <v>101</v>
      </c>
      <c r="AR7" s="38">
        <v>39.08</v>
      </c>
      <c r="AS7" s="38">
        <v>41.56</v>
      </c>
      <c r="AT7" s="38">
        <v>3.28</v>
      </c>
      <c r="AU7" s="38" t="s">
        <v>101</v>
      </c>
      <c r="AV7" s="38" t="s">
        <v>101</v>
      </c>
      <c r="AW7" s="38" t="s">
        <v>101</v>
      </c>
      <c r="AX7" s="38">
        <v>39.25</v>
      </c>
      <c r="AY7" s="38">
        <v>53.72</v>
      </c>
      <c r="AZ7" s="38" t="s">
        <v>101</v>
      </c>
      <c r="BA7" s="38" t="s">
        <v>101</v>
      </c>
      <c r="BB7" s="38" t="s">
        <v>101</v>
      </c>
      <c r="BC7" s="38">
        <v>81.33</v>
      </c>
      <c r="BD7" s="38">
        <v>80.81</v>
      </c>
      <c r="BE7" s="38">
        <v>69.489999999999995</v>
      </c>
      <c r="BF7" s="38" t="s">
        <v>101</v>
      </c>
      <c r="BG7" s="38" t="s">
        <v>101</v>
      </c>
      <c r="BH7" s="38" t="s">
        <v>101</v>
      </c>
      <c r="BI7" s="38">
        <v>1370.79</v>
      </c>
      <c r="BJ7" s="38">
        <v>1405.83</v>
      </c>
      <c r="BK7" s="38" t="s">
        <v>101</v>
      </c>
      <c r="BL7" s="38" t="s">
        <v>101</v>
      </c>
      <c r="BM7" s="38" t="s">
        <v>101</v>
      </c>
      <c r="BN7" s="38">
        <v>799.11</v>
      </c>
      <c r="BO7" s="38">
        <v>768.62</v>
      </c>
      <c r="BP7" s="38">
        <v>682.78</v>
      </c>
      <c r="BQ7" s="38" t="s">
        <v>101</v>
      </c>
      <c r="BR7" s="38" t="s">
        <v>101</v>
      </c>
      <c r="BS7" s="38" t="s">
        <v>101</v>
      </c>
      <c r="BT7" s="38">
        <v>93.67</v>
      </c>
      <c r="BU7" s="38">
        <v>89.63</v>
      </c>
      <c r="BV7" s="38" t="s">
        <v>101</v>
      </c>
      <c r="BW7" s="38" t="s">
        <v>101</v>
      </c>
      <c r="BX7" s="38" t="s">
        <v>101</v>
      </c>
      <c r="BY7" s="38">
        <v>87.69</v>
      </c>
      <c r="BZ7" s="38">
        <v>88.06</v>
      </c>
      <c r="CA7" s="38">
        <v>100.91</v>
      </c>
      <c r="CB7" s="38" t="s">
        <v>101</v>
      </c>
      <c r="CC7" s="38" t="s">
        <v>101</v>
      </c>
      <c r="CD7" s="38" t="s">
        <v>101</v>
      </c>
      <c r="CE7" s="38">
        <v>170.26</v>
      </c>
      <c r="CF7" s="38">
        <v>177.76</v>
      </c>
      <c r="CG7" s="38" t="s">
        <v>101</v>
      </c>
      <c r="CH7" s="38" t="s">
        <v>101</v>
      </c>
      <c r="CI7" s="38" t="s">
        <v>101</v>
      </c>
      <c r="CJ7" s="38">
        <v>180.07</v>
      </c>
      <c r="CK7" s="38">
        <v>179.32</v>
      </c>
      <c r="CL7" s="38">
        <v>136.86000000000001</v>
      </c>
      <c r="CM7" s="38" t="s">
        <v>101</v>
      </c>
      <c r="CN7" s="38" t="s">
        <v>101</v>
      </c>
      <c r="CO7" s="38" t="s">
        <v>101</v>
      </c>
      <c r="CP7" s="38">
        <v>39.96</v>
      </c>
      <c r="CQ7" s="38">
        <v>40.130000000000003</v>
      </c>
      <c r="CR7" s="38" t="s">
        <v>101</v>
      </c>
      <c r="CS7" s="38" t="s">
        <v>101</v>
      </c>
      <c r="CT7" s="38" t="s">
        <v>101</v>
      </c>
      <c r="CU7" s="38">
        <v>58.4</v>
      </c>
      <c r="CV7" s="38">
        <v>58</v>
      </c>
      <c r="CW7" s="38">
        <v>58.98</v>
      </c>
      <c r="CX7" s="38" t="s">
        <v>101</v>
      </c>
      <c r="CY7" s="38" t="s">
        <v>101</v>
      </c>
      <c r="CZ7" s="38" t="s">
        <v>101</v>
      </c>
      <c r="DA7" s="38">
        <v>89.66</v>
      </c>
      <c r="DB7" s="38">
        <v>91.52</v>
      </c>
      <c r="DC7" s="38" t="s">
        <v>101</v>
      </c>
      <c r="DD7" s="38" t="s">
        <v>101</v>
      </c>
      <c r="DE7" s="38" t="s">
        <v>101</v>
      </c>
      <c r="DF7" s="38">
        <v>89.68</v>
      </c>
      <c r="DG7" s="38">
        <v>89.79</v>
      </c>
      <c r="DH7" s="38">
        <v>95.2</v>
      </c>
      <c r="DI7" s="38" t="s">
        <v>101</v>
      </c>
      <c r="DJ7" s="38" t="s">
        <v>101</v>
      </c>
      <c r="DK7" s="38" t="s">
        <v>101</v>
      </c>
      <c r="DL7" s="38">
        <v>49.46</v>
      </c>
      <c r="DM7" s="38">
        <v>50.79</v>
      </c>
      <c r="DN7" s="38" t="s">
        <v>101</v>
      </c>
      <c r="DO7" s="38" t="s">
        <v>101</v>
      </c>
      <c r="DP7" s="38" t="s">
        <v>101</v>
      </c>
      <c r="DQ7" s="38">
        <v>29.5</v>
      </c>
      <c r="DR7" s="38">
        <v>30.6</v>
      </c>
      <c r="DS7" s="38">
        <v>38.6</v>
      </c>
      <c r="DT7" s="38" t="s">
        <v>101</v>
      </c>
      <c r="DU7" s="38" t="s">
        <v>101</v>
      </c>
      <c r="DV7" s="38" t="s">
        <v>101</v>
      </c>
      <c r="DW7" s="38">
        <v>0</v>
      </c>
      <c r="DX7" s="38">
        <v>0</v>
      </c>
      <c r="DY7" s="38" t="s">
        <v>101</v>
      </c>
      <c r="DZ7" s="38" t="s">
        <v>101</v>
      </c>
      <c r="EA7" s="38" t="s">
        <v>101</v>
      </c>
      <c r="EB7" s="38">
        <v>1.92</v>
      </c>
      <c r="EC7" s="38">
        <v>1.83</v>
      </c>
      <c r="ED7" s="38">
        <v>5.64</v>
      </c>
      <c r="EE7" s="38" t="s">
        <v>101</v>
      </c>
      <c r="EF7" s="38" t="s">
        <v>101</v>
      </c>
      <c r="EG7" s="38" t="s">
        <v>101</v>
      </c>
      <c r="EH7" s="38">
        <v>0</v>
      </c>
      <c r="EI7" s="38">
        <v>0</v>
      </c>
      <c r="EJ7" s="38" t="s">
        <v>101</v>
      </c>
      <c r="EK7" s="38" t="s">
        <v>101</v>
      </c>
      <c r="EL7" s="38" t="s">
        <v>101</v>
      </c>
      <c r="EM7" s="38">
        <v>0.23</v>
      </c>
      <c r="EN7" s="38">
        <v>0.21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BHG026084</cp:lastModifiedBy>
  <cp:lastPrinted>2020-01-21T00:15:35Z</cp:lastPrinted>
  <dcterms:created xsi:type="dcterms:W3CDTF">2019-12-05T04:46:47Z</dcterms:created>
  <dcterms:modified xsi:type="dcterms:W3CDTF">2020-01-21T04:46:41Z</dcterms:modified>
  <cp:category/>
</cp:coreProperties>
</file>