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003 地方公営企業決算状況調査関係\R01決算統計\20210204経営比較分析表\02_提出\"/>
    </mc:Choice>
  </mc:AlternateContent>
  <xr:revisionPtr revIDLastSave="0" documentId="13_ncr:1_{C1FA8A6E-F4A0-435E-B955-3C1EEA129F65}" xr6:coauthVersionLast="44" xr6:coauthVersionMax="44" xr10:uidLastSave="{00000000-0000-0000-0000-000000000000}"/>
  <workbookProtection workbookAlgorithmName="SHA-512" workbookHashValue="ipajfpnTeJsSCS7l/d9obl+h/WJKRn+RubQRcdKdrQvDimq5BCP9k/D5KtfiVcRut+zn749qqvr4DXScpDOQ/A==" workbookSaltValue="hp5XIeIVw9NV6zcWoeh5Y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W10" i="4"/>
  <c r="P10" i="4"/>
  <c r="BB8" i="4"/>
  <c r="AT8" i="4"/>
  <c r="AD8" i="4"/>
  <c r="W8" i="4"/>
  <c r="P8"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<sst xmlns="http://schemas.openxmlformats.org/spreadsheetml/2006/main" count="297" uniqueCount="117">
  <si>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</si>
  <si>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</si>
  <si>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</si>
  <si>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</si>
  <si>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</si>
  <si>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</si>
  <si>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</si>
  <si>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</si>
  <si>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</si>
  <si>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</si>
  <si>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</si>
  <si>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</si>
  <si>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</si>
  <si>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</si>
  <si>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</si>
  <si>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</si>
  <si>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</si>
  <si>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</si>
  <si>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</si>
  <si>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</si>
  <si>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</si>
  <si>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</si>
  <si>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</si>
  <si>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</si>
  <si>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</si>
  <si>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</si>
  <si>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</si>
  <si>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</si>
  <si>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</si>
  <si>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</si>
  <si>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</si>
  <si>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</si>
  <si>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</si>
  <si>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</si>
  <si>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</si>
  <si>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</si>
  <si>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</si>
  <si>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</si>
  <si>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</si>
  <si>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</si>
  <si>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</si>
  <si>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</si>
  <si>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</si>
  <si>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</si>
  <si>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</si>
  <si>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</si>
  <si>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</si>
  <si>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</si>
  <si>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</si>
  <si>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</si>
  <si>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</si>
  <si>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</si>
  <si>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</si>
  <si>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</si>
  <si>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</si>
  <si>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</si>
  <si>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</si>
  <si>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</si>
  <si>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</si>
  <si>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</si>
  <si>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</si>
  <si>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</si>
  <si>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</si>
  <si>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</si>
  <si>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</si>
  <si>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</si>
  <si>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</si>
  <si>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</si>
  <si>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</si>
  <si>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</si>
  <si>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</si>
  <si>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</si>
  <si>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</si>
  <si>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</si>
  <si>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</si>
  <si>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</si>
  <si>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</si>
  <si>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</si>
  <si>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</si>
  <si>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</si>
  <si>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</si>
  <si>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</si>
  <si>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</si>
  <si>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</si>
  <si>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</si>
  <si>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</si>
  <si>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</si>
  <si>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</si>
  <si>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</si>
  <si>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</si>
  <si>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</si>
  <si>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</si>
  <si>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</si>
  <si>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</si>
  <si>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</si>
  <si>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</si>
  <si>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</si>
  <si>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</si>
  <si>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</si>
  <si>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</si>
  <si>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</si>
  <si>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</si>
  <si>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</si>
  <si>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</si>
  <si>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</si>
  <si>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</si>
  <si>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</si>
  <si>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</si>
  <si>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</si>
  <si>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</si>
  <si>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</si>
  <si>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</si>
  <si>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</si>
  <si>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</si>
  <si>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平均値より高くなっていることから老朽化が進んでいる現状はあるため、ストックマネジメント方式による計画的・効率的な維持管理と改築を図るため機能診断と機能保全計画を令和２年度中に策定を予定している。</t>
    <rPh sb="93" eb="95">
      <t>レイワ</t>
    </rPh>
    <rPh sb="96" eb="98">
      <t>ネンド</t>
    </rPh>
    <rPh sb="98" eb="99">
      <t>チュウ</t>
    </rPh>
    <phoneticPr fontId="4"/>
  </si>
  <si>
    <t>　経費回収率及び流動比率は100％に達していないことから、収入の確保や一層のコスト縮減など、より慎重な財政運営が必要となっているが、事業の性質、地域の特性などを考慮するとコストの縮減や使用料改定などでは改善は見込めない。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9" eb="91">
      <t>シュクゲン</t>
    </rPh>
    <rPh sb="143" eb="145">
      <t>コウエイ</t>
    </rPh>
    <rPh sb="145" eb="147">
      <t>キギョウ</t>
    </rPh>
    <rPh sb="147" eb="149">
      <t>カイケイ</t>
    </rPh>
    <phoneticPr fontId="4"/>
  </si>
  <si>
    <t>　萩市の林業集落排水事業は、平成13年に供用開始し事業は完了している。　本施設は15戸未満の小規模である。
　平成30年度から地方公営企業法を適用したため、これ以前の数値は無い。
　経常収支比率は収支不足を一般会計から繰り入れを行っているため100％となっている。。
　企業債残高対事業規模比率は、平均値と比べ大きく上回っている。　
　経費回収率、汚水処理原価及び施設利用率は、平均値を下回っている。
　水洗化率は、平均値を上回っているが、山間部の人口散在地区であることから今後も高齢化や後継者不足等で増加は期待できない。</t>
    <rPh sb="180" eb="181">
      <t>オヨ</t>
    </rPh>
    <rPh sb="182" eb="184">
      <t>シセツ</t>
    </rPh>
    <rPh sb="184" eb="187">
      <t>リヨウリツ</t>
    </rPh>
    <rPh sb="189" eb="192">
      <t>ヘイキンチ</t>
    </rPh>
    <rPh sb="193" eb="195">
      <t>シタマワ</t>
    </rPh>
    <rPh sb="202" eb="205">
      <t>スイセンカ</t>
    </rPh>
    <rPh sb="205" eb="206">
      <t>リツ</t>
    </rPh>
    <rPh sb="208" eb="211">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</si>
</sst>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C5-44B3-81BD-B2E7DB5CB4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0C5-44B3-81BD-B2E7DB5CB4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29.63</c:v>
                </c:pt>
                <c:pt idx="4">
                  <c:v>29.63</c:v>
                </c:pt>
              </c:numCache>
            </c:numRef>
          </c:val>
          <c:extLst>
            <c:ext xmlns:c16="http://schemas.microsoft.com/office/drawing/2014/chart" uri="{C3380CC4-5D6E-409C-BE32-E72D297353CC}">
              <c16:uniqueId val="{00000000-CF79-4730-A31E-DE3250A064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48.01</c:v>
                </c:pt>
                <c:pt idx="4">
                  <c:v>40.28</c:v>
                </c:pt>
              </c:numCache>
            </c:numRef>
          </c:val>
          <c:smooth val="0"/>
          <c:extLst>
            <c:ext xmlns:c16="http://schemas.microsoft.com/office/drawing/2014/chart" uri="{C3380CC4-5D6E-409C-BE32-E72D297353CC}">
              <c16:uniqueId val="{00000001-CF79-4730-A31E-DE3250A064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81.58</c:v>
                </c:pt>
                <c:pt idx="4">
                  <c:v>92.11</c:v>
                </c:pt>
              </c:numCache>
            </c:numRef>
          </c:val>
          <c:extLst>
            <c:ext xmlns:c16="http://schemas.microsoft.com/office/drawing/2014/chart" uri="{C3380CC4-5D6E-409C-BE32-E72D297353CC}">
              <c16:uniqueId val="{00000000-86F4-4765-B77D-69F801F778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91.18</c:v>
                </c:pt>
                <c:pt idx="4">
                  <c:v>90.78</c:v>
                </c:pt>
              </c:numCache>
            </c:numRef>
          </c:val>
          <c:smooth val="0"/>
          <c:extLst>
            <c:ext xmlns:c16="http://schemas.microsoft.com/office/drawing/2014/chart" uri="{C3380CC4-5D6E-409C-BE32-E72D297353CC}">
              <c16:uniqueId val="{00000001-86F4-4765-B77D-69F801F778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E78-46C3-BCAF-A4A8DC53D7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92.29</c:v>
                </c:pt>
                <c:pt idx="4">
                  <c:v>98.94</c:v>
                </c:pt>
              </c:numCache>
            </c:numRef>
          </c:val>
          <c:smooth val="0"/>
          <c:extLst>
            <c:ext xmlns:c16="http://schemas.microsoft.com/office/drawing/2014/chart" uri="{C3380CC4-5D6E-409C-BE32-E72D297353CC}">
              <c16:uniqueId val="{00000001-3E78-46C3-BCAF-A4A8DC53D7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53.67</c:v>
                </c:pt>
                <c:pt idx="4">
                  <c:v>55.81</c:v>
                </c:pt>
              </c:numCache>
            </c:numRef>
          </c:val>
          <c:extLst>
            <c:ext xmlns:c16="http://schemas.microsoft.com/office/drawing/2014/chart" uri="{C3380CC4-5D6E-409C-BE32-E72D297353CC}">
              <c16:uniqueId val="{00000000-B4DD-478D-8E0F-565970C5C3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37.74</c:v>
                </c:pt>
                <c:pt idx="4">
                  <c:v>40.36</c:v>
                </c:pt>
              </c:numCache>
            </c:numRef>
          </c:val>
          <c:smooth val="0"/>
          <c:extLst>
            <c:ext xmlns:c16="http://schemas.microsoft.com/office/drawing/2014/chart" uri="{C3380CC4-5D6E-409C-BE32-E72D297353CC}">
              <c16:uniqueId val="{00000001-B4DD-478D-8E0F-565970C5C3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05-4A9C-95E8-701AA52490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105-4A9C-95E8-701AA52490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EE-47E6-B0D0-83F25EEB0B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464.55</c:v>
                </c:pt>
                <c:pt idx="4">
                  <c:v>519.65</c:v>
                </c:pt>
              </c:numCache>
            </c:numRef>
          </c:val>
          <c:smooth val="0"/>
          <c:extLst>
            <c:ext xmlns:c16="http://schemas.microsoft.com/office/drawing/2014/chart" uri="{C3380CC4-5D6E-409C-BE32-E72D297353CC}">
              <c16:uniqueId val="{00000001-EDEE-47E6-B0D0-83F25EEB0B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50.17</c:v>
                </c:pt>
                <c:pt idx="4">
                  <c:v>50</c:v>
                </c:pt>
              </c:numCache>
            </c:numRef>
          </c:val>
          <c:extLst>
            <c:ext xmlns:c16="http://schemas.microsoft.com/office/drawing/2014/chart" uri="{C3380CC4-5D6E-409C-BE32-E72D297353CC}">
              <c16:uniqueId val="{00000000-94A2-4C92-8A90-DDF706A0A6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48.58</c:v>
                </c:pt>
                <c:pt idx="4">
                  <c:v>36.31</c:v>
                </c:pt>
              </c:numCache>
            </c:numRef>
          </c:val>
          <c:smooth val="0"/>
          <c:extLst>
            <c:ext xmlns:c16="http://schemas.microsoft.com/office/drawing/2014/chart" uri="{C3380CC4-5D6E-409C-BE32-E72D297353CC}">
              <c16:uniqueId val="{00000001-94A2-4C92-8A90-DDF706A0A6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1181.6300000000001</c:v>
                </c:pt>
                <c:pt idx="4">
                  <c:v>1178.33</c:v>
                </c:pt>
              </c:numCache>
            </c:numRef>
          </c:val>
          <c:extLst>
            <c:ext xmlns:c16="http://schemas.microsoft.com/office/drawing/2014/chart" uri="{C3380CC4-5D6E-409C-BE32-E72D297353CC}">
              <c16:uniqueId val="{00000000-C526-4975-A8A6-186392E3DC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506.14</c:v>
                </c:pt>
                <c:pt idx="4">
                  <c:v>544.96</c:v>
                </c:pt>
              </c:numCache>
            </c:numRef>
          </c:val>
          <c:smooth val="0"/>
          <c:extLst>
            <c:ext xmlns:c16="http://schemas.microsoft.com/office/drawing/2014/chart" uri="{C3380CC4-5D6E-409C-BE32-E72D297353CC}">
              <c16:uniqueId val="{00000001-C526-4975-A8A6-186392E3DC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44.77</c:v>
                </c:pt>
                <c:pt idx="4">
                  <c:v>38.090000000000003</c:v>
                </c:pt>
              </c:numCache>
            </c:numRef>
          </c:val>
          <c:extLst>
            <c:ext xmlns:c16="http://schemas.microsoft.com/office/drawing/2014/chart" uri="{C3380CC4-5D6E-409C-BE32-E72D297353CC}">
              <c16:uniqueId val="{00000000-A05F-45FA-B5A5-A6794228D1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35.86</c:v>
                </c:pt>
                <c:pt idx="4">
                  <c:v>42.51</c:v>
                </c:pt>
              </c:numCache>
            </c:numRef>
          </c:val>
          <c:smooth val="0"/>
          <c:extLst>
            <c:ext xmlns:c16="http://schemas.microsoft.com/office/drawing/2014/chart" uri="{C3380CC4-5D6E-409C-BE32-E72D297353CC}">
              <c16:uniqueId val="{00000001-A05F-45FA-B5A5-A6794228D1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338.18</c:v>
                </c:pt>
                <c:pt idx="4">
                  <c:v>395.31</c:v>
                </c:pt>
              </c:numCache>
            </c:numRef>
          </c:val>
          <c:extLst>
            <c:ext xmlns:c16="http://schemas.microsoft.com/office/drawing/2014/chart" uri="{C3380CC4-5D6E-409C-BE32-E72D297353CC}">
              <c16:uniqueId val="{00000000-018A-4E53-A460-96B305F930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448.63</c:v>
                </c:pt>
                <c:pt idx="4">
                  <c:v>447.34</c:v>
                </c:pt>
              </c:numCache>
            </c:numRef>
          </c:val>
          <c:smooth val="0"/>
          <c:extLst>
            <c:ext xmlns:c16="http://schemas.microsoft.com/office/drawing/2014/chart" uri="{C3380CC4-5D6E-409C-BE32-E72D297353CC}">
              <c16:uniqueId val="{00000001-018A-4E53-A460-96B305F930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【519.65】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46439</v>
      </c>
      <c r="AM8" s="69"/>
      <c r="AN8" s="69"/>
      <c r="AO8" s="69"/>
      <c r="AP8" s="69"/>
      <c r="AQ8" s="69"/>
      <c r="AR8" s="69"/>
      <c r="AS8" s="69"/>
      <c r="AT8" s="68">
        <f>データ!T6</f>
        <v>698.31</v>
      </c>
      <c r="AU8" s="68"/>
      <c r="AV8" s="68"/>
      <c r="AW8" s="68"/>
      <c r="AX8" s="68"/>
      <c r="AY8" s="68"/>
      <c r="AZ8" s="68"/>
      <c r="BA8" s="68"/>
      <c r="BB8" s="68">
        <f>データ!U6</f>
        <v>66.5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89.05</v>
      </c>
      <c r="J10" s="68"/>
      <c r="K10" s="68"/>
      <c r="L10" s="68"/>
      <c r="M10" s="68"/>
      <c r="N10" s="68"/>
      <c r="O10" s="68"/>
      <c r="P10" s="68">
        <f>データ!P6</f>
        <v>0.08</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38</v>
      </c>
      <c r="AM10" s="69"/>
      <c r="AN10" s="69"/>
      <c r="AO10" s="69"/>
      <c r="AP10" s="69"/>
      <c r="AQ10" s="69"/>
      <c r="AR10" s="69"/>
      <c r="AS10" s="69"/>
      <c r="AT10" s="68">
        <f>データ!W6</f>
        <v>0.04</v>
      </c>
      <c r="AU10" s="68"/>
      <c r="AV10" s="68"/>
      <c r="AW10" s="68"/>
      <c r="AX10" s="68"/>
      <c r="AY10" s="68"/>
      <c r="AZ10" s="68"/>
      <c r="BA10" s="68"/>
      <c r="BB10" s="68">
        <f>データ!X6</f>
        <v>950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【98.94】</v>
      </c>
      <c r="F85" s="26" t="str">
        <f>データ!AT6</f>
        <v>【519.65】</v>
      </c>
      <c r="G85" s="26" t="str">
        <f>データ!BE6</f>
        <v>【36.31】</v>
      </c>
      <c r="H85" s="26" t="str">
        <f>データ!BP6</f>
        <v>【572.59】</v>
      </c>
      <c r="I85" s="26" t="str">
        <f>データ!CA6</f>
        <v>【42.78】</v>
      </c>
      <c r="J85" s="26" t="str">
        <f>データ!CL6</f>
        <v>【440.91】</v>
      </c>
      <c r="K85" s="26" t="str">
        <f>データ!CW6</f>
        <v>【40.60】</v>
      </c>
      <c r="L85" s="26" t="str">
        <f>データ!DH6</f>
        <v>【89.97】</v>
      </c>
      <c r="M85" s="26" t="str">
        <f>データ!DS6</f>
        <v>【40.36】</v>
      </c>
      <c r="N85" s="26" t="str">
        <f>データ!ED6</f>
        <v>【0.00】</v>
      </c>
      <c r="O85" s="26" t="str">
        <f>データ!EO6</f>
        <v>【0.00】</v>
      </c>
    </row>
  </sheetData>
  <sheetProtection algorithmName="SHA-512" hashValue="N6aLZ00/5tWm/dGCrHqPDL2B+06Rm7ra/ynP0mV53hvSMAzDC4W5Z4i/Yi8CY2NmhEh6DC5mGPxQCCDJ1kSBXw==" saltValue="zkS5cS6AKv+JllhzeH7A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7</v>
      </c>
      <c r="G6" s="33">
        <f t="shared" si="3"/>
        <v>0</v>
      </c>
      <c r="H6" s="33" t="str">
        <f t="shared" si="3"/>
        <v>山口県　萩市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89.05</v>
      </c>
      <c r="P6" s="34">
        <f t="shared" si="3"/>
        <v>0.08</v>
      </c>
      <c r="Q6" s="34">
        <f t="shared" si="3"/>
        <v>100</v>
      </c>
      <c r="R6" s="34">
        <f t="shared" si="3"/>
        <v>2970</v>
      </c>
      <c r="S6" s="34">
        <f t="shared" si="3"/>
        <v>46439</v>
      </c>
      <c r="T6" s="34">
        <f t="shared" si="3"/>
        <v>698.31</v>
      </c>
      <c r="U6" s="34">
        <f t="shared" si="3"/>
        <v>66.5</v>
      </c>
      <c r="V6" s="34">
        <f t="shared" si="3"/>
        <v>38</v>
      </c>
      <c r="W6" s="34">
        <f t="shared" si="3"/>
        <v>0.04</v>
      </c>
      <c r="X6" s="34">
        <f t="shared" si="3"/>
        <v>950</v>
      </c>
      <c r="Y6" s="35" t="str">
        <f>IF(Y7="",NA(),Y7)</f>
        <v>-</v>
      </c>
      <c r="Z6" s="35" t="str">
        <f t="shared" ref="Z6:AH6" si="4">IF(Z7="",NA(),Z7)</f>
        <v>-</v>
      </c>
      <c r="AA6" s="35" t="str">
        <f t="shared" si="4"/>
        <v>-</v>
      </c>
      <c r="AB6" s="35">
        <f t="shared" si="4"/>
        <v>100</v>
      </c>
      <c r="AC6" s="35">
        <f t="shared" si="4"/>
        <v>100</v>
      </c>
      <c r="AD6" s="35" t="str">
        <f t="shared" si="4"/>
        <v>-</v>
      </c>
      <c r="AE6" s="35" t="str">
        <f t="shared" si="4"/>
        <v>-</v>
      </c>
      <c r="AF6" s="35" t="str">
        <f t="shared" si="4"/>
        <v>-</v>
      </c>
      <c r="AG6" s="35">
        <f t="shared" si="4"/>
        <v>92.29</v>
      </c>
      <c r="AH6" s="35">
        <f t="shared" si="4"/>
        <v>98.94</v>
      </c>
      <c r="AI6" s="34" t="str">
        <f>IF(AI7="","",IF(AI7="-","【-】","【"&amp;SUBSTITUTE(TEXT(AI7,"#,##0.00"),"-","△")&amp;"】"))</f>
        <v>【98.94】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464.55</v>
      </c>
      <c r="AS6" s="35">
        <f t="shared" si="5"/>
        <v>519.65</v>
      </c>
      <c r="AT6" s="34" t="str">
        <f>IF(AT7="","",IF(AT7="-","【-】","【"&amp;SUBSTITUTE(TEXT(AT7,"#,##0.00"),"-","△")&amp;"】"))</f>
        <v>【519.65】</v>
      </c>
      <c r="AU6" s="35" t="str">
        <f>IF(AU7="",NA(),AU7)</f>
        <v>-</v>
      </c>
      <c r="AV6" s="35" t="str">
        <f t="shared" ref="AV6:BD6" si="6">IF(AV7="",NA(),AV7)</f>
        <v>-</v>
      </c>
      <c r="AW6" s="35" t="str">
        <f t="shared" si="6"/>
        <v>-</v>
      </c>
      <c r="AX6" s="35">
        <f t="shared" si="6"/>
        <v>50.17</v>
      </c>
      <c r="AY6" s="35">
        <f t="shared" si="6"/>
        <v>50</v>
      </c>
      <c r="AZ6" s="35" t="str">
        <f t="shared" si="6"/>
        <v>-</v>
      </c>
      <c r="BA6" s="35" t="str">
        <f t="shared" si="6"/>
        <v>-</v>
      </c>
      <c r="BB6" s="35" t="str">
        <f t="shared" si="6"/>
        <v>-</v>
      </c>
      <c r="BC6" s="35">
        <f t="shared" si="6"/>
        <v>48.58</v>
      </c>
      <c r="BD6" s="35">
        <f t="shared" si="6"/>
        <v>36.31</v>
      </c>
      <c r="BE6" s="34" t="str">
        <f>IF(BE7="","",IF(BE7="-","【-】","【"&amp;SUBSTITUTE(TEXT(BE7,"#,##0.00"),"-","△")&amp;"】"))</f>
        <v>【36.31】</v>
      </c>
      <c r="BF6" s="35" t="str">
        <f>IF(BF7="",NA(),BF7)</f>
        <v>-</v>
      </c>
      <c r="BG6" s="35" t="str">
        <f t="shared" ref="BG6:BO6" si="7">IF(BG7="",NA(),BG7)</f>
        <v>-</v>
      </c>
      <c r="BH6" s="35" t="str">
        <f t="shared" si="7"/>
        <v>-</v>
      </c>
      <c r="BI6" s="35">
        <f t="shared" si="7"/>
        <v>1181.6300000000001</v>
      </c>
      <c r="BJ6" s="35">
        <f t="shared" si="7"/>
        <v>1178.33</v>
      </c>
      <c r="BK6" s="35" t="str">
        <f t="shared" si="7"/>
        <v>-</v>
      </c>
      <c r="BL6" s="35" t="str">
        <f t="shared" si="7"/>
        <v>-</v>
      </c>
      <c r="BM6" s="35" t="str">
        <f t="shared" si="7"/>
        <v>-</v>
      </c>
      <c r="BN6" s="35">
        <f t="shared" si="7"/>
        <v>506.14</v>
      </c>
      <c r="BO6" s="35">
        <f t="shared" si="7"/>
        <v>544.96</v>
      </c>
      <c r="BP6" s="34" t="str">
        <f>IF(BP7="","",IF(BP7="-","【-】","【"&amp;SUBSTITUTE(TEXT(BP7,"#,##0.00"),"-","△")&amp;"】"))</f>
        <v>【572.59】</v>
      </c>
      <c r="BQ6" s="35" t="str">
        <f>IF(BQ7="",NA(),BQ7)</f>
        <v>-</v>
      </c>
      <c r="BR6" s="35" t="str">
        <f t="shared" ref="BR6:BZ6" si="8">IF(BR7="",NA(),BR7)</f>
        <v>-</v>
      </c>
      <c r="BS6" s="35" t="str">
        <f t="shared" si="8"/>
        <v>-</v>
      </c>
      <c r="BT6" s="35">
        <f t="shared" si="8"/>
        <v>44.77</v>
      </c>
      <c r="BU6" s="35">
        <f t="shared" si="8"/>
        <v>38.090000000000003</v>
      </c>
      <c r="BV6" s="35" t="str">
        <f t="shared" si="8"/>
        <v>-</v>
      </c>
      <c r="BW6" s="35" t="str">
        <f t="shared" si="8"/>
        <v>-</v>
      </c>
      <c r="BX6" s="35" t="str">
        <f t="shared" si="8"/>
        <v>-</v>
      </c>
      <c r="BY6" s="35">
        <f t="shared" si="8"/>
        <v>35.86</v>
      </c>
      <c r="BZ6" s="35">
        <f t="shared" si="8"/>
        <v>42.51</v>
      </c>
      <c r="CA6" s="34" t="str">
        <f>IF(CA7="","",IF(CA7="-","【-】","【"&amp;SUBSTITUTE(TEXT(CA7,"#,##0.00"),"-","△")&amp;"】"))</f>
        <v>【42.78】</v>
      </c>
      <c r="CB6" s="35" t="str">
        <f>IF(CB7="",NA(),CB7)</f>
        <v>-</v>
      </c>
      <c r="CC6" s="35" t="str">
        <f t="shared" ref="CC6:CK6" si="9">IF(CC7="",NA(),CC7)</f>
        <v>-</v>
      </c>
      <c r="CD6" s="35" t="str">
        <f t="shared" si="9"/>
        <v>-</v>
      </c>
      <c r="CE6" s="35">
        <f t="shared" si="9"/>
        <v>338.18</v>
      </c>
      <c r="CF6" s="35">
        <f t="shared" si="9"/>
        <v>395.31</v>
      </c>
      <c r="CG6" s="35" t="str">
        <f t="shared" si="9"/>
        <v>-</v>
      </c>
      <c r="CH6" s="35" t="str">
        <f t="shared" si="9"/>
        <v>-</v>
      </c>
      <c r="CI6" s="35" t="str">
        <f t="shared" si="9"/>
        <v>-</v>
      </c>
      <c r="CJ6" s="35">
        <f t="shared" si="9"/>
        <v>448.63</v>
      </c>
      <c r="CK6" s="35">
        <f t="shared" si="9"/>
        <v>447.34</v>
      </c>
      <c r="CL6" s="34" t="str">
        <f>IF(CL7="","",IF(CL7="-","【-】","【"&amp;SUBSTITUTE(TEXT(CL7,"#,##0.00"),"-","△")&amp;"】"))</f>
        <v>【440.91】</v>
      </c>
      <c r="CM6" s="35" t="str">
        <f>IF(CM7="",NA(),CM7)</f>
        <v>-</v>
      </c>
      <c r="CN6" s="35" t="str">
        <f t="shared" ref="CN6:CV6" si="10">IF(CN7="",NA(),CN7)</f>
        <v>-</v>
      </c>
      <c r="CO6" s="35" t="str">
        <f t="shared" si="10"/>
        <v>-</v>
      </c>
      <c r="CP6" s="35">
        <f t="shared" si="10"/>
        <v>29.63</v>
      </c>
      <c r="CQ6" s="35">
        <f t="shared" si="10"/>
        <v>29.63</v>
      </c>
      <c r="CR6" s="35" t="str">
        <f t="shared" si="10"/>
        <v>-</v>
      </c>
      <c r="CS6" s="35" t="str">
        <f t="shared" si="10"/>
        <v>-</v>
      </c>
      <c r="CT6" s="35" t="str">
        <f t="shared" si="10"/>
        <v>-</v>
      </c>
      <c r="CU6" s="35">
        <f t="shared" si="10"/>
        <v>48.01</v>
      </c>
      <c r="CV6" s="35">
        <f t="shared" si="10"/>
        <v>40.28</v>
      </c>
      <c r="CW6" s="34" t="str">
        <f>IF(CW7="","",IF(CW7="-","【-】","【"&amp;SUBSTITUTE(TEXT(CW7,"#,##0.00"),"-","△")&amp;"】"))</f>
        <v>【40.60】</v>
      </c>
      <c r="CX6" s="35" t="str">
        <f>IF(CX7="",NA(),CX7)</f>
        <v>-</v>
      </c>
      <c r="CY6" s="35" t="str">
        <f t="shared" ref="CY6:DG6" si="11">IF(CY7="",NA(),CY7)</f>
        <v>-</v>
      </c>
      <c r="CZ6" s="35" t="str">
        <f t="shared" si="11"/>
        <v>-</v>
      </c>
      <c r="DA6" s="35">
        <f t="shared" si="11"/>
        <v>81.58</v>
      </c>
      <c r="DB6" s="35">
        <f t="shared" si="11"/>
        <v>92.11</v>
      </c>
      <c r="DC6" s="35" t="str">
        <f t="shared" si="11"/>
        <v>-</v>
      </c>
      <c r="DD6" s="35" t="str">
        <f t="shared" si="11"/>
        <v>-</v>
      </c>
      <c r="DE6" s="35" t="str">
        <f t="shared" si="11"/>
        <v>-</v>
      </c>
      <c r="DF6" s="35">
        <f t="shared" si="11"/>
        <v>91.18</v>
      </c>
      <c r="DG6" s="35">
        <f t="shared" si="11"/>
        <v>90.78</v>
      </c>
      <c r="DH6" s="34" t="str">
        <f>IF(DH7="","",IF(DH7="-","【-】","【"&amp;SUBSTITUTE(TEXT(DH7,"#,##0.00"),"-","△")&amp;"】"))</f>
        <v>【89.97】</v>
      </c>
      <c r="DI6" s="35" t="str">
        <f>IF(DI7="",NA(),DI7)</f>
        <v>-</v>
      </c>
      <c r="DJ6" s="35" t="str">
        <f t="shared" ref="DJ6:DR6" si="12">IF(DJ7="",NA(),DJ7)</f>
        <v>-</v>
      </c>
      <c r="DK6" s="35" t="str">
        <f t="shared" si="12"/>
        <v>-</v>
      </c>
      <c r="DL6" s="35">
        <f t="shared" si="12"/>
        <v>53.67</v>
      </c>
      <c r="DM6" s="35">
        <f t="shared" si="12"/>
        <v>55.81</v>
      </c>
      <c r="DN6" s="35" t="str">
        <f t="shared" si="12"/>
        <v>-</v>
      </c>
      <c r="DO6" s="35" t="str">
        <f t="shared" si="12"/>
        <v>-</v>
      </c>
      <c r="DP6" s="35" t="str">
        <f t="shared" si="12"/>
        <v>-</v>
      </c>
      <c r="DQ6" s="35">
        <f t="shared" si="12"/>
        <v>37.74</v>
      </c>
      <c r="DR6" s="35">
        <f t="shared" si="12"/>
        <v>40.36</v>
      </c>
      <c r="DS6" s="34" t="str">
        <f>IF(DS7="","",IF(DS7="-","【-】","【"&amp;SUBSTITUTE(TEXT(DS7,"#,##0.00"),"-","△")&amp;"】"))</f>
        <v>【40.36】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2019</v>
      </c>
      <c r="C7" s="37">
        <v>352047</v>
      </c>
      <c r="D7" s="37">
        <v>46</v>
      </c>
      <c r="E7" s="37">
        <v>17</v>
      </c>
      <c r="F7" s="37">
        <v>7</v>
      </c>
      <c r="G7" s="37">
        <v>0</v>
      </c>
      <c r="H7" s="37" t="s">
        <v>96</v>
      </c>
      <c r="I7" s="37" t="s">
        <v>97</v>
      </c>
      <c r="J7" s="37" t="s">
        <v>98</v>
      </c>
      <c r="K7" s="37" t="s">
        <v>99</v>
      </c>
      <c r="L7" s="37" t="s">
        <v>100</v>
      </c>
      <c r="M7" s="37" t="s">
        <v>101</v>
      </c>
      <c r="N7" s="38" t="s">
        <v>102</v>
      </c>
      <c r="O7" s="38">
        <v>89.05</v>
      </c>
      <c r="P7" s="38">
        <v>0.08</v>
      </c>
      <c r="Q7" s="38">
        <v>100</v>
      </c>
      <c r="R7" s="38">
        <v>2970</v>
      </c>
      <c r="S7" s="38">
        <v>46439</v>
      </c>
      <c r="T7" s="38">
        <v>698.31</v>
      </c>
      <c r="U7" s="38">
        <v>66.5</v>
      </c>
      <c r="V7" s="38">
        <v>38</v>
      </c>
      <c r="W7" s="38">
        <v>0.04</v>
      </c>
      <c r="X7" s="38">
        <v>950</v>
      </c>
      <c r="Y7" s="38" t="s">
        <v>102</v>
      </c>
      <c r="Z7" s="38" t="s">
        <v>102</v>
      </c>
      <c r="AA7" s="38" t="s">
        <v>102</v>
      </c>
      <c r="AB7" s="38">
        <v>100</v>
      </c>
      <c r="AC7" s="38">
        <v>100</v>
      </c>
      <c r="AD7" s="38" t="s">
        <v>102</v>
      </c>
      <c r="AE7" s="38" t="s">
        <v>102</v>
      </c>
      <c r="AF7" s="38" t="s">
        <v>102</v>
      </c>
      <c r="AG7" s="38">
        <v>92.29</v>
      </c>
      <c r="AH7" s="38">
        <v>98.94</v>
      </c>
      <c r="AI7" s="38">
        <v>98.94</v>
      </c>
      <c r="AJ7" s="38" t="s">
        <v>102</v>
      </c>
      <c r="AK7" s="38" t="s">
        <v>102</v>
      </c>
      <c r="AL7" s="38" t="s">
        <v>102</v>
      </c>
      <c r="AM7" s="38">
        <v>0</v>
      </c>
      <c r="AN7" s="38">
        <v>0</v>
      </c>
      <c r="AO7" s="38" t="s">
        <v>102</v>
      </c>
      <c r="AP7" s="38" t="s">
        <v>102</v>
      </c>
      <c r="AQ7" s="38" t="s">
        <v>102</v>
      </c>
      <c r="AR7" s="38">
        <v>464.55</v>
      </c>
      <c r="AS7" s="38">
        <v>519.65</v>
      </c>
      <c r="AT7" s="38">
        <v>519.65</v>
      </c>
      <c r="AU7" s="38" t="s">
        <v>102</v>
      </c>
      <c r="AV7" s="38" t="s">
        <v>102</v>
      </c>
      <c r="AW7" s="38" t="s">
        <v>102</v>
      </c>
      <c r="AX7" s="38">
        <v>50.17</v>
      </c>
      <c r="AY7" s="38">
        <v>50</v>
      </c>
      <c r="AZ7" s="38" t="s">
        <v>102</v>
      </c>
      <c r="BA7" s="38" t="s">
        <v>102</v>
      </c>
      <c r="BB7" s="38" t="s">
        <v>102</v>
      </c>
      <c r="BC7" s="38">
        <v>48.58</v>
      </c>
      <c r="BD7" s="38">
        <v>36.31</v>
      </c>
      <c r="BE7" s="38">
        <v>36.31</v>
      </c>
      <c r="BF7" s="38" t="s">
        <v>102</v>
      </c>
      <c r="BG7" s="38" t="s">
        <v>102</v>
      </c>
      <c r="BH7" s="38" t="s">
        <v>102</v>
      </c>
      <c r="BI7" s="38">
        <v>1181.6300000000001</v>
      </c>
      <c r="BJ7" s="38">
        <v>1178.33</v>
      </c>
      <c r="BK7" s="38" t="s">
        <v>102</v>
      </c>
      <c r="BL7" s="38" t="s">
        <v>102</v>
      </c>
      <c r="BM7" s="38" t="s">
        <v>102</v>
      </c>
      <c r="BN7" s="38">
        <v>506.14</v>
      </c>
      <c r="BO7" s="38">
        <v>544.96</v>
      </c>
      <c r="BP7" s="38">
        <v>572.59</v>
      </c>
      <c r="BQ7" s="38" t="s">
        <v>102</v>
      </c>
      <c r="BR7" s="38" t="s">
        <v>102</v>
      </c>
      <c r="BS7" s="38" t="s">
        <v>102</v>
      </c>
      <c r="BT7" s="38">
        <v>44.77</v>
      </c>
      <c r="BU7" s="38">
        <v>38.090000000000003</v>
      </c>
      <c r="BV7" s="38" t="s">
        <v>102</v>
      </c>
      <c r="BW7" s="38" t="s">
        <v>102</v>
      </c>
      <c r="BX7" s="38" t="s">
        <v>102</v>
      </c>
      <c r="BY7" s="38">
        <v>35.86</v>
      </c>
      <c r="BZ7" s="38">
        <v>42.51</v>
      </c>
      <c r="CA7" s="38">
        <v>42.78</v>
      </c>
      <c r="CB7" s="38" t="s">
        <v>102</v>
      </c>
      <c r="CC7" s="38" t="s">
        <v>102</v>
      </c>
      <c r="CD7" s="38" t="s">
        <v>102</v>
      </c>
      <c r="CE7" s="38">
        <v>338.18</v>
      </c>
      <c r="CF7" s="38">
        <v>395.31</v>
      </c>
      <c r="CG7" s="38" t="s">
        <v>102</v>
      </c>
      <c r="CH7" s="38" t="s">
        <v>102</v>
      </c>
      <c r="CI7" s="38" t="s">
        <v>102</v>
      </c>
      <c r="CJ7" s="38">
        <v>448.63</v>
      </c>
      <c r="CK7" s="38">
        <v>447.34</v>
      </c>
      <c r="CL7" s="38">
        <v>440.91</v>
      </c>
      <c r="CM7" s="38" t="s">
        <v>102</v>
      </c>
      <c r="CN7" s="38" t="s">
        <v>102</v>
      </c>
      <c r="CO7" s="38" t="s">
        <v>102</v>
      </c>
      <c r="CP7" s="38">
        <v>29.63</v>
      </c>
      <c r="CQ7" s="38">
        <v>29.63</v>
      </c>
      <c r="CR7" s="38" t="s">
        <v>102</v>
      </c>
      <c r="CS7" s="38" t="s">
        <v>102</v>
      </c>
      <c r="CT7" s="38" t="s">
        <v>102</v>
      </c>
      <c r="CU7" s="38">
        <v>48.01</v>
      </c>
      <c r="CV7" s="38">
        <v>40.28</v>
      </c>
      <c r="CW7" s="38">
        <v>40.6</v>
      </c>
      <c r="CX7" s="38" t="s">
        <v>102</v>
      </c>
      <c r="CY7" s="38" t="s">
        <v>102</v>
      </c>
      <c r="CZ7" s="38" t="s">
        <v>102</v>
      </c>
      <c r="DA7" s="38">
        <v>81.58</v>
      </c>
      <c r="DB7" s="38">
        <v>92.11</v>
      </c>
      <c r="DC7" s="38" t="s">
        <v>102</v>
      </c>
      <c r="DD7" s="38" t="s">
        <v>102</v>
      </c>
      <c r="DE7" s="38" t="s">
        <v>102</v>
      </c>
      <c r="DF7" s="38">
        <v>91.18</v>
      </c>
      <c r="DG7" s="38">
        <v>90.78</v>
      </c>
      <c r="DH7" s="38">
        <v>89.97</v>
      </c>
      <c r="DI7" s="38" t="s">
        <v>102</v>
      </c>
      <c r="DJ7" s="38" t="s">
        <v>102</v>
      </c>
      <c r="DK7" s="38" t="s">
        <v>102</v>
      </c>
      <c r="DL7" s="38">
        <v>53.67</v>
      </c>
      <c r="DM7" s="38">
        <v>55.81</v>
      </c>
      <c r="DN7" s="38" t="s">
        <v>102</v>
      </c>
      <c r="DO7" s="38" t="s">
        <v>102</v>
      </c>
      <c r="DP7" s="38" t="s">
        <v>102</v>
      </c>
      <c r="DQ7" s="38">
        <v>37.74</v>
      </c>
      <c r="DR7" s="38">
        <v>40.36</v>
      </c>
      <c r="DS7" s="38">
        <v>40.36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2021-01-21T02:11:51Z</cp:lastPrinted>
  <dcterms:created xsi:type="dcterms:W3CDTF">2020-12-04T02:39:08Z</dcterms:created>
  <dcterms:modified xsi:type="dcterms:W3CDTF">2021-02-25T23:34:56Z</dcterms:modified>
  <cp:category/>
</cp:coreProperties>
</file>