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172.31.26.225\koukyou\下水道管理係\003 地方公営企業決算状況調査関係\R02決算統計\20220204_公営企業に係る「経営比較分析表」（令和２年度決算）の分析等について\02_提出\"/>
    </mc:Choice>
  </mc:AlternateContent>
  <xr:revisionPtr revIDLastSave="0" documentId="13_ncr:1_{8FCC51CA-54D8-490E-9BCA-623CE4CC9A4E}" xr6:coauthVersionLast="47" xr6:coauthVersionMax="47" xr10:uidLastSave="{00000000-0000-0000-0000-000000000000}"/>
  <workbookProtection workbookAlgorithmName="SHA-512" workbookHashValue="loUlqqG/1l4m6KjsGWo1mGApeisTTm34DvWpBtJrEt6TRebdkb2Q0jX8DmqTa0vp6TyXrvUS9XmgIiLF9FB2zA==" workbookSaltValue="G0WI4ePwamOBBHYXv9lGwA==" workbookSpinCount="100000" lockStructure="1"/>
  <bookViews>
    <workbookView xWindow="-12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AT10" i="4" s="1"/>
  <c r="V6" i="5"/>
  <c r="AL10" i="4" s="1"/>
  <c r="U6" i="5"/>
  <c r="T6" i="5"/>
  <c r="S6" i="5"/>
  <c r="AL8" i="4" s="1"/>
  <c r="R6" i="5"/>
  <c r="AD10" i="4" s="1"/>
  <c r="Q6" i="5"/>
  <c r="W10" i="4" s="1"/>
  <c r="P6" i="5"/>
  <c r="P10" i="4" s="1"/>
  <c r="O6" i="5"/>
  <c r="I10" i="4" s="1"/>
  <c r="N6" i="5"/>
  <c r="B10" i="4" s="1"/>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H85" i="4"/>
  <c r="G85" i="4"/>
  <c r="E85" i="4"/>
  <c r="BB10" i="4"/>
  <c r="BB8" i="4"/>
  <c r="AT8" i="4"/>
  <c r="AD8" i="4"/>
  <c r="W8" i="4"/>
  <c r="B8" i="4"/>
  <c r="B6" i="4"/>
</calcChain>
</file>

<file path=xl/sharedStrings.xml><?xml version="1.0" encoding="utf-8"?>
<sst xmlns="http://schemas.openxmlformats.org/spreadsheetml/2006/main" count="275" uniqueCount="118">
  <si>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</si>
  <si>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</si>
  <si>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</si>
  <si>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</si>
  <si>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</si>
  <si>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</si>
  <si>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</si>
  <si>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</si>
  <si>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</si>
  <si>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</si>
  <si>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</si>
  <si>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</si>
  <si>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</si>
  <si>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</si>
  <si>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</si>
  <si>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</si>
  <si>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</si>
  <si>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</si>
  <si>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</si>
  <si>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</si>
  <si>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</si>
  <si>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</si>
  <si>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</si>
  <si>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</si>
  <si>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</si>
  <si>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</si>
  <si>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</si>
  <si>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</si>
  <si>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</si>
  <si>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</si>
  <si>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</si>
  <si>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</si>
  <si>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</si>
  <si>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</si>
  <si>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</si>
  <si>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</si>
  <si>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</si>
  <si>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</si>
  <si>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</si>
  <si>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</si>
  <si>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</si>
  <si>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</si>
  <si>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</si>
  <si>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</si>
  <si>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</si>
  <si>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</si>
  <si>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</si>
  <si>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</si>
  <si>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</si>
  <si>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</si>
  <si>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</si>
  <si>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</si>
  <si>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</si>
  <si>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</si>
  <si>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</si>
  <si>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</si>
  <si>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</si>
  <si>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</si>
  <si>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</si>
  <si>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</si>
  <si>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</si>
  <si>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</si>
  <si>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</si>
  <si>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</si>
  <si>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</si>
  <si>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</si>
  <si>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</si>
  <si>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</si>
  <si>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</si>
  <si>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</si>
  <si>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</si>
  <si>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</si>
  <si>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</si>
  <si>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</si>
  <si>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</si>
  <si>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</si>
  <si>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</si>
  <si>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</si>
  <si>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</si>
  <si>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</si>
  <si>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</si>
  <si>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</si>
  <si>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</si>
  <si>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</si>
  <si>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</si>
  <si>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</si>
  <si>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</si>
  <si>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</si>
  <si>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</si>
  <si>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</si>
  <si>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</si>
  <si>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</si>
  <si>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</si>
  <si>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</si>
  <si>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</si>
  <si>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</si>
  <si>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萩市</t>
  </si>
  <si>
    <t>法適用</t>
  </si>
  <si>
    <t>下水道事業</t>
  </si>
  <si>
    <t>漁業集落排水</t>
  </si>
  <si>
    <t>H1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</si>
  <si>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</si>
  <si>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</si>
  <si>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</si>
  <si>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</si>
  <si>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</si>
  <si>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</si>
  <si>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</si>
  <si>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</si>
  <si>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</si>
  <si>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</si>
  <si>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</si>
  <si>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</si>
  <si>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</si>
  <si>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</si>
  <si>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供用開始から30年を経過している処理施設については、過去に大規模な更新改良を行っているが、更新改良を行ってから相当の期間を経過していることから、次の更新改良の時期が近づいている。
　有形固定資産減価償却率は、平均値より高くなっていることから老朽化が進んでいる現状である。今後は機能保全計画に基づき改築を進めていく予定である。</t>
    <rPh sb="46" eb="48">
      <t>コウシン</t>
    </rPh>
    <rPh sb="48" eb="50">
      <t>カイリョウ</t>
    </rPh>
    <rPh sb="51" eb="52">
      <t>オコナ</t>
    </rPh>
    <rPh sb="56" eb="58">
      <t>ソウトウ</t>
    </rPh>
    <rPh sb="59" eb="61">
      <t>キカン</t>
    </rPh>
    <rPh sb="62" eb="64">
      <t>ケイカ</t>
    </rPh>
    <rPh sb="73" eb="74">
      <t>ツギ</t>
    </rPh>
    <rPh sb="75" eb="77">
      <t>コウシン</t>
    </rPh>
    <rPh sb="77" eb="79">
      <t>カイリョウ</t>
    </rPh>
    <rPh sb="80" eb="82">
      <t>ジキ</t>
    </rPh>
    <rPh sb="83" eb="84">
      <t>チカ</t>
    </rPh>
    <rPh sb="136" eb="138">
      <t>コンゴ</t>
    </rPh>
    <rPh sb="139" eb="141">
      <t>キノウ</t>
    </rPh>
    <rPh sb="141" eb="143">
      <t>ホゼン</t>
    </rPh>
    <rPh sb="143" eb="145">
      <t>ケイカク</t>
    </rPh>
    <rPh sb="146" eb="147">
      <t>モト</t>
    </rPh>
    <rPh sb="149" eb="151">
      <t>カイチク</t>
    </rPh>
    <rPh sb="152" eb="153">
      <t>スス</t>
    </rPh>
    <rPh sb="157" eb="159">
      <t>ヨテイ</t>
    </rPh>
    <phoneticPr fontId="4"/>
  </si>
  <si>
    <t>　経費回収率及び流動比率が100％に達していないことからも、収入の確保や一層のコスト縮減など、より慎重な財政運営が必要となっている。
　汚水処理原価は平均値を下回っているとおり、コスト縮減に努めているところである。
　整備中の処理区についても事業計画区域の見直しを行いつつ令和6年度完成に向けて整備を進めている。
　平成30年度から他事業の法適化に伴い事業ごとにあった特別会計を公営企業会計で一本化したことから、一つの下水道事業として持続可能な事業運営に取り組んでいるところである。</t>
    <rPh sb="1" eb="3">
      <t>ケイヒ</t>
    </rPh>
    <rPh sb="3" eb="5">
      <t>カイシュウ</t>
    </rPh>
    <rPh sb="5" eb="6">
      <t>リツ</t>
    </rPh>
    <rPh sb="6" eb="7">
      <t>オヨ</t>
    </rPh>
    <rPh sb="8" eb="10">
      <t>リュウドウ</t>
    </rPh>
    <rPh sb="10" eb="12">
      <t>ヒリツ</t>
    </rPh>
    <rPh sb="18" eb="19">
      <t>タッ</t>
    </rPh>
    <rPh sb="30" eb="32">
      <t>シュウニュウ</t>
    </rPh>
    <rPh sb="33" eb="35">
      <t>カクホ</t>
    </rPh>
    <rPh sb="36" eb="38">
      <t>イッソウ</t>
    </rPh>
    <rPh sb="42" eb="44">
      <t>シュクゲン</t>
    </rPh>
    <rPh sb="49" eb="51">
      <t>シンチョウ</t>
    </rPh>
    <rPh sb="52" eb="54">
      <t>ザイセイ</t>
    </rPh>
    <rPh sb="54" eb="56">
      <t>ウンエイ</t>
    </rPh>
    <rPh sb="57" eb="59">
      <t>ヒツヨウ</t>
    </rPh>
    <rPh sb="68" eb="70">
      <t>オスイ</t>
    </rPh>
    <rPh sb="70" eb="72">
      <t>ショリ</t>
    </rPh>
    <rPh sb="72" eb="74">
      <t>ゲンカ</t>
    </rPh>
    <rPh sb="75" eb="78">
      <t>ヘイキンチ</t>
    </rPh>
    <rPh sb="79" eb="81">
      <t>シタマワ</t>
    </rPh>
    <rPh sb="92" eb="94">
      <t>シュクゲン</t>
    </rPh>
    <rPh sb="95" eb="96">
      <t>ツト</t>
    </rPh>
    <rPh sb="109" eb="112">
      <t>セイビチュウ</t>
    </rPh>
    <rPh sb="113" eb="115">
      <t>ショリ</t>
    </rPh>
    <rPh sb="115" eb="116">
      <t>ク</t>
    </rPh>
    <rPh sb="121" eb="125">
      <t>ジギョウケイカク</t>
    </rPh>
    <rPh sb="125" eb="127">
      <t>クイキ</t>
    </rPh>
    <rPh sb="128" eb="130">
      <t>ミナオ</t>
    </rPh>
    <rPh sb="132" eb="133">
      <t>オコナ</t>
    </rPh>
    <rPh sb="136" eb="138">
      <t>レイワ</t>
    </rPh>
    <rPh sb="139" eb="141">
      <t>ネンド</t>
    </rPh>
    <rPh sb="141" eb="143">
      <t>カンセイ</t>
    </rPh>
    <rPh sb="144" eb="145">
      <t>ム</t>
    </rPh>
    <rPh sb="147" eb="149">
      <t>セイビ</t>
    </rPh>
    <rPh sb="150" eb="151">
      <t>スス</t>
    </rPh>
    <rPh sb="189" eb="191">
      <t>コウエイ</t>
    </rPh>
    <rPh sb="191" eb="193">
      <t>キギョウ</t>
    </rPh>
    <rPh sb="193" eb="195">
      <t>カイケイ</t>
    </rPh>
    <phoneticPr fontId="4"/>
  </si>
  <si>
    <t>　萩市の漁業集落排水事業は、県内でも比較的古い昭和59年に供用開始、その後8処理区を順次供用開始している。
　供用開始した8処理区のうち1処理区が現在も整備中である。なお、平成25年に特定環境保全公共下水道と隣接している1処理区を統合している。
　平成30年度から地方公営企業法を適用したため、これ以前の数値は無い。
　経常収支比率は収支不足を一般会計から繰り入れを行っているため100％となっている。
　流動比率は平均値より低く100％に届いておらず一般会計の繰入金により事業運営を行っている。
　企業債残高対事業規模比率は平均値と比べ大きく上回っている。
　経費回収率は平均値を上回っており、汚水処理原価は平均値を下回っている。
　施設利用率は整備中の処理区があるため平均値を下回っている。
　水洗化率は高齢化や後継者不足等により今後も増加は見込まれない。
　</t>
    <rPh sb="203" eb="207">
      <t>リュウドウヒリツ</t>
    </rPh>
    <rPh sb="208" eb="211">
      <t>ヘイキンチ</t>
    </rPh>
    <rPh sb="213" eb="214">
      <t>ヒク</t>
    </rPh>
    <rPh sb="220" eb="221">
      <t>トド</t>
    </rPh>
    <rPh sb="226" eb="230">
      <t>イッパンカイケイ</t>
    </rPh>
    <rPh sb="231" eb="234">
      <t>クリイレキン</t>
    </rPh>
    <rPh sb="237" eb="239">
      <t>ジギョウ</t>
    </rPh>
    <rPh sb="239" eb="241">
      <t>ウンエイ</t>
    </rPh>
    <rPh sb="242" eb="243">
      <t>オコナ</t>
    </rPh>
    <rPh sb="287" eb="290">
      <t>ヘイキンチ</t>
    </rPh>
    <rPh sb="291" eb="293">
      <t>ウワマワ</t>
    </rPh>
    <rPh sb="324" eb="327">
      <t>セイビチュウ</t>
    </rPh>
    <rPh sb="328" eb="330">
      <t>ショリ</t>
    </rPh>
    <rPh sb="330" eb="331">
      <t>ク</t>
    </rPh>
    <rPh sb="336" eb="339">
      <t>ヘイキンチ</t>
    </rPh>
    <rPh sb="340" eb="342">
      <t>シタマワ</t>
    </rPh>
    <rPh sb="354" eb="357">
      <t>コウレイカ</t>
    </rPh>
    <rPh sb="358" eb="361">
      <t>コウケイシャ</t>
    </rPh>
    <rPh sb="361" eb="363">
      <t>フソク</t>
    </rPh>
    <rPh sb="363" eb="364">
      <t>トウ</t>
    </rPh>
    <rPh sb="367" eb="369">
      <t>コンゴ</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</si>
</sst>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D196-493B-86EC-74B3FCDA93F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formatCode="#,##0.00;&quot;△&quot;#,##0.00">
                  <c:v>0</c:v>
                </c:pt>
                <c:pt idx="3" formatCode="#,##0.00;&quot;△&quot;#,##0.00">
                  <c:v>0</c:v>
                </c:pt>
                <c:pt idx="4">
                  <c:v>0.01</c:v>
                </c:pt>
              </c:numCache>
            </c:numRef>
          </c:val>
          <c:smooth val="0"/>
          <c:extLst>
            <c:ext xmlns:c16="http://schemas.microsoft.com/office/drawing/2014/chart" uri="{C3380CC4-5D6E-409C-BE32-E72D297353CC}">
              <c16:uniqueId val="{00000001-D196-493B-86EC-74B3FCDA93F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38.28</c:v>
                </c:pt>
                <c:pt idx="3">
                  <c:v>33.65</c:v>
                </c:pt>
                <c:pt idx="4">
                  <c:v>33.53</c:v>
                </c:pt>
              </c:numCache>
            </c:numRef>
          </c:val>
          <c:extLst>
            <c:ext xmlns:c16="http://schemas.microsoft.com/office/drawing/2014/chart" uri="{C3380CC4-5D6E-409C-BE32-E72D297353CC}">
              <c16:uniqueId val="{00000000-53D1-43BE-813E-8E98B7DC725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40.83</c:v>
                </c:pt>
                <c:pt idx="3">
                  <c:v>39.130000000000003</c:v>
                </c:pt>
                <c:pt idx="4">
                  <c:v>40.29</c:v>
                </c:pt>
              </c:numCache>
            </c:numRef>
          </c:val>
          <c:smooth val="0"/>
          <c:extLst>
            <c:ext xmlns:c16="http://schemas.microsoft.com/office/drawing/2014/chart" uri="{C3380CC4-5D6E-409C-BE32-E72D297353CC}">
              <c16:uniqueId val="{00000001-53D1-43BE-813E-8E98B7DC725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87.74</c:v>
                </c:pt>
                <c:pt idx="3">
                  <c:v>88.44</c:v>
                </c:pt>
                <c:pt idx="4">
                  <c:v>88.13</c:v>
                </c:pt>
              </c:numCache>
            </c:numRef>
          </c:val>
          <c:extLst>
            <c:ext xmlns:c16="http://schemas.microsoft.com/office/drawing/2014/chart" uri="{C3380CC4-5D6E-409C-BE32-E72D297353CC}">
              <c16:uniqueId val="{00000000-2125-4A16-9A01-4F0389548B2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86</c:v>
                </c:pt>
                <c:pt idx="3">
                  <c:v>86.33</c:v>
                </c:pt>
                <c:pt idx="4">
                  <c:v>87.49</c:v>
                </c:pt>
              </c:numCache>
            </c:numRef>
          </c:val>
          <c:smooth val="0"/>
          <c:extLst>
            <c:ext xmlns:c16="http://schemas.microsoft.com/office/drawing/2014/chart" uri="{C3380CC4-5D6E-409C-BE32-E72D297353CC}">
              <c16:uniqueId val="{00000001-2125-4A16-9A01-4F0389548B2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100.17</c:v>
                </c:pt>
                <c:pt idx="3">
                  <c:v>100</c:v>
                </c:pt>
                <c:pt idx="4">
                  <c:v>100</c:v>
                </c:pt>
              </c:numCache>
            </c:numRef>
          </c:val>
          <c:extLst>
            <c:ext xmlns:c16="http://schemas.microsoft.com/office/drawing/2014/chart" uri="{C3380CC4-5D6E-409C-BE32-E72D297353CC}">
              <c16:uniqueId val="{00000000-EAAB-488C-9F01-CC8C032B767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101.8</c:v>
                </c:pt>
                <c:pt idx="3">
                  <c:v>100.27</c:v>
                </c:pt>
                <c:pt idx="4">
                  <c:v>95.71</c:v>
                </c:pt>
              </c:numCache>
            </c:numRef>
          </c:val>
          <c:smooth val="0"/>
          <c:extLst>
            <c:ext xmlns:c16="http://schemas.microsoft.com/office/drawing/2014/chart" uri="{C3380CC4-5D6E-409C-BE32-E72D297353CC}">
              <c16:uniqueId val="{00000001-EAAB-488C-9F01-CC8C032B767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36.979999999999997</c:v>
                </c:pt>
                <c:pt idx="3">
                  <c:v>38.979999999999997</c:v>
                </c:pt>
                <c:pt idx="4">
                  <c:v>40.74</c:v>
                </c:pt>
              </c:numCache>
            </c:numRef>
          </c:val>
          <c:extLst>
            <c:ext xmlns:c16="http://schemas.microsoft.com/office/drawing/2014/chart" uri="{C3380CC4-5D6E-409C-BE32-E72D297353CC}">
              <c16:uniqueId val="{00000000-95DD-41B1-B224-AA1D9236685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27.21</c:v>
                </c:pt>
                <c:pt idx="3">
                  <c:v>32.14</c:v>
                </c:pt>
                <c:pt idx="4">
                  <c:v>29.9</c:v>
                </c:pt>
              </c:numCache>
            </c:numRef>
          </c:val>
          <c:smooth val="0"/>
          <c:extLst>
            <c:ext xmlns:c16="http://schemas.microsoft.com/office/drawing/2014/chart" uri="{C3380CC4-5D6E-409C-BE32-E72D297353CC}">
              <c16:uniqueId val="{00000001-95DD-41B1-B224-AA1D9236685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381A-4FD1-8D23-B7C81659C46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381A-4FD1-8D23-B7C81659C46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3A4B-4367-B058-F8A9CEB8E2C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3.87</c:v>
                </c:pt>
                <c:pt idx="3">
                  <c:v>6.23</c:v>
                </c:pt>
                <c:pt idx="4">
                  <c:v>11.66</c:v>
                </c:pt>
              </c:numCache>
            </c:numRef>
          </c:val>
          <c:smooth val="0"/>
          <c:extLst>
            <c:ext xmlns:c16="http://schemas.microsoft.com/office/drawing/2014/chart" uri="{C3380CC4-5D6E-409C-BE32-E72D297353CC}">
              <c16:uniqueId val="{00000001-3A4B-4367-B058-F8A9CEB8E2C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16.440000000000001</c:v>
                </c:pt>
                <c:pt idx="3">
                  <c:v>21.83</c:v>
                </c:pt>
                <c:pt idx="4">
                  <c:v>37.25</c:v>
                </c:pt>
              </c:numCache>
            </c:numRef>
          </c:val>
          <c:extLst>
            <c:ext xmlns:c16="http://schemas.microsoft.com/office/drawing/2014/chart" uri="{C3380CC4-5D6E-409C-BE32-E72D297353CC}">
              <c16:uniqueId val="{00000000-FA00-46C5-A7D8-34F931EC38F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27.44</c:v>
                </c:pt>
                <c:pt idx="3">
                  <c:v>33.43</c:v>
                </c:pt>
                <c:pt idx="4">
                  <c:v>53.11</c:v>
                </c:pt>
              </c:numCache>
            </c:numRef>
          </c:val>
          <c:smooth val="0"/>
          <c:extLst>
            <c:ext xmlns:c16="http://schemas.microsoft.com/office/drawing/2014/chart" uri="{C3380CC4-5D6E-409C-BE32-E72D297353CC}">
              <c16:uniqueId val="{00000001-FA00-46C5-A7D8-34F931EC38F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2005.32</c:v>
                </c:pt>
                <c:pt idx="3">
                  <c:v>1889.54</c:v>
                </c:pt>
                <c:pt idx="4">
                  <c:v>1855.13</c:v>
                </c:pt>
              </c:numCache>
            </c:numRef>
          </c:val>
          <c:extLst>
            <c:ext xmlns:c16="http://schemas.microsoft.com/office/drawing/2014/chart" uri="{C3380CC4-5D6E-409C-BE32-E72D297353CC}">
              <c16:uniqueId val="{00000000-1C26-4088-8613-F665608E7D0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512.88</c:v>
                </c:pt>
                <c:pt idx="3">
                  <c:v>641.42999999999995</c:v>
                </c:pt>
                <c:pt idx="4">
                  <c:v>807.81</c:v>
                </c:pt>
              </c:numCache>
            </c:numRef>
          </c:val>
          <c:smooth val="0"/>
          <c:extLst>
            <c:ext xmlns:c16="http://schemas.microsoft.com/office/drawing/2014/chart" uri="{C3380CC4-5D6E-409C-BE32-E72D297353CC}">
              <c16:uniqueId val="{00000001-1C26-4088-8613-F665608E7D0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56.82</c:v>
                </c:pt>
                <c:pt idx="3">
                  <c:v>76.989999999999995</c:v>
                </c:pt>
                <c:pt idx="4">
                  <c:v>56.49</c:v>
                </c:pt>
              </c:numCache>
            </c:numRef>
          </c:val>
          <c:extLst>
            <c:ext xmlns:c16="http://schemas.microsoft.com/office/drawing/2014/chart" uri="{C3380CC4-5D6E-409C-BE32-E72D297353CC}">
              <c16:uniqueId val="{00000000-A641-40AE-9CD3-DB2A6D37043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51.07</c:v>
                </c:pt>
                <c:pt idx="3">
                  <c:v>56.93</c:v>
                </c:pt>
                <c:pt idx="4">
                  <c:v>49.44</c:v>
                </c:pt>
              </c:numCache>
            </c:numRef>
          </c:val>
          <c:smooth val="0"/>
          <c:extLst>
            <c:ext xmlns:c16="http://schemas.microsoft.com/office/drawing/2014/chart" uri="{C3380CC4-5D6E-409C-BE32-E72D297353CC}">
              <c16:uniqueId val="{00000001-A641-40AE-9CD3-DB2A6D37043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276.93</c:v>
                </c:pt>
                <c:pt idx="3">
                  <c:v>206.03</c:v>
                </c:pt>
                <c:pt idx="4">
                  <c:v>281.62</c:v>
                </c:pt>
              </c:numCache>
            </c:numRef>
          </c:val>
          <c:extLst>
            <c:ext xmlns:c16="http://schemas.microsoft.com/office/drawing/2014/chart" uri="{C3380CC4-5D6E-409C-BE32-E72D297353CC}">
              <c16:uniqueId val="{00000000-635C-4B70-A318-549C33069A3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314.68</c:v>
                </c:pt>
                <c:pt idx="3">
                  <c:v>300.17</c:v>
                </c:pt>
                <c:pt idx="4">
                  <c:v>343.49</c:v>
                </c:pt>
              </c:numCache>
            </c:numRef>
          </c:val>
          <c:smooth val="0"/>
          <c:extLst>
            <c:ext xmlns:c16="http://schemas.microsoft.com/office/drawing/2014/chart" uri="{C3380CC4-5D6E-409C-BE32-E72D297353CC}">
              <c16:uniqueId val="{00000001-635C-4B70-A318-549C33069A3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【1,042.34】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【80.45】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【410.22】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【23.36】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90" zoomScaleNormal="9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山口県　萩市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漁業集落排水</v>
      </c>
      <c r="Q8" s="49"/>
      <c r="R8" s="49"/>
      <c r="S8" s="49"/>
      <c r="T8" s="49"/>
      <c r="U8" s="49"/>
      <c r="V8" s="49"/>
      <c r="W8" s="49" t="str">
        <f>データ!L6</f>
        <v>H1</v>
      </c>
      <c r="X8" s="49"/>
      <c r="Y8" s="49"/>
      <c r="Z8" s="49"/>
      <c r="AA8" s="49"/>
      <c r="AB8" s="49"/>
      <c r="AC8" s="49"/>
      <c r="AD8" s="50" t="str">
        <f>データ!$M$6</f>
        <v>非設置</v>
      </c>
      <c r="AE8" s="50"/>
      <c r="AF8" s="50"/>
      <c r="AG8" s="50"/>
      <c r="AH8" s="50"/>
      <c r="AI8" s="50"/>
      <c r="AJ8" s="50"/>
      <c r="AK8" s="3"/>
      <c r="AL8" s="51">
        <f>データ!S6</f>
        <v>45508</v>
      </c>
      <c r="AM8" s="51"/>
      <c r="AN8" s="51"/>
      <c r="AO8" s="51"/>
      <c r="AP8" s="51"/>
      <c r="AQ8" s="51"/>
      <c r="AR8" s="51"/>
      <c r="AS8" s="51"/>
      <c r="AT8" s="46">
        <f>データ!T6</f>
        <v>698.31</v>
      </c>
      <c r="AU8" s="46"/>
      <c r="AV8" s="46"/>
      <c r="AW8" s="46"/>
      <c r="AX8" s="46"/>
      <c r="AY8" s="46"/>
      <c r="AZ8" s="46"/>
      <c r="BA8" s="46"/>
      <c r="BB8" s="46">
        <f>データ!U6</f>
        <v>65.17</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73.87</v>
      </c>
      <c r="J10" s="46"/>
      <c r="K10" s="46"/>
      <c r="L10" s="46"/>
      <c r="M10" s="46"/>
      <c r="N10" s="46"/>
      <c r="O10" s="46"/>
      <c r="P10" s="46">
        <f>データ!P6</f>
        <v>10.33</v>
      </c>
      <c r="Q10" s="46"/>
      <c r="R10" s="46"/>
      <c r="S10" s="46"/>
      <c r="T10" s="46"/>
      <c r="U10" s="46"/>
      <c r="V10" s="46"/>
      <c r="W10" s="46">
        <f>データ!Q6</f>
        <v>96.52</v>
      </c>
      <c r="X10" s="46"/>
      <c r="Y10" s="46"/>
      <c r="Z10" s="46"/>
      <c r="AA10" s="46"/>
      <c r="AB10" s="46"/>
      <c r="AC10" s="46"/>
      <c r="AD10" s="51">
        <f>データ!R6</f>
        <v>2970</v>
      </c>
      <c r="AE10" s="51"/>
      <c r="AF10" s="51"/>
      <c r="AG10" s="51"/>
      <c r="AH10" s="51"/>
      <c r="AI10" s="51"/>
      <c r="AJ10" s="51"/>
      <c r="AK10" s="2"/>
      <c r="AL10" s="51">
        <f>データ!V6</f>
        <v>4659</v>
      </c>
      <c r="AM10" s="51"/>
      <c r="AN10" s="51"/>
      <c r="AO10" s="51"/>
      <c r="AP10" s="51"/>
      <c r="AQ10" s="51"/>
      <c r="AR10" s="51"/>
      <c r="AS10" s="51"/>
      <c r="AT10" s="46">
        <f>データ!W6</f>
        <v>1.7</v>
      </c>
      <c r="AU10" s="46"/>
      <c r="AV10" s="46"/>
      <c r="AW10" s="46"/>
      <c r="AX10" s="46"/>
      <c r="AY10" s="46"/>
      <c r="AZ10" s="46"/>
      <c r="BA10" s="46"/>
      <c r="BB10" s="46">
        <f>データ!X6</f>
        <v>2740.59</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117</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116</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【99.28】</v>
      </c>
      <c r="F85" s="26" t="str">
        <f>データ!AT6</f>
        <v>【86.39】</v>
      </c>
      <c r="G85" s="26" t="str">
        <f>データ!BE6</f>
        <v>【58.47】</v>
      </c>
      <c r="H85" s="26" t="str">
        <f>データ!BP6</f>
        <v>【1,042.34】</v>
      </c>
      <c r="I85" s="26" t="str">
        <f>データ!CA6</f>
        <v>【42.60】</v>
      </c>
      <c r="J85" s="26" t="str">
        <f>データ!CL6</f>
        <v>【410.22】</v>
      </c>
      <c r="K85" s="26" t="str">
        <f>データ!CW6</f>
        <v>【32.98】</v>
      </c>
      <c r="L85" s="26" t="str">
        <f>データ!DH6</f>
        <v>【80.45】</v>
      </c>
      <c r="M85" s="26" t="str">
        <f>データ!DS6</f>
        <v>【23.36】</v>
      </c>
      <c r="N85" s="26" t="str">
        <f>データ!ED6</f>
        <v>【0.00】</v>
      </c>
      <c r="O85" s="26" t="str">
        <f>データ!EO6</f>
        <v>【1.09】</v>
      </c>
    </row>
  </sheetData>
  <sheetProtection algorithmName="SHA-512" hashValue="kjTYJ19JKmEz1UQcVHxSKgRa9EAoQjzFMFj7q7AMI0cegXUnydCov8IV1RYbp9wzvdOzg7t98fylWE0z/L1zXw==" saltValue="YJ3LklJG3GlVixDVRNrgO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352047</v>
      </c>
      <c r="D6" s="33">
        <f t="shared" si="3"/>
        <v>46</v>
      </c>
      <c r="E6" s="33">
        <f t="shared" si="3"/>
        <v>17</v>
      </c>
      <c r="F6" s="33">
        <f t="shared" si="3"/>
        <v>6</v>
      </c>
      <c r="G6" s="33">
        <f t="shared" si="3"/>
        <v>0</v>
      </c>
      <c r="H6" s="33" t="str">
        <f t="shared" si="3"/>
        <v>山口県　萩市</v>
      </c>
      <c r="I6" s="33" t="str">
        <f t="shared" si="3"/>
        <v>法適用</v>
      </c>
      <c r="J6" s="33" t="str">
        <f t="shared" si="3"/>
        <v>下水道事業</v>
      </c>
      <c r="K6" s="33" t="str">
        <f t="shared" si="3"/>
        <v>漁業集落排水</v>
      </c>
      <c r="L6" s="33" t="str">
        <f t="shared" si="3"/>
        <v>H1</v>
      </c>
      <c r="M6" s="33" t="str">
        <f t="shared" si="3"/>
        <v>非設置</v>
      </c>
      <c r="N6" s="34" t="str">
        <f t="shared" si="3"/>
        <v>-</v>
      </c>
      <c r="O6" s="34">
        <f t="shared" si="3"/>
        <v>73.87</v>
      </c>
      <c r="P6" s="34">
        <f t="shared" si="3"/>
        <v>10.33</v>
      </c>
      <c r="Q6" s="34">
        <f t="shared" si="3"/>
        <v>96.52</v>
      </c>
      <c r="R6" s="34">
        <f t="shared" si="3"/>
        <v>2970</v>
      </c>
      <c r="S6" s="34">
        <f t="shared" si="3"/>
        <v>45508</v>
      </c>
      <c r="T6" s="34">
        <f t="shared" si="3"/>
        <v>698.31</v>
      </c>
      <c r="U6" s="34">
        <f t="shared" si="3"/>
        <v>65.17</v>
      </c>
      <c r="V6" s="34">
        <f t="shared" si="3"/>
        <v>4659</v>
      </c>
      <c r="W6" s="34">
        <f t="shared" si="3"/>
        <v>1.7</v>
      </c>
      <c r="X6" s="34">
        <f t="shared" si="3"/>
        <v>2740.59</v>
      </c>
      <c r="Y6" s="35" t="str">
        <f>IF(Y7="",NA(),Y7)</f>
        <v>-</v>
      </c>
      <c r="Z6" s="35" t="str">
        <f t="shared" ref="Z6:AH6" si="4">IF(Z7="",NA(),Z7)</f>
        <v>-</v>
      </c>
      <c r="AA6" s="35">
        <f t="shared" si="4"/>
        <v>100.17</v>
      </c>
      <c r="AB6" s="35">
        <f t="shared" si="4"/>
        <v>100</v>
      </c>
      <c r="AC6" s="35">
        <f t="shared" si="4"/>
        <v>100</v>
      </c>
      <c r="AD6" s="35" t="str">
        <f t="shared" si="4"/>
        <v>-</v>
      </c>
      <c r="AE6" s="35" t="str">
        <f t="shared" si="4"/>
        <v>-</v>
      </c>
      <c r="AF6" s="35">
        <f t="shared" si="4"/>
        <v>101.8</v>
      </c>
      <c r="AG6" s="35">
        <f t="shared" si="4"/>
        <v>100.27</v>
      </c>
      <c r="AH6" s="35">
        <f t="shared" si="4"/>
        <v>95.71</v>
      </c>
      <c r="AI6" s="34" t="str">
        <f>IF(AI7="","",IF(AI7="-","【-】","【"&amp;SUBSTITUTE(TEXT(AI7,"#,##0.00"),"-","△")&amp;"】"))</f>
        <v>【99.28】</v>
      </c>
      <c r="AJ6" s="35" t="str">
        <f>IF(AJ7="",NA(),AJ7)</f>
        <v>-</v>
      </c>
      <c r="AK6" s="35" t="str">
        <f t="shared" ref="AK6:AS6" si="5">IF(AK7="",NA(),AK7)</f>
        <v>-</v>
      </c>
      <c r="AL6" s="34">
        <f t="shared" si="5"/>
        <v>0</v>
      </c>
      <c r="AM6" s="34">
        <f t="shared" si="5"/>
        <v>0</v>
      </c>
      <c r="AN6" s="34">
        <f t="shared" si="5"/>
        <v>0</v>
      </c>
      <c r="AO6" s="35" t="str">
        <f t="shared" si="5"/>
        <v>-</v>
      </c>
      <c r="AP6" s="35" t="str">
        <f t="shared" si="5"/>
        <v>-</v>
      </c>
      <c r="AQ6" s="35">
        <f t="shared" si="5"/>
        <v>3.87</v>
      </c>
      <c r="AR6" s="35">
        <f t="shared" si="5"/>
        <v>6.23</v>
      </c>
      <c r="AS6" s="35">
        <f t="shared" si="5"/>
        <v>11.66</v>
      </c>
      <c r="AT6" s="34" t="str">
        <f>IF(AT7="","",IF(AT7="-","【-】","【"&amp;SUBSTITUTE(TEXT(AT7,"#,##0.00"),"-","△")&amp;"】"))</f>
        <v>【86.39】</v>
      </c>
      <c r="AU6" s="35" t="str">
        <f>IF(AU7="",NA(),AU7)</f>
        <v>-</v>
      </c>
      <c r="AV6" s="35" t="str">
        <f t="shared" ref="AV6:BD6" si="6">IF(AV7="",NA(),AV7)</f>
        <v>-</v>
      </c>
      <c r="AW6" s="35">
        <f t="shared" si="6"/>
        <v>16.440000000000001</v>
      </c>
      <c r="AX6" s="35">
        <f t="shared" si="6"/>
        <v>21.83</v>
      </c>
      <c r="AY6" s="35">
        <f t="shared" si="6"/>
        <v>37.25</v>
      </c>
      <c r="AZ6" s="35" t="str">
        <f t="shared" si="6"/>
        <v>-</v>
      </c>
      <c r="BA6" s="35" t="str">
        <f t="shared" si="6"/>
        <v>-</v>
      </c>
      <c r="BB6" s="35">
        <f t="shared" si="6"/>
        <v>27.44</v>
      </c>
      <c r="BC6" s="35">
        <f t="shared" si="6"/>
        <v>33.43</v>
      </c>
      <c r="BD6" s="35">
        <f t="shared" si="6"/>
        <v>53.11</v>
      </c>
      <c r="BE6" s="34" t="str">
        <f>IF(BE7="","",IF(BE7="-","【-】","【"&amp;SUBSTITUTE(TEXT(BE7,"#,##0.00"),"-","△")&amp;"】"))</f>
        <v>【58.47】</v>
      </c>
      <c r="BF6" s="35" t="str">
        <f>IF(BF7="",NA(),BF7)</f>
        <v>-</v>
      </c>
      <c r="BG6" s="35" t="str">
        <f t="shared" ref="BG6:BO6" si="7">IF(BG7="",NA(),BG7)</f>
        <v>-</v>
      </c>
      <c r="BH6" s="35">
        <f t="shared" si="7"/>
        <v>2005.32</v>
      </c>
      <c r="BI6" s="35">
        <f t="shared" si="7"/>
        <v>1889.54</v>
      </c>
      <c r="BJ6" s="35">
        <f t="shared" si="7"/>
        <v>1855.13</v>
      </c>
      <c r="BK6" s="35" t="str">
        <f t="shared" si="7"/>
        <v>-</v>
      </c>
      <c r="BL6" s="35" t="str">
        <f t="shared" si="7"/>
        <v>-</v>
      </c>
      <c r="BM6" s="35">
        <f t="shared" si="7"/>
        <v>512.88</v>
      </c>
      <c r="BN6" s="35">
        <f t="shared" si="7"/>
        <v>641.42999999999995</v>
      </c>
      <c r="BO6" s="35">
        <f t="shared" si="7"/>
        <v>807.81</v>
      </c>
      <c r="BP6" s="34" t="str">
        <f>IF(BP7="","",IF(BP7="-","【-】","【"&amp;SUBSTITUTE(TEXT(BP7,"#,##0.00"),"-","△")&amp;"】"))</f>
        <v>【1,042.34】</v>
      </c>
      <c r="BQ6" s="35" t="str">
        <f>IF(BQ7="",NA(),BQ7)</f>
        <v>-</v>
      </c>
      <c r="BR6" s="35" t="str">
        <f t="shared" ref="BR6:BZ6" si="8">IF(BR7="",NA(),BR7)</f>
        <v>-</v>
      </c>
      <c r="BS6" s="35">
        <f t="shared" si="8"/>
        <v>56.82</v>
      </c>
      <c r="BT6" s="35">
        <f t="shared" si="8"/>
        <v>76.989999999999995</v>
      </c>
      <c r="BU6" s="35">
        <f t="shared" si="8"/>
        <v>56.49</v>
      </c>
      <c r="BV6" s="35" t="str">
        <f t="shared" si="8"/>
        <v>-</v>
      </c>
      <c r="BW6" s="35" t="str">
        <f t="shared" si="8"/>
        <v>-</v>
      </c>
      <c r="BX6" s="35">
        <f t="shared" si="8"/>
        <v>51.07</v>
      </c>
      <c r="BY6" s="35">
        <f t="shared" si="8"/>
        <v>56.93</v>
      </c>
      <c r="BZ6" s="35">
        <f t="shared" si="8"/>
        <v>49.44</v>
      </c>
      <c r="CA6" s="34" t="str">
        <f>IF(CA7="","",IF(CA7="-","【-】","【"&amp;SUBSTITUTE(TEXT(CA7,"#,##0.00"),"-","△")&amp;"】"))</f>
        <v>【42.60】</v>
      </c>
      <c r="CB6" s="35" t="str">
        <f>IF(CB7="",NA(),CB7)</f>
        <v>-</v>
      </c>
      <c r="CC6" s="35" t="str">
        <f t="shared" ref="CC6:CK6" si="9">IF(CC7="",NA(),CC7)</f>
        <v>-</v>
      </c>
      <c r="CD6" s="35">
        <f t="shared" si="9"/>
        <v>276.93</v>
      </c>
      <c r="CE6" s="35">
        <f t="shared" si="9"/>
        <v>206.03</v>
      </c>
      <c r="CF6" s="35">
        <f t="shared" si="9"/>
        <v>281.62</v>
      </c>
      <c r="CG6" s="35" t="str">
        <f t="shared" si="9"/>
        <v>-</v>
      </c>
      <c r="CH6" s="35" t="str">
        <f t="shared" si="9"/>
        <v>-</v>
      </c>
      <c r="CI6" s="35">
        <f t="shared" si="9"/>
        <v>314.68</v>
      </c>
      <c r="CJ6" s="35">
        <f t="shared" si="9"/>
        <v>300.17</v>
      </c>
      <c r="CK6" s="35">
        <f t="shared" si="9"/>
        <v>343.49</v>
      </c>
      <c r="CL6" s="34" t="str">
        <f>IF(CL7="","",IF(CL7="-","【-】","【"&amp;SUBSTITUTE(TEXT(CL7,"#,##0.00"),"-","△")&amp;"】"))</f>
        <v>【410.22】</v>
      </c>
      <c r="CM6" s="35" t="str">
        <f>IF(CM7="",NA(),CM7)</f>
        <v>-</v>
      </c>
      <c r="CN6" s="35" t="str">
        <f t="shared" ref="CN6:CV6" si="10">IF(CN7="",NA(),CN7)</f>
        <v>-</v>
      </c>
      <c r="CO6" s="35">
        <f t="shared" si="10"/>
        <v>38.28</v>
      </c>
      <c r="CP6" s="35">
        <f t="shared" si="10"/>
        <v>33.65</v>
      </c>
      <c r="CQ6" s="35">
        <f t="shared" si="10"/>
        <v>33.53</v>
      </c>
      <c r="CR6" s="35" t="str">
        <f t="shared" si="10"/>
        <v>-</v>
      </c>
      <c r="CS6" s="35" t="str">
        <f t="shared" si="10"/>
        <v>-</v>
      </c>
      <c r="CT6" s="35">
        <f t="shared" si="10"/>
        <v>40.83</v>
      </c>
      <c r="CU6" s="35">
        <f t="shared" si="10"/>
        <v>39.130000000000003</v>
      </c>
      <c r="CV6" s="35">
        <f t="shared" si="10"/>
        <v>40.29</v>
      </c>
      <c r="CW6" s="34" t="str">
        <f>IF(CW7="","",IF(CW7="-","【-】","【"&amp;SUBSTITUTE(TEXT(CW7,"#,##0.00"),"-","△")&amp;"】"))</f>
        <v>【32.98】</v>
      </c>
      <c r="CX6" s="35" t="str">
        <f>IF(CX7="",NA(),CX7)</f>
        <v>-</v>
      </c>
      <c r="CY6" s="35" t="str">
        <f t="shared" ref="CY6:DG6" si="11">IF(CY7="",NA(),CY7)</f>
        <v>-</v>
      </c>
      <c r="CZ6" s="35">
        <f t="shared" si="11"/>
        <v>87.74</v>
      </c>
      <c r="DA6" s="35">
        <f t="shared" si="11"/>
        <v>88.44</v>
      </c>
      <c r="DB6" s="35">
        <f t="shared" si="11"/>
        <v>88.13</v>
      </c>
      <c r="DC6" s="35" t="str">
        <f t="shared" si="11"/>
        <v>-</v>
      </c>
      <c r="DD6" s="35" t="str">
        <f t="shared" si="11"/>
        <v>-</v>
      </c>
      <c r="DE6" s="35">
        <f t="shared" si="11"/>
        <v>86</v>
      </c>
      <c r="DF6" s="35">
        <f t="shared" si="11"/>
        <v>86.33</v>
      </c>
      <c r="DG6" s="35">
        <f t="shared" si="11"/>
        <v>87.49</v>
      </c>
      <c r="DH6" s="34" t="str">
        <f>IF(DH7="","",IF(DH7="-","【-】","【"&amp;SUBSTITUTE(TEXT(DH7,"#,##0.00"),"-","△")&amp;"】"))</f>
        <v>【80.45】</v>
      </c>
      <c r="DI6" s="35" t="str">
        <f>IF(DI7="",NA(),DI7)</f>
        <v>-</v>
      </c>
      <c r="DJ6" s="35" t="str">
        <f t="shared" ref="DJ6:DR6" si="12">IF(DJ7="",NA(),DJ7)</f>
        <v>-</v>
      </c>
      <c r="DK6" s="35">
        <f t="shared" si="12"/>
        <v>36.979999999999997</v>
      </c>
      <c r="DL6" s="35">
        <f t="shared" si="12"/>
        <v>38.979999999999997</v>
      </c>
      <c r="DM6" s="35">
        <f t="shared" si="12"/>
        <v>40.74</v>
      </c>
      <c r="DN6" s="35" t="str">
        <f t="shared" si="12"/>
        <v>-</v>
      </c>
      <c r="DO6" s="35" t="str">
        <f t="shared" si="12"/>
        <v>-</v>
      </c>
      <c r="DP6" s="35">
        <f t="shared" si="12"/>
        <v>27.21</v>
      </c>
      <c r="DQ6" s="35">
        <f t="shared" si="12"/>
        <v>32.14</v>
      </c>
      <c r="DR6" s="35">
        <f t="shared" si="12"/>
        <v>29.9</v>
      </c>
      <c r="DS6" s="34" t="str">
        <f>IF(DS7="","",IF(DS7="-","【-】","【"&amp;SUBSTITUTE(TEXT(DS7,"#,##0.00"),"-","△")&amp;"】"))</f>
        <v>【23.36】</v>
      </c>
      <c r="DT6" s="35" t="str">
        <f>IF(DT7="",NA(),DT7)</f>
        <v>-</v>
      </c>
      <c r="DU6" s="35" t="str">
        <f t="shared" ref="DU6:EC6" si="13">IF(DU7="",NA(),DU7)</f>
        <v>-</v>
      </c>
      <c r="DV6" s="34">
        <f t="shared" si="13"/>
        <v>0</v>
      </c>
      <c r="DW6" s="34">
        <f t="shared" si="13"/>
        <v>0</v>
      </c>
      <c r="DX6" s="34">
        <f t="shared" si="13"/>
        <v>0</v>
      </c>
      <c r="DY6" s="35" t="str">
        <f t="shared" si="13"/>
        <v>-</v>
      </c>
      <c r="DZ6" s="35" t="str">
        <f t="shared" si="13"/>
        <v>-</v>
      </c>
      <c r="EA6" s="34">
        <f t="shared" si="13"/>
        <v>0</v>
      </c>
      <c r="EB6" s="34">
        <f t="shared" si="13"/>
        <v>0</v>
      </c>
      <c r="EC6" s="34">
        <f t="shared" si="13"/>
        <v>0</v>
      </c>
      <c r="ED6" s="34" t="str">
        <f>IF(ED7="","",IF(ED7="-","【-】","【"&amp;SUBSTITUTE(TEXT(ED7,"#,##0.00"),"-","△")&amp;"】"))</f>
        <v>【0.00】</v>
      </c>
      <c r="EE6" s="35" t="str">
        <f>IF(EE7="",NA(),EE7)</f>
        <v>-</v>
      </c>
      <c r="EF6" s="35" t="str">
        <f t="shared" ref="EF6:EN6" si="14">IF(EF7="",NA(),EF7)</f>
        <v>-</v>
      </c>
      <c r="EG6" s="34">
        <f t="shared" si="14"/>
        <v>0</v>
      </c>
      <c r="EH6" s="34">
        <f t="shared" si="14"/>
        <v>0</v>
      </c>
      <c r="EI6" s="34">
        <f t="shared" si="14"/>
        <v>0</v>
      </c>
      <c r="EJ6" s="35" t="str">
        <f t="shared" si="14"/>
        <v>-</v>
      </c>
      <c r="EK6" s="35" t="str">
        <f t="shared" si="14"/>
        <v>-</v>
      </c>
      <c r="EL6" s="34">
        <f t="shared" si="14"/>
        <v>0</v>
      </c>
      <c r="EM6" s="34">
        <f t="shared" si="14"/>
        <v>0</v>
      </c>
      <c r="EN6" s="35">
        <f t="shared" si="14"/>
        <v>0.01</v>
      </c>
      <c r="EO6" s="34" t="str">
        <f>IF(EO7="","",IF(EO7="-","【-】","【"&amp;SUBSTITUTE(TEXT(EO7,"#,##0.00"),"-","△")&amp;"】"))</f>
        <v>【1.09】</v>
      </c>
    </row>
    <row r="7" spans="1:148" s="36" customFormat="1" x14ac:dyDescent="0.15">
      <c r="A7" s="28"/>
      <c r="B7" s="37">
        <v>2020</v>
      </c>
      <c r="C7" s="37">
        <v>352047</v>
      </c>
      <c r="D7" s="37">
        <v>46</v>
      </c>
      <c r="E7" s="37">
        <v>17</v>
      </c>
      <c r="F7" s="37">
        <v>6</v>
      </c>
      <c r="G7" s="37">
        <v>0</v>
      </c>
      <c r="H7" s="37" t="s">
        <v>96</v>
      </c>
      <c r="I7" s="37" t="s">
        <v>97</v>
      </c>
      <c r="J7" s="37" t="s">
        <v>98</v>
      </c>
      <c r="K7" s="37" t="s">
        <v>99</v>
      </c>
      <c r="L7" s="37" t="s">
        <v>100</v>
      </c>
      <c r="M7" s="37" t="s">
        <v>101</v>
      </c>
      <c r="N7" s="38" t="s">
        <v>102</v>
      </c>
      <c r="O7" s="38">
        <v>73.87</v>
      </c>
      <c r="P7" s="38">
        <v>10.33</v>
      </c>
      <c r="Q7" s="38">
        <v>96.52</v>
      </c>
      <c r="R7" s="38">
        <v>2970</v>
      </c>
      <c r="S7" s="38">
        <v>45508</v>
      </c>
      <c r="T7" s="38">
        <v>698.31</v>
      </c>
      <c r="U7" s="38">
        <v>65.17</v>
      </c>
      <c r="V7" s="38">
        <v>4659</v>
      </c>
      <c r="W7" s="38">
        <v>1.7</v>
      </c>
      <c r="X7" s="38">
        <v>2740.59</v>
      </c>
      <c r="Y7" s="38" t="s">
        <v>102</v>
      </c>
      <c r="Z7" s="38" t="s">
        <v>102</v>
      </c>
      <c r="AA7" s="38">
        <v>100.17</v>
      </c>
      <c r="AB7" s="38">
        <v>100</v>
      </c>
      <c r="AC7" s="38">
        <v>100</v>
      </c>
      <c r="AD7" s="38" t="s">
        <v>102</v>
      </c>
      <c r="AE7" s="38" t="s">
        <v>102</v>
      </c>
      <c r="AF7" s="38">
        <v>101.8</v>
      </c>
      <c r="AG7" s="38">
        <v>100.27</v>
      </c>
      <c r="AH7" s="38">
        <v>95.71</v>
      </c>
      <c r="AI7" s="38">
        <v>99.28</v>
      </c>
      <c r="AJ7" s="38" t="s">
        <v>102</v>
      </c>
      <c r="AK7" s="38" t="s">
        <v>102</v>
      </c>
      <c r="AL7" s="38">
        <v>0</v>
      </c>
      <c r="AM7" s="38">
        <v>0</v>
      </c>
      <c r="AN7" s="38">
        <v>0</v>
      </c>
      <c r="AO7" s="38" t="s">
        <v>102</v>
      </c>
      <c r="AP7" s="38" t="s">
        <v>102</v>
      </c>
      <c r="AQ7" s="38">
        <v>3.87</v>
      </c>
      <c r="AR7" s="38">
        <v>6.23</v>
      </c>
      <c r="AS7" s="38">
        <v>11.66</v>
      </c>
      <c r="AT7" s="38">
        <v>86.39</v>
      </c>
      <c r="AU7" s="38" t="s">
        <v>102</v>
      </c>
      <c r="AV7" s="38" t="s">
        <v>102</v>
      </c>
      <c r="AW7" s="38">
        <v>16.440000000000001</v>
      </c>
      <c r="AX7" s="38">
        <v>21.83</v>
      </c>
      <c r="AY7" s="38">
        <v>37.25</v>
      </c>
      <c r="AZ7" s="38" t="s">
        <v>102</v>
      </c>
      <c r="BA7" s="38" t="s">
        <v>102</v>
      </c>
      <c r="BB7" s="38">
        <v>27.44</v>
      </c>
      <c r="BC7" s="38">
        <v>33.43</v>
      </c>
      <c r="BD7" s="38">
        <v>53.11</v>
      </c>
      <c r="BE7" s="38">
        <v>58.47</v>
      </c>
      <c r="BF7" s="38" t="s">
        <v>102</v>
      </c>
      <c r="BG7" s="38" t="s">
        <v>102</v>
      </c>
      <c r="BH7" s="38">
        <v>2005.32</v>
      </c>
      <c r="BI7" s="38">
        <v>1889.54</v>
      </c>
      <c r="BJ7" s="38">
        <v>1855.13</v>
      </c>
      <c r="BK7" s="38" t="s">
        <v>102</v>
      </c>
      <c r="BL7" s="38" t="s">
        <v>102</v>
      </c>
      <c r="BM7" s="38">
        <v>512.88</v>
      </c>
      <c r="BN7" s="38">
        <v>641.42999999999995</v>
      </c>
      <c r="BO7" s="38">
        <v>807.81</v>
      </c>
      <c r="BP7" s="38">
        <v>1042.3399999999999</v>
      </c>
      <c r="BQ7" s="38" t="s">
        <v>102</v>
      </c>
      <c r="BR7" s="38" t="s">
        <v>102</v>
      </c>
      <c r="BS7" s="38">
        <v>56.82</v>
      </c>
      <c r="BT7" s="38">
        <v>76.989999999999995</v>
      </c>
      <c r="BU7" s="38">
        <v>56.49</v>
      </c>
      <c r="BV7" s="38" t="s">
        <v>102</v>
      </c>
      <c r="BW7" s="38" t="s">
        <v>102</v>
      </c>
      <c r="BX7" s="38">
        <v>51.07</v>
      </c>
      <c r="BY7" s="38">
        <v>56.93</v>
      </c>
      <c r="BZ7" s="38">
        <v>49.44</v>
      </c>
      <c r="CA7" s="38">
        <v>42.6</v>
      </c>
      <c r="CB7" s="38" t="s">
        <v>102</v>
      </c>
      <c r="CC7" s="38" t="s">
        <v>102</v>
      </c>
      <c r="CD7" s="38">
        <v>276.93</v>
      </c>
      <c r="CE7" s="38">
        <v>206.03</v>
      </c>
      <c r="CF7" s="38">
        <v>281.62</v>
      </c>
      <c r="CG7" s="38" t="s">
        <v>102</v>
      </c>
      <c r="CH7" s="38" t="s">
        <v>102</v>
      </c>
      <c r="CI7" s="38">
        <v>314.68</v>
      </c>
      <c r="CJ7" s="38">
        <v>300.17</v>
      </c>
      <c r="CK7" s="38">
        <v>343.49</v>
      </c>
      <c r="CL7" s="38">
        <v>410.22</v>
      </c>
      <c r="CM7" s="38" t="s">
        <v>102</v>
      </c>
      <c r="CN7" s="38" t="s">
        <v>102</v>
      </c>
      <c r="CO7" s="38">
        <v>38.28</v>
      </c>
      <c r="CP7" s="38">
        <v>33.65</v>
      </c>
      <c r="CQ7" s="38">
        <v>33.53</v>
      </c>
      <c r="CR7" s="38" t="s">
        <v>102</v>
      </c>
      <c r="CS7" s="38" t="s">
        <v>102</v>
      </c>
      <c r="CT7" s="38">
        <v>40.83</v>
      </c>
      <c r="CU7" s="38">
        <v>39.130000000000003</v>
      </c>
      <c r="CV7" s="38">
        <v>40.29</v>
      </c>
      <c r="CW7" s="38">
        <v>32.979999999999997</v>
      </c>
      <c r="CX7" s="38" t="s">
        <v>102</v>
      </c>
      <c r="CY7" s="38" t="s">
        <v>102</v>
      </c>
      <c r="CZ7" s="38">
        <v>87.74</v>
      </c>
      <c r="DA7" s="38">
        <v>88.44</v>
      </c>
      <c r="DB7" s="38">
        <v>88.13</v>
      </c>
      <c r="DC7" s="38" t="s">
        <v>102</v>
      </c>
      <c r="DD7" s="38" t="s">
        <v>102</v>
      </c>
      <c r="DE7" s="38">
        <v>86</v>
      </c>
      <c r="DF7" s="38">
        <v>86.33</v>
      </c>
      <c r="DG7" s="38">
        <v>87.49</v>
      </c>
      <c r="DH7" s="38">
        <v>80.45</v>
      </c>
      <c r="DI7" s="38" t="s">
        <v>102</v>
      </c>
      <c r="DJ7" s="38" t="s">
        <v>102</v>
      </c>
      <c r="DK7" s="38">
        <v>36.979999999999997</v>
      </c>
      <c r="DL7" s="38">
        <v>38.979999999999997</v>
      </c>
      <c r="DM7" s="38">
        <v>40.74</v>
      </c>
      <c r="DN7" s="38" t="s">
        <v>102</v>
      </c>
      <c r="DO7" s="38" t="s">
        <v>102</v>
      </c>
      <c r="DP7" s="38">
        <v>27.21</v>
      </c>
      <c r="DQ7" s="38">
        <v>32.14</v>
      </c>
      <c r="DR7" s="38">
        <v>29.9</v>
      </c>
      <c r="DS7" s="38">
        <v>23.36</v>
      </c>
      <c r="DT7" s="38" t="s">
        <v>102</v>
      </c>
      <c r="DU7" s="38" t="s">
        <v>102</v>
      </c>
      <c r="DV7" s="38">
        <v>0</v>
      </c>
      <c r="DW7" s="38">
        <v>0</v>
      </c>
      <c r="DX7" s="38">
        <v>0</v>
      </c>
      <c r="DY7" s="38" t="s">
        <v>102</v>
      </c>
      <c r="DZ7" s="38" t="s">
        <v>102</v>
      </c>
      <c r="EA7" s="38">
        <v>0</v>
      </c>
      <c r="EB7" s="38">
        <v>0</v>
      </c>
      <c r="EC7" s="38">
        <v>0</v>
      </c>
      <c r="ED7" s="38">
        <v>0</v>
      </c>
      <c r="EE7" s="38" t="s">
        <v>102</v>
      </c>
      <c r="EF7" s="38" t="s">
        <v>102</v>
      </c>
      <c r="EG7" s="38">
        <v>0</v>
      </c>
      <c r="EH7" s="38">
        <v>0</v>
      </c>
      <c r="EI7" s="38">
        <v>0</v>
      </c>
      <c r="EJ7" s="38" t="s">
        <v>102</v>
      </c>
      <c r="EK7" s="38" t="s">
        <v>102</v>
      </c>
      <c r="EL7" s="38">
        <v>0</v>
      </c>
      <c r="EM7" s="38">
        <v>0</v>
      </c>
      <c r="EN7" s="38">
        <v>0.01</v>
      </c>
      <c r="EO7" s="38">
        <v>1.0900000000000001</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BHG026084</cp:lastModifiedBy>
  <cp:lastPrinted>2022-01-24T08:22:30Z</cp:lastPrinted>
  <dcterms:created xsi:type="dcterms:W3CDTF">2021-12-03T07:36:37Z</dcterms:created>
  <dcterms:modified xsi:type="dcterms:W3CDTF">2022-02-22T00:04:35Z</dcterms:modified>
  <cp:category/>
</cp:coreProperties>
</file>