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31.26.225\koukyou\下水道管理係\003　決算関係\H26決算統計\205_公営企業に係る「経営比較分析表」の分析等について\04_ホームページ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<sst xmlns="http://schemas.openxmlformats.org/spreadsheetml/2006/main" count="221" uniqueCount="111">
  <si>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</si>
  <si>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</si>
  <si>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</si>
  <si>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</si>
  <si>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</si>
  <si>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</si>
  <si>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</si>
  <si>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</si>
  <si>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</si>
  <si>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</si>
  <si>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</si>
  <si>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</si>
  <si>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</si>
  <si>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</si>
  <si>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</si>
  <si>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</si>
  <si>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</si>
  <si>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</si>
  <si>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</si>
  <si>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</si>
  <si>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</si>
  <si>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</si>
  <si>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</si>
  <si>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</si>
  <si>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</si>
  <si>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</si>
  <si>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</si>
  <si>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</si>
  <si>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</si>
  <si>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</si>
  <si>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</si>
  <si>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</si>
  <si>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</si>
  <si>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</si>
  <si>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</si>
  <si>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</si>
  <si>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</si>
  <si>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</si>
  <si>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</si>
  <si>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</si>
  <si>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</si>
  <si>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</si>
  <si>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</si>
  <si>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</si>
  <si>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</si>
  <si>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</si>
  <si>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</si>
  <si>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</si>
  <si>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</si>
  <si>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</si>
  <si>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</si>
  <si>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</si>
  <si>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</si>
  <si>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</si>
  <si>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</si>
  <si>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</si>
  <si>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</si>
  <si>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</si>
  <si>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</si>
  <si>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</si>
  <si>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</si>
  <si>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</si>
  <si>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</si>
  <si>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</si>
  <si>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</si>
  <si>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</si>
  <si>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</si>
  <si>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</si>
  <si>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</si>
  <si>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</si>
  <si>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</si>
  <si>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</si>
  <si>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</si>
  <si>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</si>
  <si>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</si>
  <si>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</si>
  <si>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</si>
  <si>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</si>
  <si>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</si>
  <si>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</si>
  <si>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</si>
  <si>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</si>
  <si>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</si>
  <si>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</si>
  <si>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</si>
  <si>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</si>
  <si>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</si>
  <si>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</si>
  <si>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</si>
  <si>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</si>
  <si>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</si>
  <si>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</si>
  <si>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</si>
  <si>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</si>
  <si>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</si>
  <si>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</si>
  <si>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</si>
  <si>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</si>
  <si>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</si>
  <si>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</si>
  <si>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</si>
  <si>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</si>
  <si>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</si>
  <si>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</si>
  <si>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</si>
  <si>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</si>
  <si>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</si>
  <si>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</si>
  <si>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萩市の農業集落排水事業は、平成元年に供用開始、その後13処理区を順次供用開始している。
　供用開始をした14処理区のうち1処理区が現在も整備中である。
　市内の下水道使用料を平成23年10月と平成26年1月に段階的に統一を図った。
　収益的収支比率は上昇傾向であるが、80%と低く経費回収率も類似団体平均値より下回っている。
　中山間地域に散在している処理区が多いことから多くのポンプ施設等を抱えているため、汚水処理原価も類似団体平均値より高くなっている。
　水洗化率については、平成23年に供用開始を行った処理区があり一時的に減少したが、平成24年には水洗化の促進によりある程度回復したものの、その後は高齢化と後継者不足、人口の自然減等により伸び悩んでいる。施設利用率についても同様の理由で減少傾向をたどっている。　</t>
    <rPh sb="1" eb="3">
      <t>ハギシ</t>
    </rPh>
    <rPh sb="4" eb="6">
      <t>ノウギョウ</t>
    </rPh>
    <rPh sb="6" eb="8">
      <t>シュウラク</t>
    </rPh>
    <rPh sb="8" eb="10">
      <t>ハイスイ</t>
    </rPh>
    <rPh sb="10" eb="12">
      <t>ジギョウ</t>
    </rPh>
    <rPh sb="14" eb="16">
      <t>ヘイセイ</t>
    </rPh>
    <rPh sb="16" eb="18">
      <t>ガンネン</t>
    </rPh>
    <rPh sb="19" eb="21">
      <t>キョウヨウ</t>
    </rPh>
    <rPh sb="21" eb="23">
      <t>カイシ</t>
    </rPh>
    <rPh sb="26" eb="27">
      <t>ゴ</t>
    </rPh>
    <rPh sb="29" eb="31">
      <t>ショリ</t>
    </rPh>
    <rPh sb="31" eb="32">
      <t>ク</t>
    </rPh>
    <rPh sb="33" eb="35">
      <t>ジュンジ</t>
    </rPh>
    <rPh sb="35" eb="37">
      <t>キョウヨウ</t>
    </rPh>
    <rPh sb="37" eb="39">
      <t>カイシ</t>
    </rPh>
    <rPh sb="46" eb="48">
      <t>キョウヨウ</t>
    </rPh>
    <rPh sb="48" eb="50">
      <t>カイシ</t>
    </rPh>
    <rPh sb="55" eb="57">
      <t>ショリ</t>
    </rPh>
    <rPh sb="57" eb="58">
      <t>ク</t>
    </rPh>
    <rPh sb="62" eb="64">
      <t>ショリ</t>
    </rPh>
    <rPh sb="64" eb="65">
      <t>ク</t>
    </rPh>
    <rPh sb="66" eb="68">
      <t>ゲンザイ</t>
    </rPh>
    <rPh sb="69" eb="72">
      <t>セイビチュウ</t>
    </rPh>
    <rPh sb="78" eb="80">
      <t>シナイ</t>
    </rPh>
    <rPh sb="81" eb="84">
      <t>ゲスイドウ</t>
    </rPh>
    <rPh sb="84" eb="86">
      <t>シヨウ</t>
    </rPh>
    <rPh sb="86" eb="87">
      <t>リョウ</t>
    </rPh>
    <rPh sb="88" eb="90">
      <t>ヘイセイ</t>
    </rPh>
    <rPh sb="92" eb="93">
      <t>ネン</t>
    </rPh>
    <rPh sb="95" eb="96">
      <t>ガツ</t>
    </rPh>
    <rPh sb="97" eb="99">
      <t>ヘイセイ</t>
    </rPh>
    <rPh sb="101" eb="102">
      <t>ネン</t>
    </rPh>
    <rPh sb="103" eb="104">
      <t>ガツ</t>
    </rPh>
    <rPh sb="105" eb="108">
      <t>ダンカイテキ</t>
    </rPh>
    <rPh sb="109" eb="111">
      <t>トウイツ</t>
    </rPh>
    <rPh sb="112" eb="113">
      <t>ハカ</t>
    </rPh>
    <rPh sb="118" eb="121">
      <t>シュウエキテキ</t>
    </rPh>
    <rPh sb="121" eb="123">
      <t>シュウシ</t>
    </rPh>
    <rPh sb="123" eb="125">
      <t>ヒリツ</t>
    </rPh>
    <rPh sb="126" eb="128">
      <t>ジョウショウ</t>
    </rPh>
    <rPh sb="128" eb="130">
      <t>ケイコウ</t>
    </rPh>
    <rPh sb="139" eb="140">
      <t>ヒク</t>
    </rPh>
    <rPh sb="141" eb="143">
      <t>ケイヒ</t>
    </rPh>
    <rPh sb="143" eb="145">
      <t>カイシュウ</t>
    </rPh>
    <rPh sb="145" eb="146">
      <t>リツ</t>
    </rPh>
    <rPh sb="147" eb="149">
      <t>ルイジ</t>
    </rPh>
    <rPh sb="149" eb="151">
      <t>ダンタイ</t>
    </rPh>
    <rPh sb="151" eb="154">
      <t>ヘイキンチ</t>
    </rPh>
    <rPh sb="156" eb="158">
      <t>シタマワ</t>
    </rPh>
    <rPh sb="165" eb="166">
      <t>チュウ</t>
    </rPh>
    <rPh sb="166" eb="168">
      <t>サンカン</t>
    </rPh>
    <rPh sb="168" eb="170">
      <t>チイキ</t>
    </rPh>
    <rPh sb="171" eb="173">
      <t>サンザイ</t>
    </rPh>
    <rPh sb="177" eb="179">
      <t>ショリ</t>
    </rPh>
    <rPh sb="179" eb="180">
      <t>ク</t>
    </rPh>
    <rPh sb="181" eb="182">
      <t>オオ</t>
    </rPh>
    <rPh sb="187" eb="188">
      <t>オオ</t>
    </rPh>
    <rPh sb="193" eb="196">
      <t>シセツトウ</t>
    </rPh>
    <rPh sb="197" eb="198">
      <t>カカ</t>
    </rPh>
    <rPh sb="205" eb="207">
      <t>オスイ</t>
    </rPh>
    <rPh sb="207" eb="209">
      <t>ショリ</t>
    </rPh>
    <rPh sb="209" eb="211">
      <t>ゲンカ</t>
    </rPh>
    <rPh sb="212" eb="214">
      <t>ルイジ</t>
    </rPh>
    <rPh sb="214" eb="216">
      <t>ダンタイ</t>
    </rPh>
    <rPh sb="216" eb="218">
      <t>ヘイキン</t>
    </rPh>
    <rPh sb="218" eb="219">
      <t>チ</t>
    </rPh>
    <rPh sb="221" eb="222">
      <t>タカ</t>
    </rPh>
    <rPh sb="231" eb="234">
      <t>スイセンカ</t>
    </rPh>
    <rPh sb="234" eb="235">
      <t>リツ</t>
    </rPh>
    <rPh sb="241" eb="243">
      <t>ヘイセイ</t>
    </rPh>
    <rPh sb="245" eb="246">
      <t>ネン</t>
    </rPh>
    <rPh sb="247" eb="249">
      <t>キョウヨウ</t>
    </rPh>
    <rPh sb="249" eb="251">
      <t>カイシ</t>
    </rPh>
    <rPh sb="252" eb="253">
      <t>オコナ</t>
    </rPh>
    <rPh sb="255" eb="257">
      <t>ショリ</t>
    </rPh>
    <rPh sb="257" eb="258">
      <t>ク</t>
    </rPh>
    <rPh sb="261" eb="264">
      <t>イチジテキ</t>
    </rPh>
    <rPh sb="265" eb="267">
      <t>ゲンショウ</t>
    </rPh>
    <rPh sb="271" eb="273">
      <t>ヘイセイ</t>
    </rPh>
    <rPh sb="278" eb="281">
      <t>スイセンカ</t>
    </rPh>
    <rPh sb="282" eb="284">
      <t>ソクシン</t>
    </rPh>
    <rPh sb="289" eb="291">
      <t>テイド</t>
    </rPh>
    <rPh sb="291" eb="293">
      <t>カイフク</t>
    </rPh>
    <rPh sb="301" eb="302">
      <t>ゴ</t>
    </rPh>
    <rPh sb="303" eb="306">
      <t>コウレイカ</t>
    </rPh>
    <rPh sb="307" eb="310">
      <t>コウケイシャ</t>
    </rPh>
    <rPh sb="310" eb="312">
      <t>ブソク</t>
    </rPh>
    <rPh sb="313" eb="315">
      <t>ジンコウ</t>
    </rPh>
    <rPh sb="316" eb="318">
      <t>シゼン</t>
    </rPh>
    <rPh sb="318" eb="319">
      <t>ゲン</t>
    </rPh>
    <rPh sb="319" eb="320">
      <t>トウ</t>
    </rPh>
    <rPh sb="323" eb="324">
      <t>ノ</t>
    </rPh>
    <rPh sb="325" eb="326">
      <t>ナヤ</t>
    </rPh>
    <rPh sb="331" eb="333">
      <t>シセツ</t>
    </rPh>
    <rPh sb="333" eb="336">
      <t>リヨウリツ</t>
    </rPh>
    <rPh sb="341" eb="343">
      <t>ドウヨウ</t>
    </rPh>
    <rPh sb="344" eb="346">
      <t>リユウ</t>
    </rPh>
    <rPh sb="347" eb="349">
      <t>ゲンショウ</t>
    </rPh>
    <rPh sb="349" eb="351">
      <t>ケイコウ</t>
    </rPh>
    <phoneticPr fontId="4"/>
  </si>
  <si>
    <t>　機能強化事業（補助事業）により平成25年に基本計画等を策定し、平成26年から処理施設及び管渠ともに大規模な改築を行っている処理区がある。
　他の処理区も供用開始から既に20年となる施設が今後増えていくことから、改良、更新にかかる経費が更に増加することが予想される。</t>
    <rPh sb="1" eb="3">
      <t>キノウ</t>
    </rPh>
    <rPh sb="3" eb="5">
      <t>キョウカ</t>
    </rPh>
    <rPh sb="5" eb="7">
      <t>ジギョウ</t>
    </rPh>
    <rPh sb="8" eb="10">
      <t>ホジョ</t>
    </rPh>
    <rPh sb="10" eb="12">
      <t>ジギョウ</t>
    </rPh>
    <rPh sb="16" eb="18">
      <t>ヘイセイ</t>
    </rPh>
    <rPh sb="20" eb="21">
      <t>ネン</t>
    </rPh>
    <rPh sb="22" eb="24">
      <t>キホン</t>
    </rPh>
    <rPh sb="24" eb="26">
      <t>ケイカク</t>
    </rPh>
    <rPh sb="26" eb="27">
      <t>トウ</t>
    </rPh>
    <rPh sb="28" eb="30">
      <t>サクテイ</t>
    </rPh>
    <rPh sb="32" eb="34">
      <t>ヘイセイ</t>
    </rPh>
    <rPh sb="36" eb="37">
      <t>ネン</t>
    </rPh>
    <rPh sb="39" eb="41">
      <t>ショリ</t>
    </rPh>
    <rPh sb="41" eb="43">
      <t>シセツ</t>
    </rPh>
    <rPh sb="43" eb="44">
      <t>オヨ</t>
    </rPh>
    <rPh sb="45" eb="46">
      <t>カン</t>
    </rPh>
    <rPh sb="46" eb="47">
      <t>キョ</t>
    </rPh>
    <rPh sb="50" eb="53">
      <t>ダイキボ</t>
    </rPh>
    <rPh sb="54" eb="56">
      <t>カイチク</t>
    </rPh>
    <rPh sb="57" eb="58">
      <t>オコナ</t>
    </rPh>
    <rPh sb="62" eb="64">
      <t>ショリ</t>
    </rPh>
    <rPh sb="64" eb="65">
      <t>ク</t>
    </rPh>
    <rPh sb="71" eb="72">
      <t>タ</t>
    </rPh>
    <rPh sb="73" eb="75">
      <t>ショリ</t>
    </rPh>
    <rPh sb="75" eb="76">
      <t>ク</t>
    </rPh>
    <rPh sb="77" eb="79">
      <t>キョウヨウ</t>
    </rPh>
    <rPh sb="79" eb="81">
      <t>カイシ</t>
    </rPh>
    <rPh sb="83" eb="84">
      <t>スデ</t>
    </rPh>
    <rPh sb="87" eb="88">
      <t>ネン</t>
    </rPh>
    <rPh sb="91" eb="93">
      <t>シセツ</t>
    </rPh>
    <rPh sb="94" eb="96">
      <t>コンゴ</t>
    </rPh>
    <rPh sb="96" eb="97">
      <t>フ</t>
    </rPh>
    <rPh sb="106" eb="108">
      <t>カイリョウ</t>
    </rPh>
    <rPh sb="109" eb="111">
      <t>コウシン</t>
    </rPh>
    <rPh sb="115" eb="117">
      <t>ケイヒ</t>
    </rPh>
    <rPh sb="118" eb="119">
      <t>サラ</t>
    </rPh>
    <rPh sb="120" eb="122">
      <t>ゾウカ</t>
    </rPh>
    <rPh sb="127" eb="129">
      <t>ヨソウ</t>
    </rPh>
    <phoneticPr fontId="4"/>
  </si>
  <si>
    <t>　経営成績の明確化などを図るため地方公営企業法の適用化に向けて準備を進めている。
　しかしながら、経費回収率が50%を満たないことや人口減少などを考慮すると使用料改定だけでは経営状況の改善は困難である。
　汚水処理原価の改善を図ることからも、接続可能な処理区については統合を進め、効率的な汚水処理を行う検討にも取り組んでいく必要がある。
　また、使用料を他事業と統一したことから地方公営企業法の適用化に併せ、会計処理を一本化し、一つの下水道事業として使用料の見直しに取り組んでいく予定である。</t>
    <rPh sb="1" eb="3">
      <t>ケイエイ</t>
    </rPh>
    <rPh sb="3" eb="5">
      <t>セイセキ</t>
    </rPh>
    <rPh sb="6" eb="9">
      <t>メイカクカ</t>
    </rPh>
    <rPh sb="12" eb="13">
      <t>ハカ</t>
    </rPh>
    <rPh sb="16" eb="18">
      <t>チホウ</t>
    </rPh>
    <rPh sb="18" eb="20">
      <t>コウエイ</t>
    </rPh>
    <rPh sb="20" eb="22">
      <t>キギョウ</t>
    </rPh>
    <rPh sb="22" eb="23">
      <t>ホウ</t>
    </rPh>
    <rPh sb="24" eb="27">
      <t>テキヨウカ</t>
    </rPh>
    <rPh sb="28" eb="29">
      <t>ム</t>
    </rPh>
    <rPh sb="31" eb="33">
      <t>ジュンビ</t>
    </rPh>
    <rPh sb="34" eb="35">
      <t>スス</t>
    </rPh>
    <rPh sb="49" eb="51">
      <t>ケイヒ</t>
    </rPh>
    <rPh sb="51" eb="53">
      <t>カイシュウ</t>
    </rPh>
    <rPh sb="53" eb="54">
      <t>リツ</t>
    </rPh>
    <rPh sb="59" eb="60">
      <t>ミ</t>
    </rPh>
    <rPh sb="66" eb="68">
      <t>ジンコウ</t>
    </rPh>
    <rPh sb="68" eb="70">
      <t>ゲンショウ</t>
    </rPh>
    <rPh sb="73" eb="75">
      <t>コウリョ</t>
    </rPh>
    <rPh sb="78" eb="80">
      <t>シヨウ</t>
    </rPh>
    <rPh sb="80" eb="81">
      <t>リョウ</t>
    </rPh>
    <rPh sb="81" eb="83">
      <t>カイテイ</t>
    </rPh>
    <rPh sb="87" eb="89">
      <t>ケイエイ</t>
    </rPh>
    <rPh sb="89" eb="91">
      <t>ジョウキョウ</t>
    </rPh>
    <rPh sb="92" eb="94">
      <t>カイゼン</t>
    </rPh>
    <rPh sb="95" eb="97">
      <t>コンナン</t>
    </rPh>
    <rPh sb="103" eb="105">
      <t>オスイ</t>
    </rPh>
    <rPh sb="105" eb="107">
      <t>ショリ</t>
    </rPh>
    <rPh sb="107" eb="109">
      <t>ゲンカ</t>
    </rPh>
    <rPh sb="110" eb="112">
      <t>カイゼン</t>
    </rPh>
    <rPh sb="113" eb="114">
      <t>ハカ</t>
    </rPh>
    <rPh sb="121" eb="123">
      <t>セツゾク</t>
    </rPh>
    <rPh sb="123" eb="125">
      <t>カノウ</t>
    </rPh>
    <rPh sb="126" eb="128">
      <t>ショリ</t>
    </rPh>
    <rPh sb="128" eb="129">
      <t>ク</t>
    </rPh>
    <rPh sb="134" eb="136">
      <t>トウゴウ</t>
    </rPh>
    <rPh sb="137" eb="138">
      <t>スス</t>
    </rPh>
    <rPh sb="140" eb="143">
      <t>コウリツテキ</t>
    </rPh>
    <rPh sb="144" eb="146">
      <t>オスイ</t>
    </rPh>
    <rPh sb="146" eb="148">
      <t>ショリ</t>
    </rPh>
    <rPh sb="149" eb="150">
      <t>オコナ</t>
    </rPh>
    <rPh sb="151" eb="153">
      <t>ケントウ</t>
    </rPh>
    <rPh sb="155" eb="156">
      <t>ト</t>
    </rPh>
    <rPh sb="157" eb="158">
      <t>ク</t>
    </rPh>
    <rPh sb="162" eb="164">
      <t>ヒツヨウ</t>
    </rPh>
    <rPh sb="173" eb="175">
      <t>シヨウ</t>
    </rPh>
    <rPh sb="175" eb="176">
      <t>リョウ</t>
    </rPh>
    <rPh sb="181" eb="183">
      <t>トウイツ</t>
    </rPh>
    <rPh sb="189" eb="191">
      <t>チホウ</t>
    </rPh>
    <rPh sb="191" eb="193">
      <t>コウエイ</t>
    </rPh>
    <rPh sb="193" eb="195">
      <t>キギョウ</t>
    </rPh>
    <rPh sb="195" eb="196">
      <t>ホウ</t>
    </rPh>
    <rPh sb="197" eb="200">
      <t>テキヨウカ</t>
    </rPh>
    <rPh sb="201" eb="202">
      <t>アワ</t>
    </rPh>
    <rPh sb="204" eb="206">
      <t>カイケイ</t>
    </rPh>
    <rPh sb="206" eb="208">
      <t>ショリ</t>
    </rPh>
    <rPh sb="209" eb="212">
      <t>イッポンカ</t>
    </rPh>
    <rPh sb="214" eb="215">
      <t>ヒト</t>
    </rPh>
    <rPh sb="217" eb="220">
      <t>ゲスイドウ</t>
    </rPh>
    <rPh sb="220" eb="222">
      <t>ジギョウ</t>
    </rPh>
    <rPh sb="225" eb="227">
      <t>シヨウ</t>
    </rPh>
    <rPh sb="227" eb="228">
      <t>リョウ</t>
    </rPh>
    <rPh sb="229" eb="231">
      <t>ミナオ</t>
    </rPh>
    <rPh sb="233" eb="234">
      <t>ト</t>
    </rPh>
    <rPh sb="235" eb="236">
      <t>ク</t>
    </rPh>
    <rPh sb="240" eb="24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</si>
</sst>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7.0000000000000007E-2</c:v>
                </c:pt>
              </c:numCache>
            </c:numRef>
          </c:val>
        </c:ser>
        <c:dLbls>
          <c:showLegendKey val="0"/>
          <c:showVal val="0"/>
          <c:showCatName val="0"/>
          <c:showSerName val="0"/>
          <c:showPercent val="0"/>
          <c:showBubbleSize val="0"/>
        </c:dLbls>
        <c:gapWidth val="150"/>
        <c:axId val="120597888"/>
        <c:axId val="23268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20597888"/>
        <c:axId val="232689872"/>
      </c:lineChart>
      <c:dateAx>
        <c:axId val="120597888"/>
        <c:scaling>
          <c:orientation val="minMax"/>
        </c:scaling>
        <c:delete val="1"/>
        <c:axPos val="b"/>
        <c:numFmt formatCode="ge" sourceLinked="1"/>
        <c:majorTickMark val="none"/>
        <c:minorTickMark val="none"/>
        <c:tickLblPos val="none"/>
        <c:crossAx val="232689872"/>
        <c:crosses val="autoZero"/>
        <c:auto val="1"/>
        <c:lblOffset val="100"/>
        <c:baseTimeUnit val="years"/>
      </c:dateAx>
      <c:valAx>
        <c:axId val="23268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9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52.51</c:v>
                </c:pt>
                <c:pt idx="1">
                  <c:v>41.57</c:v>
                </c:pt>
                <c:pt idx="2">
                  <c:v>41.63</c:v>
                </c:pt>
                <c:pt idx="3">
                  <c:v>43.35</c:v>
                </c:pt>
                <c:pt idx="4">
                  <c:v>39.520000000000003</c:v>
                </c:pt>
              </c:numCache>
            </c:numRef>
          </c:val>
        </c:ser>
        <c:dLbls>
          <c:showLegendKey val="0"/>
          <c:showVal val="0"/>
          <c:showCatName val="0"/>
          <c:showSerName val="0"/>
          <c:showPercent val="0"/>
          <c:showBubbleSize val="0"/>
        </c:dLbls>
        <c:gapWidth val="150"/>
        <c:axId val="233372952"/>
        <c:axId val="23337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33372952"/>
        <c:axId val="233372560"/>
      </c:lineChart>
      <c:dateAx>
        <c:axId val="233372952"/>
        <c:scaling>
          <c:orientation val="minMax"/>
        </c:scaling>
        <c:delete val="1"/>
        <c:axPos val="b"/>
        <c:numFmt formatCode="ge" sourceLinked="1"/>
        <c:majorTickMark val="none"/>
        <c:minorTickMark val="none"/>
        <c:tickLblPos val="none"/>
        <c:crossAx val="233372560"/>
        <c:crosses val="autoZero"/>
        <c:auto val="1"/>
        <c:lblOffset val="100"/>
        <c:baseTimeUnit val="years"/>
      </c:dateAx>
      <c:valAx>
        <c:axId val="23337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37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89.01</c:v>
                </c:pt>
                <c:pt idx="1">
                  <c:v>76.37</c:v>
                </c:pt>
                <c:pt idx="2">
                  <c:v>85.23</c:v>
                </c:pt>
                <c:pt idx="3">
                  <c:v>86.16</c:v>
                </c:pt>
                <c:pt idx="4">
                  <c:v>87.83</c:v>
                </c:pt>
              </c:numCache>
            </c:numRef>
          </c:val>
        </c:ser>
        <c:dLbls>
          <c:showLegendKey val="0"/>
          <c:showVal val="0"/>
          <c:showCatName val="0"/>
          <c:showSerName val="0"/>
          <c:showPercent val="0"/>
          <c:showBubbleSize val="0"/>
        </c:dLbls>
        <c:gapWidth val="150"/>
        <c:axId val="233585832"/>
        <c:axId val="23358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33585832"/>
        <c:axId val="233586224"/>
      </c:lineChart>
      <c:dateAx>
        <c:axId val="233585832"/>
        <c:scaling>
          <c:orientation val="minMax"/>
        </c:scaling>
        <c:delete val="1"/>
        <c:axPos val="b"/>
        <c:numFmt formatCode="ge" sourceLinked="1"/>
        <c:majorTickMark val="none"/>
        <c:minorTickMark val="none"/>
        <c:tickLblPos val="none"/>
        <c:crossAx val="233586224"/>
        <c:crosses val="autoZero"/>
        <c:auto val="1"/>
        <c:lblOffset val="100"/>
        <c:baseTimeUnit val="years"/>
      </c:dateAx>
      <c:valAx>
        <c:axId val="23358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58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79.19</c:v>
                </c:pt>
                <c:pt idx="1">
                  <c:v>79.47</c:v>
                </c:pt>
                <c:pt idx="2">
                  <c:v>80.81</c:v>
                </c:pt>
                <c:pt idx="3">
                  <c:v>83.12</c:v>
                </c:pt>
                <c:pt idx="4">
                  <c:v>82.36</c:v>
                </c:pt>
              </c:numCache>
            </c:numRef>
          </c:val>
        </c:ser>
        <c:dLbls>
          <c:showLegendKey val="0"/>
          <c:showVal val="0"/>
          <c:showCatName val="0"/>
          <c:showSerName val="0"/>
          <c:showPercent val="0"/>
          <c:showBubbleSize val="0"/>
        </c:dLbls>
        <c:gapWidth val="150"/>
        <c:axId val="233273808"/>
        <c:axId val="23335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273808"/>
        <c:axId val="233352704"/>
      </c:lineChart>
      <c:dateAx>
        <c:axId val="233273808"/>
        <c:scaling>
          <c:orientation val="minMax"/>
        </c:scaling>
        <c:delete val="1"/>
        <c:axPos val="b"/>
        <c:numFmt formatCode="ge" sourceLinked="1"/>
        <c:majorTickMark val="none"/>
        <c:minorTickMark val="none"/>
        <c:tickLblPos val="none"/>
        <c:crossAx val="233352704"/>
        <c:crosses val="autoZero"/>
        <c:auto val="1"/>
        <c:lblOffset val="100"/>
        <c:baseTimeUnit val="years"/>
      </c:dateAx>
      <c:valAx>
        <c:axId val="23335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7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746592"/>
        <c:axId val="23336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746592"/>
        <c:axId val="233369424"/>
      </c:lineChart>
      <c:dateAx>
        <c:axId val="231746592"/>
        <c:scaling>
          <c:orientation val="minMax"/>
        </c:scaling>
        <c:delete val="1"/>
        <c:axPos val="b"/>
        <c:numFmt formatCode="ge" sourceLinked="1"/>
        <c:majorTickMark val="none"/>
        <c:minorTickMark val="none"/>
        <c:tickLblPos val="none"/>
        <c:crossAx val="233369424"/>
        <c:crosses val="autoZero"/>
        <c:auto val="1"/>
        <c:lblOffset val="100"/>
        <c:baseTimeUnit val="years"/>
      </c:dateAx>
      <c:valAx>
        <c:axId val="23336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4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3370600"/>
        <c:axId val="23337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370600"/>
        <c:axId val="233370992"/>
      </c:lineChart>
      <c:dateAx>
        <c:axId val="233370600"/>
        <c:scaling>
          <c:orientation val="minMax"/>
        </c:scaling>
        <c:delete val="1"/>
        <c:axPos val="b"/>
        <c:numFmt formatCode="ge" sourceLinked="1"/>
        <c:majorTickMark val="none"/>
        <c:minorTickMark val="none"/>
        <c:tickLblPos val="none"/>
        <c:crossAx val="233370992"/>
        <c:crosses val="autoZero"/>
        <c:auto val="1"/>
        <c:lblOffset val="100"/>
        <c:baseTimeUnit val="years"/>
      </c:dateAx>
      <c:valAx>
        <c:axId val="23337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37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3056000"/>
        <c:axId val="23305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056000"/>
        <c:axId val="233056392"/>
      </c:lineChart>
      <c:dateAx>
        <c:axId val="233056000"/>
        <c:scaling>
          <c:orientation val="minMax"/>
        </c:scaling>
        <c:delete val="1"/>
        <c:axPos val="b"/>
        <c:numFmt formatCode="ge" sourceLinked="1"/>
        <c:majorTickMark val="none"/>
        <c:minorTickMark val="none"/>
        <c:tickLblPos val="none"/>
        <c:crossAx val="233056392"/>
        <c:crosses val="autoZero"/>
        <c:auto val="1"/>
        <c:lblOffset val="100"/>
        <c:baseTimeUnit val="years"/>
      </c:dateAx>
      <c:valAx>
        <c:axId val="23305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05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3057960"/>
        <c:axId val="23305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057960"/>
        <c:axId val="233058352"/>
      </c:lineChart>
      <c:dateAx>
        <c:axId val="233057960"/>
        <c:scaling>
          <c:orientation val="minMax"/>
        </c:scaling>
        <c:delete val="1"/>
        <c:axPos val="b"/>
        <c:numFmt formatCode="ge" sourceLinked="1"/>
        <c:majorTickMark val="none"/>
        <c:minorTickMark val="none"/>
        <c:tickLblPos val="none"/>
        <c:crossAx val="233058352"/>
        <c:crosses val="autoZero"/>
        <c:auto val="1"/>
        <c:lblOffset val="100"/>
        <c:baseTimeUnit val="years"/>
      </c:dateAx>
      <c:valAx>
        <c:axId val="23305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05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1327.19</c:v>
                </c:pt>
                <c:pt idx="1">
                  <c:v>1248.06</c:v>
                </c:pt>
                <c:pt idx="2">
                  <c:v>1034.67</c:v>
                </c:pt>
                <c:pt idx="3">
                  <c:v>981.77</c:v>
                </c:pt>
                <c:pt idx="4">
                  <c:v>1064.9100000000001</c:v>
                </c:pt>
              </c:numCache>
            </c:numRef>
          </c:val>
        </c:ser>
        <c:dLbls>
          <c:showLegendKey val="0"/>
          <c:showVal val="0"/>
          <c:showCatName val="0"/>
          <c:showSerName val="0"/>
          <c:showPercent val="0"/>
          <c:showBubbleSize val="0"/>
        </c:dLbls>
        <c:gapWidth val="150"/>
        <c:axId val="233207616"/>
        <c:axId val="233208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33207616"/>
        <c:axId val="233208008"/>
      </c:lineChart>
      <c:dateAx>
        <c:axId val="233207616"/>
        <c:scaling>
          <c:orientation val="minMax"/>
        </c:scaling>
        <c:delete val="1"/>
        <c:axPos val="b"/>
        <c:numFmt formatCode="ge" sourceLinked="1"/>
        <c:majorTickMark val="none"/>
        <c:minorTickMark val="none"/>
        <c:tickLblPos val="none"/>
        <c:crossAx val="233208008"/>
        <c:crosses val="autoZero"/>
        <c:auto val="1"/>
        <c:lblOffset val="100"/>
        <c:baseTimeUnit val="years"/>
      </c:dateAx>
      <c:valAx>
        <c:axId val="23320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36.08</c:v>
                </c:pt>
                <c:pt idx="1">
                  <c:v>41.18</c:v>
                </c:pt>
                <c:pt idx="2">
                  <c:v>44.78</c:v>
                </c:pt>
                <c:pt idx="3">
                  <c:v>35.49</c:v>
                </c:pt>
                <c:pt idx="4">
                  <c:v>40.6</c:v>
                </c:pt>
              </c:numCache>
            </c:numRef>
          </c:val>
        </c:ser>
        <c:dLbls>
          <c:showLegendKey val="0"/>
          <c:showVal val="0"/>
          <c:showCatName val="0"/>
          <c:showSerName val="0"/>
          <c:showPercent val="0"/>
          <c:showBubbleSize val="0"/>
        </c:dLbls>
        <c:gapWidth val="150"/>
        <c:axId val="233057568"/>
        <c:axId val="23305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33057568"/>
        <c:axId val="233055608"/>
      </c:lineChart>
      <c:dateAx>
        <c:axId val="233057568"/>
        <c:scaling>
          <c:orientation val="minMax"/>
        </c:scaling>
        <c:delete val="1"/>
        <c:axPos val="b"/>
        <c:numFmt formatCode="ge" sourceLinked="1"/>
        <c:majorTickMark val="none"/>
        <c:minorTickMark val="none"/>
        <c:tickLblPos val="none"/>
        <c:crossAx val="233055608"/>
        <c:crosses val="autoZero"/>
        <c:auto val="1"/>
        <c:lblOffset val="100"/>
        <c:baseTimeUnit val="years"/>
      </c:dateAx>
      <c:valAx>
        <c:axId val="23305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05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429.64</c:v>
                </c:pt>
                <c:pt idx="1">
                  <c:v>399.72</c:v>
                </c:pt>
                <c:pt idx="2">
                  <c:v>407.96</c:v>
                </c:pt>
                <c:pt idx="3">
                  <c:v>508.6</c:v>
                </c:pt>
                <c:pt idx="4">
                  <c:v>416.64</c:v>
                </c:pt>
              </c:numCache>
            </c:numRef>
          </c:val>
        </c:ser>
        <c:dLbls>
          <c:showLegendKey val="0"/>
          <c:showVal val="0"/>
          <c:showCatName val="0"/>
          <c:showSerName val="0"/>
          <c:showPercent val="0"/>
          <c:showBubbleSize val="0"/>
        </c:dLbls>
        <c:gapWidth val="150"/>
        <c:axId val="233209968"/>
        <c:axId val="23321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33209968"/>
        <c:axId val="233210360"/>
      </c:lineChart>
      <c:dateAx>
        <c:axId val="233209968"/>
        <c:scaling>
          <c:orientation val="minMax"/>
        </c:scaling>
        <c:delete val="1"/>
        <c:axPos val="b"/>
        <c:numFmt formatCode="ge" sourceLinked="1"/>
        <c:majorTickMark val="none"/>
        <c:minorTickMark val="none"/>
        <c:tickLblPos val="none"/>
        <c:crossAx val="233210360"/>
        <c:crosses val="autoZero"/>
        <c:auto val="1"/>
        <c:lblOffset val="100"/>
        <c:baseTimeUnit val="years"/>
      </c:dateAx>
      <c:valAx>
        <c:axId val="23321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0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山口県　萩市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51587</v>
      </c>
      <c r="AM8" s="64"/>
      <c r="AN8" s="64"/>
      <c r="AO8" s="64"/>
      <c r="AP8" s="64"/>
      <c r="AQ8" s="64"/>
      <c r="AR8" s="64"/>
      <c r="AS8" s="64"/>
      <c r="AT8" s="63">
        <f>データ!S6</f>
        <v>698.31</v>
      </c>
      <c r="AU8" s="63"/>
      <c r="AV8" s="63"/>
      <c r="AW8" s="63"/>
      <c r="AX8" s="63"/>
      <c r="AY8" s="63"/>
      <c r="AZ8" s="63"/>
      <c r="BA8" s="63"/>
      <c r="BB8" s="63">
        <f>データ!T6</f>
        <v>73.87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10.11</v>
      </c>
      <c r="Q10" s="63"/>
      <c r="R10" s="63"/>
      <c r="S10" s="63"/>
      <c r="T10" s="63"/>
      <c r="U10" s="63"/>
      <c r="V10" s="63"/>
      <c r="W10" s="63">
        <f>データ!P6</f>
        <v>97.62</v>
      </c>
      <c r="X10" s="63"/>
      <c r="Y10" s="63"/>
      <c r="Z10" s="63"/>
      <c r="AA10" s="63"/>
      <c r="AB10" s="63"/>
      <c r="AC10" s="63"/>
      <c r="AD10" s="64">
        <f>データ!Q6</f>
        <v>2916</v>
      </c>
      <c r="AE10" s="64"/>
      <c r="AF10" s="64"/>
      <c r="AG10" s="64"/>
      <c r="AH10" s="64"/>
      <c r="AI10" s="64"/>
      <c r="AJ10" s="64"/>
      <c r="AK10" s="2"/>
      <c r="AL10" s="64">
        <f>データ!U6</f>
        <v>5167</v>
      </c>
      <c r="AM10" s="64"/>
      <c r="AN10" s="64"/>
      <c r="AO10" s="64"/>
      <c r="AP10" s="64"/>
      <c r="AQ10" s="64"/>
      <c r="AR10" s="64"/>
      <c r="AS10" s="64"/>
      <c r="AT10" s="63">
        <f>データ!V6</f>
        <v>5.62</v>
      </c>
      <c r="AU10" s="63"/>
      <c r="AV10" s="63"/>
      <c r="AW10" s="63"/>
      <c r="AX10" s="63"/>
      <c r="AY10" s="63"/>
      <c r="AZ10" s="63"/>
      <c r="BA10" s="63"/>
      <c r="BB10" s="63">
        <f>データ!W6</f>
        <v>919.4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352047</v>
      </c>
      <c r="D6" s="31">
        <f t="shared" si="3"/>
        <v>47</v>
      </c>
      <c r="E6" s="31">
        <f t="shared" si="3"/>
        <v>17</v>
      </c>
      <c r="F6" s="31">
        <f t="shared" si="3"/>
        <v>5</v>
      </c>
      <c r="G6" s="31">
        <f t="shared" si="3"/>
        <v>0</v>
      </c>
      <c r="H6" s="31" t="str">
        <f t="shared" si="3"/>
        <v>山口県　萩市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10.11</v>
      </c>
      <c r="P6" s="32">
        <f t="shared" si="3"/>
        <v>97.62</v>
      </c>
      <c r="Q6" s="32">
        <f t="shared" si="3"/>
        <v>2916</v>
      </c>
      <c r="R6" s="32">
        <f t="shared" si="3"/>
        <v>51587</v>
      </c>
      <c r="S6" s="32">
        <f t="shared" si="3"/>
        <v>698.31</v>
      </c>
      <c r="T6" s="32">
        <f t="shared" si="3"/>
        <v>73.87</v>
      </c>
      <c r="U6" s="32">
        <f t="shared" si="3"/>
        <v>5167</v>
      </c>
      <c r="V6" s="32">
        <f t="shared" si="3"/>
        <v>5.62</v>
      </c>
      <c r="W6" s="32">
        <f t="shared" si="3"/>
        <v>919.4</v>
      </c>
      <c r="X6" s="33">
        <f>IF(X7="",NA(),X7)</f>
        <v>79.19</v>
      </c>
      <c r="Y6" s="33">
        <f t="shared" ref="Y6:AG6" si="4">IF(Y7="",NA(),Y7)</f>
        <v>79.47</v>
      </c>
      <c r="Z6" s="33">
        <f t="shared" si="4"/>
        <v>80.81</v>
      </c>
      <c r="AA6" s="33">
        <f t="shared" si="4"/>
        <v>83.12</v>
      </c>
      <c r="AB6" s="33">
        <f t="shared" si="4"/>
        <v>82.36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1327.19</v>
      </c>
      <c r="BF6" s="33">
        <f t="shared" ref="BF6:BN6" si="7">IF(BF7="",NA(),BF7)</f>
        <v>1248.06</v>
      </c>
      <c r="BG6" s="33">
        <f t="shared" si="7"/>
        <v>1034.67</v>
      </c>
      <c r="BH6" s="33">
        <f t="shared" si="7"/>
        <v>981.77</v>
      </c>
      <c r="BI6" s="33">
        <f t="shared" si="7"/>
        <v>1064.9100000000001</v>
      </c>
      <c r="BJ6" s="33">
        <f t="shared" si="7"/>
        <v>1267.26</v>
      </c>
      <c r="BK6" s="33">
        <f t="shared" si="7"/>
        <v>1239.2</v>
      </c>
      <c r="BL6" s="33">
        <f t="shared" si="7"/>
        <v>1197.82</v>
      </c>
      <c r="BM6" s="33">
        <f t="shared" si="7"/>
        <v>1126.77</v>
      </c>
      <c r="BN6" s="33">
        <f t="shared" si="7"/>
        <v>1044.8</v>
      </c>
      <c r="BO6" s="32" t="str">
        <f>IF(BO7="","",IF(BO7="-","【-】","【"&amp;SUBSTITUTE(TEXT(BO7,"#,##0.00"),"-","△")&amp;"】"))</f>
        <v>【992.47】</v>
      </c>
      <c r="BP6" s="33">
        <f>IF(BP7="",NA(),BP7)</f>
        <v>36.08</v>
      </c>
      <c r="BQ6" s="33">
        <f t="shared" ref="BQ6:BY6" si="8">IF(BQ7="",NA(),BQ7)</f>
        <v>41.18</v>
      </c>
      <c r="BR6" s="33">
        <f t="shared" si="8"/>
        <v>44.78</v>
      </c>
      <c r="BS6" s="33">
        <f t="shared" si="8"/>
        <v>35.49</v>
      </c>
      <c r="BT6" s="33">
        <f t="shared" si="8"/>
        <v>40.6</v>
      </c>
      <c r="BU6" s="33">
        <f t="shared" si="8"/>
        <v>53.42</v>
      </c>
      <c r="BV6" s="33">
        <f t="shared" si="8"/>
        <v>51.56</v>
      </c>
      <c r="BW6" s="33">
        <f t="shared" si="8"/>
        <v>51.03</v>
      </c>
      <c r="BX6" s="33">
        <f t="shared" si="8"/>
        <v>50.9</v>
      </c>
      <c r="BY6" s="33">
        <f t="shared" si="8"/>
        <v>50.82</v>
      </c>
      <c r="BZ6" s="32" t="str">
        <f>IF(BZ7="","",IF(BZ7="-","【-】","【"&amp;SUBSTITUTE(TEXT(BZ7,"#,##0.00"),"-","△")&amp;"】"))</f>
        <v>【51.49】</v>
      </c>
      <c r="CA6" s="33">
        <f>IF(CA7="",NA(),CA7)</f>
        <v>429.64</v>
      </c>
      <c r="CB6" s="33">
        <f t="shared" ref="CB6:CJ6" si="9">IF(CB7="",NA(),CB7)</f>
        <v>399.72</v>
      </c>
      <c r="CC6" s="33">
        <f t="shared" si="9"/>
        <v>407.96</v>
      </c>
      <c r="CD6" s="33">
        <f t="shared" si="9"/>
        <v>508.6</v>
      </c>
      <c r="CE6" s="33">
        <f t="shared" si="9"/>
        <v>416.64</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52.51</v>
      </c>
      <c r="CM6" s="33">
        <f t="shared" ref="CM6:CU6" si="10">IF(CM7="",NA(),CM7)</f>
        <v>41.57</v>
      </c>
      <c r="CN6" s="33">
        <f t="shared" si="10"/>
        <v>41.63</v>
      </c>
      <c r="CO6" s="33">
        <f t="shared" si="10"/>
        <v>43.35</v>
      </c>
      <c r="CP6" s="33">
        <f t="shared" si="10"/>
        <v>39.520000000000003</v>
      </c>
      <c r="CQ6" s="33">
        <f t="shared" si="10"/>
        <v>54.23</v>
      </c>
      <c r="CR6" s="33">
        <f t="shared" si="10"/>
        <v>55.2</v>
      </c>
      <c r="CS6" s="33">
        <f t="shared" si="10"/>
        <v>54.74</v>
      </c>
      <c r="CT6" s="33">
        <f t="shared" si="10"/>
        <v>53.78</v>
      </c>
      <c r="CU6" s="33">
        <f t="shared" si="10"/>
        <v>53.24</v>
      </c>
      <c r="CV6" s="32" t="str">
        <f>IF(CV7="","",IF(CV7="-","【-】","【"&amp;SUBSTITUTE(TEXT(CV7,"#,##0.00"),"-","△")&amp;"】"))</f>
        <v>【53.32】</v>
      </c>
      <c r="CW6" s="33">
        <f>IF(CW7="",NA(),CW7)</f>
        <v>89.01</v>
      </c>
      <c r="CX6" s="33">
        <f t="shared" ref="CX6:DF6" si="11">IF(CX7="",NA(),CX7)</f>
        <v>76.37</v>
      </c>
      <c r="CY6" s="33">
        <f t="shared" si="11"/>
        <v>85.23</v>
      </c>
      <c r="CZ6" s="33">
        <f t="shared" si="11"/>
        <v>86.16</v>
      </c>
      <c r="DA6" s="33">
        <f t="shared" si="11"/>
        <v>87.83</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7.0000000000000007E-2</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352047</v>
      </c>
      <c r="D7" s="35">
        <v>47</v>
      </c>
      <c r="E7" s="35">
        <v>17</v>
      </c>
      <c r="F7" s="35">
        <v>5</v>
      </c>
      <c r="G7" s="35">
        <v>0</v>
      </c>
      <c r="H7" s="35" t="s">
        <v>96</v>
      </c>
      <c r="I7" s="35" t="s">
        <v>97</v>
      </c>
      <c r="J7" s="35" t="s">
        <v>98</v>
      </c>
      <c r="K7" s="35" t="s">
        <v>99</v>
      </c>
      <c r="L7" s="35" t="s">
        <v>100</v>
      </c>
      <c r="M7" s="36" t="s">
        <v>101</v>
      </c>
      <c r="N7" s="36" t="s">
        <v>102</v>
      </c>
      <c r="O7" s="36">
        <v>10.11</v>
      </c>
      <c r="P7" s="36">
        <v>97.62</v>
      </c>
      <c r="Q7" s="36">
        <v>2916</v>
      </c>
      <c r="R7" s="36">
        <v>51587</v>
      </c>
      <c r="S7" s="36">
        <v>698.31</v>
      </c>
      <c r="T7" s="36">
        <v>73.87</v>
      </c>
      <c r="U7" s="36">
        <v>5167</v>
      </c>
      <c r="V7" s="36">
        <v>5.62</v>
      </c>
      <c r="W7" s="36">
        <v>919.4</v>
      </c>
      <c r="X7" s="36">
        <v>79.19</v>
      </c>
      <c r="Y7" s="36">
        <v>79.47</v>
      </c>
      <c r="Z7" s="36">
        <v>80.81</v>
      </c>
      <c r="AA7" s="36">
        <v>83.12</v>
      </c>
      <c r="AB7" s="36">
        <v>82.36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1327.19</v>
      </c>
      <c r="BF7" s="36">
        <v>1248.06</v>
      </c>
      <c r="BG7" s="36">
        <v>1034.67</v>
      </c>
      <c r="BH7" s="36">
        <v>981.77</v>
      </c>
      <c r="BI7" s="36">
        <v>1064.9100000000001</v>
      </c>
      <c r="BJ7" s="36">
        <v>1267.26</v>
      </c>
      <c r="BK7" s="36">
        <v>1239.2</v>
      </c>
      <c r="BL7" s="36">
        <v>1197.82</v>
      </c>
      <c r="BM7" s="36">
        <v>1126.77</v>
      </c>
      <c r="BN7" s="36">
        <v>1044.8</v>
      </c>
      <c r="BO7" s="36">
        <v>992.47</v>
      </c>
      <c r="BP7" s="36">
        <v>36.08</v>
      </c>
      <c r="BQ7" s="36">
        <v>41.18</v>
      </c>
      <c r="BR7" s="36">
        <v>44.78</v>
      </c>
      <c r="BS7" s="36">
        <v>35.49</v>
      </c>
      <c r="BT7" s="36">
        <v>40.6</v>
      </c>
      <c r="BU7" s="36">
        <v>53.42</v>
      </c>
      <c r="BV7" s="36">
        <v>51.56</v>
      </c>
      <c r="BW7" s="36">
        <v>51.03</v>
      </c>
      <c r="BX7" s="36">
        <v>50.9</v>
      </c>
      <c r="BY7" s="36">
        <v>50.82</v>
      </c>
      <c r="BZ7" s="36">
        <v>51.49</v>
      </c>
      <c r="CA7" s="36">
        <v>429.64</v>
      </c>
      <c r="CB7" s="36">
        <v>399.72</v>
      </c>
      <c r="CC7" s="36">
        <v>407.96</v>
      </c>
      <c r="CD7" s="36">
        <v>508.6</v>
      </c>
      <c r="CE7" s="36">
        <v>416.64</v>
      </c>
      <c r="CF7" s="36">
        <v>269.12</v>
      </c>
      <c r="CG7" s="36">
        <v>283.26</v>
      </c>
      <c r="CH7" s="36">
        <v>289.60000000000002</v>
      </c>
      <c r="CI7" s="36">
        <v>293.27</v>
      </c>
      <c r="CJ7" s="36">
        <v>300.52</v>
      </c>
      <c r="CK7" s="36">
        <v>295.10000000000002</v>
      </c>
      <c r="CL7" s="36">
        <v>52.51</v>
      </c>
      <c r="CM7" s="36">
        <v>41.57</v>
      </c>
      <c r="CN7" s="36">
        <v>41.63</v>
      </c>
      <c r="CO7" s="36">
        <v>43.35</v>
      </c>
      <c r="CP7" s="36">
        <v>39.520000000000003</v>
      </c>
      <c r="CQ7" s="36">
        <v>54.23</v>
      </c>
      <c r="CR7" s="36">
        <v>55.2</v>
      </c>
      <c r="CS7" s="36">
        <v>54.74</v>
      </c>
      <c r="CT7" s="36">
        <v>53.78</v>
      </c>
      <c r="CU7" s="36">
        <v>53.24</v>
      </c>
      <c r="CV7" s="36">
        <v>53.32</v>
      </c>
      <c r="CW7" s="36">
        <v>89.01</v>
      </c>
      <c r="CX7" s="36">
        <v>76.37</v>
      </c>
      <c r="CY7" s="36">
        <v>85.23</v>
      </c>
      <c r="CZ7" s="36">
        <v>86.16</v>
      </c>
      <c r="DA7" s="36">
        <v>87.83</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7.0000000000000007E-2</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hagi</cp:lastModifiedBy>
  <dcterms:created xsi:type="dcterms:W3CDTF">2016-02-03T09:17:00Z</dcterms:created>
  <dcterms:modified xsi:type="dcterms:W3CDTF">2016-02-29T00:46:45Z</dcterms:modified>
  <cp:category/>
</cp:coreProperties>
</file>