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31.26.225\koukyou\下水道管理係\003　決算関係\H26決算統計\205_公営企業に係る「経営比較分析表」の分析等について\04_ホームページ用\"/>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AL8" i="4" s="1"/>
  <c r="Q6" i="5"/>
  <c r="AD10" i="4" s="1"/>
  <c r="P6" i="5"/>
  <c r="O6" i="5"/>
  <c r="P10" i="4" s="1"/>
  <c r="N6" i="5"/>
  <c r="M6" i="5"/>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10" i="4"/>
  <c r="I10" i="4"/>
  <c r="B10" i="4"/>
  <c r="BB8" i="4"/>
  <c r="W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<sst xmlns="http://schemas.openxmlformats.org/spreadsheetml/2006/main" count="232" uniqueCount="111">
  <si>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</si>
  <si>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</si>
  <si>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</si>
  <si>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</si>
  <si>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</si>
  <si>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</si>
  <si>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</si>
  <si>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</si>
  <si>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</si>
  <si>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</si>
  <si>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</si>
  <si>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</si>
  <si>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</si>
  <si>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</si>
  <si>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</si>
  <si>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</si>
  <si>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</si>
  <si>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</si>
  <si>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</si>
  <si>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</si>
  <si>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</si>
  <si>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</si>
  <si>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</si>
  <si>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</si>
  <si>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</si>
  <si>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</si>
  <si>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</si>
  <si>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</si>
  <si>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</si>
  <si>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</si>
  <si>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</si>
  <si>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</si>
  <si>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</si>
  <si>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</si>
  <si>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</si>
  <si>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</si>
  <si>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</si>
  <si>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</si>
  <si>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</si>
  <si>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</si>
  <si>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</si>
  <si>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</si>
  <si>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</si>
  <si>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</si>
  <si>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</si>
  <si>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</si>
  <si>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</si>
  <si>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</si>
  <si>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</si>
  <si>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</si>
  <si>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</si>
  <si>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</si>
  <si>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</si>
  <si>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</si>
  <si>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</si>
  <si>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</si>
  <si>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</si>
  <si>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</si>
  <si>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</si>
  <si>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</si>
  <si>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</si>
  <si>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</si>
  <si>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</si>
  <si>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</si>
  <si>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</si>
  <si>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</si>
  <si>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</si>
  <si>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</si>
  <si>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</si>
  <si>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</si>
  <si>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</si>
  <si>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</si>
  <si>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</si>
  <si>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</si>
  <si>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</si>
  <si>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</si>
  <si>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</si>
  <si>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</si>
  <si>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</si>
  <si>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</si>
  <si>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</si>
  <si>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</si>
  <si>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</si>
  <si>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</si>
  <si>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</si>
  <si>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</si>
  <si>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</si>
  <si>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</si>
  <si>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</si>
  <si>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</si>
  <si>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</si>
  <si>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</si>
  <si>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</si>
  <si>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</si>
  <si>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</si>
  <si>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</si>
  <si>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山口県　萩市</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</si>
  <si>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</si>
  <si>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</si>
  <si>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</si>
  <si>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</si>
  <si>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</si>
  <si>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</si>
  <si>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</si>
  <si>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</si>
  <si>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</si>
  <si>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</si>
  <si>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</si>
  <si>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平成16年から順次供用開始を行っていることからも施設は比較的新しいため浄化槽の故障等にはそのつど対応しており、老朽化対策は行っていない。</t>
    <rPh sb="1" eb="3">
      <t>ヘイセイ</t>
    </rPh>
    <rPh sb="5" eb="6">
      <t>ネン</t>
    </rPh>
    <rPh sb="8" eb="10">
      <t>ジュンジ</t>
    </rPh>
    <rPh sb="10" eb="12">
      <t>キョウヨウ</t>
    </rPh>
    <rPh sb="12" eb="14">
      <t>カイシ</t>
    </rPh>
    <rPh sb="15" eb="16">
      <t>オコナ</t>
    </rPh>
    <rPh sb="25" eb="27">
      <t>シセツ</t>
    </rPh>
    <rPh sb="28" eb="31">
      <t>ヒカクテキ</t>
    </rPh>
    <rPh sb="31" eb="32">
      <t>アタラ</t>
    </rPh>
    <rPh sb="36" eb="39">
      <t>ジョウカソウ</t>
    </rPh>
    <rPh sb="40" eb="43">
      <t>コショウトウ</t>
    </rPh>
    <rPh sb="49" eb="51">
      <t>タイオウ</t>
    </rPh>
    <rPh sb="56" eb="59">
      <t>ロウキュウカ</t>
    </rPh>
    <rPh sb="59" eb="61">
      <t>タイサク</t>
    </rPh>
    <rPh sb="62" eb="63">
      <t>オコナ</t>
    </rPh>
    <phoneticPr fontId="4"/>
  </si>
  <si>
    <t>　萩市の特定地域生活排水事業は、平成16年に事業着手し順次供用開始を行い事業は完了している。
　下水道使用料は平成23年10月に実施したことから、経費回収率が若干改善したものの、依然として低い状況で横ばい傾向である。
　汚水処理原価については、浄化槽の1/5が離島に設置してあることや離島でない地区についても中山間地域に多く設置していることから維持管理費に経費がかかり類似団体平均値より大きく上回っている。
　施設利用率については、浄化槽の規模は延べ床面積で決定されているため、処理区域内の平均世帯人員が2.3人と低いことからも乖離が生じている。
　</t>
    <rPh sb="1" eb="3">
      <t>ハギシ</t>
    </rPh>
    <rPh sb="4" eb="6">
      <t>トクテイ</t>
    </rPh>
    <rPh sb="6" eb="8">
      <t>チイキ</t>
    </rPh>
    <rPh sb="8" eb="10">
      <t>セイカツ</t>
    </rPh>
    <rPh sb="10" eb="12">
      <t>ハイスイ</t>
    </rPh>
    <rPh sb="12" eb="14">
      <t>ジギョウ</t>
    </rPh>
    <rPh sb="16" eb="18">
      <t>ヘイセイ</t>
    </rPh>
    <rPh sb="20" eb="21">
      <t>ネン</t>
    </rPh>
    <rPh sb="22" eb="24">
      <t>ジギョウ</t>
    </rPh>
    <rPh sb="24" eb="26">
      <t>チャクシュ</t>
    </rPh>
    <rPh sb="27" eb="29">
      <t>ジュンジ</t>
    </rPh>
    <rPh sb="29" eb="31">
      <t>キョウヨウ</t>
    </rPh>
    <rPh sb="31" eb="33">
      <t>カイシ</t>
    </rPh>
    <rPh sb="34" eb="35">
      <t>オコナ</t>
    </rPh>
    <rPh sb="36" eb="38">
      <t>ジギョウ</t>
    </rPh>
    <rPh sb="39" eb="41">
      <t>カンリョウ</t>
    </rPh>
    <rPh sb="48" eb="51">
      <t>ゲスイドウ</t>
    </rPh>
    <rPh sb="51" eb="53">
      <t>シヨウ</t>
    </rPh>
    <rPh sb="53" eb="54">
      <t>リョウ</t>
    </rPh>
    <rPh sb="55" eb="57">
      <t>ヘイセイ</t>
    </rPh>
    <rPh sb="59" eb="60">
      <t>ネン</t>
    </rPh>
    <rPh sb="62" eb="63">
      <t>ガツ</t>
    </rPh>
    <rPh sb="64" eb="66">
      <t>ジッシ</t>
    </rPh>
    <rPh sb="73" eb="75">
      <t>ケイヒ</t>
    </rPh>
    <rPh sb="75" eb="77">
      <t>カイシュウ</t>
    </rPh>
    <rPh sb="77" eb="78">
      <t>リツ</t>
    </rPh>
    <rPh sb="79" eb="81">
      <t>ジャッカン</t>
    </rPh>
    <rPh sb="81" eb="83">
      <t>カイゼン</t>
    </rPh>
    <rPh sb="89" eb="91">
      <t>イゼン</t>
    </rPh>
    <rPh sb="94" eb="95">
      <t>ヒク</t>
    </rPh>
    <rPh sb="96" eb="98">
      <t>ジョウキョウ</t>
    </rPh>
    <rPh sb="99" eb="100">
      <t>ヨコ</t>
    </rPh>
    <rPh sb="102" eb="104">
      <t>ケイコウ</t>
    </rPh>
    <rPh sb="122" eb="125">
      <t>ジョウカソウ</t>
    </rPh>
    <rPh sb="130" eb="132">
      <t>リトウ</t>
    </rPh>
    <rPh sb="133" eb="135">
      <t>セッチ</t>
    </rPh>
    <rPh sb="142" eb="144">
      <t>リトウ</t>
    </rPh>
    <rPh sb="147" eb="149">
      <t>チク</t>
    </rPh>
    <rPh sb="154" eb="155">
      <t>チュウ</t>
    </rPh>
    <rPh sb="155" eb="157">
      <t>サンカン</t>
    </rPh>
    <rPh sb="157" eb="159">
      <t>チイキ</t>
    </rPh>
    <rPh sb="160" eb="161">
      <t>オオ</t>
    </rPh>
    <rPh sb="162" eb="164">
      <t>セッチ</t>
    </rPh>
    <rPh sb="172" eb="174">
      <t>イジ</t>
    </rPh>
    <rPh sb="174" eb="177">
      <t>カンリヒ</t>
    </rPh>
    <rPh sb="178" eb="180">
      <t>ケイヒ</t>
    </rPh>
    <rPh sb="184" eb="186">
      <t>ルイジ</t>
    </rPh>
    <rPh sb="186" eb="188">
      <t>ダンタイ</t>
    </rPh>
    <rPh sb="188" eb="190">
      <t>ヘイキン</t>
    </rPh>
    <rPh sb="190" eb="191">
      <t>チ</t>
    </rPh>
    <rPh sb="193" eb="194">
      <t>オオ</t>
    </rPh>
    <rPh sb="196" eb="198">
      <t>ウワマワ</t>
    </rPh>
    <rPh sb="205" eb="207">
      <t>シセツ</t>
    </rPh>
    <rPh sb="207" eb="210">
      <t>リヨウリツ</t>
    </rPh>
    <rPh sb="216" eb="219">
      <t>ジョウカソウ</t>
    </rPh>
    <rPh sb="220" eb="222">
      <t>キボ</t>
    </rPh>
    <rPh sb="223" eb="224">
      <t>ノ</t>
    </rPh>
    <rPh sb="225" eb="226">
      <t>ユカ</t>
    </rPh>
    <rPh sb="226" eb="228">
      <t>メンセキ</t>
    </rPh>
    <rPh sb="229" eb="231">
      <t>ケッテイ</t>
    </rPh>
    <rPh sb="239" eb="241">
      <t>ショリ</t>
    </rPh>
    <rPh sb="241" eb="244">
      <t>クイキナイ</t>
    </rPh>
    <rPh sb="245" eb="247">
      <t>ヘイキン</t>
    </rPh>
    <rPh sb="247" eb="249">
      <t>セタイ</t>
    </rPh>
    <rPh sb="249" eb="251">
      <t>ジンイン</t>
    </rPh>
    <rPh sb="255" eb="256">
      <t>ニン</t>
    </rPh>
    <rPh sb="257" eb="258">
      <t>ヒク</t>
    </rPh>
    <rPh sb="264" eb="266">
      <t>カイリ</t>
    </rPh>
    <rPh sb="267" eb="268">
      <t>ショウ</t>
    </rPh>
    <phoneticPr fontId="4"/>
  </si>
  <si>
    <t>　経営成績の明確化などを図るため地方公営企業法の適用化に向けて準備を進めている。
　しかしながら、地域の特性や人口減少などを考慮すると使用料改定だけでは経営状況改善は困難であるため、使用料を他事業と統一したことから地方公営企業法の適用化に併せ、会計処理を一本化し、一つの下水道事業として使用料の見直しに取り組んでいく予定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</si>
</sst>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2725024"/>
        <c:axId val="172725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72725024"/>
        <c:axId val="172725416"/>
      </c:lineChart>
      <c:dateAx>
        <c:axId val="172725024"/>
        <c:scaling>
          <c:orientation val="minMax"/>
        </c:scaling>
        <c:delete val="1"/>
        <c:axPos val="b"/>
        <c:numFmt formatCode="ge" sourceLinked="1"/>
        <c:majorTickMark val="none"/>
        <c:minorTickMark val="none"/>
        <c:tickLblPos val="none"/>
        <c:crossAx val="172725416"/>
        <c:crosses val="autoZero"/>
        <c:auto val="1"/>
        <c:lblOffset val="100"/>
        <c:baseTimeUnit val="years"/>
      </c:dateAx>
      <c:valAx>
        <c:axId val="172725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72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40</c:v>
                </c:pt>
                <c:pt idx="1">
                  <c:v>39.229999999999997</c:v>
                </c:pt>
                <c:pt idx="2">
                  <c:v>39.840000000000003</c:v>
                </c:pt>
                <c:pt idx="3">
                  <c:v>40</c:v>
                </c:pt>
                <c:pt idx="4">
                  <c:v>39.729999999999997</c:v>
                </c:pt>
              </c:numCache>
            </c:numRef>
          </c:val>
        </c:ser>
        <c:dLbls>
          <c:showLegendKey val="0"/>
          <c:showVal val="0"/>
          <c:showCatName val="0"/>
          <c:showSerName val="0"/>
          <c:showPercent val="0"/>
          <c:showBubbleSize val="0"/>
        </c:dLbls>
        <c:gapWidth val="150"/>
        <c:axId val="174416920"/>
        <c:axId val="174417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57.53</c:v>
                </c:pt>
                <c:pt idx="1">
                  <c:v>60.03</c:v>
                </c:pt>
                <c:pt idx="2">
                  <c:v>61.93</c:v>
                </c:pt>
                <c:pt idx="3">
                  <c:v>58.06</c:v>
                </c:pt>
                <c:pt idx="4">
                  <c:v>59.08</c:v>
                </c:pt>
              </c:numCache>
            </c:numRef>
          </c:val>
          <c:smooth val="0"/>
        </c:ser>
        <c:dLbls>
          <c:showLegendKey val="0"/>
          <c:showVal val="0"/>
          <c:showCatName val="0"/>
          <c:showSerName val="0"/>
          <c:showPercent val="0"/>
          <c:showBubbleSize val="0"/>
        </c:dLbls>
        <c:marker val="1"/>
        <c:smooth val="0"/>
        <c:axId val="174416920"/>
        <c:axId val="174417312"/>
      </c:lineChart>
      <c:dateAx>
        <c:axId val="174416920"/>
        <c:scaling>
          <c:orientation val="minMax"/>
        </c:scaling>
        <c:delete val="1"/>
        <c:axPos val="b"/>
        <c:numFmt formatCode="ge" sourceLinked="1"/>
        <c:majorTickMark val="none"/>
        <c:minorTickMark val="none"/>
        <c:tickLblPos val="none"/>
        <c:crossAx val="174417312"/>
        <c:crosses val="autoZero"/>
        <c:auto val="1"/>
        <c:lblOffset val="100"/>
        <c:baseTimeUnit val="years"/>
      </c:dateAx>
      <c:valAx>
        <c:axId val="174417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416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99.69</c:v>
                </c:pt>
                <c:pt idx="1">
                  <c:v>99.72</c:v>
                </c:pt>
                <c:pt idx="2">
                  <c:v>99.71</c:v>
                </c:pt>
                <c:pt idx="3">
                  <c:v>99.7</c:v>
                </c:pt>
                <c:pt idx="4">
                  <c:v>99.39</c:v>
                </c:pt>
              </c:numCache>
            </c:numRef>
          </c:val>
        </c:ser>
        <c:dLbls>
          <c:showLegendKey val="0"/>
          <c:showVal val="0"/>
          <c:showCatName val="0"/>
          <c:showSerName val="0"/>
          <c:showPercent val="0"/>
          <c:showBubbleSize val="0"/>
        </c:dLbls>
        <c:gapWidth val="150"/>
        <c:axId val="174418488"/>
        <c:axId val="174418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76.78</c:v>
                </c:pt>
                <c:pt idx="1">
                  <c:v>76.8</c:v>
                </c:pt>
                <c:pt idx="2">
                  <c:v>77.25</c:v>
                </c:pt>
                <c:pt idx="3">
                  <c:v>75.790000000000006</c:v>
                </c:pt>
                <c:pt idx="4">
                  <c:v>77.12</c:v>
                </c:pt>
              </c:numCache>
            </c:numRef>
          </c:val>
          <c:smooth val="0"/>
        </c:ser>
        <c:dLbls>
          <c:showLegendKey val="0"/>
          <c:showVal val="0"/>
          <c:showCatName val="0"/>
          <c:showSerName val="0"/>
          <c:showPercent val="0"/>
          <c:showBubbleSize val="0"/>
        </c:dLbls>
        <c:marker val="1"/>
        <c:smooth val="0"/>
        <c:axId val="174418488"/>
        <c:axId val="174418880"/>
      </c:lineChart>
      <c:dateAx>
        <c:axId val="174418488"/>
        <c:scaling>
          <c:orientation val="minMax"/>
        </c:scaling>
        <c:delete val="1"/>
        <c:axPos val="b"/>
        <c:numFmt formatCode="ge" sourceLinked="1"/>
        <c:majorTickMark val="none"/>
        <c:minorTickMark val="none"/>
        <c:tickLblPos val="none"/>
        <c:crossAx val="174418880"/>
        <c:crosses val="autoZero"/>
        <c:auto val="1"/>
        <c:lblOffset val="100"/>
        <c:baseTimeUnit val="years"/>
      </c:dateAx>
      <c:valAx>
        <c:axId val="17441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418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96.11</c:v>
                </c:pt>
                <c:pt idx="1">
                  <c:v>94.77</c:v>
                </c:pt>
                <c:pt idx="2">
                  <c:v>94.57</c:v>
                </c:pt>
                <c:pt idx="3">
                  <c:v>94.22</c:v>
                </c:pt>
                <c:pt idx="4">
                  <c:v>94.09</c:v>
                </c:pt>
              </c:numCache>
            </c:numRef>
          </c:val>
        </c:ser>
        <c:dLbls>
          <c:showLegendKey val="0"/>
          <c:showVal val="0"/>
          <c:showCatName val="0"/>
          <c:showSerName val="0"/>
          <c:showPercent val="0"/>
          <c:showBubbleSize val="0"/>
        </c:dLbls>
        <c:gapWidth val="150"/>
        <c:axId val="173945432"/>
        <c:axId val="17394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3945432"/>
        <c:axId val="173945824"/>
      </c:lineChart>
      <c:dateAx>
        <c:axId val="173945432"/>
        <c:scaling>
          <c:orientation val="minMax"/>
        </c:scaling>
        <c:delete val="1"/>
        <c:axPos val="b"/>
        <c:numFmt formatCode="ge" sourceLinked="1"/>
        <c:majorTickMark val="none"/>
        <c:minorTickMark val="none"/>
        <c:tickLblPos val="none"/>
        <c:crossAx val="173945824"/>
        <c:crosses val="autoZero"/>
        <c:auto val="1"/>
        <c:lblOffset val="100"/>
        <c:baseTimeUnit val="years"/>
      </c:dateAx>
      <c:valAx>
        <c:axId val="17394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945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3947000"/>
        <c:axId val="173947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3947000"/>
        <c:axId val="173947392"/>
      </c:lineChart>
      <c:dateAx>
        <c:axId val="173947000"/>
        <c:scaling>
          <c:orientation val="minMax"/>
        </c:scaling>
        <c:delete val="1"/>
        <c:axPos val="b"/>
        <c:numFmt formatCode="ge" sourceLinked="1"/>
        <c:majorTickMark val="none"/>
        <c:minorTickMark val="none"/>
        <c:tickLblPos val="none"/>
        <c:crossAx val="173947392"/>
        <c:crosses val="autoZero"/>
        <c:auto val="1"/>
        <c:lblOffset val="100"/>
        <c:baseTimeUnit val="years"/>
      </c:dateAx>
      <c:valAx>
        <c:axId val="17394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947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4043672"/>
        <c:axId val="174044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4043672"/>
        <c:axId val="174044064"/>
      </c:lineChart>
      <c:dateAx>
        <c:axId val="174043672"/>
        <c:scaling>
          <c:orientation val="minMax"/>
        </c:scaling>
        <c:delete val="1"/>
        <c:axPos val="b"/>
        <c:numFmt formatCode="ge" sourceLinked="1"/>
        <c:majorTickMark val="none"/>
        <c:minorTickMark val="none"/>
        <c:tickLblPos val="none"/>
        <c:crossAx val="174044064"/>
        <c:crosses val="autoZero"/>
        <c:auto val="1"/>
        <c:lblOffset val="100"/>
        <c:baseTimeUnit val="years"/>
      </c:dateAx>
      <c:valAx>
        <c:axId val="174044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043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4046808"/>
        <c:axId val="17404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4046808"/>
        <c:axId val="174047200"/>
      </c:lineChart>
      <c:dateAx>
        <c:axId val="174046808"/>
        <c:scaling>
          <c:orientation val="minMax"/>
        </c:scaling>
        <c:delete val="1"/>
        <c:axPos val="b"/>
        <c:numFmt formatCode="ge" sourceLinked="1"/>
        <c:majorTickMark val="none"/>
        <c:minorTickMark val="none"/>
        <c:tickLblPos val="none"/>
        <c:crossAx val="174047200"/>
        <c:crosses val="autoZero"/>
        <c:auto val="1"/>
        <c:lblOffset val="100"/>
        <c:baseTimeUnit val="years"/>
      </c:dateAx>
      <c:valAx>
        <c:axId val="17404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046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4046416"/>
        <c:axId val="174046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4046416"/>
        <c:axId val="174046024"/>
      </c:lineChart>
      <c:dateAx>
        <c:axId val="174046416"/>
        <c:scaling>
          <c:orientation val="minMax"/>
        </c:scaling>
        <c:delete val="1"/>
        <c:axPos val="b"/>
        <c:numFmt formatCode="ge" sourceLinked="1"/>
        <c:majorTickMark val="none"/>
        <c:minorTickMark val="none"/>
        <c:tickLblPos val="none"/>
        <c:crossAx val="174046024"/>
        <c:crosses val="autoZero"/>
        <c:auto val="1"/>
        <c:lblOffset val="100"/>
        <c:baseTimeUnit val="years"/>
      </c:dateAx>
      <c:valAx>
        <c:axId val="174046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046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480.37</c:v>
                </c:pt>
                <c:pt idx="1">
                  <c:v>442.64</c:v>
                </c:pt>
                <c:pt idx="2">
                  <c:v>383.95</c:v>
                </c:pt>
                <c:pt idx="3">
                  <c:v>356.34</c:v>
                </c:pt>
                <c:pt idx="4">
                  <c:v>331.99</c:v>
                </c:pt>
              </c:numCache>
            </c:numRef>
          </c:val>
        </c:ser>
        <c:dLbls>
          <c:showLegendKey val="0"/>
          <c:showVal val="0"/>
          <c:showCatName val="0"/>
          <c:showSerName val="0"/>
          <c:showPercent val="0"/>
          <c:showBubbleSize val="0"/>
        </c:dLbls>
        <c:gapWidth val="150"/>
        <c:axId val="174150504"/>
        <c:axId val="174150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442.18</c:v>
                </c:pt>
                <c:pt idx="1">
                  <c:v>421.01</c:v>
                </c:pt>
                <c:pt idx="2">
                  <c:v>430.64</c:v>
                </c:pt>
                <c:pt idx="3">
                  <c:v>446.63</c:v>
                </c:pt>
                <c:pt idx="4">
                  <c:v>416.91</c:v>
                </c:pt>
              </c:numCache>
            </c:numRef>
          </c:val>
          <c:smooth val="0"/>
        </c:ser>
        <c:dLbls>
          <c:showLegendKey val="0"/>
          <c:showVal val="0"/>
          <c:showCatName val="0"/>
          <c:showSerName val="0"/>
          <c:showPercent val="0"/>
          <c:showBubbleSize val="0"/>
        </c:dLbls>
        <c:marker val="1"/>
        <c:smooth val="0"/>
        <c:axId val="174150504"/>
        <c:axId val="174150896"/>
      </c:lineChart>
      <c:dateAx>
        <c:axId val="174150504"/>
        <c:scaling>
          <c:orientation val="minMax"/>
        </c:scaling>
        <c:delete val="1"/>
        <c:axPos val="b"/>
        <c:numFmt formatCode="ge" sourceLinked="1"/>
        <c:majorTickMark val="none"/>
        <c:minorTickMark val="none"/>
        <c:tickLblPos val="none"/>
        <c:crossAx val="174150896"/>
        <c:crosses val="autoZero"/>
        <c:auto val="1"/>
        <c:lblOffset val="100"/>
        <c:baseTimeUnit val="years"/>
      </c:dateAx>
      <c:valAx>
        <c:axId val="17415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150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23.8</c:v>
                </c:pt>
                <c:pt idx="1">
                  <c:v>27.34</c:v>
                </c:pt>
                <c:pt idx="2">
                  <c:v>27.93</c:v>
                </c:pt>
                <c:pt idx="3">
                  <c:v>27.6</c:v>
                </c:pt>
                <c:pt idx="4">
                  <c:v>26.37</c:v>
                </c:pt>
              </c:numCache>
            </c:numRef>
          </c:val>
        </c:ser>
        <c:dLbls>
          <c:showLegendKey val="0"/>
          <c:showVal val="0"/>
          <c:showCatName val="0"/>
          <c:showSerName val="0"/>
          <c:showPercent val="0"/>
          <c:showBubbleSize val="0"/>
        </c:dLbls>
        <c:gapWidth val="150"/>
        <c:axId val="174152072"/>
        <c:axId val="174152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61.59</c:v>
                </c:pt>
                <c:pt idx="1">
                  <c:v>58.98</c:v>
                </c:pt>
                <c:pt idx="2">
                  <c:v>58.78</c:v>
                </c:pt>
                <c:pt idx="3">
                  <c:v>58.53</c:v>
                </c:pt>
                <c:pt idx="4">
                  <c:v>57.93</c:v>
                </c:pt>
              </c:numCache>
            </c:numRef>
          </c:val>
          <c:smooth val="0"/>
        </c:ser>
        <c:dLbls>
          <c:showLegendKey val="0"/>
          <c:showVal val="0"/>
          <c:showCatName val="0"/>
          <c:showSerName val="0"/>
          <c:showPercent val="0"/>
          <c:showBubbleSize val="0"/>
        </c:dLbls>
        <c:marker val="1"/>
        <c:smooth val="0"/>
        <c:axId val="174152072"/>
        <c:axId val="174152464"/>
      </c:lineChart>
      <c:dateAx>
        <c:axId val="174152072"/>
        <c:scaling>
          <c:orientation val="minMax"/>
        </c:scaling>
        <c:delete val="1"/>
        <c:axPos val="b"/>
        <c:numFmt formatCode="ge" sourceLinked="1"/>
        <c:majorTickMark val="none"/>
        <c:minorTickMark val="none"/>
        <c:tickLblPos val="none"/>
        <c:crossAx val="174152464"/>
        <c:crosses val="autoZero"/>
        <c:auto val="1"/>
        <c:lblOffset val="100"/>
        <c:baseTimeUnit val="years"/>
      </c:dateAx>
      <c:valAx>
        <c:axId val="174152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152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614.52</c:v>
                </c:pt>
                <c:pt idx="1">
                  <c:v>572.74</c:v>
                </c:pt>
                <c:pt idx="2">
                  <c:v>597.85</c:v>
                </c:pt>
                <c:pt idx="3">
                  <c:v>603.04</c:v>
                </c:pt>
                <c:pt idx="4">
                  <c:v>630.02</c:v>
                </c:pt>
              </c:numCache>
            </c:numRef>
          </c:val>
        </c:ser>
        <c:dLbls>
          <c:showLegendKey val="0"/>
          <c:showVal val="0"/>
          <c:showCatName val="0"/>
          <c:showSerName val="0"/>
          <c:showPercent val="0"/>
          <c:showBubbleSize val="0"/>
        </c:dLbls>
        <c:gapWidth val="150"/>
        <c:axId val="174415352"/>
        <c:axId val="174415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242.92</c:v>
                </c:pt>
                <c:pt idx="1">
                  <c:v>253.84</c:v>
                </c:pt>
                <c:pt idx="2">
                  <c:v>257.02999999999997</c:v>
                </c:pt>
                <c:pt idx="3">
                  <c:v>266.57</c:v>
                </c:pt>
                <c:pt idx="4">
                  <c:v>276.93</c:v>
                </c:pt>
              </c:numCache>
            </c:numRef>
          </c:val>
          <c:smooth val="0"/>
        </c:ser>
        <c:dLbls>
          <c:showLegendKey val="0"/>
          <c:showVal val="0"/>
          <c:showCatName val="0"/>
          <c:showSerName val="0"/>
          <c:showPercent val="0"/>
          <c:showBubbleSize val="0"/>
        </c:dLbls>
        <c:marker val="1"/>
        <c:smooth val="0"/>
        <c:axId val="174415352"/>
        <c:axId val="174415744"/>
      </c:lineChart>
      <c:dateAx>
        <c:axId val="174415352"/>
        <c:scaling>
          <c:orientation val="minMax"/>
        </c:scaling>
        <c:delete val="1"/>
        <c:axPos val="b"/>
        <c:numFmt formatCode="ge" sourceLinked="1"/>
        <c:majorTickMark val="none"/>
        <c:minorTickMark val="none"/>
        <c:tickLblPos val="none"/>
        <c:crossAx val="174415744"/>
        <c:crosses val="autoZero"/>
        <c:auto val="1"/>
        <c:lblOffset val="100"/>
        <c:baseTimeUnit val="years"/>
      </c:dateAx>
      <c:valAx>
        <c:axId val="174415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415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【375.36】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【57.75】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【267.61】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【60.44】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0" zoomScaleNormal="8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山口県　萩市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K3</v>
      </c>
      <c r="X8" s="46"/>
      <c r="Y8" s="46"/>
      <c r="Z8" s="46"/>
      <c r="AA8" s="46"/>
      <c r="AB8" s="46"/>
      <c r="AC8" s="46"/>
      <c r="AD8" s="3"/>
      <c r="AE8" s="3"/>
      <c r="AF8" s="3"/>
      <c r="AG8" s="3"/>
      <c r="AH8" s="3"/>
      <c r="AI8" s="3"/>
      <c r="AJ8" s="3"/>
      <c r="AK8" s="3"/>
      <c r="AL8" s="47">
        <f>データ!R6</f>
        <v>51587</v>
      </c>
      <c r="AM8" s="47"/>
      <c r="AN8" s="47"/>
      <c r="AO8" s="47"/>
      <c r="AP8" s="47"/>
      <c r="AQ8" s="47"/>
      <c r="AR8" s="47"/>
      <c r="AS8" s="47"/>
      <c r="AT8" s="43">
        <f>データ!S6</f>
        <v>698.31</v>
      </c>
      <c r="AU8" s="43"/>
      <c r="AV8" s="43"/>
      <c r="AW8" s="43"/>
      <c r="AX8" s="43"/>
      <c r="AY8" s="43"/>
      <c r="AZ8" s="43"/>
      <c r="BA8" s="43"/>
      <c r="BB8" s="43">
        <f>データ!T6</f>
        <v>73.87</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1.28</v>
      </c>
      <c r="Q10" s="43"/>
      <c r="R10" s="43"/>
      <c r="S10" s="43"/>
      <c r="T10" s="43"/>
      <c r="U10" s="43"/>
      <c r="V10" s="43"/>
      <c r="W10" s="43">
        <f>データ!P6</f>
        <v>100</v>
      </c>
      <c r="X10" s="43"/>
      <c r="Y10" s="43"/>
      <c r="Z10" s="43"/>
      <c r="AA10" s="43"/>
      <c r="AB10" s="43"/>
      <c r="AC10" s="43"/>
      <c r="AD10" s="47">
        <f>データ!Q6</f>
        <v>2916</v>
      </c>
      <c r="AE10" s="47"/>
      <c r="AF10" s="47"/>
      <c r="AG10" s="47"/>
      <c r="AH10" s="47"/>
      <c r="AI10" s="47"/>
      <c r="AJ10" s="47"/>
      <c r="AK10" s="2"/>
      <c r="AL10" s="47">
        <f>データ!U6</f>
        <v>653</v>
      </c>
      <c r="AM10" s="47"/>
      <c r="AN10" s="47"/>
      <c r="AO10" s="47"/>
      <c r="AP10" s="47"/>
      <c r="AQ10" s="47"/>
      <c r="AR10" s="47"/>
      <c r="AS10" s="47"/>
      <c r="AT10" s="43">
        <f>データ!V6</f>
        <v>0.01</v>
      </c>
      <c r="AU10" s="43"/>
      <c r="AV10" s="43"/>
      <c r="AW10" s="43"/>
      <c r="AX10" s="43"/>
      <c r="AY10" s="43"/>
      <c r="AZ10" s="43"/>
      <c r="BA10" s="43"/>
      <c r="BB10" s="43">
        <f>データ!W6</f>
        <v>65300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1" t="s">
        <v>109</v>
      </c>
      <c r="BM16" s="82"/>
      <c r="BN16" s="82"/>
      <c r="BO16" s="82"/>
      <c r="BP16" s="82"/>
      <c r="BQ16" s="82"/>
      <c r="BR16" s="82"/>
      <c r="BS16" s="82"/>
      <c r="BT16" s="82"/>
      <c r="BU16" s="82"/>
      <c r="BV16" s="82"/>
      <c r="BW16" s="82"/>
      <c r="BX16" s="82"/>
      <c r="BY16" s="82"/>
      <c r="BZ16" s="83"/>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1"/>
      <c r="BM17" s="82"/>
      <c r="BN17" s="82"/>
      <c r="BO17" s="82"/>
      <c r="BP17" s="82"/>
      <c r="BQ17" s="82"/>
      <c r="BR17" s="82"/>
      <c r="BS17" s="82"/>
      <c r="BT17" s="82"/>
      <c r="BU17" s="82"/>
      <c r="BV17" s="82"/>
      <c r="BW17" s="82"/>
      <c r="BX17" s="82"/>
      <c r="BY17" s="82"/>
      <c r="BZ17" s="83"/>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1"/>
      <c r="BM18" s="82"/>
      <c r="BN18" s="82"/>
      <c r="BO18" s="82"/>
      <c r="BP18" s="82"/>
      <c r="BQ18" s="82"/>
      <c r="BR18" s="82"/>
      <c r="BS18" s="82"/>
      <c r="BT18" s="82"/>
      <c r="BU18" s="82"/>
      <c r="BV18" s="82"/>
      <c r="BW18" s="82"/>
      <c r="BX18" s="82"/>
      <c r="BY18" s="82"/>
      <c r="BZ18" s="83"/>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1"/>
      <c r="BM19" s="82"/>
      <c r="BN19" s="82"/>
      <c r="BO19" s="82"/>
      <c r="BP19" s="82"/>
      <c r="BQ19" s="82"/>
      <c r="BR19" s="82"/>
      <c r="BS19" s="82"/>
      <c r="BT19" s="82"/>
      <c r="BU19" s="82"/>
      <c r="BV19" s="82"/>
      <c r="BW19" s="82"/>
      <c r="BX19" s="82"/>
      <c r="BY19" s="82"/>
      <c r="BZ19" s="83"/>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1"/>
      <c r="BM20" s="82"/>
      <c r="BN20" s="82"/>
      <c r="BO20" s="82"/>
      <c r="BP20" s="82"/>
      <c r="BQ20" s="82"/>
      <c r="BR20" s="82"/>
      <c r="BS20" s="82"/>
      <c r="BT20" s="82"/>
      <c r="BU20" s="82"/>
      <c r="BV20" s="82"/>
      <c r="BW20" s="82"/>
      <c r="BX20" s="82"/>
      <c r="BY20" s="82"/>
      <c r="BZ20" s="83"/>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1"/>
      <c r="BM21" s="82"/>
      <c r="BN21" s="82"/>
      <c r="BO21" s="82"/>
      <c r="BP21" s="82"/>
      <c r="BQ21" s="82"/>
      <c r="BR21" s="82"/>
      <c r="BS21" s="82"/>
      <c r="BT21" s="82"/>
      <c r="BU21" s="82"/>
      <c r="BV21" s="82"/>
      <c r="BW21" s="82"/>
      <c r="BX21" s="82"/>
      <c r="BY21" s="82"/>
      <c r="BZ21" s="83"/>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1"/>
      <c r="BM22" s="82"/>
      <c r="BN22" s="82"/>
      <c r="BO22" s="82"/>
      <c r="BP22" s="82"/>
      <c r="BQ22" s="82"/>
      <c r="BR22" s="82"/>
      <c r="BS22" s="82"/>
      <c r="BT22" s="82"/>
      <c r="BU22" s="82"/>
      <c r="BV22" s="82"/>
      <c r="BW22" s="82"/>
      <c r="BX22" s="82"/>
      <c r="BY22" s="82"/>
      <c r="BZ22" s="83"/>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1"/>
      <c r="BM23" s="82"/>
      <c r="BN23" s="82"/>
      <c r="BO23" s="82"/>
      <c r="BP23" s="82"/>
      <c r="BQ23" s="82"/>
      <c r="BR23" s="82"/>
      <c r="BS23" s="82"/>
      <c r="BT23" s="82"/>
      <c r="BU23" s="82"/>
      <c r="BV23" s="82"/>
      <c r="BW23" s="82"/>
      <c r="BX23" s="82"/>
      <c r="BY23" s="82"/>
      <c r="BZ23" s="83"/>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1"/>
      <c r="BM24" s="82"/>
      <c r="BN24" s="82"/>
      <c r="BO24" s="82"/>
      <c r="BP24" s="82"/>
      <c r="BQ24" s="82"/>
      <c r="BR24" s="82"/>
      <c r="BS24" s="82"/>
      <c r="BT24" s="82"/>
      <c r="BU24" s="82"/>
      <c r="BV24" s="82"/>
      <c r="BW24" s="82"/>
      <c r="BX24" s="82"/>
      <c r="BY24" s="82"/>
      <c r="BZ24" s="83"/>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1"/>
      <c r="BM25" s="82"/>
      <c r="BN25" s="82"/>
      <c r="BO25" s="82"/>
      <c r="BP25" s="82"/>
      <c r="BQ25" s="82"/>
      <c r="BR25" s="82"/>
      <c r="BS25" s="82"/>
      <c r="BT25" s="82"/>
      <c r="BU25" s="82"/>
      <c r="BV25" s="82"/>
      <c r="BW25" s="82"/>
      <c r="BX25" s="82"/>
      <c r="BY25" s="82"/>
      <c r="BZ25" s="83"/>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1"/>
      <c r="BM26" s="82"/>
      <c r="BN26" s="82"/>
      <c r="BO26" s="82"/>
      <c r="BP26" s="82"/>
      <c r="BQ26" s="82"/>
      <c r="BR26" s="82"/>
      <c r="BS26" s="82"/>
      <c r="BT26" s="82"/>
      <c r="BU26" s="82"/>
      <c r="BV26" s="82"/>
      <c r="BW26" s="82"/>
      <c r="BX26" s="82"/>
      <c r="BY26" s="82"/>
      <c r="BZ26" s="83"/>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1"/>
      <c r="BM27" s="82"/>
      <c r="BN27" s="82"/>
      <c r="BO27" s="82"/>
      <c r="BP27" s="82"/>
      <c r="BQ27" s="82"/>
      <c r="BR27" s="82"/>
      <c r="BS27" s="82"/>
      <c r="BT27" s="82"/>
      <c r="BU27" s="82"/>
      <c r="BV27" s="82"/>
      <c r="BW27" s="82"/>
      <c r="BX27" s="82"/>
      <c r="BY27" s="82"/>
      <c r="BZ27" s="83"/>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1"/>
      <c r="BM28" s="82"/>
      <c r="BN28" s="82"/>
      <c r="BO28" s="82"/>
      <c r="BP28" s="82"/>
      <c r="BQ28" s="82"/>
      <c r="BR28" s="82"/>
      <c r="BS28" s="82"/>
      <c r="BT28" s="82"/>
      <c r="BU28" s="82"/>
      <c r="BV28" s="82"/>
      <c r="BW28" s="82"/>
      <c r="BX28" s="82"/>
      <c r="BY28" s="82"/>
      <c r="BZ28" s="83"/>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1"/>
      <c r="BM29" s="82"/>
      <c r="BN29" s="82"/>
      <c r="BO29" s="82"/>
      <c r="BP29" s="82"/>
      <c r="BQ29" s="82"/>
      <c r="BR29" s="82"/>
      <c r="BS29" s="82"/>
      <c r="BT29" s="82"/>
      <c r="BU29" s="82"/>
      <c r="BV29" s="82"/>
      <c r="BW29" s="82"/>
      <c r="BX29" s="82"/>
      <c r="BY29" s="82"/>
      <c r="BZ29" s="83"/>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1"/>
      <c r="BM30" s="82"/>
      <c r="BN30" s="82"/>
      <c r="BO30" s="82"/>
      <c r="BP30" s="82"/>
      <c r="BQ30" s="82"/>
      <c r="BR30" s="82"/>
      <c r="BS30" s="82"/>
      <c r="BT30" s="82"/>
      <c r="BU30" s="82"/>
      <c r="BV30" s="82"/>
      <c r="BW30" s="82"/>
      <c r="BX30" s="82"/>
      <c r="BY30" s="82"/>
      <c r="BZ30" s="83"/>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1"/>
      <c r="BM31" s="82"/>
      <c r="BN31" s="82"/>
      <c r="BO31" s="82"/>
      <c r="BP31" s="82"/>
      <c r="BQ31" s="82"/>
      <c r="BR31" s="82"/>
      <c r="BS31" s="82"/>
      <c r="BT31" s="82"/>
      <c r="BU31" s="82"/>
      <c r="BV31" s="82"/>
      <c r="BW31" s="82"/>
      <c r="BX31" s="82"/>
      <c r="BY31" s="82"/>
      <c r="BZ31" s="83"/>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1"/>
      <c r="BM32" s="82"/>
      <c r="BN32" s="82"/>
      <c r="BO32" s="82"/>
      <c r="BP32" s="82"/>
      <c r="BQ32" s="82"/>
      <c r="BR32" s="82"/>
      <c r="BS32" s="82"/>
      <c r="BT32" s="82"/>
      <c r="BU32" s="82"/>
      <c r="BV32" s="82"/>
      <c r="BW32" s="82"/>
      <c r="BX32" s="82"/>
      <c r="BY32" s="82"/>
      <c r="BZ32" s="83"/>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1"/>
      <c r="BM33" s="82"/>
      <c r="BN33" s="82"/>
      <c r="BO33" s="82"/>
      <c r="BP33" s="82"/>
      <c r="BQ33" s="82"/>
      <c r="BR33" s="82"/>
      <c r="BS33" s="82"/>
      <c r="BT33" s="82"/>
      <c r="BU33" s="82"/>
      <c r="BV33" s="82"/>
      <c r="BW33" s="82"/>
      <c r="BX33" s="82"/>
      <c r="BY33" s="82"/>
      <c r="BZ33" s="83"/>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81"/>
      <c r="BM34" s="82"/>
      <c r="BN34" s="82"/>
      <c r="BO34" s="82"/>
      <c r="BP34" s="82"/>
      <c r="BQ34" s="82"/>
      <c r="BR34" s="82"/>
      <c r="BS34" s="82"/>
      <c r="BT34" s="82"/>
      <c r="BU34" s="82"/>
      <c r="BV34" s="82"/>
      <c r="BW34" s="82"/>
      <c r="BX34" s="82"/>
      <c r="BY34" s="82"/>
      <c r="BZ34" s="83"/>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81"/>
      <c r="BM35" s="82"/>
      <c r="BN35" s="82"/>
      <c r="BO35" s="82"/>
      <c r="BP35" s="82"/>
      <c r="BQ35" s="82"/>
      <c r="BR35" s="82"/>
      <c r="BS35" s="82"/>
      <c r="BT35" s="82"/>
      <c r="BU35" s="82"/>
      <c r="BV35" s="82"/>
      <c r="BW35" s="82"/>
      <c r="BX35" s="82"/>
      <c r="BY35" s="82"/>
      <c r="BZ35" s="83"/>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1"/>
      <c r="BM36" s="82"/>
      <c r="BN36" s="82"/>
      <c r="BO36" s="82"/>
      <c r="BP36" s="82"/>
      <c r="BQ36" s="82"/>
      <c r="BR36" s="82"/>
      <c r="BS36" s="82"/>
      <c r="BT36" s="82"/>
      <c r="BU36" s="82"/>
      <c r="BV36" s="82"/>
      <c r="BW36" s="82"/>
      <c r="BX36" s="82"/>
      <c r="BY36" s="82"/>
      <c r="BZ36" s="83"/>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1"/>
      <c r="BM37" s="82"/>
      <c r="BN37" s="82"/>
      <c r="BO37" s="82"/>
      <c r="BP37" s="82"/>
      <c r="BQ37" s="82"/>
      <c r="BR37" s="82"/>
      <c r="BS37" s="82"/>
      <c r="BT37" s="82"/>
      <c r="BU37" s="82"/>
      <c r="BV37" s="82"/>
      <c r="BW37" s="82"/>
      <c r="BX37" s="82"/>
      <c r="BY37" s="82"/>
      <c r="BZ37" s="83"/>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1"/>
      <c r="BM38" s="82"/>
      <c r="BN38" s="82"/>
      <c r="BO38" s="82"/>
      <c r="BP38" s="82"/>
      <c r="BQ38" s="82"/>
      <c r="BR38" s="82"/>
      <c r="BS38" s="82"/>
      <c r="BT38" s="82"/>
      <c r="BU38" s="82"/>
      <c r="BV38" s="82"/>
      <c r="BW38" s="82"/>
      <c r="BX38" s="82"/>
      <c r="BY38" s="82"/>
      <c r="BZ38" s="83"/>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1"/>
      <c r="BM39" s="82"/>
      <c r="BN39" s="82"/>
      <c r="BO39" s="82"/>
      <c r="BP39" s="82"/>
      <c r="BQ39" s="82"/>
      <c r="BR39" s="82"/>
      <c r="BS39" s="82"/>
      <c r="BT39" s="82"/>
      <c r="BU39" s="82"/>
      <c r="BV39" s="82"/>
      <c r="BW39" s="82"/>
      <c r="BX39" s="82"/>
      <c r="BY39" s="82"/>
      <c r="BZ39" s="83"/>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1"/>
      <c r="BM40" s="82"/>
      <c r="BN40" s="82"/>
      <c r="BO40" s="82"/>
      <c r="BP40" s="82"/>
      <c r="BQ40" s="82"/>
      <c r="BR40" s="82"/>
      <c r="BS40" s="82"/>
      <c r="BT40" s="82"/>
      <c r="BU40" s="82"/>
      <c r="BV40" s="82"/>
      <c r="BW40" s="82"/>
      <c r="BX40" s="82"/>
      <c r="BY40" s="82"/>
      <c r="BZ40" s="83"/>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1"/>
      <c r="BM41" s="82"/>
      <c r="BN41" s="82"/>
      <c r="BO41" s="82"/>
      <c r="BP41" s="82"/>
      <c r="BQ41" s="82"/>
      <c r="BR41" s="82"/>
      <c r="BS41" s="82"/>
      <c r="BT41" s="82"/>
      <c r="BU41" s="82"/>
      <c r="BV41" s="82"/>
      <c r="BW41" s="82"/>
      <c r="BX41" s="82"/>
      <c r="BY41" s="82"/>
      <c r="BZ41" s="83"/>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1"/>
      <c r="BM42" s="82"/>
      <c r="BN42" s="82"/>
      <c r="BO42" s="82"/>
      <c r="BP42" s="82"/>
      <c r="BQ42" s="82"/>
      <c r="BR42" s="82"/>
      <c r="BS42" s="82"/>
      <c r="BT42" s="82"/>
      <c r="BU42" s="82"/>
      <c r="BV42" s="82"/>
      <c r="BW42" s="82"/>
      <c r="BX42" s="82"/>
      <c r="BY42" s="82"/>
      <c r="BZ42" s="83"/>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1"/>
      <c r="BM43" s="82"/>
      <c r="BN43" s="82"/>
      <c r="BO43" s="82"/>
      <c r="BP43" s="82"/>
      <c r="BQ43" s="82"/>
      <c r="BR43" s="82"/>
      <c r="BS43" s="82"/>
      <c r="BT43" s="82"/>
      <c r="BU43" s="82"/>
      <c r="BV43" s="82"/>
      <c r="BW43" s="82"/>
      <c r="BX43" s="82"/>
      <c r="BY43" s="82"/>
      <c r="BZ43" s="83"/>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4"/>
      <c r="BM44" s="85"/>
      <c r="BN44" s="85"/>
      <c r="BO44" s="85"/>
      <c r="BP44" s="85"/>
      <c r="BQ44" s="85"/>
      <c r="BR44" s="85"/>
      <c r="BS44" s="85"/>
      <c r="BT44" s="85"/>
      <c r="BU44" s="85"/>
      <c r="BV44" s="85"/>
      <c r="BW44" s="85"/>
      <c r="BX44" s="85"/>
      <c r="BY44" s="85"/>
      <c r="BZ44" s="8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1" t="s">
        <v>110</v>
      </c>
      <c r="BM66" s="82"/>
      <c r="BN66" s="82"/>
      <c r="BO66" s="82"/>
      <c r="BP66" s="82"/>
      <c r="BQ66" s="82"/>
      <c r="BR66" s="82"/>
      <c r="BS66" s="82"/>
      <c r="BT66" s="82"/>
      <c r="BU66" s="82"/>
      <c r="BV66" s="82"/>
      <c r="BW66" s="82"/>
      <c r="BX66" s="82"/>
      <c r="BY66" s="82"/>
      <c r="BZ66" s="83"/>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1"/>
      <c r="BM67" s="82"/>
      <c r="BN67" s="82"/>
      <c r="BO67" s="82"/>
      <c r="BP67" s="82"/>
      <c r="BQ67" s="82"/>
      <c r="BR67" s="82"/>
      <c r="BS67" s="82"/>
      <c r="BT67" s="82"/>
      <c r="BU67" s="82"/>
      <c r="BV67" s="82"/>
      <c r="BW67" s="82"/>
      <c r="BX67" s="82"/>
      <c r="BY67" s="82"/>
      <c r="BZ67" s="83"/>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1"/>
      <c r="BM68" s="82"/>
      <c r="BN68" s="82"/>
      <c r="BO68" s="82"/>
      <c r="BP68" s="82"/>
      <c r="BQ68" s="82"/>
      <c r="BR68" s="82"/>
      <c r="BS68" s="82"/>
      <c r="BT68" s="82"/>
      <c r="BU68" s="82"/>
      <c r="BV68" s="82"/>
      <c r="BW68" s="82"/>
      <c r="BX68" s="82"/>
      <c r="BY68" s="82"/>
      <c r="BZ68" s="83"/>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1"/>
      <c r="BM69" s="82"/>
      <c r="BN69" s="82"/>
      <c r="BO69" s="82"/>
      <c r="BP69" s="82"/>
      <c r="BQ69" s="82"/>
      <c r="BR69" s="82"/>
      <c r="BS69" s="82"/>
      <c r="BT69" s="82"/>
      <c r="BU69" s="82"/>
      <c r="BV69" s="82"/>
      <c r="BW69" s="82"/>
      <c r="BX69" s="82"/>
      <c r="BY69" s="82"/>
      <c r="BZ69" s="83"/>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1"/>
      <c r="BM70" s="82"/>
      <c r="BN70" s="82"/>
      <c r="BO70" s="82"/>
      <c r="BP70" s="82"/>
      <c r="BQ70" s="82"/>
      <c r="BR70" s="82"/>
      <c r="BS70" s="82"/>
      <c r="BT70" s="82"/>
      <c r="BU70" s="82"/>
      <c r="BV70" s="82"/>
      <c r="BW70" s="82"/>
      <c r="BX70" s="82"/>
      <c r="BY70" s="82"/>
      <c r="BZ70" s="83"/>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1"/>
      <c r="BM71" s="82"/>
      <c r="BN71" s="82"/>
      <c r="BO71" s="82"/>
      <c r="BP71" s="82"/>
      <c r="BQ71" s="82"/>
      <c r="BR71" s="82"/>
      <c r="BS71" s="82"/>
      <c r="BT71" s="82"/>
      <c r="BU71" s="82"/>
      <c r="BV71" s="82"/>
      <c r="BW71" s="82"/>
      <c r="BX71" s="82"/>
      <c r="BY71" s="82"/>
      <c r="BZ71" s="83"/>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1"/>
      <c r="BM72" s="82"/>
      <c r="BN72" s="82"/>
      <c r="BO72" s="82"/>
      <c r="BP72" s="82"/>
      <c r="BQ72" s="82"/>
      <c r="BR72" s="82"/>
      <c r="BS72" s="82"/>
      <c r="BT72" s="82"/>
      <c r="BU72" s="82"/>
      <c r="BV72" s="82"/>
      <c r="BW72" s="82"/>
      <c r="BX72" s="82"/>
      <c r="BY72" s="82"/>
      <c r="BZ72" s="83"/>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1"/>
      <c r="BM73" s="82"/>
      <c r="BN73" s="82"/>
      <c r="BO73" s="82"/>
      <c r="BP73" s="82"/>
      <c r="BQ73" s="82"/>
      <c r="BR73" s="82"/>
      <c r="BS73" s="82"/>
      <c r="BT73" s="82"/>
      <c r="BU73" s="82"/>
      <c r="BV73" s="82"/>
      <c r="BW73" s="82"/>
      <c r="BX73" s="82"/>
      <c r="BY73" s="82"/>
      <c r="BZ73" s="83"/>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1"/>
      <c r="BM74" s="82"/>
      <c r="BN74" s="82"/>
      <c r="BO74" s="82"/>
      <c r="BP74" s="82"/>
      <c r="BQ74" s="82"/>
      <c r="BR74" s="82"/>
      <c r="BS74" s="82"/>
      <c r="BT74" s="82"/>
      <c r="BU74" s="82"/>
      <c r="BV74" s="82"/>
      <c r="BW74" s="82"/>
      <c r="BX74" s="82"/>
      <c r="BY74" s="82"/>
      <c r="BZ74" s="83"/>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1"/>
      <c r="BM75" s="82"/>
      <c r="BN75" s="82"/>
      <c r="BO75" s="82"/>
      <c r="BP75" s="82"/>
      <c r="BQ75" s="82"/>
      <c r="BR75" s="82"/>
      <c r="BS75" s="82"/>
      <c r="BT75" s="82"/>
      <c r="BU75" s="82"/>
      <c r="BV75" s="82"/>
      <c r="BW75" s="82"/>
      <c r="BX75" s="82"/>
      <c r="BY75" s="82"/>
      <c r="BZ75" s="83"/>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1"/>
      <c r="BM76" s="82"/>
      <c r="BN76" s="82"/>
      <c r="BO76" s="82"/>
      <c r="BP76" s="82"/>
      <c r="BQ76" s="82"/>
      <c r="BR76" s="82"/>
      <c r="BS76" s="82"/>
      <c r="BT76" s="82"/>
      <c r="BU76" s="82"/>
      <c r="BV76" s="82"/>
      <c r="BW76" s="82"/>
      <c r="BX76" s="82"/>
      <c r="BY76" s="82"/>
      <c r="BZ76" s="83"/>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1"/>
      <c r="BM77" s="82"/>
      <c r="BN77" s="82"/>
      <c r="BO77" s="82"/>
      <c r="BP77" s="82"/>
      <c r="BQ77" s="82"/>
      <c r="BR77" s="82"/>
      <c r="BS77" s="82"/>
      <c r="BT77" s="82"/>
      <c r="BU77" s="82"/>
      <c r="BV77" s="82"/>
      <c r="BW77" s="82"/>
      <c r="BX77" s="82"/>
      <c r="BY77" s="82"/>
      <c r="BZ77" s="83"/>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1"/>
      <c r="BM78" s="82"/>
      <c r="BN78" s="82"/>
      <c r="BO78" s="82"/>
      <c r="BP78" s="82"/>
      <c r="BQ78" s="82"/>
      <c r="BR78" s="82"/>
      <c r="BS78" s="82"/>
      <c r="BT78" s="82"/>
      <c r="BU78" s="82"/>
      <c r="BV78" s="82"/>
      <c r="BW78" s="82"/>
      <c r="BX78" s="82"/>
      <c r="BY78" s="82"/>
      <c r="BZ78" s="83"/>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81"/>
      <c r="BM79" s="82"/>
      <c r="BN79" s="82"/>
      <c r="BO79" s="82"/>
      <c r="BP79" s="82"/>
      <c r="BQ79" s="82"/>
      <c r="BR79" s="82"/>
      <c r="BS79" s="82"/>
      <c r="BT79" s="82"/>
      <c r="BU79" s="82"/>
      <c r="BV79" s="82"/>
      <c r="BW79" s="82"/>
      <c r="BX79" s="82"/>
      <c r="BY79" s="82"/>
      <c r="BZ79" s="83"/>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81"/>
      <c r="BM80" s="82"/>
      <c r="BN80" s="82"/>
      <c r="BO80" s="82"/>
      <c r="BP80" s="82"/>
      <c r="BQ80" s="82"/>
      <c r="BR80" s="82"/>
      <c r="BS80" s="82"/>
      <c r="BT80" s="82"/>
      <c r="BU80" s="82"/>
      <c r="BV80" s="82"/>
      <c r="BW80" s="82"/>
      <c r="BX80" s="82"/>
      <c r="BY80" s="82"/>
      <c r="BZ80" s="83"/>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1"/>
      <c r="BM81" s="82"/>
      <c r="BN81" s="82"/>
      <c r="BO81" s="82"/>
      <c r="BP81" s="82"/>
      <c r="BQ81" s="82"/>
      <c r="BR81" s="82"/>
      <c r="BS81" s="82"/>
      <c r="BT81" s="82"/>
      <c r="BU81" s="82"/>
      <c r="BV81" s="82"/>
      <c r="BW81" s="82"/>
      <c r="BX81" s="82"/>
      <c r="BY81" s="82"/>
      <c r="BZ81" s="83"/>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4"/>
      <c r="BM82" s="85"/>
      <c r="BN82" s="85"/>
      <c r="BO82" s="85"/>
      <c r="BP82" s="85"/>
      <c r="BQ82" s="85"/>
      <c r="BR82" s="85"/>
      <c r="BS82" s="85"/>
      <c r="BT82" s="85"/>
      <c r="BU82" s="85"/>
      <c r="BV82" s="85"/>
      <c r="BW82" s="85"/>
      <c r="BX82" s="85"/>
      <c r="BY82" s="85"/>
      <c r="BZ82" s="86"/>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CL1" workbookViewId="0">
      <selection activeCell="CQ15" sqref="CQ15"/>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352047</v>
      </c>
      <c r="D6" s="31">
        <f t="shared" si="3"/>
        <v>47</v>
      </c>
      <c r="E6" s="31">
        <f t="shared" si="3"/>
        <v>18</v>
      </c>
      <c r="F6" s="31">
        <f t="shared" si="3"/>
        <v>0</v>
      </c>
      <c r="G6" s="31">
        <f t="shared" si="3"/>
        <v>0</v>
      </c>
      <c r="H6" s="31" t="str">
        <f t="shared" si="3"/>
        <v>山口県　萩市</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1.28</v>
      </c>
      <c r="P6" s="32">
        <f t="shared" si="3"/>
        <v>100</v>
      </c>
      <c r="Q6" s="32">
        <f t="shared" si="3"/>
        <v>2916</v>
      </c>
      <c r="R6" s="32">
        <f t="shared" si="3"/>
        <v>51587</v>
      </c>
      <c r="S6" s="32">
        <f t="shared" si="3"/>
        <v>698.31</v>
      </c>
      <c r="T6" s="32">
        <f t="shared" si="3"/>
        <v>73.87</v>
      </c>
      <c r="U6" s="32">
        <f t="shared" si="3"/>
        <v>653</v>
      </c>
      <c r="V6" s="32">
        <f t="shared" si="3"/>
        <v>0.01</v>
      </c>
      <c r="W6" s="32">
        <f t="shared" si="3"/>
        <v>65300</v>
      </c>
      <c r="X6" s="33">
        <f>IF(X7="",NA(),X7)</f>
        <v>96.11</v>
      </c>
      <c r="Y6" s="33">
        <f t="shared" ref="Y6:AG6" si="4">IF(Y7="",NA(),Y7)</f>
        <v>94.77</v>
      </c>
      <c r="Z6" s="33">
        <f t="shared" si="4"/>
        <v>94.57</v>
      </c>
      <c r="AA6" s="33">
        <f t="shared" si="4"/>
        <v>94.22</v>
      </c>
      <c r="AB6" s="33">
        <f t="shared" si="4"/>
        <v>94.09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480.37</v>
      </c>
      <c r="BF6" s="33">
        <f t="shared" ref="BF6:BN6" si="7">IF(BF7="",NA(),BF7)</f>
        <v>442.64</v>
      </c>
      <c r="BG6" s="33">
        <f t="shared" si="7"/>
        <v>383.95</v>
      </c>
      <c r="BH6" s="33">
        <f t="shared" si="7"/>
        <v>356.34</v>
      </c>
      <c r="BI6" s="33">
        <f t="shared" si="7"/>
        <v>331.99</v>
      </c>
      <c r="BJ6" s="33">
        <f t="shared" si="7"/>
        <v>442.18</v>
      </c>
      <c r="BK6" s="33">
        <f t="shared" si="7"/>
        <v>421.01</v>
      </c>
      <c r="BL6" s="33">
        <f t="shared" si="7"/>
        <v>430.64</v>
      </c>
      <c r="BM6" s="33">
        <f t="shared" si="7"/>
        <v>446.63</v>
      </c>
      <c r="BN6" s="33">
        <f t="shared" si="7"/>
        <v>416.91</v>
      </c>
      <c r="BO6" s="32" t="str">
        <f>IF(BO7="","",IF(BO7="-","【-】","【"&amp;SUBSTITUTE(TEXT(BO7,"#,##0.00"),"-","△")&amp;"】"))</f>
        <v>【375.36】</v>
      </c>
      <c r="BP6" s="33">
        <f>IF(BP7="",NA(),BP7)</f>
        <v>23.8</v>
      </c>
      <c r="BQ6" s="33">
        <f t="shared" ref="BQ6:BY6" si="8">IF(BQ7="",NA(),BQ7)</f>
        <v>27.34</v>
      </c>
      <c r="BR6" s="33">
        <f t="shared" si="8"/>
        <v>27.93</v>
      </c>
      <c r="BS6" s="33">
        <f t="shared" si="8"/>
        <v>27.6</v>
      </c>
      <c r="BT6" s="33">
        <f t="shared" si="8"/>
        <v>26.37</v>
      </c>
      <c r="BU6" s="33">
        <f t="shared" si="8"/>
        <v>61.59</v>
      </c>
      <c r="BV6" s="33">
        <f t="shared" si="8"/>
        <v>58.98</v>
      </c>
      <c r="BW6" s="33">
        <f t="shared" si="8"/>
        <v>58.78</v>
      </c>
      <c r="BX6" s="33">
        <f t="shared" si="8"/>
        <v>58.53</v>
      </c>
      <c r="BY6" s="33">
        <f t="shared" si="8"/>
        <v>57.93</v>
      </c>
      <c r="BZ6" s="32" t="str">
        <f>IF(BZ7="","",IF(BZ7="-","【-】","【"&amp;SUBSTITUTE(TEXT(BZ7,"#,##0.00"),"-","△")&amp;"】"))</f>
        <v>【60.44】</v>
      </c>
      <c r="CA6" s="33">
        <f>IF(CA7="",NA(),CA7)</f>
        <v>614.52</v>
      </c>
      <c r="CB6" s="33">
        <f t="shared" ref="CB6:CJ6" si="9">IF(CB7="",NA(),CB7)</f>
        <v>572.74</v>
      </c>
      <c r="CC6" s="33">
        <f t="shared" si="9"/>
        <v>597.85</v>
      </c>
      <c r="CD6" s="33">
        <f t="shared" si="9"/>
        <v>603.04</v>
      </c>
      <c r="CE6" s="33">
        <f t="shared" si="9"/>
        <v>630.02</v>
      </c>
      <c r="CF6" s="33">
        <f t="shared" si="9"/>
        <v>242.92</v>
      </c>
      <c r="CG6" s="33">
        <f t="shared" si="9"/>
        <v>253.84</v>
      </c>
      <c r="CH6" s="33">
        <f t="shared" si="9"/>
        <v>257.02999999999997</v>
      </c>
      <c r="CI6" s="33">
        <f t="shared" si="9"/>
        <v>266.57</v>
      </c>
      <c r="CJ6" s="33">
        <f t="shared" si="9"/>
        <v>276.93</v>
      </c>
      <c r="CK6" s="32" t="str">
        <f>IF(CK7="","",IF(CK7="-","【-】","【"&amp;SUBSTITUTE(TEXT(CK7,"#,##0.00"),"-","△")&amp;"】"))</f>
        <v>【267.61】</v>
      </c>
      <c r="CL6" s="33">
        <f>IF(CL7="",NA(),CL7)</f>
        <v>40</v>
      </c>
      <c r="CM6" s="33">
        <f t="shared" ref="CM6:CU6" si="10">IF(CM7="",NA(),CM7)</f>
        <v>39.229999999999997</v>
      </c>
      <c r="CN6" s="33">
        <f t="shared" si="10"/>
        <v>39.840000000000003</v>
      </c>
      <c r="CO6" s="33">
        <f t="shared" si="10"/>
        <v>40</v>
      </c>
      <c r="CP6" s="33">
        <f t="shared" si="10"/>
        <v>39.729999999999997</v>
      </c>
      <c r="CQ6" s="33">
        <f t="shared" si="10"/>
        <v>57.53</v>
      </c>
      <c r="CR6" s="33">
        <f t="shared" si="10"/>
        <v>60.03</v>
      </c>
      <c r="CS6" s="33">
        <f t="shared" si="10"/>
        <v>61.93</v>
      </c>
      <c r="CT6" s="33">
        <f t="shared" si="10"/>
        <v>58.06</v>
      </c>
      <c r="CU6" s="33">
        <f t="shared" si="10"/>
        <v>59.08</v>
      </c>
      <c r="CV6" s="32" t="str">
        <f>IF(CV7="","",IF(CV7="-","【-】","【"&amp;SUBSTITUTE(TEXT(CV7,"#,##0.00"),"-","△")&amp;"】"))</f>
        <v>【57.75】</v>
      </c>
      <c r="CW6" s="33">
        <f>IF(CW7="",NA(),CW7)</f>
        <v>99.69</v>
      </c>
      <c r="CX6" s="33">
        <f t="shared" ref="CX6:DF6" si="11">IF(CX7="",NA(),CX7)</f>
        <v>99.72</v>
      </c>
      <c r="CY6" s="33">
        <f t="shared" si="11"/>
        <v>99.71</v>
      </c>
      <c r="CZ6" s="33">
        <f t="shared" si="11"/>
        <v>99.7</v>
      </c>
      <c r="DA6" s="33">
        <f t="shared" si="11"/>
        <v>99.39</v>
      </c>
      <c r="DB6" s="33">
        <f t="shared" si="11"/>
        <v>76.78</v>
      </c>
      <c r="DC6" s="33">
        <f t="shared" si="11"/>
        <v>76.8</v>
      </c>
      <c r="DD6" s="33">
        <f t="shared" si="11"/>
        <v>77.25</v>
      </c>
      <c r="DE6" s="33">
        <f t="shared" si="11"/>
        <v>75.790000000000006</v>
      </c>
      <c r="DF6" s="33">
        <f t="shared" si="11"/>
        <v>77.12</v>
      </c>
      <c r="DG6" s="32" t="str">
        <f>IF(DG7="","",IF(DG7="-","【-】","【"&amp;SUBSTITUTE(TEXT(DG7,"#,##0.00"),"-","△")&amp;"】"))</f>
        <v>【81.06】</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2014</v>
      </c>
      <c r="C7" s="35">
        <v>352047</v>
      </c>
      <c r="D7" s="35">
        <v>47</v>
      </c>
      <c r="E7" s="35">
        <v>18</v>
      </c>
      <c r="F7" s="35">
        <v>0</v>
      </c>
      <c r="G7" s="35">
        <v>0</v>
      </c>
      <c r="H7" s="35" t="s">
        <v>96</v>
      </c>
      <c r="I7" s="35" t="s">
        <v>97</v>
      </c>
      <c r="J7" s="35" t="s">
        <v>98</v>
      </c>
      <c r="K7" s="35" t="s">
        <v>99</v>
      </c>
      <c r="L7" s="35" t="s">
        <v>100</v>
      </c>
      <c r="M7" s="36" t="s">
        <v>101</v>
      </c>
      <c r="N7" s="36" t="s">
        <v>102</v>
      </c>
      <c r="O7" s="36">
        <v>1.28</v>
      </c>
      <c r="P7" s="36">
        <v>100</v>
      </c>
      <c r="Q7" s="36">
        <v>2916</v>
      </c>
      <c r="R7" s="36">
        <v>51587</v>
      </c>
      <c r="S7" s="36">
        <v>698.31</v>
      </c>
      <c r="T7" s="36">
        <v>73.87</v>
      </c>
      <c r="U7" s="36">
        <v>653</v>
      </c>
      <c r="V7" s="36">
        <v>0.01</v>
      </c>
      <c r="W7" s="36">
        <v>65300</v>
      </c>
      <c r="X7" s="36">
        <v>96.11</v>
      </c>
      <c r="Y7" s="36">
        <v>94.77</v>
      </c>
      <c r="Z7" s="36">
        <v>94.57</v>
      </c>
      <c r="AA7" s="36">
        <v>94.22</v>
      </c>
      <c r="AB7" s="36">
        <v>94.09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480.37</v>
      </c>
      <c r="BF7" s="36">
        <v>442.64</v>
      </c>
      <c r="BG7" s="36">
        <v>383.95</v>
      </c>
      <c r="BH7" s="36">
        <v>356.34</v>
      </c>
      <c r="BI7" s="36">
        <v>331.99</v>
      </c>
      <c r="BJ7" s="36">
        <v>442.18</v>
      </c>
      <c r="BK7" s="36">
        <v>421.01</v>
      </c>
      <c r="BL7" s="36">
        <v>430.64</v>
      </c>
      <c r="BM7" s="36">
        <v>446.63</v>
      </c>
      <c r="BN7" s="36">
        <v>416.91</v>
      </c>
      <c r="BO7" s="36">
        <v>375.36</v>
      </c>
      <c r="BP7" s="36">
        <v>23.8</v>
      </c>
      <c r="BQ7" s="36">
        <v>27.34</v>
      </c>
      <c r="BR7" s="36">
        <v>27.93</v>
      </c>
      <c r="BS7" s="36">
        <v>27.6</v>
      </c>
      <c r="BT7" s="36">
        <v>26.37</v>
      </c>
      <c r="BU7" s="36">
        <v>61.59</v>
      </c>
      <c r="BV7" s="36">
        <v>58.98</v>
      </c>
      <c r="BW7" s="36">
        <v>58.78</v>
      </c>
      <c r="BX7" s="36">
        <v>58.53</v>
      </c>
      <c r="BY7" s="36">
        <v>57.93</v>
      </c>
      <c r="BZ7" s="36">
        <v>60.44</v>
      </c>
      <c r="CA7" s="36">
        <v>614.52</v>
      </c>
      <c r="CB7" s="36">
        <v>572.74</v>
      </c>
      <c r="CC7" s="36">
        <v>597.85</v>
      </c>
      <c r="CD7" s="36">
        <v>603.04</v>
      </c>
      <c r="CE7" s="36">
        <v>630.02</v>
      </c>
      <c r="CF7" s="36">
        <v>242.92</v>
      </c>
      <c r="CG7" s="36">
        <v>253.84</v>
      </c>
      <c r="CH7" s="36">
        <v>257.02999999999997</v>
      </c>
      <c r="CI7" s="36">
        <v>266.57</v>
      </c>
      <c r="CJ7" s="36">
        <v>276.93</v>
      </c>
      <c r="CK7" s="36">
        <v>267.61</v>
      </c>
      <c r="CL7" s="36">
        <v>40</v>
      </c>
      <c r="CM7" s="36">
        <v>39.229999999999997</v>
      </c>
      <c r="CN7" s="36">
        <v>39.840000000000003</v>
      </c>
      <c r="CO7" s="36">
        <v>40</v>
      </c>
      <c r="CP7" s="36">
        <v>39.729999999999997</v>
      </c>
      <c r="CQ7" s="36">
        <v>57.53</v>
      </c>
      <c r="CR7" s="36">
        <v>60.03</v>
      </c>
      <c r="CS7" s="36">
        <v>61.93</v>
      </c>
      <c r="CT7" s="36">
        <v>58.06</v>
      </c>
      <c r="CU7" s="36">
        <v>59.08</v>
      </c>
      <c r="CV7" s="36">
        <v>57.75</v>
      </c>
      <c r="CW7" s="36">
        <v>99.69</v>
      </c>
      <c r="CX7" s="36">
        <v>99.72</v>
      </c>
      <c r="CY7" s="36">
        <v>99.71</v>
      </c>
      <c r="CZ7" s="36">
        <v>99.7</v>
      </c>
      <c r="DA7" s="36">
        <v>99.39</v>
      </c>
      <c r="DB7" s="36">
        <v>76.78</v>
      </c>
      <c r="DC7" s="36">
        <v>76.8</v>
      </c>
      <c r="DD7" s="36">
        <v>77.25</v>
      </c>
      <c r="DE7" s="36">
        <v>75.790000000000006</v>
      </c>
      <c r="DF7" s="36">
        <v>77.12</v>
      </c>
      <c r="DG7" s="36">
        <v>81.06</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hagi</cp:lastModifiedBy>
  <cp:lastPrinted>2016-02-15T06:01:13Z</cp:lastPrinted>
  <dcterms:created xsi:type="dcterms:W3CDTF">2016-02-03T09:26:23Z</dcterms:created>
  <dcterms:modified xsi:type="dcterms:W3CDTF">2016-02-29T00:48:36Z</dcterms:modified>
  <cp:category/>
</cp:coreProperties>
</file>