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31.26.225\koukyou\下水道管理係\003　決算関係\H26決算統計\205_公営企業に係る「経営比較分析表」の分析等について\04_ホームページ用\"/>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AT8" i="4" s="1"/>
  <c r="R6" i="5"/>
  <c r="AL8" i="4" s="1"/>
  <c r="Q6" i="5"/>
  <c r="AD10" i="4" s="1"/>
  <c r="P6" i="5"/>
  <c r="O6" i="5"/>
  <c r="N6" i="5"/>
  <c r="I10" i="4" s="1"/>
  <c r="M6" i="5"/>
  <c r="B10"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W10" i="4"/>
  <c r="P10" i="4"/>
  <c r="BB8" i="4"/>
  <c r="W8" i="4"/>
  <c r="P8" i="4"/>
  <c r="I8" i="4"/>
  <c r="B6" i="4"/>
  <c r="B10" i="5" l="1"/>
  <c r="D10" i="5"/>
  <c r="C10" i="5"/>
  <c r="E10" i="5"/>
</calcChain>
</file>

<file path=xl/sharedStrings.xml><?xml version="1.0" encoding="utf-8"?>
<sst xmlns="http://schemas.openxmlformats.org/spreadsheetml/2006/main" count="232" uniqueCount="110">
  <si>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</si>
  <si>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</si>
  <si>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</si>
  <si>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</si>
  <si>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</si>
  <si>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</si>
  <si>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</si>
  <si>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</si>
  <si>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</si>
  <si>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</si>
  <si>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</si>
  <si>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</si>
  <si>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</si>
  <si>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</si>
  <si>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</si>
  <si>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</si>
  <si>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</si>
  <si>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</si>
  <si>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</si>
  <si>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</si>
  <si>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</si>
  <si>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</si>
  <si>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</si>
  <si>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</si>
  <si>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</si>
  <si>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</si>
  <si>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</si>
  <si>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</si>
  <si>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</si>
  <si>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</si>
  <si>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</si>
  <si>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</si>
  <si>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</si>
  <si>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</si>
  <si>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</si>
  <si>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</si>
  <si>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</si>
  <si>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</si>
  <si>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</si>
  <si>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</si>
  <si>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</si>
  <si>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</si>
  <si>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</si>
  <si>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</si>
  <si>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</si>
  <si>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</si>
  <si>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</si>
  <si>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</si>
  <si>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</si>
  <si>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</si>
  <si>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</si>
  <si>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</si>
  <si>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</si>
  <si>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</si>
  <si>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</si>
  <si>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</si>
  <si>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</si>
  <si>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</si>
  <si>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</si>
  <si>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</si>
  <si>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</si>
  <si>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</si>
  <si>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</si>
  <si>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</si>
  <si>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</si>
  <si>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</si>
  <si>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</si>
  <si>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</si>
  <si>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</si>
  <si>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</si>
  <si>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</si>
  <si>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</si>
  <si>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</si>
  <si>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</si>
  <si>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</si>
  <si>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</si>
  <si>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</si>
  <si>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</si>
  <si>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</si>
  <si>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</si>
  <si>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</si>
  <si>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</si>
  <si>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</si>
  <si>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</si>
  <si>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</si>
  <si>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</si>
  <si>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</si>
  <si>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</si>
  <si>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</si>
  <si>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</si>
  <si>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</si>
  <si>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</si>
  <si>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</si>
  <si>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</si>
  <si>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</si>
  <si>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山口県　萩市</t>
  </si>
  <si>
    <t>法非適用</t>
  </si>
  <si>
    <t>下水道事業</t>
  </si>
  <si>
    <t>個別排水処理</t>
  </si>
  <si>
    <t>L3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</si>
  <si>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</si>
  <si>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</si>
  <si>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</si>
  <si>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</si>
  <si>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</si>
  <si>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</si>
  <si>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</si>
  <si>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平成13年から順次供用開始を行っていることからも施設は比較的新しいため浄化槽の故障等にはそのつど対応しており、老朽化対策は行っていない。</t>
    <rPh sb="1" eb="3">
      <t>ヘイセイ</t>
    </rPh>
    <rPh sb="5" eb="6">
      <t>ネン</t>
    </rPh>
    <rPh sb="8" eb="10">
      <t>ジュンジ</t>
    </rPh>
    <rPh sb="10" eb="12">
      <t>キョウヨウ</t>
    </rPh>
    <rPh sb="12" eb="14">
      <t>カイシ</t>
    </rPh>
    <rPh sb="15" eb="16">
      <t>オコナ</t>
    </rPh>
    <phoneticPr fontId="4"/>
  </si>
  <si>
    <t>　萩市の個別排水事業は平成13年に事業着手し順次供用開始を行い整備は完了している。
　市内の下水道使用料を平成23年10月と平成26年1月に段階的に統一を図った。
　収益的収支比率は増加傾向であるが、これは整備で借り入れた地方債の償還が完了したためであり、経費回収率は依然として減少傾向である。
　水洗化率については後継者不足等により横ばいであり、施設利用率については浄化槽の規模は延べ床面積で決定されていることから、人口減少等により乖離が生じている。</t>
    <rPh sb="1" eb="3">
      <t>ハギシ</t>
    </rPh>
    <rPh sb="4" eb="6">
      <t>コベツ</t>
    </rPh>
    <rPh sb="6" eb="8">
      <t>ハイスイ</t>
    </rPh>
    <rPh sb="8" eb="10">
      <t>ジギョウ</t>
    </rPh>
    <rPh sb="11" eb="13">
      <t>ヘイセイ</t>
    </rPh>
    <rPh sb="15" eb="16">
      <t>ネン</t>
    </rPh>
    <rPh sb="17" eb="19">
      <t>ジギョウ</t>
    </rPh>
    <rPh sb="19" eb="21">
      <t>チャクシュ</t>
    </rPh>
    <rPh sb="22" eb="24">
      <t>ジュンジ</t>
    </rPh>
    <rPh sb="24" eb="26">
      <t>キョウヨウ</t>
    </rPh>
    <rPh sb="26" eb="28">
      <t>カイシ</t>
    </rPh>
    <rPh sb="29" eb="30">
      <t>オコナ</t>
    </rPh>
    <rPh sb="31" eb="33">
      <t>セイビ</t>
    </rPh>
    <rPh sb="34" eb="36">
      <t>カンリョウ</t>
    </rPh>
    <rPh sb="77" eb="78">
      <t>ハカ</t>
    </rPh>
    <rPh sb="83" eb="86">
      <t>シュウエキテキ</t>
    </rPh>
    <rPh sb="86" eb="88">
      <t>シュウシ</t>
    </rPh>
    <rPh sb="88" eb="90">
      <t>ヒリツ</t>
    </rPh>
    <rPh sb="91" eb="93">
      <t>ゾウカ</t>
    </rPh>
    <rPh sb="93" eb="95">
      <t>ケイコウ</t>
    </rPh>
    <rPh sb="103" eb="105">
      <t>セイビ</t>
    </rPh>
    <rPh sb="106" eb="107">
      <t>カ</t>
    </rPh>
    <rPh sb="108" eb="109">
      <t>イ</t>
    </rPh>
    <rPh sb="111" eb="114">
      <t>チホウサイ</t>
    </rPh>
    <rPh sb="115" eb="117">
      <t>ショウカン</t>
    </rPh>
    <rPh sb="118" eb="120">
      <t>カンリョウ</t>
    </rPh>
    <rPh sb="128" eb="130">
      <t>ケイヒ</t>
    </rPh>
    <rPh sb="130" eb="132">
      <t>カイシュウ</t>
    </rPh>
    <rPh sb="132" eb="133">
      <t>リツ</t>
    </rPh>
    <rPh sb="134" eb="136">
      <t>イゼン</t>
    </rPh>
    <rPh sb="139" eb="141">
      <t>ゲンショウ</t>
    </rPh>
    <rPh sb="141" eb="143">
      <t>ケイコウ</t>
    </rPh>
    <rPh sb="149" eb="152">
      <t>スイセンカ</t>
    </rPh>
    <rPh sb="152" eb="153">
      <t>リツ</t>
    </rPh>
    <rPh sb="158" eb="161">
      <t>コウケイシャ</t>
    </rPh>
    <rPh sb="161" eb="164">
      <t>フソクナド</t>
    </rPh>
    <rPh sb="167" eb="168">
      <t>ヨコ</t>
    </rPh>
    <rPh sb="174" eb="176">
      <t>シセツ</t>
    </rPh>
    <rPh sb="176" eb="179">
      <t>リヨウリツ</t>
    </rPh>
    <rPh sb="184" eb="187">
      <t>ジョウカソウ</t>
    </rPh>
    <rPh sb="188" eb="190">
      <t>キボ</t>
    </rPh>
    <rPh sb="191" eb="192">
      <t>ノ</t>
    </rPh>
    <rPh sb="209" eb="211">
      <t>ジンコウ</t>
    </rPh>
    <rPh sb="211" eb="214">
      <t>ゲンショウトウ</t>
    </rPh>
    <rPh sb="217" eb="219">
      <t>カイリ</t>
    </rPh>
    <rPh sb="220" eb="221">
      <t>ショウ</t>
    </rPh>
    <phoneticPr fontId="4"/>
  </si>
  <si>
    <t>　経営成績の明確化などを図るため地方公営企業法の適用化に向けて準備を進めている。
　しかしながら、地域の特性や人口減少などを考慮すると使用料改定だけでは経営状況改善は困難であるため、使用料を他事業と統一したことから地方公営企業法の適用化に併せ、会計処理を一本化し、一つの下水道事業として使用料の見直しに取り組んでいく予定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</si>
</sst>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8697688"/>
        <c:axId val="19711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18697688"/>
        <c:axId val="197117200"/>
      </c:lineChart>
      <c:dateAx>
        <c:axId val="118697688"/>
        <c:scaling>
          <c:orientation val="minMax"/>
        </c:scaling>
        <c:delete val="1"/>
        <c:axPos val="b"/>
        <c:numFmt formatCode="ge" sourceLinked="1"/>
        <c:majorTickMark val="none"/>
        <c:minorTickMark val="none"/>
        <c:tickLblPos val="none"/>
        <c:crossAx val="197117200"/>
        <c:crosses val="autoZero"/>
        <c:auto val="1"/>
        <c:lblOffset val="100"/>
        <c:baseTimeUnit val="years"/>
      </c:dateAx>
      <c:valAx>
        <c:axId val="19711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97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49.52</c:v>
                </c:pt>
                <c:pt idx="1">
                  <c:v>48.57</c:v>
                </c:pt>
                <c:pt idx="2">
                  <c:v>50.48</c:v>
                </c:pt>
                <c:pt idx="3">
                  <c:v>45.71</c:v>
                </c:pt>
                <c:pt idx="4">
                  <c:v>38.1</c:v>
                </c:pt>
              </c:numCache>
            </c:numRef>
          </c:val>
        </c:ser>
        <c:dLbls>
          <c:showLegendKey val="0"/>
          <c:showVal val="0"/>
          <c:showCatName val="0"/>
          <c:showSerName val="0"/>
          <c:showPercent val="0"/>
          <c:showBubbleSize val="0"/>
        </c:dLbls>
        <c:gapWidth val="150"/>
        <c:axId val="195505864"/>
        <c:axId val="198265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c:v>
                </c:pt>
                <c:pt idx="1">
                  <c:v>55.42</c:v>
                </c:pt>
                <c:pt idx="2">
                  <c:v>58.58</c:v>
                </c:pt>
                <c:pt idx="3">
                  <c:v>58.82</c:v>
                </c:pt>
                <c:pt idx="4">
                  <c:v>51.54</c:v>
                </c:pt>
              </c:numCache>
            </c:numRef>
          </c:val>
          <c:smooth val="0"/>
        </c:ser>
        <c:dLbls>
          <c:showLegendKey val="0"/>
          <c:showVal val="0"/>
          <c:showCatName val="0"/>
          <c:showSerName val="0"/>
          <c:showPercent val="0"/>
          <c:showBubbleSize val="0"/>
        </c:dLbls>
        <c:marker val="1"/>
        <c:smooth val="0"/>
        <c:axId val="195505864"/>
        <c:axId val="198265672"/>
      </c:lineChart>
      <c:dateAx>
        <c:axId val="195505864"/>
        <c:scaling>
          <c:orientation val="minMax"/>
        </c:scaling>
        <c:delete val="1"/>
        <c:axPos val="b"/>
        <c:numFmt formatCode="ge" sourceLinked="1"/>
        <c:majorTickMark val="none"/>
        <c:minorTickMark val="none"/>
        <c:tickLblPos val="none"/>
        <c:crossAx val="198265672"/>
        <c:crosses val="autoZero"/>
        <c:auto val="1"/>
        <c:lblOffset val="100"/>
        <c:baseTimeUnit val="years"/>
      </c:dateAx>
      <c:valAx>
        <c:axId val="198265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505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87.33</c:v>
                </c:pt>
                <c:pt idx="1">
                  <c:v>90.34</c:v>
                </c:pt>
                <c:pt idx="2">
                  <c:v>90.95</c:v>
                </c:pt>
                <c:pt idx="3">
                  <c:v>90.73</c:v>
                </c:pt>
                <c:pt idx="4">
                  <c:v>90.55</c:v>
                </c:pt>
              </c:numCache>
            </c:numRef>
          </c:val>
        </c:ser>
        <c:dLbls>
          <c:showLegendKey val="0"/>
          <c:showVal val="0"/>
          <c:showCatName val="0"/>
          <c:showSerName val="0"/>
          <c:showPercent val="0"/>
          <c:showBubbleSize val="0"/>
        </c:dLbls>
        <c:gapWidth val="150"/>
        <c:axId val="198266848"/>
        <c:axId val="198267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74.290000000000006</c:v>
                </c:pt>
                <c:pt idx="2">
                  <c:v>72.31</c:v>
                </c:pt>
                <c:pt idx="3">
                  <c:v>71.760000000000005</c:v>
                </c:pt>
                <c:pt idx="4">
                  <c:v>71.599999999999994</c:v>
                </c:pt>
              </c:numCache>
            </c:numRef>
          </c:val>
          <c:smooth val="0"/>
        </c:ser>
        <c:dLbls>
          <c:showLegendKey val="0"/>
          <c:showVal val="0"/>
          <c:showCatName val="0"/>
          <c:showSerName val="0"/>
          <c:showPercent val="0"/>
          <c:showBubbleSize val="0"/>
        </c:dLbls>
        <c:marker val="1"/>
        <c:smooth val="0"/>
        <c:axId val="198266848"/>
        <c:axId val="198267240"/>
      </c:lineChart>
      <c:dateAx>
        <c:axId val="198266848"/>
        <c:scaling>
          <c:orientation val="minMax"/>
        </c:scaling>
        <c:delete val="1"/>
        <c:axPos val="b"/>
        <c:numFmt formatCode="ge" sourceLinked="1"/>
        <c:majorTickMark val="none"/>
        <c:minorTickMark val="none"/>
        <c:tickLblPos val="none"/>
        <c:crossAx val="198267240"/>
        <c:crosses val="autoZero"/>
        <c:auto val="1"/>
        <c:lblOffset val="100"/>
        <c:baseTimeUnit val="years"/>
      </c:dateAx>
      <c:valAx>
        <c:axId val="198267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26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77.540000000000006</c:v>
                </c:pt>
                <c:pt idx="1">
                  <c:v>77.37</c:v>
                </c:pt>
                <c:pt idx="2">
                  <c:v>77.55</c:v>
                </c:pt>
                <c:pt idx="3">
                  <c:v>85.01</c:v>
                </c:pt>
                <c:pt idx="4">
                  <c:v>82.62</c:v>
                </c:pt>
              </c:numCache>
            </c:numRef>
          </c:val>
        </c:ser>
        <c:dLbls>
          <c:showLegendKey val="0"/>
          <c:showVal val="0"/>
          <c:showCatName val="0"/>
          <c:showSerName val="0"/>
          <c:showPercent val="0"/>
          <c:showBubbleSize val="0"/>
        </c:dLbls>
        <c:gapWidth val="150"/>
        <c:axId val="198011728"/>
        <c:axId val="198012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8011728"/>
        <c:axId val="198012824"/>
      </c:lineChart>
      <c:dateAx>
        <c:axId val="198011728"/>
        <c:scaling>
          <c:orientation val="minMax"/>
        </c:scaling>
        <c:delete val="1"/>
        <c:axPos val="b"/>
        <c:numFmt formatCode="ge" sourceLinked="1"/>
        <c:majorTickMark val="none"/>
        <c:minorTickMark val="none"/>
        <c:tickLblPos val="none"/>
        <c:crossAx val="198012824"/>
        <c:crosses val="autoZero"/>
        <c:auto val="1"/>
        <c:lblOffset val="100"/>
        <c:baseTimeUnit val="years"/>
      </c:dateAx>
      <c:valAx>
        <c:axId val="198012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01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8027520"/>
        <c:axId val="198065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8027520"/>
        <c:axId val="198065672"/>
      </c:lineChart>
      <c:dateAx>
        <c:axId val="198027520"/>
        <c:scaling>
          <c:orientation val="minMax"/>
        </c:scaling>
        <c:delete val="1"/>
        <c:axPos val="b"/>
        <c:numFmt formatCode="ge" sourceLinked="1"/>
        <c:majorTickMark val="none"/>
        <c:minorTickMark val="none"/>
        <c:tickLblPos val="none"/>
        <c:crossAx val="198065672"/>
        <c:crosses val="autoZero"/>
        <c:auto val="1"/>
        <c:lblOffset val="100"/>
        <c:baseTimeUnit val="years"/>
      </c:dateAx>
      <c:valAx>
        <c:axId val="198065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02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8382208"/>
        <c:axId val="19550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8382208"/>
        <c:axId val="195504688"/>
      </c:lineChart>
      <c:dateAx>
        <c:axId val="198382208"/>
        <c:scaling>
          <c:orientation val="minMax"/>
        </c:scaling>
        <c:delete val="1"/>
        <c:axPos val="b"/>
        <c:numFmt formatCode="ge" sourceLinked="1"/>
        <c:majorTickMark val="none"/>
        <c:minorTickMark val="none"/>
        <c:tickLblPos val="none"/>
        <c:crossAx val="195504688"/>
        <c:crosses val="autoZero"/>
        <c:auto val="1"/>
        <c:lblOffset val="100"/>
        <c:baseTimeUnit val="years"/>
      </c:dateAx>
      <c:valAx>
        <c:axId val="19550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38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7798672"/>
        <c:axId val="197799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7798672"/>
        <c:axId val="197799064"/>
      </c:lineChart>
      <c:dateAx>
        <c:axId val="197798672"/>
        <c:scaling>
          <c:orientation val="minMax"/>
        </c:scaling>
        <c:delete val="1"/>
        <c:axPos val="b"/>
        <c:numFmt formatCode="ge" sourceLinked="1"/>
        <c:majorTickMark val="none"/>
        <c:minorTickMark val="none"/>
        <c:tickLblPos val="none"/>
        <c:crossAx val="197799064"/>
        <c:crosses val="autoZero"/>
        <c:auto val="1"/>
        <c:lblOffset val="100"/>
        <c:baseTimeUnit val="years"/>
      </c:dateAx>
      <c:valAx>
        <c:axId val="197799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79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7800632"/>
        <c:axId val="19780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7800632"/>
        <c:axId val="197801024"/>
      </c:lineChart>
      <c:dateAx>
        <c:axId val="197800632"/>
        <c:scaling>
          <c:orientation val="minMax"/>
        </c:scaling>
        <c:delete val="1"/>
        <c:axPos val="b"/>
        <c:numFmt formatCode="ge" sourceLinked="1"/>
        <c:majorTickMark val="none"/>
        <c:minorTickMark val="none"/>
        <c:tickLblPos val="none"/>
        <c:crossAx val="197801024"/>
        <c:crosses val="autoZero"/>
        <c:auto val="1"/>
        <c:lblOffset val="100"/>
        <c:baseTimeUnit val="years"/>
      </c:dateAx>
      <c:valAx>
        <c:axId val="19780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800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481.58</c:v>
                </c:pt>
                <c:pt idx="1">
                  <c:v>360.48</c:v>
                </c:pt>
                <c:pt idx="2">
                  <c:v>289.19</c:v>
                </c:pt>
                <c:pt idx="3">
                  <c:v>286.56</c:v>
                </c:pt>
                <c:pt idx="4">
                  <c:v>313.97000000000003</c:v>
                </c:pt>
              </c:numCache>
            </c:numRef>
          </c:val>
        </c:ser>
        <c:dLbls>
          <c:showLegendKey val="0"/>
          <c:showVal val="0"/>
          <c:showCatName val="0"/>
          <c:showSerName val="0"/>
          <c:showPercent val="0"/>
          <c:showBubbleSize val="0"/>
        </c:dLbls>
        <c:gapWidth val="150"/>
        <c:axId val="197907080"/>
        <c:axId val="19790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946.72</c:v>
                </c:pt>
                <c:pt idx="1">
                  <c:v>844.96</c:v>
                </c:pt>
                <c:pt idx="2">
                  <c:v>862.78</c:v>
                </c:pt>
                <c:pt idx="3">
                  <c:v>803.29</c:v>
                </c:pt>
                <c:pt idx="4">
                  <c:v>760.12</c:v>
                </c:pt>
              </c:numCache>
            </c:numRef>
          </c:val>
          <c:smooth val="0"/>
        </c:ser>
        <c:dLbls>
          <c:showLegendKey val="0"/>
          <c:showVal val="0"/>
          <c:showCatName val="0"/>
          <c:showSerName val="0"/>
          <c:showPercent val="0"/>
          <c:showBubbleSize val="0"/>
        </c:dLbls>
        <c:marker val="1"/>
        <c:smooth val="0"/>
        <c:axId val="197907080"/>
        <c:axId val="197907472"/>
      </c:lineChart>
      <c:dateAx>
        <c:axId val="197907080"/>
        <c:scaling>
          <c:orientation val="minMax"/>
        </c:scaling>
        <c:delete val="1"/>
        <c:axPos val="b"/>
        <c:numFmt formatCode="ge" sourceLinked="1"/>
        <c:majorTickMark val="none"/>
        <c:minorTickMark val="none"/>
        <c:tickLblPos val="none"/>
        <c:crossAx val="197907472"/>
        <c:crosses val="autoZero"/>
        <c:auto val="1"/>
        <c:lblOffset val="100"/>
        <c:baseTimeUnit val="years"/>
      </c:dateAx>
      <c:valAx>
        <c:axId val="19790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907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37.58</c:v>
                </c:pt>
                <c:pt idx="1">
                  <c:v>43.33</c:v>
                </c:pt>
                <c:pt idx="2">
                  <c:v>44.52</c:v>
                </c:pt>
                <c:pt idx="3">
                  <c:v>31.72</c:v>
                </c:pt>
                <c:pt idx="4">
                  <c:v>39.9</c:v>
                </c:pt>
              </c:numCache>
            </c:numRef>
          </c:val>
        </c:ser>
        <c:dLbls>
          <c:showLegendKey val="0"/>
          <c:showVal val="0"/>
          <c:showCatName val="0"/>
          <c:showSerName val="0"/>
          <c:showPercent val="0"/>
          <c:showBubbleSize val="0"/>
        </c:dLbls>
        <c:gapWidth val="150"/>
        <c:axId val="197798280"/>
        <c:axId val="19779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54.34</c:v>
                </c:pt>
                <c:pt idx="1">
                  <c:v>51.86</c:v>
                </c:pt>
                <c:pt idx="2">
                  <c:v>54.55</c:v>
                </c:pt>
                <c:pt idx="3">
                  <c:v>56.63</c:v>
                </c:pt>
                <c:pt idx="4">
                  <c:v>50.17</c:v>
                </c:pt>
              </c:numCache>
            </c:numRef>
          </c:val>
          <c:smooth val="0"/>
        </c:ser>
        <c:dLbls>
          <c:showLegendKey val="0"/>
          <c:showVal val="0"/>
          <c:showCatName val="0"/>
          <c:showSerName val="0"/>
          <c:showPercent val="0"/>
          <c:showBubbleSize val="0"/>
        </c:dLbls>
        <c:marker val="1"/>
        <c:smooth val="0"/>
        <c:axId val="197798280"/>
        <c:axId val="197797888"/>
      </c:lineChart>
      <c:dateAx>
        <c:axId val="197798280"/>
        <c:scaling>
          <c:orientation val="minMax"/>
        </c:scaling>
        <c:delete val="1"/>
        <c:axPos val="b"/>
        <c:numFmt formatCode="ge" sourceLinked="1"/>
        <c:majorTickMark val="none"/>
        <c:minorTickMark val="none"/>
        <c:tickLblPos val="none"/>
        <c:crossAx val="197797888"/>
        <c:crosses val="autoZero"/>
        <c:auto val="1"/>
        <c:lblOffset val="100"/>
        <c:baseTimeUnit val="years"/>
      </c:dateAx>
      <c:valAx>
        <c:axId val="19779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798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361.26</c:v>
                </c:pt>
                <c:pt idx="1">
                  <c:v>385.18</c:v>
                </c:pt>
                <c:pt idx="2">
                  <c:v>376.4</c:v>
                </c:pt>
                <c:pt idx="3">
                  <c:v>521.96</c:v>
                </c:pt>
                <c:pt idx="4">
                  <c:v>414.13</c:v>
                </c:pt>
              </c:numCache>
            </c:numRef>
          </c:val>
        </c:ser>
        <c:dLbls>
          <c:showLegendKey val="0"/>
          <c:showVal val="0"/>
          <c:showCatName val="0"/>
          <c:showSerName val="0"/>
          <c:showPercent val="0"/>
          <c:showBubbleSize val="0"/>
        </c:dLbls>
        <c:gapWidth val="150"/>
        <c:axId val="197800240"/>
        <c:axId val="19790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273.08999999999997</c:v>
                </c:pt>
                <c:pt idx="1">
                  <c:v>297.51</c:v>
                </c:pt>
                <c:pt idx="2">
                  <c:v>275.64999999999998</c:v>
                </c:pt>
                <c:pt idx="3">
                  <c:v>272.66000000000003</c:v>
                </c:pt>
                <c:pt idx="4">
                  <c:v>329.08</c:v>
                </c:pt>
              </c:numCache>
            </c:numRef>
          </c:val>
          <c:smooth val="0"/>
        </c:ser>
        <c:dLbls>
          <c:showLegendKey val="0"/>
          <c:showVal val="0"/>
          <c:showCatName val="0"/>
          <c:showSerName val="0"/>
          <c:showPercent val="0"/>
          <c:showBubbleSize val="0"/>
        </c:dLbls>
        <c:marker val="1"/>
        <c:smooth val="0"/>
        <c:axId val="197800240"/>
        <c:axId val="197909040"/>
      </c:lineChart>
      <c:dateAx>
        <c:axId val="197800240"/>
        <c:scaling>
          <c:orientation val="minMax"/>
        </c:scaling>
        <c:delete val="1"/>
        <c:axPos val="b"/>
        <c:numFmt formatCode="ge" sourceLinked="1"/>
        <c:majorTickMark val="none"/>
        <c:minorTickMark val="none"/>
        <c:tickLblPos val="none"/>
        <c:crossAx val="197909040"/>
        <c:crosses val="autoZero"/>
        <c:auto val="1"/>
        <c:lblOffset val="100"/>
        <c:baseTimeUnit val="years"/>
      </c:dateAx>
      <c:valAx>
        <c:axId val="19790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80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【721.24】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【293.69】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0" zoomScaleNormal="8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山口県　萩市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個別排水処理</v>
      </c>
      <c r="Q8" s="70"/>
      <c r="R8" s="70"/>
      <c r="S8" s="70"/>
      <c r="T8" s="70"/>
      <c r="U8" s="70"/>
      <c r="V8" s="70"/>
      <c r="W8" s="70" t="str">
        <f>データ!L6</f>
        <v>L3</v>
      </c>
      <c r="X8" s="70"/>
      <c r="Y8" s="70"/>
      <c r="Z8" s="70"/>
      <c r="AA8" s="70"/>
      <c r="AB8" s="70"/>
      <c r="AC8" s="70"/>
      <c r="AD8" s="3"/>
      <c r="AE8" s="3"/>
      <c r="AF8" s="3"/>
      <c r="AG8" s="3"/>
      <c r="AH8" s="3"/>
      <c r="AI8" s="3"/>
      <c r="AJ8" s="3"/>
      <c r="AK8" s="3"/>
      <c r="AL8" s="64">
        <f>データ!R6</f>
        <v>51587</v>
      </c>
      <c r="AM8" s="64"/>
      <c r="AN8" s="64"/>
      <c r="AO8" s="64"/>
      <c r="AP8" s="64"/>
      <c r="AQ8" s="64"/>
      <c r="AR8" s="64"/>
      <c r="AS8" s="64"/>
      <c r="AT8" s="63">
        <f>データ!S6</f>
        <v>698.31</v>
      </c>
      <c r="AU8" s="63"/>
      <c r="AV8" s="63"/>
      <c r="AW8" s="63"/>
      <c r="AX8" s="63"/>
      <c r="AY8" s="63"/>
      <c r="AZ8" s="63"/>
      <c r="BA8" s="63"/>
      <c r="BB8" s="63">
        <f>データ!T6</f>
        <v>73.87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0.39</v>
      </c>
      <c r="Q10" s="63"/>
      <c r="R10" s="63"/>
      <c r="S10" s="63"/>
      <c r="T10" s="63"/>
      <c r="U10" s="63"/>
      <c r="V10" s="63"/>
      <c r="W10" s="63">
        <f>データ!P6</f>
        <v>100</v>
      </c>
      <c r="X10" s="63"/>
      <c r="Y10" s="63"/>
      <c r="Z10" s="63"/>
      <c r="AA10" s="63"/>
      <c r="AB10" s="63"/>
      <c r="AC10" s="63"/>
      <c r="AD10" s="64">
        <f>データ!Q6</f>
        <v>2916</v>
      </c>
      <c r="AE10" s="64"/>
      <c r="AF10" s="64"/>
      <c r="AG10" s="64"/>
      <c r="AH10" s="64"/>
      <c r="AI10" s="64"/>
      <c r="AJ10" s="64"/>
      <c r="AK10" s="2"/>
      <c r="AL10" s="64">
        <f>データ!U6</f>
        <v>201</v>
      </c>
      <c r="AM10" s="64"/>
      <c r="AN10" s="64"/>
      <c r="AO10" s="64"/>
      <c r="AP10" s="64"/>
      <c r="AQ10" s="64"/>
      <c r="AR10" s="64"/>
      <c r="AS10" s="64"/>
      <c r="AT10" s="63">
        <f>データ!V6</f>
        <v>0.18</v>
      </c>
      <c r="AU10" s="63"/>
      <c r="AV10" s="63"/>
      <c r="AW10" s="63"/>
      <c r="AX10" s="63"/>
      <c r="AY10" s="63"/>
      <c r="AZ10" s="63"/>
      <c r="BA10" s="63"/>
      <c r="BB10" s="63">
        <f>データ!W6</f>
        <v>1116.67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1" t="s">
        <v>109</v>
      </c>
      <c r="BM66" s="82"/>
      <c r="BN66" s="82"/>
      <c r="BO66" s="82"/>
      <c r="BP66" s="82"/>
      <c r="BQ66" s="82"/>
      <c r="BR66" s="82"/>
      <c r="BS66" s="82"/>
      <c r="BT66" s="82"/>
      <c r="BU66" s="82"/>
      <c r="BV66" s="82"/>
      <c r="BW66" s="82"/>
      <c r="BX66" s="82"/>
      <c r="BY66" s="82"/>
      <c r="BZ66" s="83"/>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1"/>
      <c r="BM67" s="82"/>
      <c r="BN67" s="82"/>
      <c r="BO67" s="82"/>
      <c r="BP67" s="82"/>
      <c r="BQ67" s="82"/>
      <c r="BR67" s="82"/>
      <c r="BS67" s="82"/>
      <c r="BT67" s="82"/>
      <c r="BU67" s="82"/>
      <c r="BV67" s="82"/>
      <c r="BW67" s="82"/>
      <c r="BX67" s="82"/>
      <c r="BY67" s="82"/>
      <c r="BZ67" s="83"/>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1"/>
      <c r="BM68" s="82"/>
      <c r="BN68" s="82"/>
      <c r="BO68" s="82"/>
      <c r="BP68" s="82"/>
      <c r="BQ68" s="82"/>
      <c r="BR68" s="82"/>
      <c r="BS68" s="82"/>
      <c r="BT68" s="82"/>
      <c r="BU68" s="82"/>
      <c r="BV68" s="82"/>
      <c r="BW68" s="82"/>
      <c r="BX68" s="82"/>
      <c r="BY68" s="82"/>
      <c r="BZ68" s="83"/>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1"/>
      <c r="BM69" s="82"/>
      <c r="BN69" s="82"/>
      <c r="BO69" s="82"/>
      <c r="BP69" s="82"/>
      <c r="BQ69" s="82"/>
      <c r="BR69" s="82"/>
      <c r="BS69" s="82"/>
      <c r="BT69" s="82"/>
      <c r="BU69" s="82"/>
      <c r="BV69" s="82"/>
      <c r="BW69" s="82"/>
      <c r="BX69" s="82"/>
      <c r="BY69" s="82"/>
      <c r="BZ69" s="83"/>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1"/>
      <c r="BM70" s="82"/>
      <c r="BN70" s="82"/>
      <c r="BO70" s="82"/>
      <c r="BP70" s="82"/>
      <c r="BQ70" s="82"/>
      <c r="BR70" s="82"/>
      <c r="BS70" s="82"/>
      <c r="BT70" s="82"/>
      <c r="BU70" s="82"/>
      <c r="BV70" s="82"/>
      <c r="BW70" s="82"/>
      <c r="BX70" s="82"/>
      <c r="BY70" s="82"/>
      <c r="BZ70" s="83"/>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1"/>
      <c r="BM71" s="82"/>
      <c r="BN71" s="82"/>
      <c r="BO71" s="82"/>
      <c r="BP71" s="82"/>
      <c r="BQ71" s="82"/>
      <c r="BR71" s="82"/>
      <c r="BS71" s="82"/>
      <c r="BT71" s="82"/>
      <c r="BU71" s="82"/>
      <c r="BV71" s="82"/>
      <c r="BW71" s="82"/>
      <c r="BX71" s="82"/>
      <c r="BY71" s="82"/>
      <c r="BZ71" s="83"/>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1"/>
      <c r="BM72" s="82"/>
      <c r="BN72" s="82"/>
      <c r="BO72" s="82"/>
      <c r="BP72" s="82"/>
      <c r="BQ72" s="82"/>
      <c r="BR72" s="82"/>
      <c r="BS72" s="82"/>
      <c r="BT72" s="82"/>
      <c r="BU72" s="82"/>
      <c r="BV72" s="82"/>
      <c r="BW72" s="82"/>
      <c r="BX72" s="82"/>
      <c r="BY72" s="82"/>
      <c r="BZ72" s="83"/>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1"/>
      <c r="BM73" s="82"/>
      <c r="BN73" s="82"/>
      <c r="BO73" s="82"/>
      <c r="BP73" s="82"/>
      <c r="BQ73" s="82"/>
      <c r="BR73" s="82"/>
      <c r="BS73" s="82"/>
      <c r="BT73" s="82"/>
      <c r="BU73" s="82"/>
      <c r="BV73" s="82"/>
      <c r="BW73" s="82"/>
      <c r="BX73" s="82"/>
      <c r="BY73" s="82"/>
      <c r="BZ73" s="83"/>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1"/>
      <c r="BM74" s="82"/>
      <c r="BN74" s="82"/>
      <c r="BO74" s="82"/>
      <c r="BP74" s="82"/>
      <c r="BQ74" s="82"/>
      <c r="BR74" s="82"/>
      <c r="BS74" s="82"/>
      <c r="BT74" s="82"/>
      <c r="BU74" s="82"/>
      <c r="BV74" s="82"/>
      <c r="BW74" s="82"/>
      <c r="BX74" s="82"/>
      <c r="BY74" s="82"/>
      <c r="BZ74" s="83"/>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1"/>
      <c r="BM75" s="82"/>
      <c r="BN75" s="82"/>
      <c r="BO75" s="82"/>
      <c r="BP75" s="82"/>
      <c r="BQ75" s="82"/>
      <c r="BR75" s="82"/>
      <c r="BS75" s="82"/>
      <c r="BT75" s="82"/>
      <c r="BU75" s="82"/>
      <c r="BV75" s="82"/>
      <c r="BW75" s="82"/>
      <c r="BX75" s="82"/>
      <c r="BY75" s="82"/>
      <c r="BZ75" s="83"/>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1"/>
      <c r="BM76" s="82"/>
      <c r="BN76" s="82"/>
      <c r="BO76" s="82"/>
      <c r="BP76" s="82"/>
      <c r="BQ76" s="82"/>
      <c r="BR76" s="82"/>
      <c r="BS76" s="82"/>
      <c r="BT76" s="82"/>
      <c r="BU76" s="82"/>
      <c r="BV76" s="82"/>
      <c r="BW76" s="82"/>
      <c r="BX76" s="82"/>
      <c r="BY76" s="82"/>
      <c r="BZ76" s="83"/>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1"/>
      <c r="BM77" s="82"/>
      <c r="BN77" s="82"/>
      <c r="BO77" s="82"/>
      <c r="BP77" s="82"/>
      <c r="BQ77" s="82"/>
      <c r="BR77" s="82"/>
      <c r="BS77" s="82"/>
      <c r="BT77" s="82"/>
      <c r="BU77" s="82"/>
      <c r="BV77" s="82"/>
      <c r="BW77" s="82"/>
      <c r="BX77" s="82"/>
      <c r="BY77" s="82"/>
      <c r="BZ77" s="83"/>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1"/>
      <c r="BM78" s="82"/>
      <c r="BN78" s="82"/>
      <c r="BO78" s="82"/>
      <c r="BP78" s="82"/>
      <c r="BQ78" s="82"/>
      <c r="BR78" s="82"/>
      <c r="BS78" s="82"/>
      <c r="BT78" s="82"/>
      <c r="BU78" s="82"/>
      <c r="BV78" s="82"/>
      <c r="BW78" s="82"/>
      <c r="BX78" s="82"/>
      <c r="BY78" s="82"/>
      <c r="BZ78" s="83"/>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81"/>
      <c r="BM79" s="82"/>
      <c r="BN79" s="82"/>
      <c r="BO79" s="82"/>
      <c r="BP79" s="82"/>
      <c r="BQ79" s="82"/>
      <c r="BR79" s="82"/>
      <c r="BS79" s="82"/>
      <c r="BT79" s="82"/>
      <c r="BU79" s="82"/>
      <c r="BV79" s="82"/>
      <c r="BW79" s="82"/>
      <c r="BX79" s="82"/>
      <c r="BY79" s="82"/>
      <c r="BZ79" s="83"/>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81"/>
      <c r="BM80" s="82"/>
      <c r="BN80" s="82"/>
      <c r="BO80" s="82"/>
      <c r="BP80" s="82"/>
      <c r="BQ80" s="82"/>
      <c r="BR80" s="82"/>
      <c r="BS80" s="82"/>
      <c r="BT80" s="82"/>
      <c r="BU80" s="82"/>
      <c r="BV80" s="82"/>
      <c r="BW80" s="82"/>
      <c r="BX80" s="82"/>
      <c r="BY80" s="82"/>
      <c r="BZ80" s="83"/>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1"/>
      <c r="BM81" s="82"/>
      <c r="BN81" s="82"/>
      <c r="BO81" s="82"/>
      <c r="BP81" s="82"/>
      <c r="BQ81" s="82"/>
      <c r="BR81" s="82"/>
      <c r="BS81" s="82"/>
      <c r="BT81" s="82"/>
      <c r="BU81" s="82"/>
      <c r="BV81" s="82"/>
      <c r="BW81" s="82"/>
      <c r="BX81" s="82"/>
      <c r="BY81" s="82"/>
      <c r="BZ81" s="83"/>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4"/>
      <c r="BM82" s="85"/>
      <c r="BN82" s="85"/>
      <c r="BO82" s="85"/>
      <c r="BP82" s="85"/>
      <c r="BQ82" s="85"/>
      <c r="BR82" s="85"/>
      <c r="BS82" s="85"/>
      <c r="BT82" s="85"/>
      <c r="BU82" s="85"/>
      <c r="BV82" s="85"/>
      <c r="BW82" s="85"/>
      <c r="BX82" s="85"/>
      <c r="BY82" s="85"/>
      <c r="BZ82" s="86"/>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352047</v>
      </c>
      <c r="D6" s="31">
        <f t="shared" si="3"/>
        <v>47</v>
      </c>
      <c r="E6" s="31">
        <f t="shared" si="3"/>
        <v>18</v>
      </c>
      <c r="F6" s="31">
        <f t="shared" si="3"/>
        <v>1</v>
      </c>
      <c r="G6" s="31">
        <f t="shared" si="3"/>
        <v>0</v>
      </c>
      <c r="H6" s="31" t="str">
        <f t="shared" si="3"/>
        <v>山口県　萩市</v>
      </c>
      <c r="I6" s="31" t="str">
        <f t="shared" si="3"/>
        <v>法非適用</v>
      </c>
      <c r="J6" s="31" t="str">
        <f t="shared" si="3"/>
        <v>下水道事業</v>
      </c>
      <c r="K6" s="31" t="str">
        <f t="shared" si="3"/>
        <v>個別排水処理</v>
      </c>
      <c r="L6" s="31" t="str">
        <f t="shared" si="3"/>
        <v>L3</v>
      </c>
      <c r="M6" s="32" t="str">
        <f t="shared" si="3"/>
        <v>-</v>
      </c>
      <c r="N6" s="32" t="str">
        <f t="shared" si="3"/>
        <v>該当数値なし</v>
      </c>
      <c r="O6" s="32">
        <f t="shared" si="3"/>
        <v>0.39</v>
      </c>
      <c r="P6" s="32">
        <f t="shared" si="3"/>
        <v>100</v>
      </c>
      <c r="Q6" s="32">
        <f t="shared" si="3"/>
        <v>2916</v>
      </c>
      <c r="R6" s="32">
        <f t="shared" si="3"/>
        <v>51587</v>
      </c>
      <c r="S6" s="32">
        <f t="shared" si="3"/>
        <v>698.31</v>
      </c>
      <c r="T6" s="32">
        <f t="shared" si="3"/>
        <v>73.87</v>
      </c>
      <c r="U6" s="32">
        <f t="shared" si="3"/>
        <v>201</v>
      </c>
      <c r="V6" s="32">
        <f t="shared" si="3"/>
        <v>0.18</v>
      </c>
      <c r="W6" s="32">
        <f t="shared" si="3"/>
        <v>1116.67</v>
      </c>
      <c r="X6" s="33">
        <f>IF(X7="",NA(),X7)</f>
        <v>77.540000000000006</v>
      </c>
      <c r="Y6" s="33">
        <f t="shared" ref="Y6:AG6" si="4">IF(Y7="",NA(),Y7)</f>
        <v>77.37</v>
      </c>
      <c r="Z6" s="33">
        <f t="shared" si="4"/>
        <v>77.55</v>
      </c>
      <c r="AA6" s="33">
        <f t="shared" si="4"/>
        <v>85.01</v>
      </c>
      <c r="AB6" s="33">
        <f t="shared" si="4"/>
        <v>82.62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481.58</v>
      </c>
      <c r="BF6" s="33">
        <f t="shared" ref="BF6:BN6" si="7">IF(BF7="",NA(),BF7)</f>
        <v>360.48</v>
      </c>
      <c r="BG6" s="33">
        <f t="shared" si="7"/>
        <v>289.19</v>
      </c>
      <c r="BH6" s="33">
        <f t="shared" si="7"/>
        <v>286.56</v>
      </c>
      <c r="BI6" s="33">
        <f t="shared" si="7"/>
        <v>313.97000000000003</v>
      </c>
      <c r="BJ6" s="33">
        <f t="shared" si="7"/>
        <v>946.72</v>
      </c>
      <c r="BK6" s="33">
        <f t="shared" si="7"/>
        <v>844.96</v>
      </c>
      <c r="BL6" s="33">
        <f t="shared" si="7"/>
        <v>862.78</v>
      </c>
      <c r="BM6" s="33">
        <f t="shared" si="7"/>
        <v>803.29</v>
      </c>
      <c r="BN6" s="33">
        <f t="shared" si="7"/>
        <v>760.12</v>
      </c>
      <c r="BO6" s="32" t="str">
        <f>IF(BO7="","",IF(BO7="-","【-】","【"&amp;SUBSTITUTE(TEXT(BO7,"#,##0.00"),"-","△")&amp;"】"))</f>
        <v>【721.24】</v>
      </c>
      <c r="BP6" s="33">
        <f>IF(BP7="",NA(),BP7)</f>
        <v>37.58</v>
      </c>
      <c r="BQ6" s="33">
        <f t="shared" ref="BQ6:BY6" si="8">IF(BQ7="",NA(),BQ7)</f>
        <v>43.33</v>
      </c>
      <c r="BR6" s="33">
        <f t="shared" si="8"/>
        <v>44.52</v>
      </c>
      <c r="BS6" s="33">
        <f t="shared" si="8"/>
        <v>31.72</v>
      </c>
      <c r="BT6" s="33">
        <f t="shared" si="8"/>
        <v>39.9</v>
      </c>
      <c r="BU6" s="33">
        <f t="shared" si="8"/>
        <v>54.34</v>
      </c>
      <c r="BV6" s="33">
        <f t="shared" si="8"/>
        <v>51.86</v>
      </c>
      <c r="BW6" s="33">
        <f t="shared" si="8"/>
        <v>54.55</v>
      </c>
      <c r="BX6" s="33">
        <f t="shared" si="8"/>
        <v>56.63</v>
      </c>
      <c r="BY6" s="33">
        <f t="shared" si="8"/>
        <v>50.17</v>
      </c>
      <c r="BZ6" s="32" t="str">
        <f>IF(BZ7="","",IF(BZ7="-","【-】","【"&amp;SUBSTITUTE(TEXT(BZ7,"#,##0.00"),"-","△")&amp;"】"))</f>
        <v>【52.31】</v>
      </c>
      <c r="CA6" s="33">
        <f>IF(CA7="",NA(),CA7)</f>
        <v>361.26</v>
      </c>
      <c r="CB6" s="33">
        <f t="shared" ref="CB6:CJ6" si="9">IF(CB7="",NA(),CB7)</f>
        <v>385.18</v>
      </c>
      <c r="CC6" s="33">
        <f t="shared" si="9"/>
        <v>376.4</v>
      </c>
      <c r="CD6" s="33">
        <f t="shared" si="9"/>
        <v>521.96</v>
      </c>
      <c r="CE6" s="33">
        <f t="shared" si="9"/>
        <v>414.13</v>
      </c>
      <c r="CF6" s="33">
        <f t="shared" si="9"/>
        <v>273.08999999999997</v>
      </c>
      <c r="CG6" s="33">
        <f t="shared" si="9"/>
        <v>297.51</v>
      </c>
      <c r="CH6" s="33">
        <f t="shared" si="9"/>
        <v>275.64999999999998</v>
      </c>
      <c r="CI6" s="33">
        <f t="shared" si="9"/>
        <v>272.66000000000003</v>
      </c>
      <c r="CJ6" s="33">
        <f t="shared" si="9"/>
        <v>329.08</v>
      </c>
      <c r="CK6" s="32" t="str">
        <f>IF(CK7="","",IF(CK7="-","【-】","【"&amp;SUBSTITUTE(TEXT(CK7,"#,##0.00"),"-","△")&amp;"】"))</f>
        <v>【293.69】</v>
      </c>
      <c r="CL6" s="33">
        <f>IF(CL7="",NA(),CL7)</f>
        <v>49.52</v>
      </c>
      <c r="CM6" s="33">
        <f t="shared" ref="CM6:CU6" si="10">IF(CM7="",NA(),CM7)</f>
        <v>48.57</v>
      </c>
      <c r="CN6" s="33">
        <f t="shared" si="10"/>
        <v>50.48</v>
      </c>
      <c r="CO6" s="33">
        <f t="shared" si="10"/>
        <v>45.71</v>
      </c>
      <c r="CP6" s="33">
        <f t="shared" si="10"/>
        <v>38.1</v>
      </c>
      <c r="CQ6" s="33">
        <f t="shared" si="10"/>
        <v>50</v>
      </c>
      <c r="CR6" s="33">
        <f t="shared" si="10"/>
        <v>55.42</v>
      </c>
      <c r="CS6" s="33">
        <f t="shared" si="10"/>
        <v>58.58</v>
      </c>
      <c r="CT6" s="33">
        <f t="shared" si="10"/>
        <v>58.82</v>
      </c>
      <c r="CU6" s="33">
        <f t="shared" si="10"/>
        <v>51.54</v>
      </c>
      <c r="CV6" s="32" t="str">
        <f>IF(CV7="","",IF(CV7="-","【-】","【"&amp;SUBSTITUTE(TEXT(CV7,"#,##0.00"),"-","△")&amp;"】"))</f>
        <v>【52.19】</v>
      </c>
      <c r="CW6" s="33">
        <f>IF(CW7="",NA(),CW7)</f>
        <v>87.33</v>
      </c>
      <c r="CX6" s="33">
        <f t="shared" ref="CX6:DF6" si="11">IF(CX7="",NA(),CX7)</f>
        <v>90.34</v>
      </c>
      <c r="CY6" s="33">
        <f t="shared" si="11"/>
        <v>90.95</v>
      </c>
      <c r="CZ6" s="33">
        <f t="shared" si="11"/>
        <v>90.73</v>
      </c>
      <c r="DA6" s="33">
        <f t="shared" si="11"/>
        <v>90.55</v>
      </c>
      <c r="DB6" s="33">
        <f t="shared" si="11"/>
        <v>76.58</v>
      </c>
      <c r="DC6" s="33">
        <f t="shared" si="11"/>
        <v>74.290000000000006</v>
      </c>
      <c r="DD6" s="33">
        <f t="shared" si="11"/>
        <v>72.31</v>
      </c>
      <c r="DE6" s="33">
        <f t="shared" si="11"/>
        <v>71.760000000000005</v>
      </c>
      <c r="DF6" s="33">
        <f t="shared" si="11"/>
        <v>71.599999999999994</v>
      </c>
      <c r="DG6" s="32" t="str">
        <f>IF(DG7="","",IF(DG7="-","【-】","【"&amp;SUBSTITUTE(TEXT(DG7,"#,##0.00"),"-","△")&amp;"】"))</f>
        <v>【80.29】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352047</v>
      </c>
      <c r="D7" s="35">
        <v>47</v>
      </c>
      <c r="E7" s="35">
        <v>18</v>
      </c>
      <c r="F7" s="35">
        <v>1</v>
      </c>
      <c r="G7" s="35">
        <v>0</v>
      </c>
      <c r="H7" s="35" t="s">
        <v>95</v>
      </c>
      <c r="I7" s="35" t="s">
        <v>96</v>
      </c>
      <c r="J7" s="35" t="s">
        <v>97</v>
      </c>
      <c r="K7" s="35" t="s">
        <v>98</v>
      </c>
      <c r="L7" s="35" t="s">
        <v>99</v>
      </c>
      <c r="M7" s="36" t="s">
        <v>100</v>
      </c>
      <c r="N7" s="36" t="s">
        <v>101</v>
      </c>
      <c r="O7" s="36">
        <v>0.39</v>
      </c>
      <c r="P7" s="36">
        <v>100</v>
      </c>
      <c r="Q7" s="36">
        <v>2916</v>
      </c>
      <c r="R7" s="36">
        <v>51587</v>
      </c>
      <c r="S7" s="36">
        <v>698.31</v>
      </c>
      <c r="T7" s="36">
        <v>73.87</v>
      </c>
      <c r="U7" s="36">
        <v>201</v>
      </c>
      <c r="V7" s="36">
        <v>0.18</v>
      </c>
      <c r="W7" s="36">
        <v>1116.67</v>
      </c>
      <c r="X7" s="36">
        <v>77.540000000000006</v>
      </c>
      <c r="Y7" s="36">
        <v>77.37</v>
      </c>
      <c r="Z7" s="36">
        <v>77.55</v>
      </c>
      <c r="AA7" s="36">
        <v>85.01</v>
      </c>
      <c r="AB7" s="36">
        <v>82.62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481.58</v>
      </c>
      <c r="BF7" s="36">
        <v>360.48</v>
      </c>
      <c r="BG7" s="36">
        <v>289.19</v>
      </c>
      <c r="BH7" s="36">
        <v>286.56</v>
      </c>
      <c r="BI7" s="36">
        <v>313.97000000000003</v>
      </c>
      <c r="BJ7" s="36">
        <v>946.72</v>
      </c>
      <c r="BK7" s="36">
        <v>844.96</v>
      </c>
      <c r="BL7" s="36">
        <v>862.78</v>
      </c>
      <c r="BM7" s="36">
        <v>803.29</v>
      </c>
      <c r="BN7" s="36">
        <v>760.12</v>
      </c>
      <c r="BO7" s="36">
        <v>721.24</v>
      </c>
      <c r="BP7" s="36">
        <v>37.58</v>
      </c>
      <c r="BQ7" s="36">
        <v>43.33</v>
      </c>
      <c r="BR7" s="36">
        <v>44.52</v>
      </c>
      <c r="BS7" s="36">
        <v>31.72</v>
      </c>
      <c r="BT7" s="36">
        <v>39.9</v>
      </c>
      <c r="BU7" s="36">
        <v>54.34</v>
      </c>
      <c r="BV7" s="36">
        <v>51.86</v>
      </c>
      <c r="BW7" s="36">
        <v>54.55</v>
      </c>
      <c r="BX7" s="36">
        <v>56.63</v>
      </c>
      <c r="BY7" s="36">
        <v>50.17</v>
      </c>
      <c r="BZ7" s="36">
        <v>52.31</v>
      </c>
      <c r="CA7" s="36">
        <v>361.26</v>
      </c>
      <c r="CB7" s="36">
        <v>385.18</v>
      </c>
      <c r="CC7" s="36">
        <v>376.4</v>
      </c>
      <c r="CD7" s="36">
        <v>521.96</v>
      </c>
      <c r="CE7" s="36">
        <v>414.13</v>
      </c>
      <c r="CF7" s="36">
        <v>273.08999999999997</v>
      </c>
      <c r="CG7" s="36">
        <v>297.51</v>
      </c>
      <c r="CH7" s="36">
        <v>275.64999999999998</v>
      </c>
      <c r="CI7" s="36">
        <v>272.66000000000003</v>
      </c>
      <c r="CJ7" s="36">
        <v>329.08</v>
      </c>
      <c r="CK7" s="36">
        <v>293.69</v>
      </c>
      <c r="CL7" s="36">
        <v>49.52</v>
      </c>
      <c r="CM7" s="36">
        <v>48.57</v>
      </c>
      <c r="CN7" s="36">
        <v>50.48</v>
      </c>
      <c r="CO7" s="36">
        <v>45.71</v>
      </c>
      <c r="CP7" s="36">
        <v>38.1</v>
      </c>
      <c r="CQ7" s="36">
        <v>50</v>
      </c>
      <c r="CR7" s="36">
        <v>55.42</v>
      </c>
      <c r="CS7" s="36">
        <v>58.58</v>
      </c>
      <c r="CT7" s="36">
        <v>58.82</v>
      </c>
      <c r="CU7" s="36">
        <v>51.54</v>
      </c>
      <c r="CV7" s="36">
        <v>52.19</v>
      </c>
      <c r="CW7" s="36">
        <v>87.33</v>
      </c>
      <c r="CX7" s="36">
        <v>90.34</v>
      </c>
      <c r="CY7" s="36">
        <v>90.95</v>
      </c>
      <c r="CZ7" s="36">
        <v>90.73</v>
      </c>
      <c r="DA7" s="36">
        <v>90.55</v>
      </c>
      <c r="DB7" s="36">
        <v>76.58</v>
      </c>
      <c r="DC7" s="36">
        <v>74.290000000000006</v>
      </c>
      <c r="DD7" s="36">
        <v>72.31</v>
      </c>
      <c r="DE7" s="36">
        <v>71.760000000000005</v>
      </c>
      <c r="DF7" s="36">
        <v>71.599999999999994</v>
      </c>
      <c r="DG7" s="36">
        <v>80.290000000000006</v>
      </c>
      <c r="DH7" s="36"/>
      <c r="DI7" s="36"/>
      <c r="DJ7" s="36"/>
      <c r="DK7" s="36"/>
      <c r="DL7" s="36"/>
      <c r="DM7" s="36"/>
      <c r="DN7" s="36"/>
      <c r="DO7" s="36"/>
      <c r="DP7" s="36"/>
      <c r="DQ7" s="36"/>
      <c r="DR7" s="36"/>
      <c r="DS7" s="36"/>
      <c r="DT7" s="36"/>
      <c r="DU7" s="36"/>
      <c r="DV7" s="36"/>
      <c r="DW7" s="36"/>
      <c r="DX7" s="36"/>
      <c r="DY7" s="36"/>
      <c r="DZ7" s="36"/>
      <c r="EA7" s="36"/>
      <c r="EB7" s="36"/>
      <c r="EC7" s="36"/>
      <c r="ED7" s="36" t="s">
        <v>100</v>
      </c>
      <c r="EE7" s="36" t="s">
        <v>100</v>
      </c>
      <c r="EF7" s="36" t="s">
        <v>100</v>
      </c>
      <c r="EG7" s="36" t="s">
        <v>100</v>
      </c>
      <c r="EH7" s="36" t="s">
        <v>100</v>
      </c>
      <c r="EI7" s="36" t="s">
        <v>100</v>
      </c>
      <c r="EJ7" s="36" t="s">
        <v>100</v>
      </c>
      <c r="EK7" s="36" t="s">
        <v>100</v>
      </c>
      <c r="EL7" s="36" t="s">
        <v>100</v>
      </c>
      <c r="EM7" s="36" t="s">
        <v>100</v>
      </c>
      <c r="EN7" s="36" t="s">
        <v>100</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hagi</cp:lastModifiedBy>
  <cp:lastPrinted>2016-02-15T06:01:37Z</cp:lastPrinted>
  <dcterms:created xsi:type="dcterms:W3CDTF">2016-02-03T09:28:56Z</dcterms:created>
  <dcterms:modified xsi:type="dcterms:W3CDTF">2016-02-29T00:49:00Z</dcterms:modified>
  <cp:category/>
</cp:coreProperties>
</file>