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172.31.26.225\koukyou\下水道管理係\003　決算関係\H28決算統計\202_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<sst xmlns="http://schemas.openxmlformats.org/spreadsheetml/2006/main" count="251" uniqueCount="125">
  <si>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</si>
  <si>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</si>
  <si>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</si>
  <si>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</si>
  <si>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</si>
  <si>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</si>
  <si>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</si>
  <si>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</si>
  <si>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</si>
  <si>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</si>
  <si>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</si>
  <si>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</si>
  <si>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</si>
  <si>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</si>
  <si>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</si>
  <si>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</si>
  <si>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</si>
  <si>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</si>
  <si>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</si>
  <si>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</si>
  <si>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</si>
  <si>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</si>
  <si>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</si>
  <si>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</si>
  <si>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</si>
  <si>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</si>
  <si>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</si>
  <si>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</si>
  <si>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</si>
  <si>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</si>
  <si>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</si>
  <si>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</si>
  <si>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</si>
  <si>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</si>
  <si>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</si>
  <si>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</si>
  <si>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</si>
  <si>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</si>
  <si>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</si>
  <si>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</si>
  <si>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</si>
  <si>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</si>
  <si>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</si>
  <si>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</si>
  <si>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</si>
  <si>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</si>
  <si>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</si>
  <si>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</si>
  <si>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</si>
  <si>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</si>
  <si>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</si>
  <si>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</si>
  <si>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</si>
  <si>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</si>
  <si>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</si>
  <si>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</si>
  <si>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</si>
  <si>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</si>
  <si>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</si>
  <si>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</si>
  <si>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</si>
  <si>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</si>
  <si>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</si>
  <si>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</si>
  <si>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</si>
  <si>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</si>
  <si>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</si>
  <si>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</si>
  <si>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</si>
  <si>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</si>
  <si>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</si>
  <si>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</si>
  <si>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</si>
  <si>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</si>
  <si>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</si>
  <si>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</si>
  <si>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</si>
  <si>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</si>
  <si>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</si>
  <si>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</si>
  <si>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</si>
  <si>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</si>
  <si>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</si>
  <si>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</si>
  <si>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</si>
  <si>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</si>
  <si>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</si>
  <si>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</si>
  <si>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</si>
  <si>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</si>
  <si>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</si>
  <si>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</si>
  <si>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</si>
  <si>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</si>
  <si>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</si>
  <si>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</si>
  <si>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</si>
  <si>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</si>
  <si>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</si>
  <si>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</si>
  <si>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</si>
  <si>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</si>
  <si>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</si>
  <si>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</si>
  <si>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</si>
  <si>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</si>
  <si>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</si>
  <si>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</si>
  <si>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</si>
  <si>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</si>
  <si>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</si>
  <si>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</si>
  <si>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</si>
  <si>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</si>
  <si>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</si>
  <si>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</si>
  <si>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</si>
  <si>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</si>
  <si>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</si>
  <si>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</si>
  <si>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</si>
  <si>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平成13年から順次供用開始を行っていることから10年を経過したものもあるが、ブロア等の機械器具等の修繕などその都度対応しており、老朽化対策は行っていない。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26" eb="27">
      <t>ネン</t>
    </rPh>
    <rPh sb="28" eb="30">
      <t>ケイカ</t>
    </rPh>
    <rPh sb="42" eb="43">
      <t>トウ</t>
    </rPh>
    <rPh sb="44" eb="46">
      <t>キカイ</t>
    </rPh>
    <rPh sb="46" eb="48">
      <t>キグ</t>
    </rPh>
    <rPh sb="48" eb="49">
      <t>トウ</t>
    </rPh>
    <rPh sb="50" eb="52">
      <t>シュウゼン</t>
    </rPh>
    <rPh sb="56" eb="58">
      <t>ツド</t>
    </rPh>
    <rPh sb="58" eb="60">
      <t>タイオウ</t>
    </rPh>
    <phoneticPr fontId="4"/>
  </si>
  <si>
    <r>
      <t>　財政マネジメントの向上などを図るため平成30年4月からの地方公営企業法の適用に向けて準備を進めている。
　しかしながら、事業の性質、地域の特性や人口減少などを考慮すると使用料改定だけでは経営状況改善は困難であるため、使用料を他事業と統一したことから</t>
    </r>
    <r>
      <rPr>
        <sz val="11"/>
        <color rgb="FFFF0000"/>
        <rFont val="ＭＳ ゴシック"/>
        <family val="3"/>
        <charset val="128"/>
      </rPr>
      <t>、</t>
    </r>
    <r>
      <rPr>
        <sz val="11"/>
        <color theme="1"/>
        <rFont val="ＭＳ ゴシック"/>
        <family val="3"/>
        <charset val="128"/>
      </rPr>
      <t>地方公営企業法の適用に併せ会計処理を一本化した後、一つの下水道事業として経営戦略及び使用料の見直しに取り組んでいく予定である。</t>
    </r>
    <rPh sb="1" eb="3">
      <t>ザイセイ</t>
    </rPh>
    <rPh sb="10" eb="12">
      <t>コウジョウ</t>
    </rPh>
    <rPh sb="19" eb="21">
      <t>ヘイセイ</t>
    </rPh>
    <rPh sb="23" eb="24">
      <t>ネン</t>
    </rPh>
    <rPh sb="25" eb="26">
      <t>ガツ</t>
    </rPh>
    <rPh sb="61" eb="63">
      <t>ジギョウ</t>
    </rPh>
    <rPh sb="64" eb="66">
      <t>セイシツ</t>
    </rPh>
    <rPh sb="149" eb="150">
      <t>ノチ</t>
    </rPh>
    <rPh sb="162" eb="164">
      <t>ケイエイ</t>
    </rPh>
    <rPh sb="164" eb="166">
      <t>センリャク</t>
    </rPh>
    <rPh sb="166" eb="167">
      <t>オヨ</t>
    </rPh>
    <phoneticPr fontId="4"/>
  </si>
  <si>
    <t>非設置</t>
    <rPh sb="0" eb="1">
      <t>ヒ</t>
    </rPh>
    <rPh sb="1" eb="3">
      <t>セッチ</t>
    </rPh>
    <phoneticPr fontId="4"/>
  </si>
  <si>
    <r>
      <t>　萩市の個別排水事業は平成13年に事業着手し順次供用開始を行い整備は完了している。
　市内の下水道使用料を統一するため、平成23年10月及び平成26年1月と段階的に改定を行った。
　平成28年度の数値については、分流式下水道に係る一般会計からの繰入金の算定基準が変更されたため、企業債の元利償還金及び企業債残高に対して一般会計が負担する額が増加したことに伴い収益的収支比率及び経費回収率は上昇し、企業債残高対事業規模比率及び汚水処理原価は低下している。
　収益的収支比率については、平成25年度以降</t>
    </r>
    <r>
      <rPr>
        <sz val="11"/>
        <rFont val="ＭＳ ゴシック"/>
        <family val="3"/>
        <charset val="128"/>
      </rPr>
      <t>80%を超えているが、これは整備事業で借り入れた過疎対策事業債等の一部の地方債の償還が完了したためであり、経費回収率は依然として類似団体平均値を下回っている。
　水洗化率については、類似団体平均値を上回っているが、処理区域が中山間地域であることから高齢化及び後継者不足等の理由により伸び悩んでいる。
　施設利用率については、浄化槽の処理能力（人槽）は延べ床面積で決定されていることから、処理能力（人槽）に比べると処理区域内の平均世帯人員が2名程度と低いことから乖離が生じている。</t>
    </r>
    <rPh sb="1" eb="3">
      <t>ハギシ</t>
    </rPh>
    <rPh sb="4" eb="6">
      <t>コベツ</t>
    </rPh>
    <rPh sb="6" eb="8">
      <t>ハイスイ</t>
    </rPh>
    <rPh sb="8" eb="10">
      <t>ジギョウ</t>
    </rPh>
    <rPh sb="11" eb="13">
      <t>ヘイセイ</t>
    </rPh>
    <rPh sb="15" eb="16">
      <t>ネン</t>
    </rPh>
    <rPh sb="17" eb="19">
      <t>ジギョウ</t>
    </rPh>
    <rPh sb="19" eb="21">
      <t>チャクシュ</t>
    </rPh>
    <rPh sb="22" eb="24">
      <t>ジュンジ</t>
    </rPh>
    <rPh sb="24" eb="26">
      <t>キョウヨウ</t>
    </rPh>
    <rPh sb="26" eb="28">
      <t>カイシ</t>
    </rPh>
    <rPh sb="29" eb="30">
      <t>オコナ</t>
    </rPh>
    <rPh sb="31" eb="33">
      <t>セイビ</t>
    </rPh>
    <rPh sb="34" eb="36">
      <t>カンリョウ</t>
    </rPh>
    <rPh sb="53" eb="55">
      <t>トウイツ</t>
    </rPh>
    <rPh sb="68" eb="69">
      <t>オヨ</t>
    </rPh>
    <rPh sb="82" eb="84">
      <t>カイテイ</t>
    </rPh>
    <rPh sb="85" eb="86">
      <t>オコナ</t>
    </rPh>
    <rPh sb="228" eb="231">
      <t>シュウエキテキ</t>
    </rPh>
    <rPh sb="231" eb="233">
      <t>シュウシ</t>
    </rPh>
    <rPh sb="233" eb="235">
      <t>ヒリツ</t>
    </rPh>
    <rPh sb="241" eb="243">
      <t>ヘイセイ</t>
    </rPh>
    <rPh sb="245" eb="247">
      <t>ネンド</t>
    </rPh>
    <rPh sb="247" eb="249">
      <t>イコウ</t>
    </rPh>
    <rPh sb="253" eb="254">
      <t>コ</t>
    </rPh>
    <rPh sb="263" eb="265">
      <t>セイビ</t>
    </rPh>
    <rPh sb="265" eb="267">
      <t>ジギョウ</t>
    </rPh>
    <rPh sb="268" eb="269">
      <t>カ</t>
    </rPh>
    <rPh sb="270" eb="271">
      <t>イ</t>
    </rPh>
    <rPh sb="273" eb="275">
      <t>カソ</t>
    </rPh>
    <rPh sb="275" eb="277">
      <t>タイサク</t>
    </rPh>
    <rPh sb="277" eb="281">
      <t>ジギョウサイトウ</t>
    </rPh>
    <rPh sb="282" eb="284">
      <t>イチブ</t>
    </rPh>
    <rPh sb="285" eb="288">
      <t>チホウサイ</t>
    </rPh>
    <rPh sb="289" eb="291">
      <t>ショウカン</t>
    </rPh>
    <rPh sb="292" eb="294">
      <t>カンリョウ</t>
    </rPh>
    <rPh sb="302" eb="304">
      <t>ケイヒ</t>
    </rPh>
    <rPh sb="304" eb="306">
      <t>カイシュウ</t>
    </rPh>
    <rPh sb="306" eb="307">
      <t>リツ</t>
    </rPh>
    <rPh sb="308" eb="310">
      <t>イゼン</t>
    </rPh>
    <rPh sb="313" eb="315">
      <t>ルイジ</t>
    </rPh>
    <rPh sb="315" eb="317">
      <t>ダンタイ</t>
    </rPh>
    <rPh sb="317" eb="319">
      <t>ヘイキン</t>
    </rPh>
    <rPh sb="319" eb="320">
      <t>チ</t>
    </rPh>
    <rPh sb="321" eb="323">
      <t>シタマワ</t>
    </rPh>
    <rPh sb="330" eb="333">
      <t>スイセンカ</t>
    </rPh>
    <rPh sb="333" eb="334">
      <t>リツ</t>
    </rPh>
    <rPh sb="340" eb="342">
      <t>ルイジ</t>
    </rPh>
    <rPh sb="342" eb="344">
      <t>ダンタイ</t>
    </rPh>
    <rPh sb="344" eb="346">
      <t>ヘイキン</t>
    </rPh>
    <rPh sb="346" eb="347">
      <t>チ</t>
    </rPh>
    <rPh sb="348" eb="350">
      <t>ウワマワ</t>
    </rPh>
    <rPh sb="356" eb="358">
      <t>ショリ</t>
    </rPh>
    <rPh sb="358" eb="360">
      <t>クイキ</t>
    </rPh>
    <rPh sb="361" eb="362">
      <t>チュウ</t>
    </rPh>
    <rPh sb="362" eb="364">
      <t>サンカン</t>
    </rPh>
    <rPh sb="364" eb="366">
      <t>チイキ</t>
    </rPh>
    <rPh sb="373" eb="376">
      <t>コウレイカ</t>
    </rPh>
    <rPh sb="376" eb="377">
      <t>オヨ</t>
    </rPh>
    <rPh sb="378" eb="381">
      <t>コウケイシャ</t>
    </rPh>
    <rPh sb="381" eb="384">
      <t>フソクナド</t>
    </rPh>
    <rPh sb="385" eb="387">
      <t>リユウ</t>
    </rPh>
    <rPh sb="390" eb="391">
      <t>ノ</t>
    </rPh>
    <rPh sb="392" eb="393">
      <t>ナヤ</t>
    </rPh>
    <rPh sb="400" eb="402">
      <t>シセツ</t>
    </rPh>
    <rPh sb="402" eb="405">
      <t>リヨウリツ</t>
    </rPh>
    <rPh sb="411" eb="414">
      <t>ジョウカソウ</t>
    </rPh>
    <rPh sb="415" eb="417">
      <t>ショリ</t>
    </rPh>
    <rPh sb="417" eb="419">
      <t>ノウリョク</t>
    </rPh>
    <rPh sb="420" eb="421">
      <t>ニン</t>
    </rPh>
    <rPh sb="421" eb="422">
      <t>ソウ</t>
    </rPh>
    <rPh sb="424" eb="425">
      <t>ノ</t>
    </rPh>
    <rPh sb="442" eb="444">
      <t>ショリ</t>
    </rPh>
    <rPh sb="444" eb="446">
      <t>ノウリョク</t>
    </rPh>
    <rPh sb="447" eb="448">
      <t>ニン</t>
    </rPh>
    <rPh sb="448" eb="449">
      <t>ソウ</t>
    </rPh>
    <rPh sb="451" eb="452">
      <t>クラ</t>
    </rPh>
    <rPh sb="455" eb="457">
      <t>ショリ</t>
    </rPh>
    <rPh sb="457" eb="460">
      <t>クイキナイ</t>
    </rPh>
    <rPh sb="461" eb="463">
      <t>ヘイキン</t>
    </rPh>
    <rPh sb="463" eb="465">
      <t>セタイ</t>
    </rPh>
    <rPh sb="465" eb="467">
      <t>ジンイン</t>
    </rPh>
    <rPh sb="469" eb="470">
      <t>メイ</t>
    </rPh>
    <rPh sb="470" eb="472">
      <t>テイド</t>
    </rPh>
    <rPh sb="473" eb="474">
      <t>ヒク</t>
    </rPh>
    <rPh sb="479" eb="481">
      <t>カイリ</t>
    </rPh>
    <rPh sb="482" eb="483">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</si>
</sst>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AE-49A8-BAD7-B5016F9645B1}"/>
            </c:ext>
          </c:extLst>
        </c:ser>
        <c:dLbls>
          <c:showLegendKey val="0"/>
          <c:showVal val="0"/>
          <c:showCatName val="0"/>
          <c:showSerName val="0"/>
          <c:showPercent val="0"/>
          <c:showBubbleSize val="0"/>
        </c:dLbls>
        <c:gapWidth val="150"/>
        <c:axId val="100149504"/>
        <c:axId val="1003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AE-49A8-BAD7-B5016F9645B1}"/>
            </c:ext>
          </c:extLst>
        </c:ser>
        <c:dLbls>
          <c:showLegendKey val="0"/>
          <c:showVal val="0"/>
          <c:showCatName val="0"/>
          <c:showSerName val="0"/>
          <c:showPercent val="0"/>
          <c:showBubbleSize val="0"/>
        </c:dLbls>
        <c:marker val="1"/>
        <c:smooth val="0"/>
        <c:axId val="100149504"/>
        <c:axId val="100303232"/>
      </c:lineChart>
      <c:dateAx>
        <c:axId val="100149504"/>
        <c:scaling>
          <c:orientation val="minMax"/>
        </c:scaling>
        <c:delete val="1"/>
        <c:axPos val="b"/>
        <c:numFmt formatCode="ge" sourceLinked="1"/>
        <c:majorTickMark val="none"/>
        <c:minorTickMark val="none"/>
        <c:tickLblPos val="none"/>
        <c:crossAx val="100303232"/>
        <c:crosses val="autoZero"/>
        <c:auto val="1"/>
        <c:lblOffset val="100"/>
        <c:baseTimeUnit val="years"/>
      </c:dateAx>
      <c:valAx>
        <c:axId val="1003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50.48</c:v>
                </c:pt>
                <c:pt idx="1">
                  <c:v>45.71</c:v>
                </c:pt>
                <c:pt idx="2">
                  <c:v>38.1</c:v>
                </c:pt>
                <c:pt idx="3">
                  <c:v>37.14</c:v>
                </c:pt>
                <c:pt idx="4">
                  <c:v>36.19</c:v>
                </c:pt>
              </c:numCache>
            </c:numRef>
          </c:val>
          <c:extLst>
            <c:ext xmlns:c16="http://schemas.microsoft.com/office/drawing/2014/chart" uri="{C3380CC4-5D6E-409C-BE32-E72D297353CC}">
              <c16:uniqueId val="{00000000-9B25-4BF0-9D50-C123D9B22891}"/>
            </c:ext>
          </c:extLst>
        </c:ser>
        <c:dLbls>
          <c:showLegendKey val="0"/>
          <c:showVal val="0"/>
          <c:showCatName val="0"/>
          <c:showSerName val="0"/>
          <c:showPercent val="0"/>
          <c:showBubbleSize val="0"/>
        </c:dLbls>
        <c:gapWidth val="150"/>
        <c:axId val="118877568"/>
        <c:axId val="1188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51.54</c:v>
                </c:pt>
                <c:pt idx="3">
                  <c:v>44.84</c:v>
                </c:pt>
                <c:pt idx="4">
                  <c:v>132.99</c:v>
                </c:pt>
              </c:numCache>
            </c:numRef>
          </c:val>
          <c:smooth val="0"/>
          <c:extLst>
            <c:ext xmlns:c16="http://schemas.microsoft.com/office/drawing/2014/chart" uri="{C3380CC4-5D6E-409C-BE32-E72D297353CC}">
              <c16:uniqueId val="{00000001-9B25-4BF0-9D50-C123D9B22891}"/>
            </c:ext>
          </c:extLst>
        </c:ser>
        <c:dLbls>
          <c:showLegendKey val="0"/>
          <c:showVal val="0"/>
          <c:showCatName val="0"/>
          <c:showSerName val="0"/>
          <c:showPercent val="0"/>
          <c:showBubbleSize val="0"/>
        </c:dLbls>
        <c:marker val="1"/>
        <c:smooth val="0"/>
        <c:axId val="118877568"/>
        <c:axId val="118883840"/>
      </c:lineChart>
      <c:dateAx>
        <c:axId val="118877568"/>
        <c:scaling>
          <c:orientation val="minMax"/>
        </c:scaling>
        <c:delete val="1"/>
        <c:axPos val="b"/>
        <c:numFmt formatCode="ge" sourceLinked="1"/>
        <c:majorTickMark val="none"/>
        <c:minorTickMark val="none"/>
        <c:tickLblPos val="none"/>
        <c:crossAx val="118883840"/>
        <c:crosses val="autoZero"/>
        <c:auto val="1"/>
        <c:lblOffset val="100"/>
        <c:baseTimeUnit val="years"/>
      </c:dateAx>
      <c:valAx>
        <c:axId val="1188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90.95</c:v>
                </c:pt>
                <c:pt idx="1">
                  <c:v>90.73</c:v>
                </c:pt>
                <c:pt idx="2">
                  <c:v>90.55</c:v>
                </c:pt>
                <c:pt idx="3">
                  <c:v>91</c:v>
                </c:pt>
                <c:pt idx="4">
                  <c:v>91.09</c:v>
                </c:pt>
              </c:numCache>
            </c:numRef>
          </c:val>
          <c:extLst>
            <c:ext xmlns:c16="http://schemas.microsoft.com/office/drawing/2014/chart" uri="{C3380CC4-5D6E-409C-BE32-E72D297353CC}">
              <c16:uniqueId val="{00000000-BE45-4765-80F3-7843F21FDBE6}"/>
            </c:ext>
          </c:extLst>
        </c:ser>
        <c:dLbls>
          <c:showLegendKey val="0"/>
          <c:showVal val="0"/>
          <c:showCatName val="0"/>
          <c:showSerName val="0"/>
          <c:showPercent val="0"/>
          <c:showBubbleSize val="0"/>
        </c:dLbls>
        <c:gapWidth val="150"/>
        <c:axId val="118918144"/>
        <c:axId val="118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71.599999999999994</c:v>
                </c:pt>
                <c:pt idx="3">
                  <c:v>67.86</c:v>
                </c:pt>
                <c:pt idx="4">
                  <c:v>82.94</c:v>
                </c:pt>
              </c:numCache>
            </c:numRef>
          </c:val>
          <c:smooth val="0"/>
          <c:extLst>
            <c:ext xmlns:c16="http://schemas.microsoft.com/office/drawing/2014/chart" uri="{C3380CC4-5D6E-409C-BE32-E72D297353CC}">
              <c16:uniqueId val="{00000001-BE45-4765-80F3-7843F21FDBE6}"/>
            </c:ext>
          </c:extLst>
        </c:ser>
        <c:dLbls>
          <c:showLegendKey val="0"/>
          <c:showVal val="0"/>
          <c:showCatName val="0"/>
          <c:showSerName val="0"/>
          <c:showPercent val="0"/>
          <c:showBubbleSize val="0"/>
        </c:dLbls>
        <c:marker val="1"/>
        <c:smooth val="0"/>
        <c:axId val="118918144"/>
        <c:axId val="118928512"/>
      </c:lineChart>
      <c:dateAx>
        <c:axId val="118918144"/>
        <c:scaling>
          <c:orientation val="minMax"/>
        </c:scaling>
        <c:delete val="1"/>
        <c:axPos val="b"/>
        <c:numFmt formatCode="ge" sourceLinked="1"/>
        <c:majorTickMark val="none"/>
        <c:minorTickMark val="none"/>
        <c:tickLblPos val="none"/>
        <c:crossAx val="118928512"/>
        <c:crosses val="autoZero"/>
        <c:auto val="1"/>
        <c:lblOffset val="100"/>
        <c:baseTimeUnit val="years"/>
      </c:dateAx>
      <c:valAx>
        <c:axId val="118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77.55</c:v>
                </c:pt>
                <c:pt idx="1">
                  <c:v>85.01</c:v>
                </c:pt>
                <c:pt idx="2">
                  <c:v>82.62</c:v>
                </c:pt>
                <c:pt idx="3">
                  <c:v>82.51</c:v>
                </c:pt>
                <c:pt idx="4">
                  <c:v>85.92</c:v>
                </c:pt>
              </c:numCache>
            </c:numRef>
          </c:val>
          <c:extLst>
            <c:ext xmlns:c16="http://schemas.microsoft.com/office/drawing/2014/chart" uri="{C3380CC4-5D6E-409C-BE32-E72D297353CC}">
              <c16:uniqueId val="{00000000-244B-45F3-AA1B-505796A05D6A}"/>
            </c:ext>
          </c:extLst>
        </c:ser>
        <c:dLbls>
          <c:showLegendKey val="0"/>
          <c:showVal val="0"/>
          <c:showCatName val="0"/>
          <c:showSerName val="0"/>
          <c:showPercent val="0"/>
          <c:showBubbleSize val="0"/>
        </c:dLbls>
        <c:gapWidth val="150"/>
        <c:axId val="90474368"/>
        <c:axId val="100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B-45F3-AA1B-505796A05D6A}"/>
            </c:ext>
          </c:extLst>
        </c:ser>
        <c:dLbls>
          <c:showLegendKey val="0"/>
          <c:showVal val="0"/>
          <c:showCatName val="0"/>
          <c:showSerName val="0"/>
          <c:showPercent val="0"/>
          <c:showBubbleSize val="0"/>
        </c:dLbls>
        <c:marker val="1"/>
        <c:smooth val="0"/>
        <c:axId val="90474368"/>
        <c:axId val="100216832"/>
      </c:lineChart>
      <c:dateAx>
        <c:axId val="90474368"/>
        <c:scaling>
          <c:orientation val="minMax"/>
        </c:scaling>
        <c:delete val="1"/>
        <c:axPos val="b"/>
        <c:numFmt formatCode="ge" sourceLinked="1"/>
        <c:majorTickMark val="none"/>
        <c:minorTickMark val="none"/>
        <c:tickLblPos val="none"/>
        <c:crossAx val="100216832"/>
        <c:crosses val="autoZero"/>
        <c:auto val="1"/>
        <c:lblOffset val="100"/>
        <c:baseTimeUnit val="years"/>
      </c:dateAx>
      <c:valAx>
        <c:axId val="100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68-4B9C-8CFD-91D1730037AC}"/>
            </c:ext>
          </c:extLst>
        </c:ser>
        <c:dLbls>
          <c:showLegendKey val="0"/>
          <c:showVal val="0"/>
          <c:showCatName val="0"/>
          <c:showSerName val="0"/>
          <c:showPercent val="0"/>
          <c:showBubbleSize val="0"/>
        </c:dLbls>
        <c:gapWidth val="150"/>
        <c:axId val="100263424"/>
        <c:axId val="1002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68-4B9C-8CFD-91D1730037AC}"/>
            </c:ext>
          </c:extLst>
        </c:ser>
        <c:dLbls>
          <c:showLegendKey val="0"/>
          <c:showVal val="0"/>
          <c:showCatName val="0"/>
          <c:showSerName val="0"/>
          <c:showPercent val="0"/>
          <c:showBubbleSize val="0"/>
        </c:dLbls>
        <c:marker val="1"/>
        <c:smooth val="0"/>
        <c:axId val="100263424"/>
        <c:axId val="100265344"/>
      </c:lineChart>
      <c:dateAx>
        <c:axId val="100263424"/>
        <c:scaling>
          <c:orientation val="minMax"/>
        </c:scaling>
        <c:delete val="1"/>
        <c:axPos val="b"/>
        <c:numFmt formatCode="ge" sourceLinked="1"/>
        <c:majorTickMark val="none"/>
        <c:minorTickMark val="none"/>
        <c:tickLblPos val="none"/>
        <c:crossAx val="100265344"/>
        <c:crosses val="autoZero"/>
        <c:auto val="1"/>
        <c:lblOffset val="100"/>
        <c:baseTimeUnit val="years"/>
      </c:dateAx>
      <c:valAx>
        <c:axId val="1002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5-486D-A165-DD0BF3C324A5}"/>
            </c:ext>
          </c:extLst>
        </c:ser>
        <c:dLbls>
          <c:showLegendKey val="0"/>
          <c:showVal val="0"/>
          <c:showCatName val="0"/>
          <c:showSerName val="0"/>
          <c:showPercent val="0"/>
          <c:showBubbleSize val="0"/>
        </c:dLbls>
        <c:gapWidth val="150"/>
        <c:axId val="100332672"/>
        <c:axId val="1003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5-486D-A165-DD0BF3C324A5}"/>
            </c:ext>
          </c:extLst>
        </c:ser>
        <c:dLbls>
          <c:showLegendKey val="0"/>
          <c:showVal val="0"/>
          <c:showCatName val="0"/>
          <c:showSerName val="0"/>
          <c:showPercent val="0"/>
          <c:showBubbleSize val="0"/>
        </c:dLbls>
        <c:marker val="1"/>
        <c:smooth val="0"/>
        <c:axId val="100332672"/>
        <c:axId val="100334592"/>
      </c:lineChart>
      <c:dateAx>
        <c:axId val="100332672"/>
        <c:scaling>
          <c:orientation val="minMax"/>
        </c:scaling>
        <c:delete val="1"/>
        <c:axPos val="b"/>
        <c:numFmt formatCode="ge" sourceLinked="1"/>
        <c:majorTickMark val="none"/>
        <c:minorTickMark val="none"/>
        <c:tickLblPos val="none"/>
        <c:crossAx val="100334592"/>
        <c:crosses val="autoZero"/>
        <c:auto val="1"/>
        <c:lblOffset val="100"/>
        <c:baseTimeUnit val="years"/>
      </c:dateAx>
      <c:valAx>
        <c:axId val="1003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34-4F0B-8ADA-A37B5912E6E3}"/>
            </c:ext>
          </c:extLst>
        </c:ser>
        <c:dLbls>
          <c:showLegendKey val="0"/>
          <c:showVal val="0"/>
          <c:showCatName val="0"/>
          <c:showSerName val="0"/>
          <c:showPercent val="0"/>
          <c:showBubbleSize val="0"/>
        </c:dLbls>
        <c:gapWidth val="150"/>
        <c:axId val="118310016"/>
        <c:axId val="11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34-4F0B-8ADA-A37B5912E6E3}"/>
            </c:ext>
          </c:extLst>
        </c:ser>
        <c:dLbls>
          <c:showLegendKey val="0"/>
          <c:showVal val="0"/>
          <c:showCatName val="0"/>
          <c:showSerName val="0"/>
          <c:showPercent val="0"/>
          <c:showBubbleSize val="0"/>
        </c:dLbls>
        <c:marker val="1"/>
        <c:smooth val="0"/>
        <c:axId val="118310016"/>
        <c:axId val="118311936"/>
      </c:lineChart>
      <c:dateAx>
        <c:axId val="118310016"/>
        <c:scaling>
          <c:orientation val="minMax"/>
        </c:scaling>
        <c:delete val="1"/>
        <c:axPos val="b"/>
        <c:numFmt formatCode="ge" sourceLinked="1"/>
        <c:majorTickMark val="none"/>
        <c:minorTickMark val="none"/>
        <c:tickLblPos val="none"/>
        <c:crossAx val="118311936"/>
        <c:crosses val="autoZero"/>
        <c:auto val="1"/>
        <c:lblOffset val="100"/>
        <c:baseTimeUnit val="years"/>
      </c:dateAx>
      <c:valAx>
        <c:axId val="11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6C-4741-AF86-F557D63F8F86}"/>
            </c:ext>
          </c:extLst>
        </c:ser>
        <c:dLbls>
          <c:showLegendKey val="0"/>
          <c:showVal val="0"/>
          <c:showCatName val="0"/>
          <c:showSerName val="0"/>
          <c:showPercent val="0"/>
          <c:showBubbleSize val="0"/>
        </c:dLbls>
        <c:gapWidth val="150"/>
        <c:axId val="118338304"/>
        <c:axId val="1183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6C-4741-AF86-F557D63F8F86}"/>
            </c:ext>
          </c:extLst>
        </c:ser>
        <c:dLbls>
          <c:showLegendKey val="0"/>
          <c:showVal val="0"/>
          <c:showCatName val="0"/>
          <c:showSerName val="0"/>
          <c:showPercent val="0"/>
          <c:showBubbleSize val="0"/>
        </c:dLbls>
        <c:marker val="1"/>
        <c:smooth val="0"/>
        <c:axId val="118338304"/>
        <c:axId val="118340224"/>
      </c:lineChart>
      <c:dateAx>
        <c:axId val="118338304"/>
        <c:scaling>
          <c:orientation val="minMax"/>
        </c:scaling>
        <c:delete val="1"/>
        <c:axPos val="b"/>
        <c:numFmt formatCode="ge" sourceLinked="1"/>
        <c:majorTickMark val="none"/>
        <c:minorTickMark val="none"/>
        <c:tickLblPos val="none"/>
        <c:crossAx val="118340224"/>
        <c:crosses val="autoZero"/>
        <c:auto val="1"/>
        <c:lblOffset val="100"/>
        <c:baseTimeUnit val="years"/>
      </c:dateAx>
      <c:valAx>
        <c:axId val="1183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289.19</c:v>
                </c:pt>
                <c:pt idx="1">
                  <c:v>286.56</c:v>
                </c:pt>
                <c:pt idx="2">
                  <c:v>313.97000000000003</c:v>
                </c:pt>
                <c:pt idx="3">
                  <c:v>325.47000000000003</c:v>
                </c:pt>
                <c:pt idx="4">
                  <c:v>1.87</c:v>
                </c:pt>
              </c:numCache>
            </c:numRef>
          </c:val>
          <c:extLst>
            <c:ext xmlns:c16="http://schemas.microsoft.com/office/drawing/2014/chart" uri="{C3380CC4-5D6E-409C-BE32-E72D297353CC}">
              <c16:uniqueId val="{00000000-EC95-4D28-9F42-C6C53D3E50FB}"/>
            </c:ext>
          </c:extLst>
        </c:ser>
        <c:dLbls>
          <c:showLegendKey val="0"/>
          <c:showVal val="0"/>
          <c:showCatName val="0"/>
          <c:showSerName val="0"/>
          <c:showPercent val="0"/>
          <c:showBubbleSize val="0"/>
        </c:dLbls>
        <c:gapWidth val="150"/>
        <c:axId val="118698368"/>
        <c:axId val="11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760.12</c:v>
                </c:pt>
                <c:pt idx="3">
                  <c:v>492.59</c:v>
                </c:pt>
                <c:pt idx="4">
                  <c:v>566.35</c:v>
                </c:pt>
              </c:numCache>
            </c:numRef>
          </c:val>
          <c:smooth val="0"/>
          <c:extLst>
            <c:ext xmlns:c16="http://schemas.microsoft.com/office/drawing/2014/chart" uri="{C3380CC4-5D6E-409C-BE32-E72D297353CC}">
              <c16:uniqueId val="{00000001-EC95-4D28-9F42-C6C53D3E50FB}"/>
            </c:ext>
          </c:extLst>
        </c:ser>
        <c:dLbls>
          <c:showLegendKey val="0"/>
          <c:showVal val="0"/>
          <c:showCatName val="0"/>
          <c:showSerName val="0"/>
          <c:showPercent val="0"/>
          <c:showBubbleSize val="0"/>
        </c:dLbls>
        <c:marker val="1"/>
        <c:smooth val="0"/>
        <c:axId val="118698368"/>
        <c:axId val="118700288"/>
      </c:lineChart>
      <c:dateAx>
        <c:axId val="118698368"/>
        <c:scaling>
          <c:orientation val="minMax"/>
        </c:scaling>
        <c:delete val="1"/>
        <c:axPos val="b"/>
        <c:numFmt formatCode="ge" sourceLinked="1"/>
        <c:majorTickMark val="none"/>
        <c:minorTickMark val="none"/>
        <c:tickLblPos val="none"/>
        <c:crossAx val="118700288"/>
        <c:crosses val="autoZero"/>
        <c:auto val="1"/>
        <c:lblOffset val="100"/>
        <c:baseTimeUnit val="years"/>
      </c:dateAx>
      <c:valAx>
        <c:axId val="118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44.52</c:v>
                </c:pt>
                <c:pt idx="1">
                  <c:v>31.72</c:v>
                </c:pt>
                <c:pt idx="2">
                  <c:v>39.9</c:v>
                </c:pt>
                <c:pt idx="3">
                  <c:v>38.57</c:v>
                </c:pt>
                <c:pt idx="4">
                  <c:v>41.1</c:v>
                </c:pt>
              </c:numCache>
            </c:numRef>
          </c:val>
          <c:extLst>
            <c:ext xmlns:c16="http://schemas.microsoft.com/office/drawing/2014/chart" uri="{C3380CC4-5D6E-409C-BE32-E72D297353CC}">
              <c16:uniqueId val="{00000000-639A-4136-BFE5-CFAD185A69E0}"/>
            </c:ext>
          </c:extLst>
        </c:ser>
        <c:dLbls>
          <c:showLegendKey val="0"/>
          <c:showVal val="0"/>
          <c:showCatName val="0"/>
          <c:showSerName val="0"/>
          <c:showPercent val="0"/>
          <c:showBubbleSize val="0"/>
        </c:dLbls>
        <c:gapWidth val="150"/>
        <c:axId val="118816768"/>
        <c:axId val="1188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50.17</c:v>
                </c:pt>
                <c:pt idx="3">
                  <c:v>46.53</c:v>
                </c:pt>
                <c:pt idx="4">
                  <c:v>52.27</c:v>
                </c:pt>
              </c:numCache>
            </c:numRef>
          </c:val>
          <c:smooth val="0"/>
          <c:extLst>
            <c:ext xmlns:c16="http://schemas.microsoft.com/office/drawing/2014/chart" uri="{C3380CC4-5D6E-409C-BE32-E72D297353CC}">
              <c16:uniqueId val="{00000001-639A-4136-BFE5-CFAD185A69E0}"/>
            </c:ext>
          </c:extLst>
        </c:ser>
        <c:dLbls>
          <c:showLegendKey val="0"/>
          <c:showVal val="0"/>
          <c:showCatName val="0"/>
          <c:showSerName val="0"/>
          <c:showPercent val="0"/>
          <c:showBubbleSize val="0"/>
        </c:dLbls>
        <c:marker val="1"/>
        <c:smooth val="0"/>
        <c:axId val="118816768"/>
        <c:axId val="118818688"/>
      </c:lineChart>
      <c:dateAx>
        <c:axId val="118816768"/>
        <c:scaling>
          <c:orientation val="minMax"/>
        </c:scaling>
        <c:delete val="1"/>
        <c:axPos val="b"/>
        <c:numFmt formatCode="ge" sourceLinked="1"/>
        <c:majorTickMark val="none"/>
        <c:minorTickMark val="none"/>
        <c:tickLblPos val="none"/>
        <c:crossAx val="118818688"/>
        <c:crosses val="autoZero"/>
        <c:auto val="1"/>
        <c:lblOffset val="100"/>
        <c:baseTimeUnit val="years"/>
      </c:dateAx>
      <c:valAx>
        <c:axId val="1188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376.4</c:v>
                </c:pt>
                <c:pt idx="1">
                  <c:v>521.96</c:v>
                </c:pt>
                <c:pt idx="2">
                  <c:v>414.13</c:v>
                </c:pt>
                <c:pt idx="3">
                  <c:v>425.49</c:v>
                </c:pt>
                <c:pt idx="4">
                  <c:v>410.07</c:v>
                </c:pt>
              </c:numCache>
            </c:numRef>
          </c:val>
          <c:extLst>
            <c:ext xmlns:c16="http://schemas.microsoft.com/office/drawing/2014/chart" uri="{C3380CC4-5D6E-409C-BE32-E72D297353CC}">
              <c16:uniqueId val="{00000000-1861-47B1-A925-D5963E45600D}"/>
            </c:ext>
          </c:extLst>
        </c:ser>
        <c:dLbls>
          <c:showLegendKey val="0"/>
          <c:showVal val="0"/>
          <c:showCatName val="0"/>
          <c:showSerName val="0"/>
          <c:showPercent val="0"/>
          <c:showBubbleSize val="0"/>
        </c:dLbls>
        <c:gapWidth val="150"/>
        <c:axId val="118841344"/>
        <c:axId val="1188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329.08</c:v>
                </c:pt>
                <c:pt idx="3">
                  <c:v>373.71</c:v>
                </c:pt>
                <c:pt idx="4">
                  <c:v>291.01</c:v>
                </c:pt>
              </c:numCache>
            </c:numRef>
          </c:val>
          <c:smooth val="0"/>
          <c:extLst>
            <c:ext xmlns:c16="http://schemas.microsoft.com/office/drawing/2014/chart" uri="{C3380CC4-5D6E-409C-BE32-E72D297353CC}">
              <c16:uniqueId val="{00000001-1861-47B1-A925-D5963E45600D}"/>
            </c:ext>
          </c:extLst>
        </c:ser>
        <c:dLbls>
          <c:showLegendKey val="0"/>
          <c:showVal val="0"/>
          <c:showCatName val="0"/>
          <c:showSerName val="0"/>
          <c:showPercent val="0"/>
          <c:showBubbleSize val="0"/>
        </c:dLbls>
        <c:marker val="1"/>
        <c:smooth val="0"/>
        <c:axId val="118841344"/>
        <c:axId val="118843264"/>
      </c:lineChart>
      <c:dateAx>
        <c:axId val="118841344"/>
        <c:scaling>
          <c:orientation val="minMax"/>
        </c:scaling>
        <c:delete val="1"/>
        <c:axPos val="b"/>
        <c:numFmt formatCode="ge" sourceLinked="1"/>
        <c:majorTickMark val="none"/>
        <c:minorTickMark val="none"/>
        <c:tickLblPos val="none"/>
        <c:crossAx val="118843264"/>
        <c:crosses val="autoZero"/>
        <c:auto val="1"/>
        <c:lblOffset val="100"/>
        <c:baseTimeUnit val="years"/>
      </c:dateAx>
      <c:valAx>
        <c:axId val="1188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
        <v>123</v>
      </c>
      <c r="AE8" s="73"/>
      <c r="AF8" s="73"/>
      <c r="AG8" s="73"/>
      <c r="AH8" s="73"/>
      <c r="AI8" s="73"/>
      <c r="AJ8" s="73"/>
      <c r="AK8" s="4"/>
      <c r="AL8" s="67">
        <f>データ!S6</f>
        <v>49772</v>
      </c>
      <c r="AM8" s="67"/>
      <c r="AN8" s="67"/>
      <c r="AO8" s="67"/>
      <c r="AP8" s="67"/>
      <c r="AQ8" s="67"/>
      <c r="AR8" s="67"/>
      <c r="AS8" s="67"/>
      <c r="AT8" s="66">
        <f>データ!T6</f>
        <v>698.31</v>
      </c>
      <c r="AU8" s="66"/>
      <c r="AV8" s="66"/>
      <c r="AW8" s="66"/>
      <c r="AX8" s="66"/>
      <c r="AY8" s="66"/>
      <c r="AZ8" s="66"/>
      <c r="BA8" s="66"/>
      <c r="BB8" s="66">
        <f>データ!U6</f>
        <v>71.27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0.41</v>
      </c>
      <c r="Q10" s="66"/>
      <c r="R10" s="66"/>
      <c r="S10" s="66"/>
      <c r="T10" s="66"/>
      <c r="U10" s="66"/>
      <c r="V10" s="66"/>
      <c r="W10" s="66">
        <f>データ!Q6</f>
        <v>100</v>
      </c>
      <c r="X10" s="66"/>
      <c r="Y10" s="66"/>
      <c r="Z10" s="66"/>
      <c r="AA10" s="66"/>
      <c r="AB10" s="66"/>
      <c r="AC10" s="66"/>
      <c r="AD10" s="67">
        <f>データ!R6</f>
        <v>2916</v>
      </c>
      <c r="AE10" s="67"/>
      <c r="AF10" s="67"/>
      <c r="AG10" s="67"/>
      <c r="AH10" s="67"/>
      <c r="AI10" s="67"/>
      <c r="AJ10" s="67"/>
      <c r="AK10" s="2"/>
      <c r="AL10" s="67">
        <f>データ!V6</f>
        <v>202</v>
      </c>
      <c r="AM10" s="67"/>
      <c r="AN10" s="67"/>
      <c r="AO10" s="67"/>
      <c r="AP10" s="67"/>
      <c r="AQ10" s="67"/>
      <c r="AR10" s="67"/>
      <c r="AS10" s="67"/>
      <c r="AT10" s="66">
        <f>データ!W6</f>
        <v>0.18</v>
      </c>
      <c r="AU10" s="66"/>
      <c r="AV10" s="66"/>
      <c r="AW10" s="66"/>
      <c r="AX10" s="66"/>
      <c r="AY10" s="66"/>
      <c r="AZ10" s="66"/>
      <c r="BA10" s="66"/>
      <c r="BB10" s="66">
        <f>データ!X6</f>
        <v>1122.22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352047</v>
      </c>
      <c r="D6" s="33">
        <f t="shared" si="3"/>
        <v>47</v>
      </c>
      <c r="E6" s="33">
        <f t="shared" si="3"/>
        <v>18</v>
      </c>
      <c r="F6" s="33">
        <f t="shared" si="3"/>
        <v>1</v>
      </c>
      <c r="G6" s="33">
        <f t="shared" si="3"/>
        <v>0</v>
      </c>
      <c r="H6" s="33" t="str">
        <f t="shared" si="3"/>
        <v>山口県　萩市</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0.41</v>
      </c>
      <c r="Q6" s="34">
        <f t="shared" si="3"/>
        <v>100</v>
      </c>
      <c r="R6" s="34">
        <f t="shared" si="3"/>
        <v>2916</v>
      </c>
      <c r="S6" s="34">
        <f t="shared" si="3"/>
        <v>49772</v>
      </c>
      <c r="T6" s="34">
        <f t="shared" si="3"/>
        <v>698.31</v>
      </c>
      <c r="U6" s="34">
        <f t="shared" si="3"/>
        <v>71.27</v>
      </c>
      <c r="V6" s="34">
        <f t="shared" si="3"/>
        <v>202</v>
      </c>
      <c r="W6" s="34">
        <f t="shared" si="3"/>
        <v>0.18</v>
      </c>
      <c r="X6" s="34">
        <f t="shared" si="3"/>
        <v>1122.22</v>
      </c>
      <c r="Y6" s="35">
        <f>IF(Y7="",NA(),Y7)</f>
        <v>77.55</v>
      </c>
      <c r="Z6" s="35">
        <f t="shared" ref="Z6:AH6" si="4">IF(Z7="",NA(),Z7)</f>
        <v>85.01</v>
      </c>
      <c r="AA6" s="35">
        <f t="shared" si="4"/>
        <v>82.62</v>
      </c>
      <c r="AB6" s="35">
        <f t="shared" si="4"/>
        <v>82.51</v>
      </c>
      <c r="AC6" s="35">
        <f t="shared" si="4"/>
        <v>85.92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289.19</v>
      </c>
      <c r="BG6" s="35">
        <f t="shared" ref="BG6:BO6" si="7">IF(BG7="",NA(),BG7)</f>
        <v>286.56</v>
      </c>
      <c r="BH6" s="35">
        <f t="shared" si="7"/>
        <v>313.97000000000003</v>
      </c>
      <c r="BI6" s="35">
        <f t="shared" si="7"/>
        <v>325.47000000000003</v>
      </c>
      <c r="BJ6" s="35">
        <f t="shared" si="7"/>
        <v>1.87</v>
      </c>
      <c r="BK6" s="35">
        <f t="shared" si="7"/>
        <v>862.78</v>
      </c>
      <c r="BL6" s="35">
        <f t="shared" si="7"/>
        <v>803.29</v>
      </c>
      <c r="BM6" s="35">
        <f t="shared" si="7"/>
        <v>760.12</v>
      </c>
      <c r="BN6" s="35">
        <f t="shared" si="7"/>
        <v>492.59</v>
      </c>
      <c r="BO6" s="35">
        <f t="shared" si="7"/>
        <v>566.35</v>
      </c>
      <c r="BP6" s="34" t="str">
        <f>IF(BP7="","",IF(BP7="-","【-】","【"&amp;SUBSTITUTE(TEXT(BP7,"#,##0.00"),"-","△")&amp;"】"))</f>
        <v>【559.52】</v>
      </c>
      <c r="BQ6" s="35">
        <f>IF(BQ7="",NA(),BQ7)</f>
        <v>44.52</v>
      </c>
      <c r="BR6" s="35">
        <f t="shared" ref="BR6:BZ6" si="8">IF(BR7="",NA(),BR7)</f>
        <v>31.72</v>
      </c>
      <c r="BS6" s="35">
        <f t="shared" si="8"/>
        <v>39.9</v>
      </c>
      <c r="BT6" s="35">
        <f t="shared" si="8"/>
        <v>38.57</v>
      </c>
      <c r="BU6" s="35">
        <f t="shared" si="8"/>
        <v>41.1</v>
      </c>
      <c r="BV6" s="35">
        <f t="shared" si="8"/>
        <v>54.55</v>
      </c>
      <c r="BW6" s="35">
        <f t="shared" si="8"/>
        <v>56.63</v>
      </c>
      <c r="BX6" s="35">
        <f t="shared" si="8"/>
        <v>50.17</v>
      </c>
      <c r="BY6" s="35">
        <f t="shared" si="8"/>
        <v>46.53</v>
      </c>
      <c r="BZ6" s="35">
        <f t="shared" si="8"/>
        <v>52.27</v>
      </c>
      <c r="CA6" s="34" t="str">
        <f>IF(CA7="","",IF(CA7="-","【-】","【"&amp;SUBSTITUTE(TEXT(CA7,"#,##0.00"),"-","△")&amp;"】"))</f>
        <v>【52.20】</v>
      </c>
      <c r="CB6" s="35">
        <f>IF(CB7="",NA(),CB7)</f>
        <v>376.4</v>
      </c>
      <c r="CC6" s="35">
        <f t="shared" ref="CC6:CK6" si="9">IF(CC7="",NA(),CC7)</f>
        <v>521.96</v>
      </c>
      <c r="CD6" s="35">
        <f t="shared" si="9"/>
        <v>414.13</v>
      </c>
      <c r="CE6" s="35">
        <f t="shared" si="9"/>
        <v>425.49</v>
      </c>
      <c r="CF6" s="35">
        <f t="shared" si="9"/>
        <v>410.07</v>
      </c>
      <c r="CG6" s="35">
        <f t="shared" si="9"/>
        <v>275.64999999999998</v>
      </c>
      <c r="CH6" s="35">
        <f t="shared" si="9"/>
        <v>272.66000000000003</v>
      </c>
      <c r="CI6" s="35">
        <f t="shared" si="9"/>
        <v>329.08</v>
      </c>
      <c r="CJ6" s="35">
        <f t="shared" si="9"/>
        <v>373.71</v>
      </c>
      <c r="CK6" s="35">
        <f t="shared" si="9"/>
        <v>291.01</v>
      </c>
      <c r="CL6" s="34" t="str">
        <f>IF(CL7="","",IF(CL7="-","【-】","【"&amp;SUBSTITUTE(TEXT(CL7,"#,##0.00"),"-","△")&amp;"】"))</f>
        <v>【295.20】</v>
      </c>
      <c r="CM6" s="35">
        <f>IF(CM7="",NA(),CM7)</f>
        <v>50.48</v>
      </c>
      <c r="CN6" s="35">
        <f t="shared" ref="CN6:CV6" si="10">IF(CN7="",NA(),CN7)</f>
        <v>45.71</v>
      </c>
      <c r="CO6" s="35">
        <f t="shared" si="10"/>
        <v>38.1</v>
      </c>
      <c r="CP6" s="35">
        <f t="shared" si="10"/>
        <v>37.14</v>
      </c>
      <c r="CQ6" s="35">
        <f t="shared" si="10"/>
        <v>36.19</v>
      </c>
      <c r="CR6" s="35">
        <f t="shared" si="10"/>
        <v>58.58</v>
      </c>
      <c r="CS6" s="35">
        <f t="shared" si="10"/>
        <v>58.82</v>
      </c>
      <c r="CT6" s="35">
        <f t="shared" si="10"/>
        <v>51.54</v>
      </c>
      <c r="CU6" s="35">
        <f t="shared" si="10"/>
        <v>44.84</v>
      </c>
      <c r="CV6" s="35">
        <f t="shared" si="10"/>
        <v>132.99</v>
      </c>
      <c r="CW6" s="34" t="str">
        <f>IF(CW7="","",IF(CW7="-","【-】","【"&amp;SUBSTITUTE(TEXT(CW7,"#,##0.00"),"-","△")&amp;"】"))</f>
        <v>【122.90】</v>
      </c>
      <c r="CX6" s="35">
        <f>IF(CX7="",NA(),CX7)</f>
        <v>90.95</v>
      </c>
      <c r="CY6" s="35">
        <f t="shared" ref="CY6:DG6" si="11">IF(CY7="",NA(),CY7)</f>
        <v>90.73</v>
      </c>
      <c r="CZ6" s="35">
        <f t="shared" si="11"/>
        <v>90.55</v>
      </c>
      <c r="DA6" s="35">
        <f t="shared" si="11"/>
        <v>91</v>
      </c>
      <c r="DB6" s="35">
        <f t="shared" si="11"/>
        <v>91.09</v>
      </c>
      <c r="DC6" s="35">
        <f t="shared" si="11"/>
        <v>72.31</v>
      </c>
      <c r="DD6" s="35">
        <f t="shared" si="11"/>
        <v>71.760000000000005</v>
      </c>
      <c r="DE6" s="35">
        <f t="shared" si="11"/>
        <v>71.599999999999994</v>
      </c>
      <c r="DF6" s="35">
        <f t="shared" si="11"/>
        <v>67.86</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352047</v>
      </c>
      <c r="D7" s="37">
        <v>47</v>
      </c>
      <c r="E7" s="37">
        <v>18</v>
      </c>
      <c r="F7" s="37">
        <v>1</v>
      </c>
      <c r="G7" s="37">
        <v>0</v>
      </c>
      <c r="H7" s="37" t="s">
        <v>109</v>
      </c>
      <c r="I7" s="37" t="s">
        <v>110</v>
      </c>
      <c r="J7" s="37" t="s">
        <v>111</v>
      </c>
      <c r="K7" s="37" t="s">
        <v>112</v>
      </c>
      <c r="L7" s="37" t="s">
        <v>113</v>
      </c>
      <c r="M7" s="37"/>
      <c r="N7" s="38" t="s">
        <v>114</v>
      </c>
      <c r="O7" s="38" t="s">
        <v>115</v>
      </c>
      <c r="P7" s="38">
        <v>0.41</v>
      </c>
      <c r="Q7" s="38">
        <v>100</v>
      </c>
      <c r="R7" s="38">
        <v>2916</v>
      </c>
      <c r="S7" s="38">
        <v>49772</v>
      </c>
      <c r="T7" s="38">
        <v>698.31</v>
      </c>
      <c r="U7" s="38">
        <v>71.27</v>
      </c>
      <c r="V7" s="38">
        <v>202</v>
      </c>
      <c r="W7" s="38">
        <v>0.18</v>
      </c>
      <c r="X7" s="38">
        <v>1122.22</v>
      </c>
      <c r="Y7" s="38">
        <v>77.55</v>
      </c>
      <c r="Z7" s="38">
        <v>85.01</v>
      </c>
      <c r="AA7" s="38">
        <v>82.62</v>
      </c>
      <c r="AB7" s="38">
        <v>82.51</v>
      </c>
      <c r="AC7" s="38">
        <v>85.92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289.19</v>
      </c>
      <c r="BG7" s="38">
        <v>286.56</v>
      </c>
      <c r="BH7" s="38">
        <v>313.97000000000003</v>
      </c>
      <c r="BI7" s="38">
        <v>325.47000000000003</v>
      </c>
      <c r="BJ7" s="38">
        <v>1.87</v>
      </c>
      <c r="BK7" s="38">
        <v>862.78</v>
      </c>
      <c r="BL7" s="38">
        <v>803.29</v>
      </c>
      <c r="BM7" s="38">
        <v>760.12</v>
      </c>
      <c r="BN7" s="38">
        <v>492.59</v>
      </c>
      <c r="BO7" s="38">
        <v>566.35</v>
      </c>
      <c r="BP7" s="38">
        <v>559.52</v>
      </c>
      <c r="BQ7" s="38">
        <v>44.52</v>
      </c>
      <c r="BR7" s="38">
        <v>31.72</v>
      </c>
      <c r="BS7" s="38">
        <v>39.9</v>
      </c>
      <c r="BT7" s="38">
        <v>38.57</v>
      </c>
      <c r="BU7" s="38">
        <v>41.1</v>
      </c>
      <c r="BV7" s="38">
        <v>54.55</v>
      </c>
      <c r="BW7" s="38">
        <v>56.63</v>
      </c>
      <c r="BX7" s="38">
        <v>50.17</v>
      </c>
      <c r="BY7" s="38">
        <v>46.53</v>
      </c>
      <c r="BZ7" s="38">
        <v>52.27</v>
      </c>
      <c r="CA7" s="38">
        <v>52.2</v>
      </c>
      <c r="CB7" s="38">
        <v>376.4</v>
      </c>
      <c r="CC7" s="38">
        <v>521.96</v>
      </c>
      <c r="CD7" s="38">
        <v>414.13</v>
      </c>
      <c r="CE7" s="38">
        <v>425.49</v>
      </c>
      <c r="CF7" s="38">
        <v>410.07</v>
      </c>
      <c r="CG7" s="38">
        <v>275.64999999999998</v>
      </c>
      <c r="CH7" s="38">
        <v>272.66000000000003</v>
      </c>
      <c r="CI7" s="38">
        <v>329.08</v>
      </c>
      <c r="CJ7" s="38">
        <v>373.71</v>
      </c>
      <c r="CK7" s="38">
        <v>291.01</v>
      </c>
      <c r="CL7" s="38">
        <v>295.2</v>
      </c>
      <c r="CM7" s="38">
        <v>50.48</v>
      </c>
      <c r="CN7" s="38">
        <v>45.71</v>
      </c>
      <c r="CO7" s="38">
        <v>38.1</v>
      </c>
      <c r="CP7" s="38">
        <v>37.14</v>
      </c>
      <c r="CQ7" s="38">
        <v>36.19</v>
      </c>
      <c r="CR7" s="38">
        <v>58.58</v>
      </c>
      <c r="CS7" s="38">
        <v>58.82</v>
      </c>
      <c r="CT7" s="38">
        <v>51.54</v>
      </c>
      <c r="CU7" s="38">
        <v>44.84</v>
      </c>
      <c r="CV7" s="38">
        <v>132.99</v>
      </c>
      <c r="CW7" s="38">
        <v>122.9</v>
      </c>
      <c r="CX7" s="38">
        <v>90.95</v>
      </c>
      <c r="CY7" s="38">
        <v>90.73</v>
      </c>
      <c r="CZ7" s="38">
        <v>90.55</v>
      </c>
      <c r="DA7" s="38">
        <v>91</v>
      </c>
      <c r="DB7" s="38">
        <v>91.09</v>
      </c>
      <c r="DC7" s="38">
        <v>72.31</v>
      </c>
      <c r="DD7" s="38">
        <v>71.760000000000005</v>
      </c>
      <c r="DE7" s="38">
        <v>71.599999999999994</v>
      </c>
      <c r="DF7" s="38">
        <v>67.86</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2018-01-31T00:33:36Z</cp:lastPrinted>
  <dcterms:created xsi:type="dcterms:W3CDTF">2017-12-25T02:44:06Z</dcterms:created>
  <dcterms:modified xsi:type="dcterms:W3CDTF">2018-02-27T02:25:27Z</dcterms:modified>
  <cp:category/>
</cp:coreProperties>
</file>