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172.31.26.225\koukyou\下水道管理係\003　決算関係\H28決算統計\202_平成28年度決算「経営比較分析表」の分析等について\H30.02.02_萩市下水道事業（修正提出）\"/>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Q6" i="5"/>
  <c r="W10" i="4" s="1"/>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D10" i="4"/>
  <c r="I10" i="4"/>
  <c r="AL8" i="4"/>
  <c r="P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<sst xmlns="http://schemas.openxmlformats.org/spreadsheetml/2006/main" count="251" uniqueCount="126">
  <si>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</si>
  <si>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</si>
  <si>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</si>
  <si>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</si>
  <si>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</si>
  <si>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</si>
  <si>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</si>
  <si>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</si>
  <si>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</si>
  <si>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</si>
  <si>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</si>
  <si>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</si>
  <si>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</si>
  <si>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</si>
  <si>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</si>
  <si>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</si>
  <si>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</si>
  <si>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</si>
  <si>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</si>
  <si>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</si>
  <si>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</si>
  <si>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</si>
  <si>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</si>
  <si>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</si>
  <si>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</si>
  <si>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</si>
  <si>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</si>
  <si>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</si>
  <si>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</si>
  <si>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</si>
  <si>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</si>
  <si>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</si>
  <si>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</si>
  <si>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</si>
  <si>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</si>
  <si>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</si>
  <si>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</si>
  <si>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</si>
  <si>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</si>
  <si>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</si>
  <si>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</si>
  <si>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</si>
  <si>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</si>
  <si>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</si>
  <si>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</si>
  <si>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</si>
  <si>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</si>
  <si>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</si>
  <si>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</si>
  <si>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</si>
  <si>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</si>
  <si>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</si>
  <si>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</si>
  <si>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</si>
  <si>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</si>
  <si>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</si>
  <si>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</si>
  <si>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</si>
  <si>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</si>
  <si>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</si>
  <si>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</si>
  <si>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</si>
  <si>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</si>
  <si>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</si>
  <si>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</si>
  <si>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</si>
  <si>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</si>
  <si>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</si>
  <si>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</si>
  <si>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</si>
  <si>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</si>
  <si>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</si>
  <si>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</si>
  <si>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</si>
  <si>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</si>
  <si>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</si>
  <si>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</si>
  <si>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</si>
  <si>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</si>
  <si>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</si>
  <si>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</si>
  <si>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</si>
  <si>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</si>
  <si>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</si>
  <si>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</si>
  <si>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</si>
  <si>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</si>
  <si>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</si>
  <si>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</si>
  <si>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</si>
  <si>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</si>
  <si>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</si>
  <si>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</si>
  <si>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</si>
  <si>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</si>
  <si>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</si>
  <si>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</si>
  <si>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</si>
  <si>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</si>
  <si>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</si>
  <si>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</si>
  <si>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</si>
  <si>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</si>
  <si>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</si>
  <si>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</si>
  <si>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</si>
  <si>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</si>
  <si>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</si>
  <si>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</si>
  <si>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</si>
  <si>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</si>
  <si>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</si>
  <si>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</si>
  <si>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特定地域生活排水処理</t>
  </si>
  <si>
    <t>K3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</si>
  <si>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</si>
  <si>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</si>
  <si>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</si>
  <si>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</si>
  <si>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</si>
  <si>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</si>
  <si>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</si>
  <si>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平成16年から順次供用開始を行い10年を経過したものもあるが、ブロア等の機械器具等の修繕などその都度対応しており、老朽化対策は行っていない。</t>
    <rPh sb="1" eb="3">
      <t>ヘイセイ</t>
    </rPh>
    <rPh sb="5" eb="6">
      <t>ネン</t>
    </rPh>
    <rPh sb="8" eb="10">
      <t>ジュンジ</t>
    </rPh>
    <rPh sb="10" eb="12">
      <t>キョウヨウ</t>
    </rPh>
    <rPh sb="12" eb="14">
      <t>カイシ</t>
    </rPh>
    <rPh sb="15" eb="16">
      <t>オコナ</t>
    </rPh>
    <rPh sb="19" eb="20">
      <t>ネン</t>
    </rPh>
    <rPh sb="21" eb="23">
      <t>ケイカ</t>
    </rPh>
    <rPh sb="35" eb="36">
      <t>トウ</t>
    </rPh>
    <rPh sb="37" eb="39">
      <t>キカイ</t>
    </rPh>
    <rPh sb="39" eb="42">
      <t>キグトウ</t>
    </rPh>
    <rPh sb="43" eb="45">
      <t>シュウゼン</t>
    </rPh>
    <rPh sb="49" eb="51">
      <t>ツド</t>
    </rPh>
    <rPh sb="51" eb="53">
      <t>タイオウ</t>
    </rPh>
    <rPh sb="58" eb="61">
      <t>ロウキュウカ</t>
    </rPh>
    <rPh sb="61" eb="63">
      <t>タイサク</t>
    </rPh>
    <rPh sb="64" eb="65">
      <t>オコナ</t>
    </rPh>
    <phoneticPr fontId="4"/>
  </si>
  <si>
    <t>非設置</t>
    <rPh sb="0" eb="1">
      <t>ヒ</t>
    </rPh>
    <rPh sb="1" eb="3">
      <t>セッチ</t>
    </rPh>
    <phoneticPr fontId="4"/>
  </si>
  <si>
    <r>
      <t>　財政マネジメントの向上などを図るため平成30年4月からの地方公営企業法の適用に向けて準備を進めている。
　しかしながら、事業の性質、地域の特性や人口減少などを考慮すると使用料改定だけでは経営状況改善は困難であるため、使用料を他事業と統一したことから</t>
    </r>
    <r>
      <rPr>
        <sz val="11"/>
        <color rgb="FFFF0000"/>
        <rFont val="ＭＳ ゴシック"/>
        <family val="3"/>
        <charset val="128"/>
      </rPr>
      <t>、</t>
    </r>
    <r>
      <rPr>
        <sz val="11"/>
        <color theme="1"/>
        <rFont val="ＭＳ ゴシック"/>
        <family val="3"/>
        <charset val="128"/>
      </rPr>
      <t>地方公営企業法の適用に併せ会計処理を一本化した後、一つの下水道事業として経営戦略及び使用料の見直しに取り組んでいく予定である。</t>
    </r>
    <rPh sb="1" eb="3">
      <t>ザイセイ</t>
    </rPh>
    <rPh sb="10" eb="12">
      <t>コウジョウ</t>
    </rPh>
    <rPh sb="19" eb="21">
      <t>ヘイセイ</t>
    </rPh>
    <rPh sb="23" eb="24">
      <t>ネン</t>
    </rPh>
    <rPh sb="25" eb="26">
      <t>ガツ</t>
    </rPh>
    <rPh sb="61" eb="63">
      <t>ジギョウ</t>
    </rPh>
    <rPh sb="64" eb="66">
      <t>セイシツ</t>
    </rPh>
    <rPh sb="149" eb="150">
      <t>ノチ</t>
    </rPh>
    <rPh sb="162" eb="164">
      <t>ケイエイ</t>
    </rPh>
    <rPh sb="164" eb="166">
      <t>センリャク</t>
    </rPh>
    <rPh sb="166" eb="167">
      <t>オヨ</t>
    </rPh>
    <phoneticPr fontId="4"/>
  </si>
  <si>
    <t>　萩市の特定地域生活排水事業は、平成16年に事業着手し順次供用開始を行い整備は完了している。
　市内の下水道使用料を統一するため、平成23年10月及び平成26年1月と段階的に改定を行った。
　平成28年度の数値については、分流式下水道に係る一般会計からの繰入金の算定基準が変更されたため、企業債の元利償還金及び企業債残高に対して一般会計が負担する額が増加したことに伴い収益的収支比率は上昇し、企業債残高対事業規模比率は低下している。
　汚水処理原価については、浄化槽の1/5が離島に設置してあることや離島でない地区についても住宅が散在している中山間地域に多く設置していることから維持管理に経費が掛かり類似団体平均値より大きく上回っている。
　このことからも、水洗化率は99%を超え類似団体平均値を大きく上回っているにもかかわらず、経費回収率は30%を下回っている。
　施設利用率については、浄化槽の処理能力（人槽）は延べ床面積で決定されているため、処理能力（人槽）に比べると処理区域内の平均世帯人員が2人程度と低いことからも乖離が生じている。
　</t>
    <rPh sb="1" eb="3">
      <t>ハギシ</t>
    </rPh>
    <rPh sb="4" eb="6">
      <t>トクテイ</t>
    </rPh>
    <rPh sb="6" eb="8">
      <t>チイキ</t>
    </rPh>
    <rPh sb="8" eb="10">
      <t>セイカツ</t>
    </rPh>
    <rPh sb="10" eb="12">
      <t>ハイスイ</t>
    </rPh>
    <rPh sb="12" eb="14">
      <t>ジギョウ</t>
    </rPh>
    <rPh sb="16" eb="18">
      <t>ヘイセイ</t>
    </rPh>
    <rPh sb="20" eb="21">
      <t>ネン</t>
    </rPh>
    <rPh sb="22" eb="24">
      <t>ジギョウ</t>
    </rPh>
    <rPh sb="24" eb="26">
      <t>チャクシュ</t>
    </rPh>
    <rPh sb="27" eb="29">
      <t>ジュンジ</t>
    </rPh>
    <rPh sb="29" eb="31">
      <t>キョウヨウ</t>
    </rPh>
    <rPh sb="31" eb="33">
      <t>カイシ</t>
    </rPh>
    <rPh sb="34" eb="35">
      <t>オコナ</t>
    </rPh>
    <rPh sb="36" eb="38">
      <t>セイビ</t>
    </rPh>
    <rPh sb="39" eb="41">
      <t>カンリョウ</t>
    </rPh>
    <rPh sb="48" eb="50">
      <t>シナイ</t>
    </rPh>
    <rPh sb="51" eb="54">
      <t>ゲスイドウ</t>
    </rPh>
    <rPh sb="54" eb="56">
      <t>シヨウ</t>
    </rPh>
    <rPh sb="56" eb="57">
      <t>リョウ</t>
    </rPh>
    <rPh sb="58" eb="60">
      <t>トウイツ</t>
    </rPh>
    <rPh sb="65" eb="67">
      <t>ヘイセイ</t>
    </rPh>
    <rPh sb="69" eb="70">
      <t>ネン</t>
    </rPh>
    <rPh sb="72" eb="73">
      <t>ガツ</t>
    </rPh>
    <rPh sb="73" eb="74">
      <t>オヨ</t>
    </rPh>
    <rPh sb="75" eb="77">
      <t>ヘイセイ</t>
    </rPh>
    <rPh sb="79" eb="80">
      <t>ネン</t>
    </rPh>
    <rPh sb="81" eb="82">
      <t>ガツ</t>
    </rPh>
    <rPh sb="83" eb="86">
      <t>ダンカイテキ</t>
    </rPh>
    <rPh sb="87" eb="89">
      <t>カイテイ</t>
    </rPh>
    <rPh sb="90" eb="91">
      <t>オコナ</t>
    </rPh>
    <rPh sb="230" eb="233">
      <t>ジョウカソウ</t>
    </rPh>
    <rPh sb="238" eb="240">
      <t>リトウ</t>
    </rPh>
    <rPh sb="241" eb="243">
      <t>セッチ</t>
    </rPh>
    <rPh sb="250" eb="252">
      <t>リトウ</t>
    </rPh>
    <rPh sb="255" eb="257">
      <t>チク</t>
    </rPh>
    <rPh sb="262" eb="264">
      <t>ジュウタク</t>
    </rPh>
    <rPh sb="265" eb="267">
      <t>サンザイ</t>
    </rPh>
    <rPh sb="271" eb="272">
      <t>チュウ</t>
    </rPh>
    <rPh sb="272" eb="274">
      <t>サンカン</t>
    </rPh>
    <rPh sb="274" eb="276">
      <t>チイキ</t>
    </rPh>
    <rPh sb="277" eb="278">
      <t>オオ</t>
    </rPh>
    <rPh sb="279" eb="281">
      <t>セッチ</t>
    </rPh>
    <rPh sb="289" eb="291">
      <t>イジ</t>
    </rPh>
    <rPh sb="294" eb="296">
      <t>ケイヒ</t>
    </rPh>
    <rPh sb="297" eb="298">
      <t>カ</t>
    </rPh>
    <rPh sb="300" eb="302">
      <t>ルイジ</t>
    </rPh>
    <rPh sb="302" eb="304">
      <t>ダンタイ</t>
    </rPh>
    <rPh sb="304" eb="306">
      <t>ヘイキン</t>
    </rPh>
    <rPh sb="306" eb="307">
      <t>チ</t>
    </rPh>
    <rPh sb="309" eb="310">
      <t>オオ</t>
    </rPh>
    <rPh sb="312" eb="314">
      <t>ウワマワ</t>
    </rPh>
    <rPh sb="329" eb="332">
      <t>スイセンカ</t>
    </rPh>
    <rPh sb="332" eb="333">
      <t>リツ</t>
    </rPh>
    <rPh sb="338" eb="339">
      <t>コ</t>
    </rPh>
    <rPh sb="340" eb="342">
      <t>ルイジ</t>
    </rPh>
    <rPh sb="342" eb="344">
      <t>ダンタイ</t>
    </rPh>
    <rPh sb="344" eb="346">
      <t>ヘイキン</t>
    </rPh>
    <rPh sb="346" eb="347">
      <t>チ</t>
    </rPh>
    <rPh sb="348" eb="349">
      <t>オオ</t>
    </rPh>
    <rPh sb="351" eb="353">
      <t>ウワマワ</t>
    </rPh>
    <rPh sb="365" eb="367">
      <t>ケイヒ</t>
    </rPh>
    <rPh sb="367" eb="369">
      <t>カイシュウ</t>
    </rPh>
    <rPh sb="369" eb="370">
      <t>リツ</t>
    </rPh>
    <rPh sb="375" eb="377">
      <t>シタマワ</t>
    </rPh>
    <rPh sb="384" eb="386">
      <t>シセツ</t>
    </rPh>
    <rPh sb="386" eb="389">
      <t>リヨウリツ</t>
    </rPh>
    <rPh sb="395" eb="398">
      <t>ジョウカソウ</t>
    </rPh>
    <rPh sb="399" eb="401">
      <t>ショリ</t>
    </rPh>
    <rPh sb="401" eb="403">
      <t>ノウリョク</t>
    </rPh>
    <rPh sb="404" eb="405">
      <t>ニン</t>
    </rPh>
    <rPh sb="405" eb="406">
      <t>ソウ</t>
    </rPh>
    <rPh sb="408" eb="409">
      <t>ノ</t>
    </rPh>
    <rPh sb="410" eb="411">
      <t>ユカ</t>
    </rPh>
    <rPh sb="411" eb="413">
      <t>メンセキ</t>
    </rPh>
    <rPh sb="414" eb="416">
      <t>ケッテイ</t>
    </rPh>
    <rPh sb="424" eb="426">
      <t>ショリ</t>
    </rPh>
    <rPh sb="426" eb="428">
      <t>ノウリョク</t>
    </rPh>
    <rPh sb="429" eb="430">
      <t>ニン</t>
    </rPh>
    <rPh sb="430" eb="431">
      <t>ソウ</t>
    </rPh>
    <rPh sb="433" eb="434">
      <t>クラ</t>
    </rPh>
    <rPh sb="437" eb="439">
      <t>ショリ</t>
    </rPh>
    <rPh sb="439" eb="442">
      <t>クイキナイ</t>
    </rPh>
    <rPh sb="443" eb="445">
      <t>ヘイキン</t>
    </rPh>
    <rPh sb="445" eb="447">
      <t>セタイ</t>
    </rPh>
    <rPh sb="447" eb="449">
      <t>ジンイン</t>
    </rPh>
    <rPh sb="451" eb="452">
      <t>ニン</t>
    </rPh>
    <rPh sb="452" eb="454">
      <t>テイド</t>
    </rPh>
    <rPh sb="455" eb="456">
      <t>ヒク</t>
    </rPh>
    <rPh sb="462" eb="464">
      <t>カイリ</t>
    </rPh>
    <rPh sb="465" eb="466">
      <t>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</si>
</sst>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18" fillId="0" borderId="6" xfId="1" applyFont="1" applyBorder="1" applyAlignment="1" applyProtection="1">
      <alignment horizontal="left" vertical="top" wrapText="1"/>
      <protection locked="0"/>
    </xf>
    <xf numFmtId="0" fontId="18" fillId="0" borderId="0" xfId="1" applyFont="1" applyBorder="1" applyAlignment="1" applyProtection="1">
      <alignment horizontal="left" vertical="top" wrapText="1"/>
      <protection locked="0"/>
    </xf>
    <xf numFmtId="0" fontId="18" fillId="0" borderId="7" xfId="1" applyFont="1" applyBorder="1" applyAlignment="1" applyProtection="1">
      <alignment horizontal="left" vertical="top" wrapText="1"/>
      <protection locked="0"/>
    </xf>
    <xf numFmtId="0" fontId="18" fillId="0" borderId="8" xfId="1" applyFont="1" applyBorder="1" applyAlignment="1" applyProtection="1">
      <alignment horizontal="left" vertical="top" wrapText="1"/>
      <protection locked="0"/>
    </xf>
    <xf numFmtId="0" fontId="18" fillId="0" borderId="1" xfId="1" applyFont="1" applyBorder="1" applyAlignment="1" applyProtection="1">
      <alignment horizontal="left" vertical="top" wrapText="1"/>
      <protection locked="0"/>
    </xf>
    <xf numFmtId="0" fontId="18"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4E3-419D-830B-60714DDAED42}"/>
            </c:ext>
          </c:extLst>
        </c:ser>
        <c:dLbls>
          <c:showLegendKey val="0"/>
          <c:showVal val="0"/>
          <c:showCatName val="0"/>
          <c:showSerName val="0"/>
          <c:showPercent val="0"/>
          <c:showBubbleSize val="0"/>
        </c:dLbls>
        <c:gapWidth val="150"/>
        <c:axId val="100157696"/>
        <c:axId val="100266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4E3-419D-830B-60714DDAED42}"/>
            </c:ext>
          </c:extLst>
        </c:ser>
        <c:dLbls>
          <c:showLegendKey val="0"/>
          <c:showVal val="0"/>
          <c:showCatName val="0"/>
          <c:showSerName val="0"/>
          <c:showPercent val="0"/>
          <c:showBubbleSize val="0"/>
        </c:dLbls>
        <c:marker val="1"/>
        <c:smooth val="0"/>
        <c:axId val="100157696"/>
        <c:axId val="100266368"/>
      </c:lineChart>
      <c:dateAx>
        <c:axId val="100157696"/>
        <c:scaling>
          <c:orientation val="minMax"/>
        </c:scaling>
        <c:delete val="1"/>
        <c:axPos val="b"/>
        <c:numFmt formatCode="ge" sourceLinked="1"/>
        <c:majorTickMark val="none"/>
        <c:minorTickMark val="none"/>
        <c:tickLblPos val="none"/>
        <c:crossAx val="100266368"/>
        <c:crosses val="autoZero"/>
        <c:auto val="1"/>
        <c:lblOffset val="100"/>
        <c:baseTimeUnit val="years"/>
      </c:dateAx>
      <c:valAx>
        <c:axId val="100266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5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39.840000000000003</c:v>
                </c:pt>
                <c:pt idx="1">
                  <c:v>40</c:v>
                </c:pt>
                <c:pt idx="2">
                  <c:v>39.729999999999997</c:v>
                </c:pt>
                <c:pt idx="3">
                  <c:v>39.450000000000003</c:v>
                </c:pt>
                <c:pt idx="4">
                  <c:v>35.9</c:v>
                </c:pt>
              </c:numCache>
            </c:numRef>
          </c:val>
          <c:extLst>
            <c:ext xmlns:c16="http://schemas.microsoft.com/office/drawing/2014/chart" uri="{C3380CC4-5D6E-409C-BE32-E72D297353CC}">
              <c16:uniqueId val="{00000000-4856-4DC2-98E6-290B5425F2B2}"/>
            </c:ext>
          </c:extLst>
        </c:ser>
        <c:dLbls>
          <c:showLegendKey val="0"/>
          <c:showVal val="0"/>
          <c:showCatName val="0"/>
          <c:showSerName val="0"/>
          <c:showPercent val="0"/>
          <c:showBubbleSize val="0"/>
        </c:dLbls>
        <c:gapWidth val="150"/>
        <c:axId val="118947200"/>
        <c:axId val="11894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61.55</c:v>
                </c:pt>
              </c:numCache>
            </c:numRef>
          </c:val>
          <c:smooth val="0"/>
          <c:extLst>
            <c:ext xmlns:c16="http://schemas.microsoft.com/office/drawing/2014/chart" uri="{C3380CC4-5D6E-409C-BE32-E72D297353CC}">
              <c16:uniqueId val="{00000001-4856-4DC2-98E6-290B5425F2B2}"/>
            </c:ext>
          </c:extLst>
        </c:ser>
        <c:dLbls>
          <c:showLegendKey val="0"/>
          <c:showVal val="0"/>
          <c:showCatName val="0"/>
          <c:showSerName val="0"/>
          <c:showPercent val="0"/>
          <c:showBubbleSize val="0"/>
        </c:dLbls>
        <c:marker val="1"/>
        <c:smooth val="0"/>
        <c:axId val="118947200"/>
        <c:axId val="118949376"/>
      </c:lineChart>
      <c:dateAx>
        <c:axId val="118947200"/>
        <c:scaling>
          <c:orientation val="minMax"/>
        </c:scaling>
        <c:delete val="1"/>
        <c:axPos val="b"/>
        <c:numFmt formatCode="ge" sourceLinked="1"/>
        <c:majorTickMark val="none"/>
        <c:minorTickMark val="none"/>
        <c:tickLblPos val="none"/>
        <c:crossAx val="118949376"/>
        <c:crosses val="autoZero"/>
        <c:auto val="1"/>
        <c:lblOffset val="100"/>
        <c:baseTimeUnit val="years"/>
      </c:dateAx>
      <c:valAx>
        <c:axId val="1189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99.71</c:v>
                </c:pt>
                <c:pt idx="1">
                  <c:v>99.7</c:v>
                </c:pt>
                <c:pt idx="2">
                  <c:v>99.39</c:v>
                </c:pt>
                <c:pt idx="3">
                  <c:v>99.37</c:v>
                </c:pt>
                <c:pt idx="4">
                  <c:v>99.3</c:v>
                </c:pt>
              </c:numCache>
            </c:numRef>
          </c:val>
          <c:extLst>
            <c:ext xmlns:c16="http://schemas.microsoft.com/office/drawing/2014/chart" uri="{C3380CC4-5D6E-409C-BE32-E72D297353CC}">
              <c16:uniqueId val="{00000000-974A-49F4-8D96-991722215F95}"/>
            </c:ext>
          </c:extLst>
        </c:ser>
        <c:dLbls>
          <c:showLegendKey val="0"/>
          <c:showVal val="0"/>
          <c:showCatName val="0"/>
          <c:showSerName val="0"/>
          <c:showPercent val="0"/>
          <c:showBubbleSize val="0"/>
        </c:dLbls>
        <c:gapWidth val="150"/>
        <c:axId val="118983680"/>
        <c:axId val="11898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67.489999999999995</c:v>
                </c:pt>
              </c:numCache>
            </c:numRef>
          </c:val>
          <c:smooth val="0"/>
          <c:extLst>
            <c:ext xmlns:c16="http://schemas.microsoft.com/office/drawing/2014/chart" uri="{C3380CC4-5D6E-409C-BE32-E72D297353CC}">
              <c16:uniqueId val="{00000001-974A-49F4-8D96-991722215F95}"/>
            </c:ext>
          </c:extLst>
        </c:ser>
        <c:dLbls>
          <c:showLegendKey val="0"/>
          <c:showVal val="0"/>
          <c:showCatName val="0"/>
          <c:showSerName val="0"/>
          <c:showPercent val="0"/>
          <c:showBubbleSize val="0"/>
        </c:dLbls>
        <c:marker val="1"/>
        <c:smooth val="0"/>
        <c:axId val="118983680"/>
        <c:axId val="118985856"/>
      </c:lineChart>
      <c:dateAx>
        <c:axId val="118983680"/>
        <c:scaling>
          <c:orientation val="minMax"/>
        </c:scaling>
        <c:delete val="1"/>
        <c:axPos val="b"/>
        <c:numFmt formatCode="ge" sourceLinked="1"/>
        <c:majorTickMark val="none"/>
        <c:minorTickMark val="none"/>
        <c:tickLblPos val="none"/>
        <c:crossAx val="118985856"/>
        <c:crosses val="autoZero"/>
        <c:auto val="1"/>
        <c:lblOffset val="100"/>
        <c:baseTimeUnit val="years"/>
      </c:dateAx>
      <c:valAx>
        <c:axId val="11898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83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94.57</c:v>
                </c:pt>
                <c:pt idx="1">
                  <c:v>94.22</c:v>
                </c:pt>
                <c:pt idx="2">
                  <c:v>94.09</c:v>
                </c:pt>
                <c:pt idx="3">
                  <c:v>94.24</c:v>
                </c:pt>
                <c:pt idx="4">
                  <c:v>100</c:v>
                </c:pt>
              </c:numCache>
            </c:numRef>
          </c:val>
          <c:extLst>
            <c:ext xmlns:c16="http://schemas.microsoft.com/office/drawing/2014/chart" uri="{C3380CC4-5D6E-409C-BE32-E72D297353CC}">
              <c16:uniqueId val="{00000000-290D-45D7-BC1C-D740E4DCBFB6}"/>
            </c:ext>
          </c:extLst>
        </c:ser>
        <c:dLbls>
          <c:showLegendKey val="0"/>
          <c:showVal val="0"/>
          <c:showCatName val="0"/>
          <c:showSerName val="0"/>
          <c:showPercent val="0"/>
          <c:showBubbleSize val="0"/>
        </c:dLbls>
        <c:gapWidth val="150"/>
        <c:axId val="90580864"/>
        <c:axId val="100200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0D-45D7-BC1C-D740E4DCBFB6}"/>
            </c:ext>
          </c:extLst>
        </c:ser>
        <c:dLbls>
          <c:showLegendKey val="0"/>
          <c:showVal val="0"/>
          <c:showCatName val="0"/>
          <c:showSerName val="0"/>
          <c:showPercent val="0"/>
          <c:showBubbleSize val="0"/>
        </c:dLbls>
        <c:marker val="1"/>
        <c:smooth val="0"/>
        <c:axId val="90580864"/>
        <c:axId val="100200448"/>
      </c:lineChart>
      <c:dateAx>
        <c:axId val="90580864"/>
        <c:scaling>
          <c:orientation val="minMax"/>
        </c:scaling>
        <c:delete val="1"/>
        <c:axPos val="b"/>
        <c:numFmt formatCode="ge" sourceLinked="1"/>
        <c:majorTickMark val="none"/>
        <c:minorTickMark val="none"/>
        <c:tickLblPos val="none"/>
        <c:crossAx val="100200448"/>
        <c:crosses val="autoZero"/>
        <c:auto val="1"/>
        <c:lblOffset val="100"/>
        <c:baseTimeUnit val="years"/>
      </c:dateAx>
      <c:valAx>
        <c:axId val="100200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80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D2C-4BA5-82B9-6D43163E22B8}"/>
            </c:ext>
          </c:extLst>
        </c:ser>
        <c:dLbls>
          <c:showLegendKey val="0"/>
          <c:showVal val="0"/>
          <c:showCatName val="0"/>
          <c:showSerName val="0"/>
          <c:showPercent val="0"/>
          <c:showBubbleSize val="0"/>
        </c:dLbls>
        <c:gapWidth val="150"/>
        <c:axId val="100251136"/>
        <c:axId val="100253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D2C-4BA5-82B9-6D43163E22B8}"/>
            </c:ext>
          </c:extLst>
        </c:ser>
        <c:dLbls>
          <c:showLegendKey val="0"/>
          <c:showVal val="0"/>
          <c:showCatName val="0"/>
          <c:showSerName val="0"/>
          <c:showPercent val="0"/>
          <c:showBubbleSize val="0"/>
        </c:dLbls>
        <c:marker val="1"/>
        <c:smooth val="0"/>
        <c:axId val="100251136"/>
        <c:axId val="100253056"/>
      </c:lineChart>
      <c:dateAx>
        <c:axId val="100251136"/>
        <c:scaling>
          <c:orientation val="minMax"/>
        </c:scaling>
        <c:delete val="1"/>
        <c:axPos val="b"/>
        <c:numFmt formatCode="ge" sourceLinked="1"/>
        <c:majorTickMark val="none"/>
        <c:minorTickMark val="none"/>
        <c:tickLblPos val="none"/>
        <c:crossAx val="100253056"/>
        <c:crosses val="autoZero"/>
        <c:auto val="1"/>
        <c:lblOffset val="100"/>
        <c:baseTimeUnit val="years"/>
      </c:dateAx>
      <c:valAx>
        <c:axId val="10025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5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53B-40B5-8003-FA79CD238C43}"/>
            </c:ext>
          </c:extLst>
        </c:ser>
        <c:dLbls>
          <c:showLegendKey val="0"/>
          <c:showVal val="0"/>
          <c:showCatName val="0"/>
          <c:showSerName val="0"/>
          <c:showPercent val="0"/>
          <c:showBubbleSize val="0"/>
        </c:dLbls>
        <c:gapWidth val="150"/>
        <c:axId val="100324480"/>
        <c:axId val="10032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53B-40B5-8003-FA79CD238C43}"/>
            </c:ext>
          </c:extLst>
        </c:ser>
        <c:dLbls>
          <c:showLegendKey val="0"/>
          <c:showVal val="0"/>
          <c:showCatName val="0"/>
          <c:showSerName val="0"/>
          <c:showPercent val="0"/>
          <c:showBubbleSize val="0"/>
        </c:dLbls>
        <c:marker val="1"/>
        <c:smooth val="0"/>
        <c:axId val="100324480"/>
        <c:axId val="100326400"/>
      </c:lineChart>
      <c:dateAx>
        <c:axId val="100324480"/>
        <c:scaling>
          <c:orientation val="minMax"/>
        </c:scaling>
        <c:delete val="1"/>
        <c:axPos val="b"/>
        <c:numFmt formatCode="ge" sourceLinked="1"/>
        <c:majorTickMark val="none"/>
        <c:minorTickMark val="none"/>
        <c:tickLblPos val="none"/>
        <c:crossAx val="100326400"/>
        <c:crosses val="autoZero"/>
        <c:auto val="1"/>
        <c:lblOffset val="100"/>
        <c:baseTimeUnit val="years"/>
      </c:dateAx>
      <c:valAx>
        <c:axId val="1003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2B-42D9-82D4-B0584571390C}"/>
            </c:ext>
          </c:extLst>
        </c:ser>
        <c:dLbls>
          <c:showLegendKey val="0"/>
          <c:showVal val="0"/>
          <c:showCatName val="0"/>
          <c:showSerName val="0"/>
          <c:showPercent val="0"/>
          <c:showBubbleSize val="0"/>
        </c:dLbls>
        <c:gapWidth val="150"/>
        <c:axId val="118301824"/>
        <c:axId val="11830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2B-42D9-82D4-B0584571390C}"/>
            </c:ext>
          </c:extLst>
        </c:ser>
        <c:dLbls>
          <c:showLegendKey val="0"/>
          <c:showVal val="0"/>
          <c:showCatName val="0"/>
          <c:showSerName val="0"/>
          <c:showPercent val="0"/>
          <c:showBubbleSize val="0"/>
        </c:dLbls>
        <c:marker val="1"/>
        <c:smooth val="0"/>
        <c:axId val="118301824"/>
        <c:axId val="118303744"/>
      </c:lineChart>
      <c:dateAx>
        <c:axId val="118301824"/>
        <c:scaling>
          <c:orientation val="minMax"/>
        </c:scaling>
        <c:delete val="1"/>
        <c:axPos val="b"/>
        <c:numFmt formatCode="ge" sourceLinked="1"/>
        <c:majorTickMark val="none"/>
        <c:minorTickMark val="none"/>
        <c:tickLblPos val="none"/>
        <c:crossAx val="118303744"/>
        <c:crosses val="autoZero"/>
        <c:auto val="1"/>
        <c:lblOffset val="100"/>
        <c:baseTimeUnit val="years"/>
      </c:dateAx>
      <c:valAx>
        <c:axId val="11830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0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4A-408E-8555-FF1996EB22D7}"/>
            </c:ext>
          </c:extLst>
        </c:ser>
        <c:dLbls>
          <c:showLegendKey val="0"/>
          <c:showVal val="0"/>
          <c:showCatName val="0"/>
          <c:showSerName val="0"/>
          <c:showPercent val="0"/>
          <c:showBubbleSize val="0"/>
        </c:dLbls>
        <c:gapWidth val="150"/>
        <c:axId val="118330112"/>
        <c:axId val="1183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4A-408E-8555-FF1996EB22D7}"/>
            </c:ext>
          </c:extLst>
        </c:ser>
        <c:dLbls>
          <c:showLegendKey val="0"/>
          <c:showVal val="0"/>
          <c:showCatName val="0"/>
          <c:showSerName val="0"/>
          <c:showPercent val="0"/>
          <c:showBubbleSize val="0"/>
        </c:dLbls>
        <c:marker val="1"/>
        <c:smooth val="0"/>
        <c:axId val="118330112"/>
        <c:axId val="118332032"/>
      </c:lineChart>
      <c:dateAx>
        <c:axId val="118330112"/>
        <c:scaling>
          <c:orientation val="minMax"/>
        </c:scaling>
        <c:delete val="1"/>
        <c:axPos val="b"/>
        <c:numFmt formatCode="ge" sourceLinked="1"/>
        <c:majorTickMark val="none"/>
        <c:minorTickMark val="none"/>
        <c:tickLblPos val="none"/>
        <c:crossAx val="118332032"/>
        <c:crosses val="autoZero"/>
        <c:auto val="1"/>
        <c:lblOffset val="100"/>
        <c:baseTimeUnit val="years"/>
      </c:dateAx>
      <c:valAx>
        <c:axId val="1183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3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383.95</c:v>
                </c:pt>
                <c:pt idx="1">
                  <c:v>356.34</c:v>
                </c:pt>
                <c:pt idx="2">
                  <c:v>331.99</c:v>
                </c:pt>
                <c:pt idx="3">
                  <c:v>306.43</c:v>
                </c:pt>
                <c:pt idx="4" formatCode="#,##0.00;&quot;△&quot;#,##0.00">
                  <c:v>0</c:v>
                </c:pt>
              </c:numCache>
            </c:numRef>
          </c:val>
          <c:extLst>
            <c:ext xmlns:c16="http://schemas.microsoft.com/office/drawing/2014/chart" uri="{C3380CC4-5D6E-409C-BE32-E72D297353CC}">
              <c16:uniqueId val="{00000000-4B4E-4B64-951B-67FDD4B2B650}"/>
            </c:ext>
          </c:extLst>
        </c:ser>
        <c:dLbls>
          <c:showLegendKey val="0"/>
          <c:showVal val="0"/>
          <c:showCatName val="0"/>
          <c:showSerName val="0"/>
          <c:showPercent val="0"/>
          <c:showBubbleSize val="0"/>
        </c:dLbls>
        <c:gapWidth val="150"/>
        <c:axId val="118833536"/>
        <c:axId val="11883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413.5</c:v>
                </c:pt>
              </c:numCache>
            </c:numRef>
          </c:val>
          <c:smooth val="0"/>
          <c:extLst>
            <c:ext xmlns:c16="http://schemas.microsoft.com/office/drawing/2014/chart" uri="{C3380CC4-5D6E-409C-BE32-E72D297353CC}">
              <c16:uniqueId val="{00000001-4B4E-4B64-951B-67FDD4B2B650}"/>
            </c:ext>
          </c:extLst>
        </c:ser>
        <c:dLbls>
          <c:showLegendKey val="0"/>
          <c:showVal val="0"/>
          <c:showCatName val="0"/>
          <c:showSerName val="0"/>
          <c:showPercent val="0"/>
          <c:showBubbleSize val="0"/>
        </c:dLbls>
        <c:marker val="1"/>
        <c:smooth val="0"/>
        <c:axId val="118833536"/>
        <c:axId val="118835456"/>
      </c:lineChart>
      <c:dateAx>
        <c:axId val="118833536"/>
        <c:scaling>
          <c:orientation val="minMax"/>
        </c:scaling>
        <c:delete val="1"/>
        <c:axPos val="b"/>
        <c:numFmt formatCode="ge" sourceLinked="1"/>
        <c:majorTickMark val="none"/>
        <c:minorTickMark val="none"/>
        <c:tickLblPos val="none"/>
        <c:crossAx val="118835456"/>
        <c:crosses val="autoZero"/>
        <c:auto val="1"/>
        <c:lblOffset val="100"/>
        <c:baseTimeUnit val="years"/>
      </c:dateAx>
      <c:valAx>
        <c:axId val="11883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3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27.93</c:v>
                </c:pt>
                <c:pt idx="1">
                  <c:v>27.6</c:v>
                </c:pt>
                <c:pt idx="2">
                  <c:v>26.37</c:v>
                </c:pt>
                <c:pt idx="3">
                  <c:v>26.63</c:v>
                </c:pt>
                <c:pt idx="4">
                  <c:v>27.05</c:v>
                </c:pt>
              </c:numCache>
            </c:numRef>
          </c:val>
          <c:extLst>
            <c:ext xmlns:c16="http://schemas.microsoft.com/office/drawing/2014/chart" uri="{C3380CC4-5D6E-409C-BE32-E72D297353CC}">
              <c16:uniqueId val="{00000000-2941-4657-94B8-79F4590CDBC2}"/>
            </c:ext>
          </c:extLst>
        </c:ser>
        <c:dLbls>
          <c:showLegendKey val="0"/>
          <c:showVal val="0"/>
          <c:showCatName val="0"/>
          <c:showSerName val="0"/>
          <c:showPercent val="0"/>
          <c:showBubbleSize val="0"/>
        </c:dLbls>
        <c:gapWidth val="150"/>
        <c:axId val="118890496"/>
        <c:axId val="11889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55.84</c:v>
                </c:pt>
              </c:numCache>
            </c:numRef>
          </c:val>
          <c:smooth val="0"/>
          <c:extLst>
            <c:ext xmlns:c16="http://schemas.microsoft.com/office/drawing/2014/chart" uri="{C3380CC4-5D6E-409C-BE32-E72D297353CC}">
              <c16:uniqueId val="{00000001-2941-4657-94B8-79F4590CDBC2}"/>
            </c:ext>
          </c:extLst>
        </c:ser>
        <c:dLbls>
          <c:showLegendKey val="0"/>
          <c:showVal val="0"/>
          <c:showCatName val="0"/>
          <c:showSerName val="0"/>
          <c:showPercent val="0"/>
          <c:showBubbleSize val="0"/>
        </c:dLbls>
        <c:marker val="1"/>
        <c:smooth val="0"/>
        <c:axId val="118890496"/>
        <c:axId val="118892416"/>
      </c:lineChart>
      <c:dateAx>
        <c:axId val="118890496"/>
        <c:scaling>
          <c:orientation val="minMax"/>
        </c:scaling>
        <c:delete val="1"/>
        <c:axPos val="b"/>
        <c:numFmt formatCode="ge" sourceLinked="1"/>
        <c:majorTickMark val="none"/>
        <c:minorTickMark val="none"/>
        <c:tickLblPos val="none"/>
        <c:crossAx val="118892416"/>
        <c:crosses val="autoZero"/>
        <c:auto val="1"/>
        <c:lblOffset val="100"/>
        <c:baseTimeUnit val="years"/>
      </c:dateAx>
      <c:valAx>
        <c:axId val="11889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597.85</c:v>
                </c:pt>
                <c:pt idx="1">
                  <c:v>603.04</c:v>
                </c:pt>
                <c:pt idx="2">
                  <c:v>630.02</c:v>
                </c:pt>
                <c:pt idx="3">
                  <c:v>625.44000000000005</c:v>
                </c:pt>
                <c:pt idx="4">
                  <c:v>624.25</c:v>
                </c:pt>
              </c:numCache>
            </c:numRef>
          </c:val>
          <c:extLst>
            <c:ext xmlns:c16="http://schemas.microsoft.com/office/drawing/2014/chart" uri="{C3380CC4-5D6E-409C-BE32-E72D297353CC}">
              <c16:uniqueId val="{00000000-68C7-4521-B02E-DC9498325005}"/>
            </c:ext>
          </c:extLst>
        </c:ser>
        <c:dLbls>
          <c:showLegendKey val="0"/>
          <c:showVal val="0"/>
          <c:showCatName val="0"/>
          <c:showSerName val="0"/>
          <c:showPercent val="0"/>
          <c:showBubbleSize val="0"/>
        </c:dLbls>
        <c:gapWidth val="150"/>
        <c:axId val="118906880"/>
        <c:axId val="11890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287.57</c:v>
                </c:pt>
              </c:numCache>
            </c:numRef>
          </c:val>
          <c:smooth val="0"/>
          <c:extLst>
            <c:ext xmlns:c16="http://schemas.microsoft.com/office/drawing/2014/chart" uri="{C3380CC4-5D6E-409C-BE32-E72D297353CC}">
              <c16:uniqueId val="{00000001-68C7-4521-B02E-DC9498325005}"/>
            </c:ext>
          </c:extLst>
        </c:ser>
        <c:dLbls>
          <c:showLegendKey val="0"/>
          <c:showVal val="0"/>
          <c:showCatName val="0"/>
          <c:showSerName val="0"/>
          <c:showPercent val="0"/>
          <c:showBubbleSize val="0"/>
        </c:dLbls>
        <c:marker val="1"/>
        <c:smooth val="0"/>
        <c:axId val="118906880"/>
        <c:axId val="118908800"/>
      </c:lineChart>
      <c:dateAx>
        <c:axId val="118906880"/>
        <c:scaling>
          <c:orientation val="minMax"/>
        </c:scaling>
        <c:delete val="1"/>
        <c:axPos val="b"/>
        <c:numFmt formatCode="ge" sourceLinked="1"/>
        <c:majorTickMark val="none"/>
        <c:minorTickMark val="none"/>
        <c:tickLblPos val="none"/>
        <c:crossAx val="118908800"/>
        <c:crosses val="autoZero"/>
        <c:auto val="1"/>
        <c:lblOffset val="100"/>
        <c:baseTimeUnit val="years"/>
      </c:dateAx>
      <c:valAx>
        <c:axId val="11890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山口県　萩市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K3</v>
      </c>
      <c r="X8" s="48"/>
      <c r="Y8" s="48"/>
      <c r="Z8" s="48"/>
      <c r="AA8" s="48"/>
      <c r="AB8" s="48"/>
      <c r="AC8" s="48"/>
      <c r="AD8" s="49" t="s">
        <v>123</v>
      </c>
      <c r="AE8" s="49"/>
      <c r="AF8" s="49"/>
      <c r="AG8" s="49"/>
      <c r="AH8" s="49"/>
      <c r="AI8" s="49"/>
      <c r="AJ8" s="49"/>
      <c r="AK8" s="4"/>
      <c r="AL8" s="50">
        <f>データ!S6</f>
        <v>49772</v>
      </c>
      <c r="AM8" s="50"/>
      <c r="AN8" s="50"/>
      <c r="AO8" s="50"/>
      <c r="AP8" s="50"/>
      <c r="AQ8" s="50"/>
      <c r="AR8" s="50"/>
      <c r="AS8" s="50"/>
      <c r="AT8" s="45">
        <f>データ!T6</f>
        <v>698.31</v>
      </c>
      <c r="AU8" s="45"/>
      <c r="AV8" s="45"/>
      <c r="AW8" s="45"/>
      <c r="AX8" s="45"/>
      <c r="AY8" s="45"/>
      <c r="AZ8" s="45"/>
      <c r="BA8" s="45"/>
      <c r="BB8" s="45">
        <f>データ!U6</f>
        <v>71.27</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1.1599999999999999</v>
      </c>
      <c r="Q10" s="45"/>
      <c r="R10" s="45"/>
      <c r="S10" s="45"/>
      <c r="T10" s="45"/>
      <c r="U10" s="45"/>
      <c r="V10" s="45"/>
      <c r="W10" s="45">
        <f>データ!Q6</f>
        <v>100</v>
      </c>
      <c r="X10" s="45"/>
      <c r="Y10" s="45"/>
      <c r="Z10" s="45"/>
      <c r="AA10" s="45"/>
      <c r="AB10" s="45"/>
      <c r="AC10" s="45"/>
      <c r="AD10" s="50">
        <f>データ!R6</f>
        <v>2916</v>
      </c>
      <c r="AE10" s="50"/>
      <c r="AF10" s="50"/>
      <c r="AG10" s="50"/>
      <c r="AH10" s="50"/>
      <c r="AI10" s="50"/>
      <c r="AJ10" s="50"/>
      <c r="AK10" s="2"/>
      <c r="AL10" s="50">
        <f>データ!V6</f>
        <v>572</v>
      </c>
      <c r="AM10" s="50"/>
      <c r="AN10" s="50"/>
      <c r="AO10" s="50"/>
      <c r="AP10" s="50"/>
      <c r="AQ10" s="50"/>
      <c r="AR10" s="50"/>
      <c r="AS10" s="50"/>
      <c r="AT10" s="45">
        <f>データ!W6</f>
        <v>0.01</v>
      </c>
      <c r="AU10" s="45"/>
      <c r="AV10" s="45"/>
      <c r="AW10" s="45"/>
      <c r="AX10" s="45"/>
      <c r="AY10" s="45"/>
      <c r="AZ10" s="45"/>
      <c r="BA10" s="45"/>
      <c r="BB10" s="45">
        <f>データ!X6</f>
        <v>57200</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6" t="s">
        <v>122</v>
      </c>
      <c r="BM47" s="77"/>
      <c r="BN47" s="77"/>
      <c r="BO47" s="77"/>
      <c r="BP47" s="77"/>
      <c r="BQ47" s="77"/>
      <c r="BR47" s="77"/>
      <c r="BS47" s="77"/>
      <c r="BT47" s="77"/>
      <c r="BU47" s="77"/>
      <c r="BV47" s="77"/>
      <c r="BW47" s="77"/>
      <c r="BX47" s="77"/>
      <c r="BY47" s="77"/>
      <c r="BZ47" s="78"/>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6"/>
      <c r="BM48" s="77"/>
      <c r="BN48" s="77"/>
      <c r="BO48" s="77"/>
      <c r="BP48" s="77"/>
      <c r="BQ48" s="77"/>
      <c r="BR48" s="77"/>
      <c r="BS48" s="77"/>
      <c r="BT48" s="77"/>
      <c r="BU48" s="77"/>
      <c r="BV48" s="77"/>
      <c r="BW48" s="77"/>
      <c r="BX48" s="77"/>
      <c r="BY48" s="77"/>
      <c r="BZ48" s="78"/>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6"/>
      <c r="BM49" s="77"/>
      <c r="BN49" s="77"/>
      <c r="BO49" s="77"/>
      <c r="BP49" s="77"/>
      <c r="BQ49" s="77"/>
      <c r="BR49" s="77"/>
      <c r="BS49" s="77"/>
      <c r="BT49" s="77"/>
      <c r="BU49" s="77"/>
      <c r="BV49" s="77"/>
      <c r="BW49" s="77"/>
      <c r="BX49" s="77"/>
      <c r="BY49" s="77"/>
      <c r="BZ49" s="78"/>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6"/>
      <c r="BM50" s="77"/>
      <c r="BN50" s="77"/>
      <c r="BO50" s="77"/>
      <c r="BP50" s="77"/>
      <c r="BQ50" s="77"/>
      <c r="BR50" s="77"/>
      <c r="BS50" s="77"/>
      <c r="BT50" s="77"/>
      <c r="BU50" s="77"/>
      <c r="BV50" s="77"/>
      <c r="BW50" s="77"/>
      <c r="BX50" s="77"/>
      <c r="BY50" s="77"/>
      <c r="BZ50" s="78"/>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6"/>
      <c r="BM51" s="77"/>
      <c r="BN51" s="77"/>
      <c r="BO51" s="77"/>
      <c r="BP51" s="77"/>
      <c r="BQ51" s="77"/>
      <c r="BR51" s="77"/>
      <c r="BS51" s="77"/>
      <c r="BT51" s="77"/>
      <c r="BU51" s="77"/>
      <c r="BV51" s="77"/>
      <c r="BW51" s="77"/>
      <c r="BX51" s="77"/>
      <c r="BY51" s="77"/>
      <c r="BZ51" s="78"/>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6"/>
      <c r="BM52" s="77"/>
      <c r="BN52" s="77"/>
      <c r="BO52" s="77"/>
      <c r="BP52" s="77"/>
      <c r="BQ52" s="77"/>
      <c r="BR52" s="77"/>
      <c r="BS52" s="77"/>
      <c r="BT52" s="77"/>
      <c r="BU52" s="77"/>
      <c r="BV52" s="77"/>
      <c r="BW52" s="77"/>
      <c r="BX52" s="77"/>
      <c r="BY52" s="77"/>
      <c r="BZ52" s="78"/>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6"/>
      <c r="BM53" s="77"/>
      <c r="BN53" s="77"/>
      <c r="BO53" s="77"/>
      <c r="BP53" s="77"/>
      <c r="BQ53" s="77"/>
      <c r="BR53" s="77"/>
      <c r="BS53" s="77"/>
      <c r="BT53" s="77"/>
      <c r="BU53" s="77"/>
      <c r="BV53" s="77"/>
      <c r="BW53" s="77"/>
      <c r="BX53" s="77"/>
      <c r="BY53" s="77"/>
      <c r="BZ53" s="78"/>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6"/>
      <c r="BM54" s="77"/>
      <c r="BN54" s="77"/>
      <c r="BO54" s="77"/>
      <c r="BP54" s="77"/>
      <c r="BQ54" s="77"/>
      <c r="BR54" s="77"/>
      <c r="BS54" s="77"/>
      <c r="BT54" s="77"/>
      <c r="BU54" s="77"/>
      <c r="BV54" s="77"/>
      <c r="BW54" s="77"/>
      <c r="BX54" s="77"/>
      <c r="BY54" s="77"/>
      <c r="BZ54" s="78"/>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6"/>
      <c r="BM55" s="77"/>
      <c r="BN55" s="77"/>
      <c r="BO55" s="77"/>
      <c r="BP55" s="77"/>
      <c r="BQ55" s="77"/>
      <c r="BR55" s="77"/>
      <c r="BS55" s="77"/>
      <c r="BT55" s="77"/>
      <c r="BU55" s="77"/>
      <c r="BV55" s="77"/>
      <c r="BW55" s="77"/>
      <c r="BX55" s="77"/>
      <c r="BY55" s="77"/>
      <c r="BZ55" s="78"/>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76"/>
      <c r="BM56" s="77"/>
      <c r="BN56" s="77"/>
      <c r="BO56" s="77"/>
      <c r="BP56" s="77"/>
      <c r="BQ56" s="77"/>
      <c r="BR56" s="77"/>
      <c r="BS56" s="77"/>
      <c r="BT56" s="77"/>
      <c r="BU56" s="77"/>
      <c r="BV56" s="77"/>
      <c r="BW56" s="77"/>
      <c r="BX56" s="77"/>
      <c r="BY56" s="77"/>
      <c r="BZ56" s="78"/>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76"/>
      <c r="BM57" s="77"/>
      <c r="BN57" s="77"/>
      <c r="BO57" s="77"/>
      <c r="BP57" s="77"/>
      <c r="BQ57" s="77"/>
      <c r="BR57" s="77"/>
      <c r="BS57" s="77"/>
      <c r="BT57" s="77"/>
      <c r="BU57" s="77"/>
      <c r="BV57" s="77"/>
      <c r="BW57" s="77"/>
      <c r="BX57" s="77"/>
      <c r="BY57" s="77"/>
      <c r="BZ57" s="78"/>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6"/>
      <c r="BM58" s="77"/>
      <c r="BN58" s="77"/>
      <c r="BO58" s="77"/>
      <c r="BP58" s="77"/>
      <c r="BQ58" s="77"/>
      <c r="BR58" s="77"/>
      <c r="BS58" s="77"/>
      <c r="BT58" s="77"/>
      <c r="BU58" s="77"/>
      <c r="BV58" s="77"/>
      <c r="BW58" s="77"/>
      <c r="BX58" s="77"/>
      <c r="BY58" s="77"/>
      <c r="BZ58" s="78"/>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6"/>
      <c r="BM62" s="77"/>
      <c r="BN62" s="77"/>
      <c r="BO62" s="77"/>
      <c r="BP62" s="77"/>
      <c r="BQ62" s="77"/>
      <c r="BR62" s="77"/>
      <c r="BS62" s="77"/>
      <c r="BT62" s="77"/>
      <c r="BU62" s="77"/>
      <c r="BV62" s="77"/>
      <c r="BW62" s="77"/>
      <c r="BX62" s="77"/>
      <c r="BY62" s="77"/>
      <c r="BZ62" s="78"/>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6" t="s">
        <v>124</v>
      </c>
      <c r="BM66" s="77"/>
      <c r="BN66" s="77"/>
      <c r="BO66" s="77"/>
      <c r="BP66" s="77"/>
      <c r="BQ66" s="77"/>
      <c r="BR66" s="77"/>
      <c r="BS66" s="77"/>
      <c r="BT66" s="77"/>
      <c r="BU66" s="77"/>
      <c r="BV66" s="77"/>
      <c r="BW66" s="77"/>
      <c r="BX66" s="77"/>
      <c r="BY66" s="77"/>
      <c r="BZ66" s="78"/>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6"/>
      <c r="BM67" s="77"/>
      <c r="BN67" s="77"/>
      <c r="BO67" s="77"/>
      <c r="BP67" s="77"/>
      <c r="BQ67" s="77"/>
      <c r="BR67" s="77"/>
      <c r="BS67" s="77"/>
      <c r="BT67" s="77"/>
      <c r="BU67" s="77"/>
      <c r="BV67" s="77"/>
      <c r="BW67" s="77"/>
      <c r="BX67" s="77"/>
      <c r="BY67" s="77"/>
      <c r="BZ67" s="78"/>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6"/>
      <c r="BM68" s="77"/>
      <c r="BN68" s="77"/>
      <c r="BO68" s="77"/>
      <c r="BP68" s="77"/>
      <c r="BQ68" s="77"/>
      <c r="BR68" s="77"/>
      <c r="BS68" s="77"/>
      <c r="BT68" s="77"/>
      <c r="BU68" s="77"/>
      <c r="BV68" s="77"/>
      <c r="BW68" s="77"/>
      <c r="BX68" s="77"/>
      <c r="BY68" s="77"/>
      <c r="BZ68" s="78"/>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6"/>
      <c r="BM69" s="77"/>
      <c r="BN69" s="77"/>
      <c r="BO69" s="77"/>
      <c r="BP69" s="77"/>
      <c r="BQ69" s="77"/>
      <c r="BR69" s="77"/>
      <c r="BS69" s="77"/>
      <c r="BT69" s="77"/>
      <c r="BU69" s="77"/>
      <c r="BV69" s="77"/>
      <c r="BW69" s="77"/>
      <c r="BX69" s="77"/>
      <c r="BY69" s="77"/>
      <c r="BZ69" s="78"/>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6"/>
      <c r="BM70" s="77"/>
      <c r="BN70" s="77"/>
      <c r="BO70" s="77"/>
      <c r="BP70" s="77"/>
      <c r="BQ70" s="77"/>
      <c r="BR70" s="77"/>
      <c r="BS70" s="77"/>
      <c r="BT70" s="77"/>
      <c r="BU70" s="77"/>
      <c r="BV70" s="77"/>
      <c r="BW70" s="77"/>
      <c r="BX70" s="77"/>
      <c r="BY70" s="77"/>
      <c r="BZ70" s="78"/>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6"/>
      <c r="BM71" s="77"/>
      <c r="BN71" s="77"/>
      <c r="BO71" s="77"/>
      <c r="BP71" s="77"/>
      <c r="BQ71" s="77"/>
      <c r="BR71" s="77"/>
      <c r="BS71" s="77"/>
      <c r="BT71" s="77"/>
      <c r="BU71" s="77"/>
      <c r="BV71" s="77"/>
      <c r="BW71" s="77"/>
      <c r="BX71" s="77"/>
      <c r="BY71" s="77"/>
      <c r="BZ71" s="78"/>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6"/>
      <c r="BM72" s="77"/>
      <c r="BN72" s="77"/>
      <c r="BO72" s="77"/>
      <c r="BP72" s="77"/>
      <c r="BQ72" s="77"/>
      <c r="BR72" s="77"/>
      <c r="BS72" s="77"/>
      <c r="BT72" s="77"/>
      <c r="BU72" s="77"/>
      <c r="BV72" s="77"/>
      <c r="BW72" s="77"/>
      <c r="BX72" s="77"/>
      <c r="BY72" s="77"/>
      <c r="BZ72" s="78"/>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6"/>
      <c r="BM73" s="77"/>
      <c r="BN73" s="77"/>
      <c r="BO73" s="77"/>
      <c r="BP73" s="77"/>
      <c r="BQ73" s="77"/>
      <c r="BR73" s="77"/>
      <c r="BS73" s="77"/>
      <c r="BT73" s="77"/>
      <c r="BU73" s="77"/>
      <c r="BV73" s="77"/>
      <c r="BW73" s="77"/>
      <c r="BX73" s="77"/>
      <c r="BY73" s="77"/>
      <c r="BZ73" s="78"/>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6"/>
      <c r="BM74" s="77"/>
      <c r="BN74" s="77"/>
      <c r="BO74" s="77"/>
      <c r="BP74" s="77"/>
      <c r="BQ74" s="77"/>
      <c r="BR74" s="77"/>
      <c r="BS74" s="77"/>
      <c r="BT74" s="77"/>
      <c r="BU74" s="77"/>
      <c r="BV74" s="77"/>
      <c r="BW74" s="77"/>
      <c r="BX74" s="77"/>
      <c r="BY74" s="77"/>
      <c r="BZ74" s="78"/>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6"/>
      <c r="BM75" s="77"/>
      <c r="BN75" s="77"/>
      <c r="BO75" s="77"/>
      <c r="BP75" s="77"/>
      <c r="BQ75" s="77"/>
      <c r="BR75" s="77"/>
      <c r="BS75" s="77"/>
      <c r="BT75" s="77"/>
      <c r="BU75" s="77"/>
      <c r="BV75" s="77"/>
      <c r="BW75" s="77"/>
      <c r="BX75" s="77"/>
      <c r="BY75" s="77"/>
      <c r="BZ75" s="78"/>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6"/>
      <c r="BM76" s="77"/>
      <c r="BN76" s="77"/>
      <c r="BO76" s="77"/>
      <c r="BP76" s="77"/>
      <c r="BQ76" s="77"/>
      <c r="BR76" s="77"/>
      <c r="BS76" s="77"/>
      <c r="BT76" s="77"/>
      <c r="BU76" s="77"/>
      <c r="BV76" s="77"/>
      <c r="BW76" s="77"/>
      <c r="BX76" s="77"/>
      <c r="BY76" s="77"/>
      <c r="BZ76" s="78"/>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6"/>
      <c r="BM77" s="77"/>
      <c r="BN77" s="77"/>
      <c r="BO77" s="77"/>
      <c r="BP77" s="77"/>
      <c r="BQ77" s="77"/>
      <c r="BR77" s="77"/>
      <c r="BS77" s="77"/>
      <c r="BT77" s="77"/>
      <c r="BU77" s="77"/>
      <c r="BV77" s="77"/>
      <c r="BW77" s="77"/>
      <c r="BX77" s="77"/>
      <c r="BY77" s="77"/>
      <c r="BZ77" s="78"/>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6"/>
      <c r="BM78" s="77"/>
      <c r="BN78" s="77"/>
      <c r="BO78" s="77"/>
      <c r="BP78" s="77"/>
      <c r="BQ78" s="77"/>
      <c r="BR78" s="77"/>
      <c r="BS78" s="77"/>
      <c r="BT78" s="77"/>
      <c r="BU78" s="77"/>
      <c r="BV78" s="77"/>
      <c r="BW78" s="77"/>
      <c r="BX78" s="77"/>
      <c r="BY78" s="77"/>
      <c r="BZ78" s="78"/>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76"/>
      <c r="BM79" s="77"/>
      <c r="BN79" s="77"/>
      <c r="BO79" s="77"/>
      <c r="BP79" s="77"/>
      <c r="BQ79" s="77"/>
      <c r="BR79" s="77"/>
      <c r="BS79" s="77"/>
      <c r="BT79" s="77"/>
      <c r="BU79" s="77"/>
      <c r="BV79" s="77"/>
      <c r="BW79" s="77"/>
      <c r="BX79" s="77"/>
      <c r="BY79" s="77"/>
      <c r="BZ79" s="78"/>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76"/>
      <c r="BM80" s="77"/>
      <c r="BN80" s="77"/>
      <c r="BO80" s="77"/>
      <c r="BP80" s="77"/>
      <c r="BQ80" s="77"/>
      <c r="BR80" s="77"/>
      <c r="BS80" s="77"/>
      <c r="BT80" s="77"/>
      <c r="BU80" s="77"/>
      <c r="BV80" s="77"/>
      <c r="BW80" s="77"/>
      <c r="BX80" s="77"/>
      <c r="BY80" s="77"/>
      <c r="BZ80" s="78"/>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6"/>
      <c r="BM81" s="77"/>
      <c r="BN81" s="77"/>
      <c r="BO81" s="77"/>
      <c r="BP81" s="77"/>
      <c r="BQ81" s="77"/>
      <c r="BR81" s="77"/>
      <c r="BS81" s="77"/>
      <c r="BT81" s="77"/>
      <c r="BU81" s="77"/>
      <c r="BV81" s="77"/>
      <c r="BW81" s="77"/>
      <c r="BX81" s="77"/>
      <c r="BY81" s="77"/>
      <c r="BZ81" s="78"/>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83" t="s">
        <v>66</v>
      </c>
      <c r="I3" s="84"/>
      <c r="J3" s="84"/>
      <c r="K3" s="84"/>
      <c r="L3" s="84"/>
      <c r="M3" s="84"/>
      <c r="N3" s="84"/>
      <c r="O3" s="84"/>
      <c r="P3" s="84"/>
      <c r="Q3" s="84"/>
      <c r="R3" s="84"/>
      <c r="S3" s="84"/>
      <c r="T3" s="84"/>
      <c r="U3" s="84"/>
      <c r="V3" s="84"/>
      <c r="W3" s="84"/>
      <c r="X3" s="85"/>
      <c r="Y3" s="89" t="s">
        <v>67</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69</v>
      </c>
      <c r="B4" s="30"/>
      <c r="C4" s="30"/>
      <c r="D4" s="30"/>
      <c r="E4" s="30"/>
      <c r="F4" s="30"/>
      <c r="G4" s="30"/>
      <c r="H4" s="86"/>
      <c r="I4" s="87"/>
      <c r="J4" s="87"/>
      <c r="K4" s="87"/>
      <c r="L4" s="87"/>
      <c r="M4" s="87"/>
      <c r="N4" s="87"/>
      <c r="O4" s="87"/>
      <c r="P4" s="87"/>
      <c r="Q4" s="87"/>
      <c r="R4" s="87"/>
      <c r="S4" s="87"/>
      <c r="T4" s="87"/>
      <c r="U4" s="87"/>
      <c r="V4" s="87"/>
      <c r="W4" s="87"/>
      <c r="X4" s="88"/>
      <c r="Y4" s="82" t="s">
        <v>70</v>
      </c>
      <c r="Z4" s="82"/>
      <c r="AA4" s="82"/>
      <c r="AB4" s="82"/>
      <c r="AC4" s="82"/>
      <c r="AD4" s="82"/>
      <c r="AE4" s="82"/>
      <c r="AF4" s="82"/>
      <c r="AG4" s="82"/>
      <c r="AH4" s="82"/>
      <c r="AI4" s="82"/>
      <c r="AJ4" s="82" t="s">
        <v>71</v>
      </c>
      <c r="AK4" s="82"/>
      <c r="AL4" s="82"/>
      <c r="AM4" s="82"/>
      <c r="AN4" s="82"/>
      <c r="AO4" s="82"/>
      <c r="AP4" s="82"/>
      <c r="AQ4" s="82"/>
      <c r="AR4" s="82"/>
      <c r="AS4" s="82"/>
      <c r="AT4" s="82"/>
      <c r="AU4" s="82" t="s">
        <v>72</v>
      </c>
      <c r="AV4" s="82"/>
      <c r="AW4" s="82"/>
      <c r="AX4" s="82"/>
      <c r="AY4" s="82"/>
      <c r="AZ4" s="82"/>
      <c r="BA4" s="82"/>
      <c r="BB4" s="82"/>
      <c r="BC4" s="82"/>
      <c r="BD4" s="82"/>
      <c r="BE4" s="82"/>
      <c r="BF4" s="82" t="s">
        <v>73</v>
      </c>
      <c r="BG4" s="82"/>
      <c r="BH4" s="82"/>
      <c r="BI4" s="82"/>
      <c r="BJ4" s="82"/>
      <c r="BK4" s="82"/>
      <c r="BL4" s="82"/>
      <c r="BM4" s="82"/>
      <c r="BN4" s="82"/>
      <c r="BO4" s="82"/>
      <c r="BP4" s="82"/>
      <c r="BQ4" s="82" t="s">
        <v>74</v>
      </c>
      <c r="BR4" s="82"/>
      <c r="BS4" s="82"/>
      <c r="BT4" s="82"/>
      <c r="BU4" s="82"/>
      <c r="BV4" s="82"/>
      <c r="BW4" s="82"/>
      <c r="BX4" s="82"/>
      <c r="BY4" s="82"/>
      <c r="BZ4" s="82"/>
      <c r="CA4" s="82"/>
      <c r="CB4" s="82" t="s">
        <v>75</v>
      </c>
      <c r="CC4" s="82"/>
      <c r="CD4" s="82"/>
      <c r="CE4" s="82"/>
      <c r="CF4" s="82"/>
      <c r="CG4" s="82"/>
      <c r="CH4" s="82"/>
      <c r="CI4" s="82"/>
      <c r="CJ4" s="82"/>
      <c r="CK4" s="82"/>
      <c r="CL4" s="82"/>
      <c r="CM4" s="82" t="s">
        <v>76</v>
      </c>
      <c r="CN4" s="82"/>
      <c r="CO4" s="82"/>
      <c r="CP4" s="82"/>
      <c r="CQ4" s="82"/>
      <c r="CR4" s="82"/>
      <c r="CS4" s="82"/>
      <c r="CT4" s="82"/>
      <c r="CU4" s="82"/>
      <c r="CV4" s="82"/>
      <c r="CW4" s="82"/>
      <c r="CX4" s="82" t="s">
        <v>77</v>
      </c>
      <c r="CY4" s="82"/>
      <c r="CZ4" s="82"/>
      <c r="DA4" s="82"/>
      <c r="DB4" s="82"/>
      <c r="DC4" s="82"/>
      <c r="DD4" s="82"/>
      <c r="DE4" s="82"/>
      <c r="DF4" s="82"/>
      <c r="DG4" s="82"/>
      <c r="DH4" s="82"/>
      <c r="DI4" s="82" t="s">
        <v>78</v>
      </c>
      <c r="DJ4" s="82"/>
      <c r="DK4" s="82"/>
      <c r="DL4" s="82"/>
      <c r="DM4" s="82"/>
      <c r="DN4" s="82"/>
      <c r="DO4" s="82"/>
      <c r="DP4" s="82"/>
      <c r="DQ4" s="82"/>
      <c r="DR4" s="82"/>
      <c r="DS4" s="82"/>
      <c r="DT4" s="82" t="s">
        <v>79</v>
      </c>
      <c r="DU4" s="82"/>
      <c r="DV4" s="82"/>
      <c r="DW4" s="82"/>
      <c r="DX4" s="82"/>
      <c r="DY4" s="82"/>
      <c r="DZ4" s="82"/>
      <c r="EA4" s="82"/>
      <c r="EB4" s="82"/>
      <c r="EC4" s="82"/>
      <c r="ED4" s="82"/>
      <c r="EE4" s="82" t="s">
        <v>80</v>
      </c>
      <c r="EF4" s="82"/>
      <c r="EG4" s="82"/>
      <c r="EH4" s="82"/>
      <c r="EI4" s="82"/>
      <c r="EJ4" s="82"/>
      <c r="EK4" s="82"/>
      <c r="EL4" s="82"/>
      <c r="EM4" s="82"/>
      <c r="EN4" s="82"/>
      <c r="EO4" s="82"/>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352047</v>
      </c>
      <c r="D6" s="33">
        <f t="shared" si="3"/>
        <v>47</v>
      </c>
      <c r="E6" s="33">
        <f t="shared" si="3"/>
        <v>18</v>
      </c>
      <c r="F6" s="33">
        <f t="shared" si="3"/>
        <v>0</v>
      </c>
      <c r="G6" s="33">
        <f t="shared" si="3"/>
        <v>0</v>
      </c>
      <c r="H6" s="33" t="str">
        <f t="shared" si="3"/>
        <v>山口県　萩市</v>
      </c>
      <c r="I6" s="33" t="str">
        <f t="shared" si="3"/>
        <v>法非適用</v>
      </c>
      <c r="J6" s="33" t="str">
        <f t="shared" si="3"/>
        <v>下水道事業</v>
      </c>
      <c r="K6" s="33" t="str">
        <f t="shared" si="3"/>
        <v>特定地域生活排水処理</v>
      </c>
      <c r="L6" s="33" t="str">
        <f t="shared" si="3"/>
        <v>K3</v>
      </c>
      <c r="M6" s="33">
        <f t="shared" si="3"/>
        <v>0</v>
      </c>
      <c r="N6" s="34" t="str">
        <f t="shared" si="3"/>
        <v>-</v>
      </c>
      <c r="O6" s="34" t="str">
        <f t="shared" si="3"/>
        <v>該当数値なし</v>
      </c>
      <c r="P6" s="34">
        <f t="shared" si="3"/>
        <v>1.1599999999999999</v>
      </c>
      <c r="Q6" s="34">
        <f t="shared" si="3"/>
        <v>100</v>
      </c>
      <c r="R6" s="34">
        <f t="shared" si="3"/>
        <v>2916</v>
      </c>
      <c r="S6" s="34">
        <f t="shared" si="3"/>
        <v>49772</v>
      </c>
      <c r="T6" s="34">
        <f t="shared" si="3"/>
        <v>698.31</v>
      </c>
      <c r="U6" s="34">
        <f t="shared" si="3"/>
        <v>71.27</v>
      </c>
      <c r="V6" s="34">
        <f t="shared" si="3"/>
        <v>572</v>
      </c>
      <c r="W6" s="34">
        <f t="shared" si="3"/>
        <v>0.01</v>
      </c>
      <c r="X6" s="34">
        <f t="shared" si="3"/>
        <v>57200</v>
      </c>
      <c r="Y6" s="35">
        <f>IF(Y7="",NA(),Y7)</f>
        <v>94.57</v>
      </c>
      <c r="Z6" s="35">
        <f t="shared" ref="Z6:AH6" si="4">IF(Z7="",NA(),Z7)</f>
        <v>94.22</v>
      </c>
      <c r="AA6" s="35">
        <f t="shared" si="4"/>
        <v>94.09</v>
      </c>
      <c r="AB6" s="35">
        <f t="shared" si="4"/>
        <v>94.24</v>
      </c>
      <c r="AC6" s="35">
        <f t="shared" si="4"/>
        <v>100</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383.95</v>
      </c>
      <c r="BG6" s="35">
        <f t="shared" ref="BG6:BO6" si="7">IF(BG7="",NA(),BG7)</f>
        <v>356.34</v>
      </c>
      <c r="BH6" s="35">
        <f t="shared" si="7"/>
        <v>331.99</v>
      </c>
      <c r="BI6" s="35">
        <f t="shared" si="7"/>
        <v>306.43</v>
      </c>
      <c r="BJ6" s="34">
        <f t="shared" si="7"/>
        <v>0</v>
      </c>
      <c r="BK6" s="35">
        <f t="shared" si="7"/>
        <v>430.64</v>
      </c>
      <c r="BL6" s="35">
        <f t="shared" si="7"/>
        <v>446.63</v>
      </c>
      <c r="BM6" s="35">
        <f t="shared" si="7"/>
        <v>416.91</v>
      </c>
      <c r="BN6" s="35">
        <f t="shared" si="7"/>
        <v>392.19</v>
      </c>
      <c r="BO6" s="35">
        <f t="shared" si="7"/>
        <v>413.5</v>
      </c>
      <c r="BP6" s="34" t="str">
        <f>IF(BP7="","",IF(BP7="-","【-】","【"&amp;SUBSTITUTE(TEXT(BP7,"#,##0.00"),"-","△")&amp;"】"))</f>
        <v>【346.13】</v>
      </c>
      <c r="BQ6" s="35">
        <f>IF(BQ7="",NA(),BQ7)</f>
        <v>27.93</v>
      </c>
      <c r="BR6" s="35">
        <f t="shared" ref="BR6:BZ6" si="8">IF(BR7="",NA(),BR7)</f>
        <v>27.6</v>
      </c>
      <c r="BS6" s="35">
        <f t="shared" si="8"/>
        <v>26.37</v>
      </c>
      <c r="BT6" s="35">
        <f t="shared" si="8"/>
        <v>26.63</v>
      </c>
      <c r="BU6" s="35">
        <f t="shared" si="8"/>
        <v>27.05</v>
      </c>
      <c r="BV6" s="35">
        <f t="shared" si="8"/>
        <v>58.78</v>
      </c>
      <c r="BW6" s="35">
        <f t="shared" si="8"/>
        <v>58.53</v>
      </c>
      <c r="BX6" s="35">
        <f t="shared" si="8"/>
        <v>57.93</v>
      </c>
      <c r="BY6" s="35">
        <f t="shared" si="8"/>
        <v>57.03</v>
      </c>
      <c r="BZ6" s="35">
        <f t="shared" si="8"/>
        <v>55.84</v>
      </c>
      <c r="CA6" s="34" t="str">
        <f>IF(CA7="","",IF(CA7="-","【-】","【"&amp;SUBSTITUTE(TEXT(CA7,"#,##0.00"),"-","△")&amp;"】"))</f>
        <v>【59.83】</v>
      </c>
      <c r="CB6" s="35">
        <f>IF(CB7="",NA(),CB7)</f>
        <v>597.85</v>
      </c>
      <c r="CC6" s="35">
        <f t="shared" ref="CC6:CK6" si="9">IF(CC7="",NA(),CC7)</f>
        <v>603.04</v>
      </c>
      <c r="CD6" s="35">
        <f t="shared" si="9"/>
        <v>630.02</v>
      </c>
      <c r="CE6" s="35">
        <f t="shared" si="9"/>
        <v>625.44000000000005</v>
      </c>
      <c r="CF6" s="35">
        <f t="shared" si="9"/>
        <v>624.25</v>
      </c>
      <c r="CG6" s="35">
        <f t="shared" si="9"/>
        <v>257.02999999999997</v>
      </c>
      <c r="CH6" s="35">
        <f t="shared" si="9"/>
        <v>266.57</v>
      </c>
      <c r="CI6" s="35">
        <f t="shared" si="9"/>
        <v>276.93</v>
      </c>
      <c r="CJ6" s="35">
        <f t="shared" si="9"/>
        <v>283.73</v>
      </c>
      <c r="CK6" s="35">
        <f t="shared" si="9"/>
        <v>287.57</v>
      </c>
      <c r="CL6" s="34" t="str">
        <f>IF(CL7="","",IF(CL7="-","【-】","【"&amp;SUBSTITUTE(TEXT(CL7,"#,##0.00"),"-","△")&amp;"】"))</f>
        <v>【268.69】</v>
      </c>
      <c r="CM6" s="35">
        <f>IF(CM7="",NA(),CM7)</f>
        <v>39.840000000000003</v>
      </c>
      <c r="CN6" s="35">
        <f t="shared" ref="CN6:CV6" si="10">IF(CN7="",NA(),CN7)</f>
        <v>40</v>
      </c>
      <c r="CO6" s="35">
        <f t="shared" si="10"/>
        <v>39.729999999999997</v>
      </c>
      <c r="CP6" s="35">
        <f t="shared" si="10"/>
        <v>39.450000000000003</v>
      </c>
      <c r="CQ6" s="35">
        <f t="shared" si="10"/>
        <v>35.9</v>
      </c>
      <c r="CR6" s="35">
        <f t="shared" si="10"/>
        <v>61.93</v>
      </c>
      <c r="CS6" s="35">
        <f t="shared" si="10"/>
        <v>58.06</v>
      </c>
      <c r="CT6" s="35">
        <f t="shared" si="10"/>
        <v>59.08</v>
      </c>
      <c r="CU6" s="35">
        <f t="shared" si="10"/>
        <v>58.25</v>
      </c>
      <c r="CV6" s="35">
        <f t="shared" si="10"/>
        <v>61.55</v>
      </c>
      <c r="CW6" s="34" t="str">
        <f>IF(CW7="","",IF(CW7="-","【-】","【"&amp;SUBSTITUTE(TEXT(CW7,"#,##0.00"),"-","△")&amp;"】"))</f>
        <v>【61.71】</v>
      </c>
      <c r="CX6" s="35">
        <f>IF(CX7="",NA(),CX7)</f>
        <v>99.71</v>
      </c>
      <c r="CY6" s="35">
        <f t="shared" ref="CY6:DG6" si="11">IF(CY7="",NA(),CY7)</f>
        <v>99.7</v>
      </c>
      <c r="CZ6" s="35">
        <f t="shared" si="11"/>
        <v>99.39</v>
      </c>
      <c r="DA6" s="35">
        <f t="shared" si="11"/>
        <v>99.37</v>
      </c>
      <c r="DB6" s="35">
        <f t="shared" si="11"/>
        <v>99.3</v>
      </c>
      <c r="DC6" s="35">
        <f t="shared" si="11"/>
        <v>77.25</v>
      </c>
      <c r="DD6" s="35">
        <f t="shared" si="11"/>
        <v>75.790000000000006</v>
      </c>
      <c r="DE6" s="35">
        <f t="shared" si="11"/>
        <v>77.12</v>
      </c>
      <c r="DF6" s="35">
        <f t="shared" si="11"/>
        <v>68.150000000000006</v>
      </c>
      <c r="DG6" s="35">
        <f t="shared" si="11"/>
        <v>67.489999999999995</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352047</v>
      </c>
      <c r="D7" s="37">
        <v>47</v>
      </c>
      <c r="E7" s="37">
        <v>18</v>
      </c>
      <c r="F7" s="37">
        <v>0</v>
      </c>
      <c r="G7" s="37">
        <v>0</v>
      </c>
      <c r="H7" s="37" t="s">
        <v>110</v>
      </c>
      <c r="I7" s="37" t="s">
        <v>111</v>
      </c>
      <c r="J7" s="37" t="s">
        <v>112</v>
      </c>
      <c r="K7" s="37" t="s">
        <v>113</v>
      </c>
      <c r="L7" s="37" t="s">
        <v>114</v>
      </c>
      <c r="M7" s="37"/>
      <c r="N7" s="38" t="s">
        <v>115</v>
      </c>
      <c r="O7" s="38" t="s">
        <v>116</v>
      </c>
      <c r="P7" s="38">
        <v>1.1599999999999999</v>
      </c>
      <c r="Q7" s="38">
        <v>100</v>
      </c>
      <c r="R7" s="38">
        <v>2916</v>
      </c>
      <c r="S7" s="38">
        <v>49772</v>
      </c>
      <c r="T7" s="38">
        <v>698.31</v>
      </c>
      <c r="U7" s="38">
        <v>71.27</v>
      </c>
      <c r="V7" s="38">
        <v>572</v>
      </c>
      <c r="W7" s="38">
        <v>0.01</v>
      </c>
      <c r="X7" s="38">
        <v>57200</v>
      </c>
      <c r="Y7" s="38">
        <v>94.57</v>
      </c>
      <c r="Z7" s="38">
        <v>94.22</v>
      </c>
      <c r="AA7" s="38">
        <v>94.09</v>
      </c>
      <c r="AB7" s="38">
        <v>94.24</v>
      </c>
      <c r="AC7" s="38">
        <v>100</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383.95</v>
      </c>
      <c r="BG7" s="38">
        <v>356.34</v>
      </c>
      <c r="BH7" s="38">
        <v>331.99</v>
      </c>
      <c r="BI7" s="38">
        <v>306.43</v>
      </c>
      <c r="BJ7" s="38">
        <v>0</v>
      </c>
      <c r="BK7" s="38">
        <v>430.64</v>
      </c>
      <c r="BL7" s="38">
        <v>446.63</v>
      </c>
      <c r="BM7" s="38">
        <v>416.91</v>
      </c>
      <c r="BN7" s="38">
        <v>392.19</v>
      </c>
      <c r="BO7" s="38">
        <v>413.5</v>
      </c>
      <c r="BP7" s="38">
        <v>346.13</v>
      </c>
      <c r="BQ7" s="38">
        <v>27.93</v>
      </c>
      <c r="BR7" s="38">
        <v>27.6</v>
      </c>
      <c r="BS7" s="38">
        <v>26.37</v>
      </c>
      <c r="BT7" s="38">
        <v>26.63</v>
      </c>
      <c r="BU7" s="38">
        <v>27.05</v>
      </c>
      <c r="BV7" s="38">
        <v>58.78</v>
      </c>
      <c r="BW7" s="38">
        <v>58.53</v>
      </c>
      <c r="BX7" s="38">
        <v>57.93</v>
      </c>
      <c r="BY7" s="38">
        <v>57.03</v>
      </c>
      <c r="BZ7" s="38">
        <v>55.84</v>
      </c>
      <c r="CA7" s="38">
        <v>59.83</v>
      </c>
      <c r="CB7" s="38">
        <v>597.85</v>
      </c>
      <c r="CC7" s="38">
        <v>603.04</v>
      </c>
      <c r="CD7" s="38">
        <v>630.02</v>
      </c>
      <c r="CE7" s="38">
        <v>625.44000000000005</v>
      </c>
      <c r="CF7" s="38">
        <v>624.25</v>
      </c>
      <c r="CG7" s="38">
        <v>257.02999999999997</v>
      </c>
      <c r="CH7" s="38">
        <v>266.57</v>
      </c>
      <c r="CI7" s="38">
        <v>276.93</v>
      </c>
      <c r="CJ7" s="38">
        <v>283.73</v>
      </c>
      <c r="CK7" s="38">
        <v>287.57</v>
      </c>
      <c r="CL7" s="38">
        <v>268.69</v>
      </c>
      <c r="CM7" s="38">
        <v>39.840000000000003</v>
      </c>
      <c r="CN7" s="38">
        <v>40</v>
      </c>
      <c r="CO7" s="38">
        <v>39.729999999999997</v>
      </c>
      <c r="CP7" s="38">
        <v>39.450000000000003</v>
      </c>
      <c r="CQ7" s="38">
        <v>35.9</v>
      </c>
      <c r="CR7" s="38">
        <v>61.93</v>
      </c>
      <c r="CS7" s="38">
        <v>58.06</v>
      </c>
      <c r="CT7" s="38">
        <v>59.08</v>
      </c>
      <c r="CU7" s="38">
        <v>58.25</v>
      </c>
      <c r="CV7" s="38">
        <v>61.55</v>
      </c>
      <c r="CW7" s="38">
        <v>61.71</v>
      </c>
      <c r="CX7" s="38">
        <v>99.71</v>
      </c>
      <c r="CY7" s="38">
        <v>99.7</v>
      </c>
      <c r="CZ7" s="38">
        <v>99.39</v>
      </c>
      <c r="DA7" s="38">
        <v>99.37</v>
      </c>
      <c r="DB7" s="38">
        <v>99.3</v>
      </c>
      <c r="DC7" s="38">
        <v>77.25</v>
      </c>
      <c r="DD7" s="38">
        <v>75.790000000000006</v>
      </c>
      <c r="DE7" s="38">
        <v>77.12</v>
      </c>
      <c r="DF7" s="38">
        <v>68.150000000000006</v>
      </c>
      <c r="DG7" s="38">
        <v>67.489999999999995</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2018-02-02T01:19:50Z</cp:lastPrinted>
  <dcterms:created xsi:type="dcterms:W3CDTF">2017-12-25T02:41:32Z</dcterms:created>
  <dcterms:modified xsi:type="dcterms:W3CDTF">2018-02-27T02:24:50Z</dcterms:modified>
  <cp:category/>
</cp:coreProperties>
</file>