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172.31.26.225\koukyou\下水道管理係\003　決算関係\H28決算統計\202_平成28年度決算「経営比較分析表」の分析等について\H30.02.02_萩市下水道事業（修正提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<sst xmlns="http://schemas.openxmlformats.org/spreadsheetml/2006/main" count="240" uniqueCount="125">
  <si>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</si>
  <si>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</si>
  <si>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</si>
  <si>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</si>
  <si>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</si>
  <si>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</si>
  <si>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</si>
  <si>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</si>
  <si>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</si>
  <si>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</si>
  <si>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</si>
  <si>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</si>
  <si>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</si>
  <si>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</si>
  <si>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</si>
  <si>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</si>
  <si>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</si>
  <si>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</si>
  <si>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</si>
  <si>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</si>
  <si>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</si>
  <si>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</si>
  <si>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</si>
  <si>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</si>
  <si>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</si>
  <si>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</si>
  <si>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</si>
  <si>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</si>
  <si>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</si>
  <si>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</si>
  <si>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</si>
  <si>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</si>
  <si>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</si>
  <si>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</si>
  <si>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</si>
  <si>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</si>
  <si>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</si>
  <si>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</si>
  <si>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</si>
  <si>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</si>
  <si>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</si>
  <si>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</si>
  <si>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</si>
  <si>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</si>
  <si>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</si>
  <si>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</si>
  <si>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</si>
  <si>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</si>
  <si>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</si>
  <si>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</si>
  <si>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</si>
  <si>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</si>
  <si>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</si>
  <si>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</si>
  <si>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</si>
  <si>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</si>
  <si>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</si>
  <si>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</si>
  <si>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</si>
  <si>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</si>
  <si>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</si>
  <si>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</si>
  <si>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</si>
  <si>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</si>
  <si>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</si>
  <si>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</si>
  <si>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</si>
  <si>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</si>
  <si>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</si>
  <si>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</si>
  <si>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</si>
  <si>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</si>
  <si>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</si>
  <si>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</si>
  <si>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</si>
  <si>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</si>
  <si>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</si>
  <si>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</si>
  <si>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</si>
  <si>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</si>
  <si>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</si>
  <si>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</si>
  <si>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</si>
  <si>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</si>
  <si>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</si>
  <si>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</si>
  <si>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</si>
  <si>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</si>
  <si>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</si>
  <si>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</si>
  <si>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</si>
  <si>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</si>
  <si>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</si>
  <si>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</si>
  <si>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</si>
  <si>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</si>
  <si>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</si>
  <si>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</si>
  <si>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</si>
  <si>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</si>
  <si>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</si>
  <si>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</si>
  <si>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</si>
  <si>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</si>
  <si>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</si>
  <si>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</si>
  <si>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</si>
  <si>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</si>
  <si>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</si>
  <si>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山口県　萩市</t>
  </si>
  <si>
    <t>法非適用</t>
  </si>
  <si>
    <t>下水道事業</t>
  </si>
  <si>
    <t>林業集落排水</t>
  </si>
  <si>
    <t>G2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</si>
  <si>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</si>
  <si>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</si>
  <si>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</si>
  <si>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</si>
  <si>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</si>
  <si>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</si>
  <si>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</si>
  <si>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処理施設の機械設備の定期整備を計画的に行って延命化を図っているところである。
　管渠については、更新改良を行っていないが必要に応じて調査を行っていく予定である。</t>
    <rPh sb="1" eb="3">
      <t>ショリ</t>
    </rPh>
    <rPh sb="3" eb="5">
      <t>シセツ</t>
    </rPh>
    <rPh sb="6" eb="8">
      <t>キカイ</t>
    </rPh>
    <rPh sb="8" eb="10">
      <t>セツビ</t>
    </rPh>
    <rPh sb="11" eb="13">
      <t>テイキ</t>
    </rPh>
    <rPh sb="13" eb="15">
      <t>セイビ</t>
    </rPh>
    <rPh sb="16" eb="19">
      <t>ケイカクテキ</t>
    </rPh>
    <rPh sb="20" eb="21">
      <t>オコナ</t>
    </rPh>
    <rPh sb="23" eb="25">
      <t>エンメイ</t>
    </rPh>
    <rPh sb="25" eb="26">
      <t>カ</t>
    </rPh>
    <rPh sb="27" eb="28">
      <t>ハカ</t>
    </rPh>
    <rPh sb="41" eb="42">
      <t>カン</t>
    </rPh>
    <rPh sb="42" eb="43">
      <t>キョ</t>
    </rPh>
    <rPh sb="49" eb="51">
      <t>コウシン</t>
    </rPh>
    <rPh sb="51" eb="53">
      <t>カイリョウ</t>
    </rPh>
    <rPh sb="54" eb="55">
      <t>オコナ</t>
    </rPh>
    <rPh sb="61" eb="63">
      <t>ヒツヨウ</t>
    </rPh>
    <rPh sb="64" eb="65">
      <t>オウ</t>
    </rPh>
    <rPh sb="67" eb="69">
      <t>チョウサ</t>
    </rPh>
    <rPh sb="70" eb="71">
      <t>オコナ</t>
    </rPh>
    <rPh sb="75" eb="77">
      <t>ヨテイ</t>
    </rPh>
    <phoneticPr fontId="4"/>
  </si>
  <si>
    <t>非設置</t>
    <rPh sb="0" eb="1">
      <t>ヒ</t>
    </rPh>
    <rPh sb="1" eb="3">
      <t>セッチ</t>
    </rPh>
    <phoneticPr fontId="4"/>
  </si>
  <si>
    <t>　財政マネジメントの向上などを図るため平成30年4月からの地方公営企業法の適用に向けて準備を進めている。
　しかしながら、事業の性質、地域の特性や人口減少などを考慮すると使用料改定だけでは経営の改善は困難である。
　そこで、使用料を他事業と統一したことから、地方公営企業法の適用に併せ会計処理を一本化した後、一つの下水道事業として経営戦略及び使用料の見直しに取り組んでいく予定である。</t>
    <rPh sb="1" eb="3">
      <t>ザイセイ</t>
    </rPh>
    <rPh sb="10" eb="12">
      <t>コウジョウ</t>
    </rPh>
    <rPh sb="19" eb="21">
      <t>ヘイセイ</t>
    </rPh>
    <rPh sb="23" eb="24">
      <t>ネン</t>
    </rPh>
    <rPh sb="25" eb="26">
      <t>ガツ</t>
    </rPh>
    <rPh sb="61" eb="63">
      <t>ジギョウ</t>
    </rPh>
    <rPh sb="64" eb="66">
      <t>セイシツ</t>
    </rPh>
    <rPh sb="67" eb="69">
      <t>チイキ</t>
    </rPh>
    <rPh sb="70" eb="72">
      <t>トクセイ</t>
    </rPh>
    <rPh sb="97" eb="99">
      <t>カイゼン</t>
    </rPh>
    <rPh sb="100" eb="102">
      <t>コンナン</t>
    </rPh>
    <rPh sb="152" eb="153">
      <t>ノチ</t>
    </rPh>
    <rPh sb="165" eb="167">
      <t>ケイエイ</t>
    </rPh>
    <rPh sb="167" eb="169">
      <t>センリャク</t>
    </rPh>
    <rPh sb="169" eb="170">
      <t>オヨ</t>
    </rPh>
    <phoneticPr fontId="4"/>
  </si>
  <si>
    <t>　萩市の林業集落排水事業は、平成13年に供用開始し事業は完了している。
　市内の下水道使用料を統一するため、平成23年10月及び平成26年1月と段階的に改定を行った。
　平成28年度の数値については、分流式下水道に係る一般会計からの繰入金の算定基準が変更されたため、企業債の元利償還金及び企業債残高に対して一般会計が負担する額が増加したことに伴い収益的収支比率及び経費回収率は上昇し、企業債残高対事業規模比率及び汚水処理原価は低下している。
　本施設は20戸未満の小規模であるため投資規模が小さいことや、自然流下のみでマンホールポンプなどの機械設備もなく維持管理経費が掛らないことやことから類似団体平均値と比較すると企業債残高対事業規模比率、経費回収率及び汚水処理原価においては健全となっている。
　なお、事業の性質上、山間部の人口散在地区であることから今後も高齢化や後継者不足等で水洗化の促進は期待できない。</t>
    <rPh sb="1" eb="3">
      <t>ハギシ</t>
    </rPh>
    <rPh sb="4" eb="6">
      <t>リンギョウ</t>
    </rPh>
    <rPh sb="6" eb="8">
      <t>シュウラク</t>
    </rPh>
    <rPh sb="8" eb="10">
      <t>ハイスイ</t>
    </rPh>
    <rPh sb="10" eb="12">
      <t>ジギョウ</t>
    </rPh>
    <rPh sb="14" eb="16">
      <t>ヘイセイ</t>
    </rPh>
    <rPh sb="18" eb="19">
      <t>ネン</t>
    </rPh>
    <rPh sb="20" eb="22">
      <t>キョウヨウ</t>
    </rPh>
    <rPh sb="22" eb="24">
      <t>カイシ</t>
    </rPh>
    <rPh sb="25" eb="27">
      <t>ジギョウ</t>
    </rPh>
    <rPh sb="28" eb="30">
      <t>カンリョウ</t>
    </rPh>
    <rPh sb="47" eb="49">
      <t>トウイツ</t>
    </rPh>
    <rPh sb="62" eb="63">
      <t>オヨ</t>
    </rPh>
    <rPh sb="72" eb="75">
      <t>ダンカイテキ</t>
    </rPh>
    <rPh sb="76" eb="78">
      <t>カイテイ</t>
    </rPh>
    <rPh sb="79" eb="80">
      <t>オコナ</t>
    </rPh>
    <rPh sb="222" eb="223">
      <t>ホン</t>
    </rPh>
    <rPh sb="223" eb="225">
      <t>シセツ</t>
    </rPh>
    <rPh sb="299" eb="301">
      <t>ヘイキン</t>
    </rPh>
    <rPh sb="301" eb="302">
      <t>チ</t>
    </rPh>
    <rPh sb="308" eb="310">
      <t>キギョウ</t>
    </rPh>
    <rPh sb="310" eb="311">
      <t>サイ</t>
    </rPh>
    <rPh sb="311" eb="313">
      <t>ザンダカ</t>
    </rPh>
    <rPh sb="313" eb="314">
      <t>タイ</t>
    </rPh>
    <rPh sb="314" eb="316">
      <t>ジギョウ</t>
    </rPh>
    <rPh sb="316" eb="318">
      <t>キボ</t>
    </rPh>
    <rPh sb="318" eb="320">
      <t>ヒリツ</t>
    </rPh>
    <rPh sb="326" eb="327">
      <t>オヨ</t>
    </rPh>
    <rPh sb="353" eb="355">
      <t>ジギョウ</t>
    </rPh>
    <rPh sb="356" eb="359">
      <t>セイシツジョウ</t>
    </rPh>
    <rPh sb="360" eb="363">
      <t>サンカンブ</t>
    </rPh>
    <rPh sb="364" eb="366">
      <t>ジンコウ</t>
    </rPh>
    <rPh sb="366" eb="368">
      <t>サンザイ</t>
    </rPh>
    <rPh sb="368" eb="370">
      <t>チク</t>
    </rPh>
    <rPh sb="377" eb="379">
      <t>コンゴ</t>
    </rPh>
    <rPh sb="380" eb="383">
      <t>コウレイカ</t>
    </rPh>
    <rPh sb="384" eb="387">
      <t>コウケイシャ</t>
    </rPh>
    <rPh sb="387" eb="390">
      <t>フソクトウ</t>
    </rPh>
    <rPh sb="391" eb="394">
      <t>スイセンカ</t>
    </rPh>
    <rPh sb="395" eb="397">
      <t>ソクシン</t>
    </rPh>
    <rPh sb="398" eb="400">
      <t>キタイ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</si>
</sst>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99-4C21-8350-143B6BC59028}"/>
            </c:ext>
          </c:extLst>
        </c:ser>
        <c:dLbls>
          <c:showLegendKey val="0"/>
          <c:showVal val="0"/>
          <c:showCatName val="0"/>
          <c:showSerName val="0"/>
          <c:showPercent val="0"/>
          <c:showBubbleSize val="0"/>
        </c:dLbls>
        <c:gapWidth val="150"/>
        <c:axId val="100182272"/>
        <c:axId val="10023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quot;-&quot;">
                  <c:v>0.02</c:v>
                </c:pt>
              </c:numCache>
            </c:numRef>
          </c:val>
          <c:smooth val="0"/>
          <c:extLst>
            <c:ext xmlns:c16="http://schemas.microsoft.com/office/drawing/2014/chart" uri="{C3380CC4-5D6E-409C-BE32-E72D297353CC}">
              <c16:uniqueId val="{00000001-BB99-4C21-8350-143B6BC59028}"/>
            </c:ext>
          </c:extLst>
        </c:ser>
        <c:dLbls>
          <c:showLegendKey val="0"/>
          <c:showVal val="0"/>
          <c:showCatName val="0"/>
          <c:showSerName val="0"/>
          <c:showPercent val="0"/>
          <c:showBubbleSize val="0"/>
        </c:dLbls>
        <c:marker val="1"/>
        <c:smooth val="0"/>
        <c:axId val="100182272"/>
        <c:axId val="100233600"/>
      </c:lineChart>
      <c:dateAx>
        <c:axId val="100182272"/>
        <c:scaling>
          <c:orientation val="minMax"/>
        </c:scaling>
        <c:delete val="1"/>
        <c:axPos val="b"/>
        <c:numFmt formatCode="ge" sourceLinked="1"/>
        <c:majorTickMark val="none"/>
        <c:minorTickMark val="none"/>
        <c:tickLblPos val="none"/>
        <c:crossAx val="100233600"/>
        <c:crosses val="autoZero"/>
        <c:auto val="1"/>
        <c:lblOffset val="100"/>
        <c:baseTimeUnit val="years"/>
      </c:dateAx>
      <c:valAx>
        <c:axId val="10023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8227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37.04</c:v>
                </c:pt>
                <c:pt idx="1">
                  <c:v>37.04</c:v>
                </c:pt>
                <c:pt idx="2">
                  <c:v>33.33</c:v>
                </c:pt>
                <c:pt idx="3">
                  <c:v>33.33</c:v>
                </c:pt>
                <c:pt idx="4">
                  <c:v>33.33</c:v>
                </c:pt>
              </c:numCache>
            </c:numRef>
          </c:val>
          <c:extLst>
            <c:ext xmlns:c16="http://schemas.microsoft.com/office/drawing/2014/chart" uri="{C3380CC4-5D6E-409C-BE32-E72D297353CC}">
              <c16:uniqueId val="{00000000-C7AF-4AF7-B6BE-F80EFB6C9213}"/>
            </c:ext>
          </c:extLst>
        </c:ser>
        <c:dLbls>
          <c:showLegendKey val="0"/>
          <c:showVal val="0"/>
          <c:showCatName val="0"/>
          <c:showSerName val="0"/>
          <c:showPercent val="0"/>
          <c:showBubbleSize val="0"/>
        </c:dLbls>
        <c:gapWidth val="150"/>
        <c:axId val="118857088"/>
        <c:axId val="11886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47.83</c:v>
                </c:pt>
                <c:pt idx="1">
                  <c:v>43.91</c:v>
                </c:pt>
                <c:pt idx="2">
                  <c:v>37.270000000000003</c:v>
                </c:pt>
                <c:pt idx="3">
                  <c:v>37.14</c:v>
                </c:pt>
                <c:pt idx="4">
                  <c:v>40.53</c:v>
                </c:pt>
              </c:numCache>
            </c:numRef>
          </c:val>
          <c:smooth val="0"/>
          <c:extLst>
            <c:ext xmlns:c16="http://schemas.microsoft.com/office/drawing/2014/chart" uri="{C3380CC4-5D6E-409C-BE32-E72D297353CC}">
              <c16:uniqueId val="{00000001-C7AF-4AF7-B6BE-F80EFB6C9213}"/>
            </c:ext>
          </c:extLst>
        </c:ser>
        <c:dLbls>
          <c:showLegendKey val="0"/>
          <c:showVal val="0"/>
          <c:showCatName val="0"/>
          <c:showSerName val="0"/>
          <c:showPercent val="0"/>
          <c:showBubbleSize val="0"/>
        </c:dLbls>
        <c:marker val="1"/>
        <c:smooth val="0"/>
        <c:axId val="118857088"/>
        <c:axId val="118863360"/>
      </c:lineChart>
      <c:dateAx>
        <c:axId val="118857088"/>
        <c:scaling>
          <c:orientation val="minMax"/>
        </c:scaling>
        <c:delete val="1"/>
        <c:axPos val="b"/>
        <c:numFmt formatCode="ge" sourceLinked="1"/>
        <c:majorTickMark val="none"/>
        <c:minorTickMark val="none"/>
        <c:tickLblPos val="none"/>
        <c:crossAx val="118863360"/>
        <c:crosses val="autoZero"/>
        <c:auto val="1"/>
        <c:lblOffset val="100"/>
        <c:baseTimeUnit val="years"/>
      </c:dateAx>
      <c:valAx>
        <c:axId val="11886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5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76.09</c:v>
                </c:pt>
                <c:pt idx="1">
                  <c:v>80</c:v>
                </c:pt>
                <c:pt idx="2">
                  <c:v>80</c:v>
                </c:pt>
                <c:pt idx="3">
                  <c:v>80</c:v>
                </c:pt>
                <c:pt idx="4">
                  <c:v>80</c:v>
                </c:pt>
              </c:numCache>
            </c:numRef>
          </c:val>
          <c:extLst>
            <c:ext xmlns:c16="http://schemas.microsoft.com/office/drawing/2014/chart" uri="{C3380CC4-5D6E-409C-BE32-E72D297353CC}">
              <c16:uniqueId val="{00000000-8DB9-4ECB-8230-0B8D6744ECFE}"/>
            </c:ext>
          </c:extLst>
        </c:ser>
        <c:dLbls>
          <c:showLegendKey val="0"/>
          <c:showVal val="0"/>
          <c:showCatName val="0"/>
          <c:showSerName val="0"/>
          <c:showPercent val="0"/>
          <c:showBubbleSize val="0"/>
        </c:dLbls>
        <c:gapWidth val="150"/>
        <c:axId val="118909952"/>
        <c:axId val="11891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84.46</c:v>
                </c:pt>
                <c:pt idx="1">
                  <c:v>86.66</c:v>
                </c:pt>
                <c:pt idx="2">
                  <c:v>85.78</c:v>
                </c:pt>
                <c:pt idx="3">
                  <c:v>83.79</c:v>
                </c:pt>
                <c:pt idx="4">
                  <c:v>90.28</c:v>
                </c:pt>
              </c:numCache>
            </c:numRef>
          </c:val>
          <c:smooth val="0"/>
          <c:extLst>
            <c:ext xmlns:c16="http://schemas.microsoft.com/office/drawing/2014/chart" uri="{C3380CC4-5D6E-409C-BE32-E72D297353CC}">
              <c16:uniqueId val="{00000001-8DB9-4ECB-8230-0B8D6744ECFE}"/>
            </c:ext>
          </c:extLst>
        </c:ser>
        <c:dLbls>
          <c:showLegendKey val="0"/>
          <c:showVal val="0"/>
          <c:showCatName val="0"/>
          <c:showSerName val="0"/>
          <c:showPercent val="0"/>
          <c:showBubbleSize val="0"/>
        </c:dLbls>
        <c:marker val="1"/>
        <c:smooth val="0"/>
        <c:axId val="118909952"/>
        <c:axId val="118912128"/>
      </c:lineChart>
      <c:dateAx>
        <c:axId val="118909952"/>
        <c:scaling>
          <c:orientation val="minMax"/>
        </c:scaling>
        <c:delete val="1"/>
        <c:axPos val="b"/>
        <c:numFmt formatCode="ge" sourceLinked="1"/>
        <c:majorTickMark val="none"/>
        <c:minorTickMark val="none"/>
        <c:tickLblPos val="none"/>
        <c:crossAx val="118912128"/>
        <c:crosses val="autoZero"/>
        <c:auto val="1"/>
        <c:lblOffset val="100"/>
        <c:baseTimeUnit val="years"/>
      </c:dateAx>
      <c:valAx>
        <c:axId val="11891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0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83.35</c:v>
                </c:pt>
                <c:pt idx="1">
                  <c:v>88.1</c:v>
                </c:pt>
                <c:pt idx="2">
                  <c:v>93.37</c:v>
                </c:pt>
                <c:pt idx="3">
                  <c:v>91.48</c:v>
                </c:pt>
                <c:pt idx="4">
                  <c:v>100</c:v>
                </c:pt>
              </c:numCache>
            </c:numRef>
          </c:val>
          <c:extLst>
            <c:ext xmlns:c16="http://schemas.microsoft.com/office/drawing/2014/chart" uri="{C3380CC4-5D6E-409C-BE32-E72D297353CC}">
              <c16:uniqueId val="{00000000-5960-4F6C-BCEF-267AA880DF24}"/>
            </c:ext>
          </c:extLst>
        </c:ser>
        <c:dLbls>
          <c:showLegendKey val="0"/>
          <c:showVal val="0"/>
          <c:showCatName val="0"/>
          <c:showSerName val="0"/>
          <c:showPercent val="0"/>
          <c:showBubbleSize val="0"/>
        </c:dLbls>
        <c:gapWidth val="150"/>
        <c:axId val="90634112"/>
        <c:axId val="10024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60-4F6C-BCEF-267AA880DF24}"/>
            </c:ext>
          </c:extLst>
        </c:ser>
        <c:dLbls>
          <c:showLegendKey val="0"/>
          <c:showVal val="0"/>
          <c:showCatName val="0"/>
          <c:showSerName val="0"/>
          <c:showPercent val="0"/>
          <c:showBubbleSize val="0"/>
        </c:dLbls>
        <c:marker val="1"/>
        <c:smooth val="0"/>
        <c:axId val="90634112"/>
        <c:axId val="100245504"/>
      </c:lineChart>
      <c:dateAx>
        <c:axId val="90634112"/>
        <c:scaling>
          <c:orientation val="minMax"/>
        </c:scaling>
        <c:delete val="1"/>
        <c:axPos val="b"/>
        <c:numFmt formatCode="ge" sourceLinked="1"/>
        <c:majorTickMark val="none"/>
        <c:minorTickMark val="none"/>
        <c:tickLblPos val="none"/>
        <c:crossAx val="100245504"/>
        <c:crosses val="autoZero"/>
        <c:auto val="1"/>
        <c:lblOffset val="100"/>
        <c:baseTimeUnit val="years"/>
      </c:dateAx>
      <c:valAx>
        <c:axId val="10024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3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5D-476D-8600-0B077F8D9F2C}"/>
            </c:ext>
          </c:extLst>
        </c:ser>
        <c:dLbls>
          <c:showLegendKey val="0"/>
          <c:showVal val="0"/>
          <c:showCatName val="0"/>
          <c:showSerName val="0"/>
          <c:showPercent val="0"/>
          <c:showBubbleSize val="0"/>
        </c:dLbls>
        <c:gapWidth val="150"/>
        <c:axId val="100271616"/>
        <c:axId val="10027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5D-476D-8600-0B077F8D9F2C}"/>
            </c:ext>
          </c:extLst>
        </c:ser>
        <c:dLbls>
          <c:showLegendKey val="0"/>
          <c:showVal val="0"/>
          <c:showCatName val="0"/>
          <c:showSerName val="0"/>
          <c:showPercent val="0"/>
          <c:showBubbleSize val="0"/>
        </c:dLbls>
        <c:marker val="1"/>
        <c:smooth val="0"/>
        <c:axId val="100271616"/>
        <c:axId val="100273536"/>
      </c:lineChart>
      <c:dateAx>
        <c:axId val="100271616"/>
        <c:scaling>
          <c:orientation val="minMax"/>
        </c:scaling>
        <c:delete val="1"/>
        <c:axPos val="b"/>
        <c:numFmt formatCode="ge" sourceLinked="1"/>
        <c:majorTickMark val="none"/>
        <c:minorTickMark val="none"/>
        <c:tickLblPos val="none"/>
        <c:crossAx val="100273536"/>
        <c:crosses val="autoZero"/>
        <c:auto val="1"/>
        <c:lblOffset val="100"/>
        <c:baseTimeUnit val="years"/>
      </c:dateAx>
      <c:valAx>
        <c:axId val="10027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7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D4-4CFA-9C6B-FAAE85490AC0}"/>
            </c:ext>
          </c:extLst>
        </c:ser>
        <c:dLbls>
          <c:showLegendKey val="0"/>
          <c:showVal val="0"/>
          <c:showCatName val="0"/>
          <c:showSerName val="0"/>
          <c:showPercent val="0"/>
          <c:showBubbleSize val="0"/>
        </c:dLbls>
        <c:gapWidth val="150"/>
        <c:axId val="100324480"/>
        <c:axId val="10032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D4-4CFA-9C6B-FAAE85490AC0}"/>
            </c:ext>
          </c:extLst>
        </c:ser>
        <c:dLbls>
          <c:showLegendKey val="0"/>
          <c:showVal val="0"/>
          <c:showCatName val="0"/>
          <c:showSerName val="0"/>
          <c:showPercent val="0"/>
          <c:showBubbleSize val="0"/>
        </c:dLbls>
        <c:marker val="1"/>
        <c:smooth val="0"/>
        <c:axId val="100324480"/>
        <c:axId val="100326400"/>
      </c:lineChart>
      <c:dateAx>
        <c:axId val="100324480"/>
        <c:scaling>
          <c:orientation val="minMax"/>
        </c:scaling>
        <c:delete val="1"/>
        <c:axPos val="b"/>
        <c:numFmt formatCode="ge" sourceLinked="1"/>
        <c:majorTickMark val="none"/>
        <c:minorTickMark val="none"/>
        <c:tickLblPos val="none"/>
        <c:crossAx val="100326400"/>
        <c:crosses val="autoZero"/>
        <c:auto val="1"/>
        <c:lblOffset val="100"/>
        <c:baseTimeUnit val="years"/>
      </c:dateAx>
      <c:valAx>
        <c:axId val="10032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2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85-4242-95AC-ECC08998F9D6}"/>
            </c:ext>
          </c:extLst>
        </c:ser>
        <c:dLbls>
          <c:showLegendKey val="0"/>
          <c:showVal val="0"/>
          <c:showCatName val="0"/>
          <c:showSerName val="0"/>
          <c:showPercent val="0"/>
          <c:showBubbleSize val="0"/>
        </c:dLbls>
        <c:gapWidth val="150"/>
        <c:axId val="118301824"/>
        <c:axId val="11830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85-4242-95AC-ECC08998F9D6}"/>
            </c:ext>
          </c:extLst>
        </c:ser>
        <c:dLbls>
          <c:showLegendKey val="0"/>
          <c:showVal val="0"/>
          <c:showCatName val="0"/>
          <c:showSerName val="0"/>
          <c:showPercent val="0"/>
          <c:showBubbleSize val="0"/>
        </c:dLbls>
        <c:marker val="1"/>
        <c:smooth val="0"/>
        <c:axId val="118301824"/>
        <c:axId val="118303744"/>
      </c:lineChart>
      <c:dateAx>
        <c:axId val="118301824"/>
        <c:scaling>
          <c:orientation val="minMax"/>
        </c:scaling>
        <c:delete val="1"/>
        <c:axPos val="b"/>
        <c:numFmt formatCode="ge" sourceLinked="1"/>
        <c:majorTickMark val="none"/>
        <c:minorTickMark val="none"/>
        <c:tickLblPos val="none"/>
        <c:crossAx val="118303744"/>
        <c:crosses val="autoZero"/>
        <c:auto val="1"/>
        <c:lblOffset val="100"/>
        <c:baseTimeUnit val="years"/>
      </c:dateAx>
      <c:valAx>
        <c:axId val="11830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0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4F-414F-8DD3-2C46E205F0BA}"/>
            </c:ext>
          </c:extLst>
        </c:ser>
        <c:dLbls>
          <c:showLegendKey val="0"/>
          <c:showVal val="0"/>
          <c:showCatName val="0"/>
          <c:showSerName val="0"/>
          <c:showPercent val="0"/>
          <c:showBubbleSize val="0"/>
        </c:dLbls>
        <c:gapWidth val="150"/>
        <c:axId val="118330112"/>
        <c:axId val="11833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4F-414F-8DD3-2C46E205F0BA}"/>
            </c:ext>
          </c:extLst>
        </c:ser>
        <c:dLbls>
          <c:showLegendKey val="0"/>
          <c:showVal val="0"/>
          <c:showCatName val="0"/>
          <c:showSerName val="0"/>
          <c:showPercent val="0"/>
          <c:showBubbleSize val="0"/>
        </c:dLbls>
        <c:marker val="1"/>
        <c:smooth val="0"/>
        <c:axId val="118330112"/>
        <c:axId val="118332032"/>
      </c:lineChart>
      <c:dateAx>
        <c:axId val="118330112"/>
        <c:scaling>
          <c:orientation val="minMax"/>
        </c:scaling>
        <c:delete val="1"/>
        <c:axPos val="b"/>
        <c:numFmt formatCode="ge" sourceLinked="1"/>
        <c:majorTickMark val="none"/>
        <c:minorTickMark val="none"/>
        <c:tickLblPos val="none"/>
        <c:crossAx val="118332032"/>
        <c:crosses val="autoZero"/>
        <c:auto val="1"/>
        <c:lblOffset val="100"/>
        <c:baseTimeUnit val="years"/>
      </c:dateAx>
      <c:valAx>
        <c:axId val="11833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3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572.51</c:v>
                </c:pt>
                <c:pt idx="1">
                  <c:v>517.03</c:v>
                </c:pt>
                <c:pt idx="2">
                  <c:v>483.4</c:v>
                </c:pt>
                <c:pt idx="3">
                  <c:v>496.67</c:v>
                </c:pt>
                <c:pt idx="4" formatCode="#,##0.00;&quot;△&quot;#,##0.00">
                  <c:v>0</c:v>
                </c:pt>
              </c:numCache>
            </c:numRef>
          </c:val>
          <c:extLst>
            <c:ext xmlns:c16="http://schemas.microsoft.com/office/drawing/2014/chart" uri="{C3380CC4-5D6E-409C-BE32-E72D297353CC}">
              <c16:uniqueId val="{00000000-60B5-4338-BE5E-1A3471353D33}"/>
            </c:ext>
          </c:extLst>
        </c:ser>
        <c:dLbls>
          <c:showLegendKey val="0"/>
          <c:showVal val="0"/>
          <c:showCatName val="0"/>
          <c:showSerName val="0"/>
          <c:showPercent val="0"/>
          <c:showBubbleSize val="0"/>
        </c:dLbls>
        <c:gapWidth val="150"/>
        <c:axId val="118690176"/>
        <c:axId val="11869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1844.55</c:v>
                </c:pt>
                <c:pt idx="1">
                  <c:v>1364.98</c:v>
                </c:pt>
                <c:pt idx="2">
                  <c:v>1105.04</c:v>
                </c:pt>
                <c:pt idx="3">
                  <c:v>1403.1</c:v>
                </c:pt>
                <c:pt idx="4">
                  <c:v>776.75</c:v>
                </c:pt>
              </c:numCache>
            </c:numRef>
          </c:val>
          <c:smooth val="0"/>
          <c:extLst>
            <c:ext xmlns:c16="http://schemas.microsoft.com/office/drawing/2014/chart" uri="{C3380CC4-5D6E-409C-BE32-E72D297353CC}">
              <c16:uniqueId val="{00000001-60B5-4338-BE5E-1A3471353D33}"/>
            </c:ext>
          </c:extLst>
        </c:ser>
        <c:dLbls>
          <c:showLegendKey val="0"/>
          <c:showVal val="0"/>
          <c:showCatName val="0"/>
          <c:showSerName val="0"/>
          <c:showPercent val="0"/>
          <c:showBubbleSize val="0"/>
        </c:dLbls>
        <c:marker val="1"/>
        <c:smooth val="0"/>
        <c:axId val="118690176"/>
        <c:axId val="118692096"/>
      </c:lineChart>
      <c:dateAx>
        <c:axId val="118690176"/>
        <c:scaling>
          <c:orientation val="minMax"/>
        </c:scaling>
        <c:delete val="1"/>
        <c:axPos val="b"/>
        <c:numFmt formatCode="ge" sourceLinked="1"/>
        <c:majorTickMark val="none"/>
        <c:minorTickMark val="none"/>
        <c:tickLblPos val="none"/>
        <c:crossAx val="118692096"/>
        <c:crosses val="autoZero"/>
        <c:auto val="1"/>
        <c:lblOffset val="100"/>
        <c:baseTimeUnit val="years"/>
      </c:dateAx>
      <c:valAx>
        <c:axId val="11869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9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27.6</c:v>
                </c:pt>
                <c:pt idx="1">
                  <c:v>23.39</c:v>
                </c:pt>
                <c:pt idx="2">
                  <c:v>30.48</c:v>
                </c:pt>
                <c:pt idx="3">
                  <c:v>43.27</c:v>
                </c:pt>
                <c:pt idx="4">
                  <c:v>48.05</c:v>
                </c:pt>
              </c:numCache>
            </c:numRef>
          </c:val>
          <c:extLst>
            <c:ext xmlns:c16="http://schemas.microsoft.com/office/drawing/2014/chart" uri="{C3380CC4-5D6E-409C-BE32-E72D297353CC}">
              <c16:uniqueId val="{00000000-9B38-4F8B-991F-AD4925639DBF}"/>
            </c:ext>
          </c:extLst>
        </c:ser>
        <c:dLbls>
          <c:showLegendKey val="0"/>
          <c:showVal val="0"/>
          <c:showCatName val="0"/>
          <c:showSerName val="0"/>
          <c:showPercent val="0"/>
          <c:showBubbleSize val="0"/>
        </c:dLbls>
        <c:gapWidth val="150"/>
        <c:axId val="118730752"/>
        <c:axId val="11873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22.93</c:v>
                </c:pt>
                <c:pt idx="1">
                  <c:v>24.22</c:v>
                </c:pt>
                <c:pt idx="2">
                  <c:v>16.18</c:v>
                </c:pt>
                <c:pt idx="3">
                  <c:v>17.22</c:v>
                </c:pt>
                <c:pt idx="4">
                  <c:v>38.49</c:v>
                </c:pt>
              </c:numCache>
            </c:numRef>
          </c:val>
          <c:smooth val="0"/>
          <c:extLst>
            <c:ext xmlns:c16="http://schemas.microsoft.com/office/drawing/2014/chart" uri="{C3380CC4-5D6E-409C-BE32-E72D297353CC}">
              <c16:uniqueId val="{00000001-9B38-4F8B-991F-AD4925639DBF}"/>
            </c:ext>
          </c:extLst>
        </c:ser>
        <c:dLbls>
          <c:showLegendKey val="0"/>
          <c:showVal val="0"/>
          <c:showCatName val="0"/>
          <c:showSerName val="0"/>
          <c:showPercent val="0"/>
          <c:showBubbleSize val="0"/>
        </c:dLbls>
        <c:marker val="1"/>
        <c:smooth val="0"/>
        <c:axId val="118730752"/>
        <c:axId val="118732672"/>
      </c:lineChart>
      <c:dateAx>
        <c:axId val="118730752"/>
        <c:scaling>
          <c:orientation val="minMax"/>
        </c:scaling>
        <c:delete val="1"/>
        <c:axPos val="b"/>
        <c:numFmt formatCode="ge" sourceLinked="1"/>
        <c:majorTickMark val="none"/>
        <c:minorTickMark val="none"/>
        <c:tickLblPos val="none"/>
        <c:crossAx val="118732672"/>
        <c:crosses val="autoZero"/>
        <c:auto val="1"/>
        <c:lblOffset val="100"/>
        <c:baseTimeUnit val="years"/>
      </c:dateAx>
      <c:valAx>
        <c:axId val="11873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3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503.25</c:v>
                </c:pt>
                <c:pt idx="1">
                  <c:v>603.22</c:v>
                </c:pt>
                <c:pt idx="2">
                  <c:v>534.11</c:v>
                </c:pt>
                <c:pt idx="3">
                  <c:v>379.33</c:v>
                </c:pt>
                <c:pt idx="4">
                  <c:v>340.23</c:v>
                </c:pt>
              </c:numCache>
            </c:numRef>
          </c:val>
          <c:extLst>
            <c:ext xmlns:c16="http://schemas.microsoft.com/office/drawing/2014/chart" uri="{C3380CC4-5D6E-409C-BE32-E72D297353CC}">
              <c16:uniqueId val="{00000000-8A87-4E45-B34F-996BF5AE05D1}"/>
            </c:ext>
          </c:extLst>
        </c:ser>
        <c:dLbls>
          <c:showLegendKey val="0"/>
          <c:showVal val="0"/>
          <c:showCatName val="0"/>
          <c:showSerName val="0"/>
          <c:showPercent val="0"/>
          <c:showBubbleSize val="0"/>
        </c:dLbls>
        <c:gapWidth val="150"/>
        <c:axId val="118747136"/>
        <c:axId val="11874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690.86</c:v>
                </c:pt>
                <c:pt idx="1">
                  <c:v>634.67999999999995</c:v>
                </c:pt>
                <c:pt idx="2">
                  <c:v>1021.89</c:v>
                </c:pt>
                <c:pt idx="3">
                  <c:v>1000.83</c:v>
                </c:pt>
                <c:pt idx="4">
                  <c:v>479.21</c:v>
                </c:pt>
              </c:numCache>
            </c:numRef>
          </c:val>
          <c:smooth val="0"/>
          <c:extLst>
            <c:ext xmlns:c16="http://schemas.microsoft.com/office/drawing/2014/chart" uri="{C3380CC4-5D6E-409C-BE32-E72D297353CC}">
              <c16:uniqueId val="{00000001-8A87-4E45-B34F-996BF5AE05D1}"/>
            </c:ext>
          </c:extLst>
        </c:ser>
        <c:dLbls>
          <c:showLegendKey val="0"/>
          <c:showVal val="0"/>
          <c:showCatName val="0"/>
          <c:showSerName val="0"/>
          <c:showPercent val="0"/>
          <c:showBubbleSize val="0"/>
        </c:dLbls>
        <c:marker val="1"/>
        <c:smooth val="0"/>
        <c:axId val="118747136"/>
        <c:axId val="118749056"/>
      </c:lineChart>
      <c:dateAx>
        <c:axId val="118747136"/>
        <c:scaling>
          <c:orientation val="minMax"/>
        </c:scaling>
        <c:delete val="1"/>
        <c:axPos val="b"/>
        <c:numFmt formatCode="ge" sourceLinked="1"/>
        <c:majorTickMark val="none"/>
        <c:minorTickMark val="none"/>
        <c:tickLblPos val="none"/>
        <c:crossAx val="118749056"/>
        <c:crosses val="autoZero"/>
        <c:auto val="1"/>
        <c:lblOffset val="100"/>
        <c:baseTimeUnit val="years"/>
      </c:dateAx>
      <c:valAx>
        <c:axId val="11874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4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山口県　萩市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林業集落排水</v>
      </c>
      <c r="Q8" s="48"/>
      <c r="R8" s="48"/>
      <c r="S8" s="48"/>
      <c r="T8" s="48"/>
      <c r="U8" s="48"/>
      <c r="V8" s="48"/>
      <c r="W8" s="48" t="str">
        <f>データ!L6</f>
        <v>G2</v>
      </c>
      <c r="X8" s="48"/>
      <c r="Y8" s="48"/>
      <c r="Z8" s="48"/>
      <c r="AA8" s="48"/>
      <c r="AB8" s="48"/>
      <c r="AC8" s="48"/>
      <c r="AD8" s="49" t="s">
        <v>122</v>
      </c>
      <c r="AE8" s="49"/>
      <c r="AF8" s="49"/>
      <c r="AG8" s="49"/>
      <c r="AH8" s="49"/>
      <c r="AI8" s="49"/>
      <c r="AJ8" s="49"/>
      <c r="AK8" s="4"/>
      <c r="AL8" s="50">
        <f>データ!S6</f>
        <v>49772</v>
      </c>
      <c r="AM8" s="50"/>
      <c r="AN8" s="50"/>
      <c r="AO8" s="50"/>
      <c r="AP8" s="50"/>
      <c r="AQ8" s="50"/>
      <c r="AR8" s="50"/>
      <c r="AS8" s="50"/>
      <c r="AT8" s="45">
        <f>データ!T6</f>
        <v>698.31</v>
      </c>
      <c r="AU8" s="45"/>
      <c r="AV8" s="45"/>
      <c r="AW8" s="45"/>
      <c r="AX8" s="45"/>
      <c r="AY8" s="45"/>
      <c r="AZ8" s="45"/>
      <c r="BA8" s="45"/>
      <c r="BB8" s="45">
        <f>データ!U6</f>
        <v>71.27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0.08</v>
      </c>
      <c r="Q10" s="45"/>
      <c r="R10" s="45"/>
      <c r="S10" s="45"/>
      <c r="T10" s="45"/>
      <c r="U10" s="45"/>
      <c r="V10" s="45"/>
      <c r="W10" s="45">
        <f>データ!Q6</f>
        <v>98.54</v>
      </c>
      <c r="X10" s="45"/>
      <c r="Y10" s="45"/>
      <c r="Z10" s="45"/>
      <c r="AA10" s="45"/>
      <c r="AB10" s="45"/>
      <c r="AC10" s="45"/>
      <c r="AD10" s="50">
        <f>データ!R6</f>
        <v>2916</v>
      </c>
      <c r="AE10" s="50"/>
      <c r="AF10" s="50"/>
      <c r="AG10" s="50"/>
      <c r="AH10" s="50"/>
      <c r="AI10" s="50"/>
      <c r="AJ10" s="50"/>
      <c r="AK10" s="2"/>
      <c r="AL10" s="50">
        <f>データ!V6</f>
        <v>40</v>
      </c>
      <c r="AM10" s="50"/>
      <c r="AN10" s="50"/>
      <c r="AO10" s="50"/>
      <c r="AP10" s="50"/>
      <c r="AQ10" s="50"/>
      <c r="AR10" s="50"/>
      <c r="AS10" s="50"/>
      <c r="AT10" s="45">
        <f>データ!W6</f>
        <v>0.04</v>
      </c>
      <c r="AU10" s="45"/>
      <c r="AV10" s="45"/>
      <c r="AW10" s="45"/>
      <c r="AX10" s="45"/>
      <c r="AY10" s="45"/>
      <c r="AZ10" s="45"/>
      <c r="BA10" s="45"/>
      <c r="BB10" s="45">
        <f>データ!X6</f>
        <v>1000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【644.02】</v>
      </c>
      <c r="I86" s="26" t="str">
        <f>データ!CA6</f>
        <v>【32.93】</v>
      </c>
      <c r="J86" s="26" t="str">
        <f>データ!CL6</f>
        <v>【547.82】</v>
      </c>
      <c r="K86" s="26" t="str">
        <f>データ!CW6</f>
        <v>【39.10】</v>
      </c>
      <c r="L86" s="26" t="str">
        <f>データ!DH6</f>
        <v>【89.88】</v>
      </c>
      <c r="M86" s="26" t="s">
        <v>55</v>
      </c>
      <c r="N86" s="26" t="s">
        <v>55</v>
      </c>
      <c r="O86" s="26" t="str">
        <f>データ!EO6</f>
        <v>【0.02】</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352047</v>
      </c>
      <c r="D6" s="33">
        <f t="shared" si="3"/>
        <v>47</v>
      </c>
      <c r="E6" s="33">
        <f t="shared" si="3"/>
        <v>17</v>
      </c>
      <c r="F6" s="33">
        <f t="shared" si="3"/>
        <v>7</v>
      </c>
      <c r="G6" s="33">
        <f t="shared" si="3"/>
        <v>0</v>
      </c>
      <c r="H6" s="33" t="str">
        <f t="shared" si="3"/>
        <v>山口県　萩市</v>
      </c>
      <c r="I6" s="33" t="str">
        <f t="shared" si="3"/>
        <v>法非適用</v>
      </c>
      <c r="J6" s="33" t="str">
        <f t="shared" si="3"/>
        <v>下水道事業</v>
      </c>
      <c r="K6" s="33" t="str">
        <f t="shared" si="3"/>
        <v>林業集落排水</v>
      </c>
      <c r="L6" s="33" t="str">
        <f t="shared" si="3"/>
        <v>G2</v>
      </c>
      <c r="M6" s="33">
        <f t="shared" si="3"/>
        <v>0</v>
      </c>
      <c r="N6" s="34" t="str">
        <f t="shared" si="3"/>
        <v>-</v>
      </c>
      <c r="O6" s="34" t="str">
        <f t="shared" si="3"/>
        <v>該当数値なし</v>
      </c>
      <c r="P6" s="34">
        <f t="shared" si="3"/>
        <v>0.08</v>
      </c>
      <c r="Q6" s="34">
        <f t="shared" si="3"/>
        <v>98.54</v>
      </c>
      <c r="R6" s="34">
        <f t="shared" si="3"/>
        <v>2916</v>
      </c>
      <c r="S6" s="34">
        <f t="shared" si="3"/>
        <v>49772</v>
      </c>
      <c r="T6" s="34">
        <f t="shared" si="3"/>
        <v>698.31</v>
      </c>
      <c r="U6" s="34">
        <f t="shared" si="3"/>
        <v>71.27</v>
      </c>
      <c r="V6" s="34">
        <f t="shared" si="3"/>
        <v>40</v>
      </c>
      <c r="W6" s="34">
        <f t="shared" si="3"/>
        <v>0.04</v>
      </c>
      <c r="X6" s="34">
        <f t="shared" si="3"/>
        <v>1000</v>
      </c>
      <c r="Y6" s="35">
        <f>IF(Y7="",NA(),Y7)</f>
        <v>83.35</v>
      </c>
      <c r="Z6" s="35">
        <f t="shared" ref="Z6:AH6" si="4">IF(Z7="",NA(),Z7)</f>
        <v>88.1</v>
      </c>
      <c r="AA6" s="35">
        <f t="shared" si="4"/>
        <v>93.37</v>
      </c>
      <c r="AB6" s="35">
        <f t="shared" si="4"/>
        <v>91.48</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572.51</v>
      </c>
      <c r="BG6" s="35">
        <f t="shared" ref="BG6:BO6" si="7">IF(BG7="",NA(),BG7)</f>
        <v>517.03</v>
      </c>
      <c r="BH6" s="35">
        <f t="shared" si="7"/>
        <v>483.4</v>
      </c>
      <c r="BI6" s="35">
        <f t="shared" si="7"/>
        <v>496.67</v>
      </c>
      <c r="BJ6" s="34">
        <f t="shared" si="7"/>
        <v>0</v>
      </c>
      <c r="BK6" s="35">
        <f t="shared" si="7"/>
        <v>1844.55</v>
      </c>
      <c r="BL6" s="35">
        <f t="shared" si="7"/>
        <v>1364.98</v>
      </c>
      <c r="BM6" s="35">
        <f t="shared" si="7"/>
        <v>1105.04</v>
      </c>
      <c r="BN6" s="35">
        <f t="shared" si="7"/>
        <v>1403.1</v>
      </c>
      <c r="BO6" s="35">
        <f t="shared" si="7"/>
        <v>776.75</v>
      </c>
      <c r="BP6" s="34" t="str">
        <f>IF(BP7="","",IF(BP7="-","【-】","【"&amp;SUBSTITUTE(TEXT(BP7,"#,##0.00"),"-","△")&amp;"】"))</f>
        <v>【644.02】</v>
      </c>
      <c r="BQ6" s="35">
        <f>IF(BQ7="",NA(),BQ7)</f>
        <v>27.6</v>
      </c>
      <c r="BR6" s="35">
        <f t="shared" ref="BR6:BZ6" si="8">IF(BR7="",NA(),BR7)</f>
        <v>23.39</v>
      </c>
      <c r="BS6" s="35">
        <f t="shared" si="8"/>
        <v>30.48</v>
      </c>
      <c r="BT6" s="35">
        <f t="shared" si="8"/>
        <v>43.27</v>
      </c>
      <c r="BU6" s="35">
        <f t="shared" si="8"/>
        <v>48.05</v>
      </c>
      <c r="BV6" s="35">
        <f t="shared" si="8"/>
        <v>22.93</v>
      </c>
      <c r="BW6" s="35">
        <f t="shared" si="8"/>
        <v>24.22</v>
      </c>
      <c r="BX6" s="35">
        <f t="shared" si="8"/>
        <v>16.18</v>
      </c>
      <c r="BY6" s="35">
        <f t="shared" si="8"/>
        <v>17.22</v>
      </c>
      <c r="BZ6" s="35">
        <f t="shared" si="8"/>
        <v>38.49</v>
      </c>
      <c r="CA6" s="34" t="str">
        <f>IF(CA7="","",IF(CA7="-","【-】","【"&amp;SUBSTITUTE(TEXT(CA7,"#,##0.00"),"-","△")&amp;"】"))</f>
        <v>【32.93】</v>
      </c>
      <c r="CB6" s="35">
        <f>IF(CB7="",NA(),CB7)</f>
        <v>503.25</v>
      </c>
      <c r="CC6" s="35">
        <f t="shared" ref="CC6:CK6" si="9">IF(CC7="",NA(),CC7)</f>
        <v>603.22</v>
      </c>
      <c r="CD6" s="35">
        <f t="shared" si="9"/>
        <v>534.11</v>
      </c>
      <c r="CE6" s="35">
        <f t="shared" si="9"/>
        <v>379.33</v>
      </c>
      <c r="CF6" s="35">
        <f t="shared" si="9"/>
        <v>340.23</v>
      </c>
      <c r="CG6" s="35">
        <f t="shared" si="9"/>
        <v>690.86</v>
      </c>
      <c r="CH6" s="35">
        <f t="shared" si="9"/>
        <v>634.67999999999995</v>
      </c>
      <c r="CI6" s="35">
        <f t="shared" si="9"/>
        <v>1021.89</v>
      </c>
      <c r="CJ6" s="35">
        <f t="shared" si="9"/>
        <v>1000.83</v>
      </c>
      <c r="CK6" s="35">
        <f t="shared" si="9"/>
        <v>479.21</v>
      </c>
      <c r="CL6" s="34" t="str">
        <f>IF(CL7="","",IF(CL7="-","【-】","【"&amp;SUBSTITUTE(TEXT(CL7,"#,##0.00"),"-","△")&amp;"】"))</f>
        <v>【547.82】</v>
      </c>
      <c r="CM6" s="35">
        <f>IF(CM7="",NA(),CM7)</f>
        <v>37.04</v>
      </c>
      <c r="CN6" s="35">
        <f t="shared" ref="CN6:CV6" si="10">IF(CN7="",NA(),CN7)</f>
        <v>37.04</v>
      </c>
      <c r="CO6" s="35">
        <f t="shared" si="10"/>
        <v>33.33</v>
      </c>
      <c r="CP6" s="35">
        <f t="shared" si="10"/>
        <v>33.33</v>
      </c>
      <c r="CQ6" s="35">
        <f t="shared" si="10"/>
        <v>33.33</v>
      </c>
      <c r="CR6" s="35">
        <f t="shared" si="10"/>
        <v>47.83</v>
      </c>
      <c r="CS6" s="35">
        <f t="shared" si="10"/>
        <v>43.91</v>
      </c>
      <c r="CT6" s="35">
        <f t="shared" si="10"/>
        <v>37.270000000000003</v>
      </c>
      <c r="CU6" s="35">
        <f t="shared" si="10"/>
        <v>37.14</v>
      </c>
      <c r="CV6" s="35">
        <f t="shared" si="10"/>
        <v>40.53</v>
      </c>
      <c r="CW6" s="34" t="str">
        <f>IF(CW7="","",IF(CW7="-","【-】","【"&amp;SUBSTITUTE(TEXT(CW7,"#,##0.00"),"-","△")&amp;"】"))</f>
        <v>【39.10】</v>
      </c>
      <c r="CX6" s="35">
        <f>IF(CX7="",NA(),CX7)</f>
        <v>76.09</v>
      </c>
      <c r="CY6" s="35">
        <f t="shared" ref="CY6:DG6" si="11">IF(CY7="",NA(),CY7)</f>
        <v>80</v>
      </c>
      <c r="CZ6" s="35">
        <f t="shared" si="11"/>
        <v>80</v>
      </c>
      <c r="DA6" s="35">
        <f t="shared" si="11"/>
        <v>80</v>
      </c>
      <c r="DB6" s="35">
        <f t="shared" si="11"/>
        <v>80</v>
      </c>
      <c r="DC6" s="35">
        <f t="shared" si="11"/>
        <v>84.46</v>
      </c>
      <c r="DD6" s="35">
        <f t="shared" si="11"/>
        <v>86.66</v>
      </c>
      <c r="DE6" s="35">
        <f t="shared" si="11"/>
        <v>85.78</v>
      </c>
      <c r="DF6" s="35">
        <f t="shared" si="11"/>
        <v>83.79</v>
      </c>
      <c r="DG6" s="35">
        <f t="shared" si="11"/>
        <v>90.28</v>
      </c>
      <c r="DH6" s="34" t="str">
        <f>IF(DH7="","",IF(DH7="-","【-】","【"&amp;SUBSTITUTE(TEXT(DH7,"#,##0.00"),"-","△")&amp;"】"))</f>
        <v>【89.88】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5">
        <f t="shared" si="14"/>
        <v>0.02</v>
      </c>
      <c r="EO6" s="34" t="str">
        <f>IF(EO7="","",IF(EO7="-","【-】","【"&amp;SUBSTITUTE(TEXT(EO7,"#,##0.00"),"-","△")&amp;"】"))</f>
        <v>【0.02】</v>
      </c>
    </row>
    <row r="7" spans="1:145" s="36" customFormat="1" x14ac:dyDescent="0.15">
      <c r="A7" s="28"/>
      <c r="B7" s="37">
        <v>2016</v>
      </c>
      <c r="C7" s="37">
        <v>352047</v>
      </c>
      <c r="D7" s="37">
        <v>47</v>
      </c>
      <c r="E7" s="37">
        <v>17</v>
      </c>
      <c r="F7" s="37">
        <v>7</v>
      </c>
      <c r="G7" s="37">
        <v>0</v>
      </c>
      <c r="H7" s="37" t="s">
        <v>109</v>
      </c>
      <c r="I7" s="37" t="s">
        <v>110</v>
      </c>
      <c r="J7" s="37" t="s">
        <v>111</v>
      </c>
      <c r="K7" s="37" t="s">
        <v>112</v>
      </c>
      <c r="L7" s="37" t="s">
        <v>113</v>
      </c>
      <c r="M7" s="37"/>
      <c r="N7" s="38" t="s">
        <v>114</v>
      </c>
      <c r="O7" s="38" t="s">
        <v>115</v>
      </c>
      <c r="P7" s="38">
        <v>0.08</v>
      </c>
      <c r="Q7" s="38">
        <v>98.54</v>
      </c>
      <c r="R7" s="38">
        <v>2916</v>
      </c>
      <c r="S7" s="38">
        <v>49772</v>
      </c>
      <c r="T7" s="38">
        <v>698.31</v>
      </c>
      <c r="U7" s="38">
        <v>71.27</v>
      </c>
      <c r="V7" s="38">
        <v>40</v>
      </c>
      <c r="W7" s="38">
        <v>0.04</v>
      </c>
      <c r="X7" s="38">
        <v>1000</v>
      </c>
      <c r="Y7" s="38">
        <v>83.35</v>
      </c>
      <c r="Z7" s="38">
        <v>88.1</v>
      </c>
      <c r="AA7" s="38">
        <v>93.37</v>
      </c>
      <c r="AB7" s="38">
        <v>91.48</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572.51</v>
      </c>
      <c r="BG7" s="38">
        <v>517.03</v>
      </c>
      <c r="BH7" s="38">
        <v>483.4</v>
      </c>
      <c r="BI7" s="38">
        <v>496.67</v>
      </c>
      <c r="BJ7" s="38">
        <v>0</v>
      </c>
      <c r="BK7" s="38">
        <v>1844.55</v>
      </c>
      <c r="BL7" s="38">
        <v>1364.98</v>
      </c>
      <c r="BM7" s="38">
        <v>1105.04</v>
      </c>
      <c r="BN7" s="38">
        <v>1403.1</v>
      </c>
      <c r="BO7" s="38">
        <v>776.75</v>
      </c>
      <c r="BP7" s="38">
        <v>644.02</v>
      </c>
      <c r="BQ7" s="38">
        <v>27.6</v>
      </c>
      <c r="BR7" s="38">
        <v>23.39</v>
      </c>
      <c r="BS7" s="38">
        <v>30.48</v>
      </c>
      <c r="BT7" s="38">
        <v>43.27</v>
      </c>
      <c r="BU7" s="38">
        <v>48.05</v>
      </c>
      <c r="BV7" s="38">
        <v>22.93</v>
      </c>
      <c r="BW7" s="38">
        <v>24.22</v>
      </c>
      <c r="BX7" s="38">
        <v>16.18</v>
      </c>
      <c r="BY7" s="38">
        <v>17.22</v>
      </c>
      <c r="BZ7" s="38">
        <v>38.49</v>
      </c>
      <c r="CA7" s="38">
        <v>32.93</v>
      </c>
      <c r="CB7" s="38">
        <v>503.25</v>
      </c>
      <c r="CC7" s="38">
        <v>603.22</v>
      </c>
      <c r="CD7" s="38">
        <v>534.11</v>
      </c>
      <c r="CE7" s="38">
        <v>379.33</v>
      </c>
      <c r="CF7" s="38">
        <v>340.23</v>
      </c>
      <c r="CG7" s="38">
        <v>690.86</v>
      </c>
      <c r="CH7" s="38">
        <v>634.67999999999995</v>
      </c>
      <c r="CI7" s="38">
        <v>1021.89</v>
      </c>
      <c r="CJ7" s="38">
        <v>1000.83</v>
      </c>
      <c r="CK7" s="38">
        <v>479.21</v>
      </c>
      <c r="CL7" s="38">
        <v>547.82000000000005</v>
      </c>
      <c r="CM7" s="38">
        <v>37.04</v>
      </c>
      <c r="CN7" s="38">
        <v>37.04</v>
      </c>
      <c r="CO7" s="38">
        <v>33.33</v>
      </c>
      <c r="CP7" s="38">
        <v>33.33</v>
      </c>
      <c r="CQ7" s="38">
        <v>33.33</v>
      </c>
      <c r="CR7" s="38">
        <v>47.83</v>
      </c>
      <c r="CS7" s="38">
        <v>43.91</v>
      </c>
      <c r="CT7" s="38">
        <v>37.270000000000003</v>
      </c>
      <c r="CU7" s="38">
        <v>37.14</v>
      </c>
      <c r="CV7" s="38">
        <v>40.53</v>
      </c>
      <c r="CW7" s="38">
        <v>39.1</v>
      </c>
      <c r="CX7" s="38">
        <v>76.09</v>
      </c>
      <c r="CY7" s="38">
        <v>80</v>
      </c>
      <c r="CZ7" s="38">
        <v>80</v>
      </c>
      <c r="DA7" s="38">
        <v>80</v>
      </c>
      <c r="DB7" s="38">
        <v>80</v>
      </c>
      <c r="DC7" s="38">
        <v>84.46</v>
      </c>
      <c r="DD7" s="38">
        <v>86.66</v>
      </c>
      <c r="DE7" s="38">
        <v>85.78</v>
      </c>
      <c r="DF7" s="38">
        <v>83.79</v>
      </c>
      <c r="DG7" s="38">
        <v>90.28</v>
      </c>
      <c r="DH7" s="38">
        <v>89.88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下水道管理係長</cp:lastModifiedBy>
  <cp:lastPrinted>2018-02-02T01:36:55Z</cp:lastPrinted>
  <dcterms:created xsi:type="dcterms:W3CDTF">2017-12-25T02:37:25Z</dcterms:created>
  <dcterms:modified xsi:type="dcterms:W3CDTF">2018-02-27T02:24:05Z</dcterms:modified>
  <cp:category/>
</cp:coreProperties>
</file>