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Z:\003 地方公営企業決算状況調査関係\R01決算統計\20210204経営比較分析表\02_提出\"/>
    </mc:Choice>
  </mc:AlternateContent>
  <xr:revisionPtr revIDLastSave="0" documentId="13_ncr:1_{120523CE-6719-40C9-B5AC-9330699B2DE4}" xr6:coauthVersionLast="44" xr6:coauthVersionMax="44" xr10:uidLastSave="{00000000-0000-0000-0000-000000000000}"/>
  <workbookProtection workbookAlgorithmName="SHA-512" workbookHashValue="3QPMwSuorreEHdK4M+282TQdQbYXerF9cicIMSSPbL/21bryidKDF83XfO1nil0UmWLh9RbkLnGU32ubw3lJ7w==" workbookSaltValue="kpkOnpZXHyzN5BLHtMLIl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D10" i="4"/>
  <c r="P10" i="4"/>
  <c r="I10" i="4"/>
  <c r="B10" i="4"/>
  <c r="AL8" i="4"/>
  <c r="W8" i="4"/>
  <c r="P8" i="4"/>
  <c r="I8" i="4"/>
  <c r="B6" i="4"/>
</calcChain>
</file>

<file path=xl/sharedStrings.xml><?xml version="1.0" encoding="utf-8"?>
<sst xmlns="http://schemas.openxmlformats.org/spreadsheetml/2006/main" count="275" uniqueCount="117">
  <si>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</si>
  <si>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</si>
  <si>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</si>
  <si>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</si>
  <si>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</si>
  <si>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</si>
  <si>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</si>
  <si>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</si>
  <si>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</si>
  <si>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</si>
  <si>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</si>
  <si>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</si>
  <si>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</si>
  <si>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</si>
  <si>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</si>
  <si>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</si>
  <si>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</si>
  <si>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</si>
  <si>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</si>
  <si>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</si>
  <si>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</si>
  <si>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</si>
  <si>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</si>
  <si>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</si>
  <si>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</si>
  <si>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</si>
  <si>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</si>
  <si>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</si>
  <si>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</si>
  <si>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</si>
  <si>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</si>
  <si>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</si>
  <si>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</si>
  <si>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</si>
  <si>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</si>
  <si>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</si>
  <si>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</si>
  <si>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</si>
  <si>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</si>
  <si>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</si>
  <si>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</si>
  <si>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</si>
  <si>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</si>
  <si>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</si>
  <si>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</si>
  <si>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</si>
  <si>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</si>
  <si>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</si>
  <si>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</si>
  <si>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</si>
  <si>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</si>
  <si>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</si>
  <si>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</si>
  <si>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</si>
  <si>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</si>
  <si>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</si>
  <si>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</si>
  <si>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</si>
  <si>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</si>
  <si>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</si>
  <si>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</si>
  <si>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</si>
  <si>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</si>
  <si>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</si>
  <si>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</si>
  <si>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</si>
  <si>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</si>
  <si>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</si>
  <si>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</si>
  <si>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</si>
  <si>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</si>
  <si>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</si>
  <si>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</si>
  <si>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</si>
  <si>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</si>
  <si>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</si>
  <si>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</si>
  <si>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</si>
  <si>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</si>
  <si>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</si>
  <si>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</si>
  <si>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</si>
  <si>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</si>
  <si>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</si>
  <si>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</si>
  <si>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</si>
  <si>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</si>
  <si>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</si>
  <si>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</si>
  <si>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</si>
  <si>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</si>
  <si>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</si>
  <si>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</si>
  <si>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</si>
  <si>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</si>
  <si>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</si>
  <si>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</si>
  <si>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</si>
  <si>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</si>
  <si>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</si>
  <si>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</si>
  <si>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</si>
  <si>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</si>
  <si>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</si>
  <si>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</si>
  <si>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</si>
  <si>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</si>
  <si>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</si>
  <si>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</si>
  <si>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</si>
  <si>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</si>
  <si>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</si>
  <si>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</si>
  <si>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</si>
  <si>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萩市の特定環境保全公共下水道事業は、平成10年に事業着手、平成15年に供用開始を行い整備は完了している。
　なお、平成25年に隣接する漁業集落排水を取り込み汚水処理を共同で行い効率化を図っている。
　平成29年度から地方公営企業法を適用したため、これ以前の数値は無い。
　経常収支比率は収支不足を一般会計から繰り入れているため100％となっている。
　企業債残高対事業規模比率は平均値より低くなっている。　
　経費回収率は平均値を下回り、汚水処理原価は平均値を上回っている。
　施設利用率は当初の計画どおり漁業集落排水を取り込んで処理の統合を行っているが、人口減少により施設の処理能力と乖離が生じている。
　水洗化率は平均値より高い数値となっているが、今後も増加は見込めない。
　</t>
    <rPh sb="190" eb="193">
      <t>ヘイキンチ</t>
    </rPh>
    <rPh sb="195" eb="196">
      <t>ヒク</t>
    </rPh>
    <rPh sb="212" eb="215">
      <t>ヘイキンチ</t>
    </rPh>
    <rPh sb="216" eb="218">
      <t>シタマワ</t>
    </rPh>
    <rPh sb="220" eb="222">
      <t>オスイ</t>
    </rPh>
    <rPh sb="222" eb="224">
      <t>ショリ</t>
    </rPh>
    <rPh sb="224" eb="226">
      <t>ゲンカ</t>
    </rPh>
    <rPh sb="231" eb="233">
      <t>ウワマワ</t>
    </rPh>
    <rPh sb="327" eb="329">
      <t>コンゴ</t>
    </rPh>
    <rPh sb="330" eb="332">
      <t>ゾウカ</t>
    </rPh>
    <rPh sb="333" eb="335">
      <t>ミコ</t>
    </rPh>
    <phoneticPr fontId="4"/>
  </si>
  <si>
    <t>　有形固定資産減価償却率は、平均値より高くなっていることから老朽化が進んでいる現状はある。
　ストックマネジメント計画に位置づけられている優先順位に基づき、計画的な更新改良に取り組んでいくが、当面は定期的な点検整備により延命化を図っていく。</t>
    <rPh sb="19" eb="20">
      <t>タカ</t>
    </rPh>
    <rPh sb="30" eb="33">
      <t>ロウキュウカ</t>
    </rPh>
    <rPh sb="34" eb="35">
      <t>スス</t>
    </rPh>
    <rPh sb="39" eb="41">
      <t>ゲンジョウ</t>
    </rPh>
    <rPh sb="57" eb="59">
      <t>ケイカク</t>
    </rPh>
    <rPh sb="60" eb="62">
      <t>イチ</t>
    </rPh>
    <rPh sb="69" eb="71">
      <t>ユウセン</t>
    </rPh>
    <rPh sb="71" eb="73">
      <t>ジュンイ</t>
    </rPh>
    <rPh sb="74" eb="75">
      <t>モト</t>
    </rPh>
    <rPh sb="78" eb="81">
      <t>ケイカクテキ</t>
    </rPh>
    <rPh sb="82" eb="84">
      <t>コウシン</t>
    </rPh>
    <rPh sb="84" eb="86">
      <t>カイリョウ</t>
    </rPh>
    <rPh sb="87" eb="88">
      <t>ト</t>
    </rPh>
    <rPh sb="89" eb="90">
      <t>ク</t>
    </rPh>
    <rPh sb="96" eb="98">
      <t>トウメン</t>
    </rPh>
    <rPh sb="103" eb="105">
      <t>テンケン</t>
    </rPh>
    <rPh sb="105" eb="107">
      <t>セイビ</t>
    </rPh>
    <phoneticPr fontId="4"/>
  </si>
  <si>
    <t>　経費回収率及び流動比率が100%に達していないことからも、収入の確保や一層のコスト縮減など、より慎重な財政運営が必要となっている。
　企業債残高対事業規模比率は平均値より低く良好ではあるが、有形固定資産減価償却率は平均値より高く、今後は改築更新費用が増加することが見込まれる。
　なお、平成30年度から他事業の法適化に伴い事業ごとにあった特別会計を公営企業会計で一本化したことから、一つの下水道事業として持続可能な事業運営に取り組んでいるところである。</t>
    <rPh sb="6" eb="7">
      <t>オヨ</t>
    </rPh>
    <rPh sb="8" eb="10">
      <t>リュウドウ</t>
    </rPh>
    <rPh sb="10" eb="12">
      <t>ヒリツ</t>
    </rPh>
    <rPh sb="30" eb="32">
      <t>シュウニュウ</t>
    </rPh>
    <rPh sb="33" eb="35">
      <t>カクホ</t>
    </rPh>
    <rPh sb="36" eb="38">
      <t>イッソウ</t>
    </rPh>
    <rPh sb="42" eb="44">
      <t>シュクゲン</t>
    </rPh>
    <rPh sb="49" eb="51">
      <t>シンチョウ</t>
    </rPh>
    <rPh sb="52" eb="54">
      <t>ザイセイ</t>
    </rPh>
    <rPh sb="54" eb="56">
      <t>ウンエイ</t>
    </rPh>
    <rPh sb="57" eb="59">
      <t>ヒツヨウ</t>
    </rPh>
    <rPh sb="68" eb="70">
      <t>キギョウ</t>
    </rPh>
    <rPh sb="70" eb="71">
      <t>サイ</t>
    </rPh>
    <rPh sb="71" eb="73">
      <t>ザンダカ</t>
    </rPh>
    <rPh sb="73" eb="74">
      <t>タイ</t>
    </rPh>
    <rPh sb="74" eb="76">
      <t>ジギョウ</t>
    </rPh>
    <rPh sb="76" eb="78">
      <t>キボ</t>
    </rPh>
    <rPh sb="78" eb="80">
      <t>ヒリツ</t>
    </rPh>
    <rPh sb="81" eb="84">
      <t>ヘイキンチ</t>
    </rPh>
    <rPh sb="86" eb="87">
      <t>ヒク</t>
    </rPh>
    <rPh sb="88" eb="90">
      <t>リョウコウ</t>
    </rPh>
    <rPh sb="96" eb="98">
      <t>ユウケイ</t>
    </rPh>
    <rPh sb="98" eb="100">
      <t>コテイ</t>
    </rPh>
    <rPh sb="100" eb="102">
      <t>シサン</t>
    </rPh>
    <rPh sb="102" eb="104">
      <t>ゲンカ</t>
    </rPh>
    <rPh sb="104" eb="106">
      <t>ショウキャク</t>
    </rPh>
    <rPh sb="106" eb="107">
      <t>リツ</t>
    </rPh>
    <rPh sb="108" eb="111">
      <t>ヘイキンチ</t>
    </rPh>
    <rPh sb="113" eb="114">
      <t>タカ</t>
    </rPh>
    <rPh sb="116" eb="118">
      <t>コンゴ</t>
    </rPh>
    <rPh sb="119" eb="121">
      <t>カイチク</t>
    </rPh>
    <rPh sb="121" eb="123">
      <t>コウシン</t>
    </rPh>
    <rPh sb="123" eb="125">
      <t>ヒヨウ</t>
    </rPh>
    <rPh sb="126" eb="128">
      <t>ゾウカ</t>
    </rPh>
    <rPh sb="133" eb="135">
      <t>ミコ</t>
    </rPh>
    <rPh sb="175" eb="177">
      <t>コウエイ</t>
    </rPh>
    <rPh sb="177" eb="179">
      <t>キギョウ</t>
    </rPh>
    <rPh sb="179" eb="181">
      <t>カイケイ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</si>
</sst>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1</c:v>
                </c:pt>
                <c:pt idx="3" formatCode="#,##0.00;&quot;△&quot;#,##0.00">
                  <c:v>0</c:v>
                </c:pt>
                <c:pt idx="4" formatCode="#,##0.00;&quot;△&quot;#,##0.00">
                  <c:v>0</c:v>
                </c:pt>
              </c:numCache>
            </c:numRef>
          </c:val>
          <c:extLst>
            <c:ext xmlns:c16="http://schemas.microsoft.com/office/drawing/2014/chart" uri="{C3380CC4-5D6E-409C-BE32-E72D297353CC}">
              <c16:uniqueId val="{00000000-47B9-4C15-9835-6C2EB869BF0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0.13</c:v>
                </c:pt>
                <c:pt idx="3">
                  <c:v>0.13</c:v>
                </c:pt>
                <c:pt idx="4">
                  <c:v>0.36</c:v>
                </c:pt>
              </c:numCache>
            </c:numRef>
          </c:val>
          <c:smooth val="0"/>
          <c:extLst>
            <c:ext xmlns:c16="http://schemas.microsoft.com/office/drawing/2014/chart" uri="{C3380CC4-5D6E-409C-BE32-E72D297353CC}">
              <c16:uniqueId val="{00000001-47B9-4C15-9835-6C2EB869BF0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34.229999999999997</c:v>
                </c:pt>
                <c:pt idx="3">
                  <c:v>34.770000000000003</c:v>
                </c:pt>
                <c:pt idx="4">
                  <c:v>34.54</c:v>
                </c:pt>
              </c:numCache>
            </c:numRef>
          </c:val>
          <c:extLst>
            <c:ext xmlns:c16="http://schemas.microsoft.com/office/drawing/2014/chart" uri="{C3380CC4-5D6E-409C-BE32-E72D297353CC}">
              <c16:uniqueId val="{00000000-34CC-40A1-A0F6-ED96015E85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37.08</c:v>
                </c:pt>
                <c:pt idx="3">
                  <c:v>42.56</c:v>
                </c:pt>
                <c:pt idx="4">
                  <c:v>42.47</c:v>
                </c:pt>
              </c:numCache>
            </c:numRef>
          </c:val>
          <c:smooth val="0"/>
          <c:extLst>
            <c:ext xmlns:c16="http://schemas.microsoft.com/office/drawing/2014/chart" uri="{C3380CC4-5D6E-409C-BE32-E72D297353CC}">
              <c16:uniqueId val="{00000001-34CC-40A1-A0F6-ED96015E85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93.65</c:v>
                </c:pt>
                <c:pt idx="3">
                  <c:v>93.94</c:v>
                </c:pt>
                <c:pt idx="4">
                  <c:v>93.78</c:v>
                </c:pt>
              </c:numCache>
            </c:numRef>
          </c:val>
          <c:extLst>
            <c:ext xmlns:c16="http://schemas.microsoft.com/office/drawing/2014/chart" uri="{C3380CC4-5D6E-409C-BE32-E72D297353CC}">
              <c16:uniqueId val="{00000000-F042-4780-A26A-D16105A128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67.22</c:v>
                </c:pt>
                <c:pt idx="3">
                  <c:v>83.32</c:v>
                </c:pt>
                <c:pt idx="4">
                  <c:v>83.75</c:v>
                </c:pt>
              </c:numCache>
            </c:numRef>
          </c:val>
          <c:smooth val="0"/>
          <c:extLst>
            <c:ext xmlns:c16="http://schemas.microsoft.com/office/drawing/2014/chart" uri="{C3380CC4-5D6E-409C-BE32-E72D297353CC}">
              <c16:uniqueId val="{00000001-F042-4780-A26A-D16105A128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100.87</c:v>
                </c:pt>
                <c:pt idx="3">
                  <c:v>100</c:v>
                </c:pt>
                <c:pt idx="4">
                  <c:v>100</c:v>
                </c:pt>
              </c:numCache>
            </c:numRef>
          </c:val>
          <c:extLst>
            <c:ext xmlns:c16="http://schemas.microsoft.com/office/drawing/2014/chart" uri="{C3380CC4-5D6E-409C-BE32-E72D297353CC}">
              <c16:uniqueId val="{00000000-218D-492F-932B-B37C9BAF46C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99.91</c:v>
                </c:pt>
                <c:pt idx="3">
                  <c:v>101.72</c:v>
                </c:pt>
                <c:pt idx="4">
                  <c:v>102.73</c:v>
                </c:pt>
              </c:numCache>
            </c:numRef>
          </c:val>
          <c:smooth val="0"/>
          <c:extLst>
            <c:ext xmlns:c16="http://schemas.microsoft.com/office/drawing/2014/chart" uri="{C3380CC4-5D6E-409C-BE32-E72D297353CC}">
              <c16:uniqueId val="{00000001-218D-492F-932B-B37C9BAF46C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41.76</c:v>
                </c:pt>
                <c:pt idx="3">
                  <c:v>44.34</c:v>
                </c:pt>
                <c:pt idx="4">
                  <c:v>46.82</c:v>
                </c:pt>
              </c:numCache>
            </c:numRef>
          </c:val>
          <c:extLst>
            <c:ext xmlns:c16="http://schemas.microsoft.com/office/drawing/2014/chart" uri="{C3380CC4-5D6E-409C-BE32-E72D297353CC}">
              <c16:uniqueId val="{00000000-95C9-41F7-8CCE-7DB888A8BC0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14.76</c:v>
                </c:pt>
                <c:pt idx="3">
                  <c:v>24.68</c:v>
                </c:pt>
                <c:pt idx="4">
                  <c:v>24.68</c:v>
                </c:pt>
              </c:numCache>
            </c:numRef>
          </c:val>
          <c:smooth val="0"/>
          <c:extLst>
            <c:ext xmlns:c16="http://schemas.microsoft.com/office/drawing/2014/chart" uri="{C3380CC4-5D6E-409C-BE32-E72D297353CC}">
              <c16:uniqueId val="{00000001-95C9-41F7-8CCE-7DB888A8BC0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900-45C6-9739-28CC86E7A6C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0.01</c:v>
                </c:pt>
                <c:pt idx="4">
                  <c:v>8.6199999999999992</c:v>
                </c:pt>
              </c:numCache>
            </c:numRef>
          </c:val>
          <c:smooth val="0"/>
          <c:extLst>
            <c:ext xmlns:c16="http://schemas.microsoft.com/office/drawing/2014/chart" uri="{C3380CC4-5D6E-409C-BE32-E72D297353CC}">
              <c16:uniqueId val="{00000001-6900-45C6-9739-28CC86E7A6C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7DF-4CCB-9CD1-6E5C2AF275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148.76</c:v>
                </c:pt>
                <c:pt idx="3">
                  <c:v>112.88</c:v>
                </c:pt>
                <c:pt idx="4">
                  <c:v>94.97</c:v>
                </c:pt>
              </c:numCache>
            </c:numRef>
          </c:val>
          <c:smooth val="0"/>
          <c:extLst>
            <c:ext xmlns:c16="http://schemas.microsoft.com/office/drawing/2014/chart" uri="{C3380CC4-5D6E-409C-BE32-E72D297353CC}">
              <c16:uniqueId val="{00000001-67DF-4CCB-9CD1-6E5C2AF275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50.38</c:v>
                </c:pt>
                <c:pt idx="3">
                  <c:v>49.24</c:v>
                </c:pt>
                <c:pt idx="4">
                  <c:v>52.3</c:v>
                </c:pt>
              </c:numCache>
            </c:numRef>
          </c:val>
          <c:extLst>
            <c:ext xmlns:c16="http://schemas.microsoft.com/office/drawing/2014/chart" uri="{C3380CC4-5D6E-409C-BE32-E72D297353CC}">
              <c16:uniqueId val="{00000000-89B1-4398-9F27-0C8B3727CF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129.05000000000001</c:v>
                </c:pt>
                <c:pt idx="3">
                  <c:v>49.18</c:v>
                </c:pt>
                <c:pt idx="4">
                  <c:v>47.72</c:v>
                </c:pt>
              </c:numCache>
            </c:numRef>
          </c:val>
          <c:smooth val="0"/>
          <c:extLst>
            <c:ext xmlns:c16="http://schemas.microsoft.com/office/drawing/2014/chart" uri="{C3380CC4-5D6E-409C-BE32-E72D297353CC}">
              <c16:uniqueId val="{00000001-89B1-4398-9F27-0C8B3727CF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1064.72</c:v>
                </c:pt>
                <c:pt idx="3">
                  <c:v>1073.3</c:v>
                </c:pt>
                <c:pt idx="4">
                  <c:v>901.2</c:v>
                </c:pt>
              </c:numCache>
            </c:numRef>
          </c:val>
          <c:extLst>
            <c:ext xmlns:c16="http://schemas.microsoft.com/office/drawing/2014/chart" uri="{C3380CC4-5D6E-409C-BE32-E72D297353CC}">
              <c16:uniqueId val="{00000000-0ADC-47F5-B047-1228C0B338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1223.96</c:v>
                </c:pt>
                <c:pt idx="3">
                  <c:v>1194.1500000000001</c:v>
                </c:pt>
                <c:pt idx="4">
                  <c:v>1206.79</c:v>
                </c:pt>
              </c:numCache>
            </c:numRef>
          </c:val>
          <c:smooth val="0"/>
          <c:extLst>
            <c:ext xmlns:c16="http://schemas.microsoft.com/office/drawing/2014/chart" uri="{C3380CC4-5D6E-409C-BE32-E72D297353CC}">
              <c16:uniqueId val="{00000001-0ADC-47F5-B047-1228C0B338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73.56</c:v>
                </c:pt>
                <c:pt idx="3">
                  <c:v>65.849999999999994</c:v>
                </c:pt>
                <c:pt idx="4">
                  <c:v>67.260000000000005</c:v>
                </c:pt>
              </c:numCache>
            </c:numRef>
          </c:val>
          <c:extLst>
            <c:ext xmlns:c16="http://schemas.microsoft.com/office/drawing/2014/chart" uri="{C3380CC4-5D6E-409C-BE32-E72D297353CC}">
              <c16:uniqueId val="{00000000-B526-4A87-BAE1-5788B341793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61.54</c:v>
                </c:pt>
                <c:pt idx="3">
                  <c:v>72.260000000000005</c:v>
                </c:pt>
                <c:pt idx="4">
                  <c:v>71.84</c:v>
                </c:pt>
              </c:numCache>
            </c:numRef>
          </c:val>
          <c:smooth val="0"/>
          <c:extLst>
            <c:ext xmlns:c16="http://schemas.microsoft.com/office/drawing/2014/chart" uri="{C3380CC4-5D6E-409C-BE32-E72D297353CC}">
              <c16:uniqueId val="{00000001-B526-4A87-BAE1-5788B341793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215.18</c:v>
                </c:pt>
                <c:pt idx="3">
                  <c:v>242.27</c:v>
                </c:pt>
                <c:pt idx="4">
                  <c:v>238.12</c:v>
                </c:pt>
              </c:numCache>
            </c:numRef>
          </c:val>
          <c:extLst>
            <c:ext xmlns:c16="http://schemas.microsoft.com/office/drawing/2014/chart" uri="{C3380CC4-5D6E-409C-BE32-E72D297353CC}">
              <c16:uniqueId val="{00000000-0F38-4870-ACE7-874B18F5D0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267.86</c:v>
                </c:pt>
                <c:pt idx="3">
                  <c:v>230.02</c:v>
                </c:pt>
                <c:pt idx="4">
                  <c:v>228.47</c:v>
                </c:pt>
              </c:numCache>
            </c:numRef>
          </c:val>
          <c:smooth val="0"/>
          <c:extLst>
            <c:ext xmlns:c16="http://schemas.microsoft.com/office/drawing/2014/chart" uri="{C3380CC4-5D6E-409C-BE32-E72D297353CC}">
              <c16:uniqueId val="{00000001-0F38-4870-ACE7-874B18F5D0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山口県　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46439</v>
      </c>
      <c r="AM8" s="51"/>
      <c r="AN8" s="51"/>
      <c r="AO8" s="51"/>
      <c r="AP8" s="51"/>
      <c r="AQ8" s="51"/>
      <c r="AR8" s="51"/>
      <c r="AS8" s="51"/>
      <c r="AT8" s="46">
        <f>データ!T6</f>
        <v>698.31</v>
      </c>
      <c r="AU8" s="46"/>
      <c r="AV8" s="46"/>
      <c r="AW8" s="46"/>
      <c r="AX8" s="46"/>
      <c r="AY8" s="46"/>
      <c r="AZ8" s="46"/>
      <c r="BA8" s="46"/>
      <c r="BB8" s="46">
        <f>データ!U6</f>
        <v>66.5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79.510000000000005</v>
      </c>
      <c r="J10" s="46"/>
      <c r="K10" s="46"/>
      <c r="L10" s="46"/>
      <c r="M10" s="46"/>
      <c r="N10" s="46"/>
      <c r="O10" s="46"/>
      <c r="P10" s="46">
        <f>データ!P6</f>
        <v>3.04</v>
      </c>
      <c r="Q10" s="46"/>
      <c r="R10" s="46"/>
      <c r="S10" s="46"/>
      <c r="T10" s="46"/>
      <c r="U10" s="46"/>
      <c r="V10" s="46"/>
      <c r="W10" s="46">
        <f>データ!Q6</f>
        <v>74.17</v>
      </c>
      <c r="X10" s="46"/>
      <c r="Y10" s="46"/>
      <c r="Z10" s="46"/>
      <c r="AA10" s="46"/>
      <c r="AB10" s="46"/>
      <c r="AC10" s="46"/>
      <c r="AD10" s="51">
        <f>データ!R6</f>
        <v>2970</v>
      </c>
      <c r="AE10" s="51"/>
      <c r="AF10" s="51"/>
      <c r="AG10" s="51"/>
      <c r="AH10" s="51"/>
      <c r="AI10" s="51"/>
      <c r="AJ10" s="51"/>
      <c r="AK10" s="2"/>
      <c r="AL10" s="51">
        <f>データ!V6</f>
        <v>1399</v>
      </c>
      <c r="AM10" s="51"/>
      <c r="AN10" s="51"/>
      <c r="AO10" s="51"/>
      <c r="AP10" s="51"/>
      <c r="AQ10" s="51"/>
      <c r="AR10" s="51"/>
      <c r="AS10" s="51"/>
      <c r="AT10" s="46">
        <f>データ!W6</f>
        <v>0.67</v>
      </c>
      <c r="AU10" s="46"/>
      <c r="AV10" s="46"/>
      <c r="AW10" s="46"/>
      <c r="AX10" s="46"/>
      <c r="AY10" s="46"/>
      <c r="AZ10" s="46"/>
      <c r="BA10" s="46"/>
      <c r="BB10" s="46">
        <f>データ!X6</f>
        <v>2088.06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MIWQjxXmtHbZkoNn8VcP7hp/XJGQWKpoj0gG5wNpQWnYVoM7QicPclJk3Zg5UsZ4In2NpDbUvujuTZ6XWcgeaw==" saltValue="3B1N+0aLbQx07FFiGnD3z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352047</v>
      </c>
      <c r="D6" s="33">
        <f t="shared" si="3"/>
        <v>46</v>
      </c>
      <c r="E6" s="33">
        <f t="shared" si="3"/>
        <v>17</v>
      </c>
      <c r="F6" s="33">
        <f t="shared" si="3"/>
        <v>4</v>
      </c>
      <c r="G6" s="33">
        <f t="shared" si="3"/>
        <v>0</v>
      </c>
      <c r="H6" s="33" t="str">
        <f t="shared" si="3"/>
        <v>山口県　萩市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79.510000000000005</v>
      </c>
      <c r="P6" s="34">
        <f t="shared" si="3"/>
        <v>3.04</v>
      </c>
      <c r="Q6" s="34">
        <f t="shared" si="3"/>
        <v>74.17</v>
      </c>
      <c r="R6" s="34">
        <f t="shared" si="3"/>
        <v>2970</v>
      </c>
      <c r="S6" s="34">
        <f t="shared" si="3"/>
        <v>46439</v>
      </c>
      <c r="T6" s="34">
        <f t="shared" si="3"/>
        <v>698.31</v>
      </c>
      <c r="U6" s="34">
        <f t="shared" si="3"/>
        <v>66.5</v>
      </c>
      <c r="V6" s="34">
        <f t="shared" si="3"/>
        <v>1399</v>
      </c>
      <c r="W6" s="34">
        <f t="shared" si="3"/>
        <v>0.67</v>
      </c>
      <c r="X6" s="34">
        <f t="shared" si="3"/>
        <v>2088.06</v>
      </c>
      <c r="Y6" s="35" t="str">
        <f>IF(Y7="",NA(),Y7)</f>
        <v>-</v>
      </c>
      <c r="Z6" s="35" t="str">
        <f t="shared" ref="Z6:AH6" si="4">IF(Z7="",NA(),Z7)</f>
        <v>-</v>
      </c>
      <c r="AA6" s="35">
        <f t="shared" si="4"/>
        <v>100.87</v>
      </c>
      <c r="AB6" s="35">
        <f t="shared" si="4"/>
        <v>100</v>
      </c>
      <c r="AC6" s="35">
        <f t="shared" si="4"/>
        <v>100</v>
      </c>
      <c r="AD6" s="35" t="str">
        <f t="shared" si="4"/>
        <v>-</v>
      </c>
      <c r="AE6" s="35" t="str">
        <f t="shared" si="4"/>
        <v>-</v>
      </c>
      <c r="AF6" s="35">
        <f t="shared" si="4"/>
        <v>99.91</v>
      </c>
      <c r="AG6" s="35">
        <f t="shared" si="4"/>
        <v>101.72</v>
      </c>
      <c r="AH6" s="35">
        <f t="shared" si="4"/>
        <v>102.73</v>
      </c>
      <c r="AI6" s="34" t="str">
        <f>IF(AI7="","",IF(AI7="-","【-】","【"&amp;SUBSTITUTE(TEXT(AI7,"#,##0.00"),"-","△")&amp;"】"))</f>
        <v>【102.87】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148.76</v>
      </c>
      <c r="AR6" s="35">
        <f t="shared" si="5"/>
        <v>112.88</v>
      </c>
      <c r="AS6" s="35">
        <f t="shared" si="5"/>
        <v>94.97</v>
      </c>
      <c r="AT6" s="34" t="str">
        <f>IF(AT7="","",IF(AT7="-","【-】","【"&amp;SUBSTITUTE(TEXT(AT7,"#,##0.00"),"-","△")&amp;"】"))</f>
        <v>【76.63】</v>
      </c>
      <c r="AU6" s="35" t="str">
        <f>IF(AU7="",NA(),AU7)</f>
        <v>-</v>
      </c>
      <c r="AV6" s="35" t="str">
        <f t="shared" ref="AV6:BD6" si="6">IF(AV7="",NA(),AV7)</f>
        <v>-</v>
      </c>
      <c r="AW6" s="35">
        <f t="shared" si="6"/>
        <v>50.38</v>
      </c>
      <c r="AX6" s="35">
        <f t="shared" si="6"/>
        <v>49.24</v>
      </c>
      <c r="AY6" s="35">
        <f t="shared" si="6"/>
        <v>52.3</v>
      </c>
      <c r="AZ6" s="35" t="str">
        <f t="shared" si="6"/>
        <v>-</v>
      </c>
      <c r="BA6" s="35" t="str">
        <f t="shared" si="6"/>
        <v>-</v>
      </c>
      <c r="BB6" s="35">
        <f t="shared" si="6"/>
        <v>129.05000000000001</v>
      </c>
      <c r="BC6" s="35">
        <f t="shared" si="6"/>
        <v>49.18</v>
      </c>
      <c r="BD6" s="35">
        <f t="shared" si="6"/>
        <v>47.72</v>
      </c>
      <c r="BE6" s="34" t="str">
        <f>IF(BE7="","",IF(BE7="-","【-】","【"&amp;SUBSTITUTE(TEXT(BE7,"#,##0.00"),"-","△")&amp;"】"))</f>
        <v>【49.61】</v>
      </c>
      <c r="BF6" s="35" t="str">
        <f>IF(BF7="",NA(),BF7)</f>
        <v>-</v>
      </c>
      <c r="BG6" s="35" t="str">
        <f t="shared" ref="BG6:BO6" si="7">IF(BG7="",NA(),BG7)</f>
        <v>-</v>
      </c>
      <c r="BH6" s="35">
        <f t="shared" si="7"/>
        <v>1064.72</v>
      </c>
      <c r="BI6" s="35">
        <f t="shared" si="7"/>
        <v>1073.3</v>
      </c>
      <c r="BJ6" s="35">
        <f t="shared" si="7"/>
        <v>901.2</v>
      </c>
      <c r="BK6" s="35" t="str">
        <f t="shared" si="7"/>
        <v>-</v>
      </c>
      <c r="BL6" s="35" t="str">
        <f t="shared" si="7"/>
        <v>-</v>
      </c>
      <c r="BM6" s="35">
        <f t="shared" si="7"/>
        <v>1223.96</v>
      </c>
      <c r="BN6" s="35">
        <f t="shared" si="7"/>
        <v>1194.1500000000001</v>
      </c>
      <c r="BO6" s="35">
        <f t="shared" si="7"/>
        <v>1206.79</v>
      </c>
      <c r="BP6" s="34" t="str">
        <f>IF(BP7="","",IF(BP7="-","【-】","【"&amp;SUBSTITUTE(TEXT(BP7,"#,##0.00"),"-","△")&amp;"】"))</f>
        <v>【1,218.70】</v>
      </c>
      <c r="BQ6" s="35" t="str">
        <f>IF(BQ7="",NA(),BQ7)</f>
        <v>-</v>
      </c>
      <c r="BR6" s="35" t="str">
        <f t="shared" ref="BR6:BZ6" si="8">IF(BR7="",NA(),BR7)</f>
        <v>-</v>
      </c>
      <c r="BS6" s="35">
        <f t="shared" si="8"/>
        <v>73.56</v>
      </c>
      <c r="BT6" s="35">
        <f t="shared" si="8"/>
        <v>65.849999999999994</v>
      </c>
      <c r="BU6" s="35">
        <f t="shared" si="8"/>
        <v>67.260000000000005</v>
      </c>
      <c r="BV6" s="35" t="str">
        <f t="shared" si="8"/>
        <v>-</v>
      </c>
      <c r="BW6" s="35" t="str">
        <f t="shared" si="8"/>
        <v>-</v>
      </c>
      <c r="BX6" s="35">
        <f t="shared" si="8"/>
        <v>61.54</v>
      </c>
      <c r="BY6" s="35">
        <f t="shared" si="8"/>
        <v>72.260000000000005</v>
      </c>
      <c r="BZ6" s="35">
        <f t="shared" si="8"/>
        <v>71.84</v>
      </c>
      <c r="CA6" s="34" t="str">
        <f>IF(CA7="","",IF(CA7="-","【-】","【"&amp;SUBSTITUTE(TEXT(CA7,"#,##0.00"),"-","△")&amp;"】"))</f>
        <v>【74.17】</v>
      </c>
      <c r="CB6" s="35" t="str">
        <f>IF(CB7="",NA(),CB7)</f>
        <v>-</v>
      </c>
      <c r="CC6" s="35" t="str">
        <f t="shared" ref="CC6:CK6" si="9">IF(CC7="",NA(),CC7)</f>
        <v>-</v>
      </c>
      <c r="CD6" s="35">
        <f t="shared" si="9"/>
        <v>215.18</v>
      </c>
      <c r="CE6" s="35">
        <f t="shared" si="9"/>
        <v>242.27</v>
      </c>
      <c r="CF6" s="35">
        <f t="shared" si="9"/>
        <v>238.12</v>
      </c>
      <c r="CG6" s="35" t="str">
        <f t="shared" si="9"/>
        <v>-</v>
      </c>
      <c r="CH6" s="35" t="str">
        <f t="shared" si="9"/>
        <v>-</v>
      </c>
      <c r="CI6" s="35">
        <f t="shared" si="9"/>
        <v>267.86</v>
      </c>
      <c r="CJ6" s="35">
        <f t="shared" si="9"/>
        <v>230.02</v>
      </c>
      <c r="CK6" s="35">
        <f t="shared" si="9"/>
        <v>228.47</v>
      </c>
      <c r="CL6" s="34" t="str">
        <f>IF(CL7="","",IF(CL7="-","【-】","【"&amp;SUBSTITUTE(TEXT(CL7,"#,##0.00"),"-","△")&amp;"】"))</f>
        <v>【218.56】</v>
      </c>
      <c r="CM6" s="35" t="str">
        <f>IF(CM7="",NA(),CM7)</f>
        <v>-</v>
      </c>
      <c r="CN6" s="35" t="str">
        <f t="shared" ref="CN6:CV6" si="10">IF(CN7="",NA(),CN7)</f>
        <v>-</v>
      </c>
      <c r="CO6" s="35">
        <f t="shared" si="10"/>
        <v>34.229999999999997</v>
      </c>
      <c r="CP6" s="35">
        <f t="shared" si="10"/>
        <v>34.770000000000003</v>
      </c>
      <c r="CQ6" s="35">
        <f t="shared" si="10"/>
        <v>34.54</v>
      </c>
      <c r="CR6" s="35" t="str">
        <f t="shared" si="10"/>
        <v>-</v>
      </c>
      <c r="CS6" s="35" t="str">
        <f t="shared" si="10"/>
        <v>-</v>
      </c>
      <c r="CT6" s="35">
        <f t="shared" si="10"/>
        <v>37.08</v>
      </c>
      <c r="CU6" s="35">
        <f t="shared" si="10"/>
        <v>42.56</v>
      </c>
      <c r="CV6" s="35">
        <f t="shared" si="10"/>
        <v>42.47</v>
      </c>
      <c r="CW6" s="34" t="str">
        <f>IF(CW7="","",IF(CW7="-","【-】","【"&amp;SUBSTITUTE(TEXT(CW7,"#,##0.00"),"-","△")&amp;"】"))</f>
        <v>【42.86】</v>
      </c>
      <c r="CX6" s="35" t="str">
        <f>IF(CX7="",NA(),CX7)</f>
        <v>-</v>
      </c>
      <c r="CY6" s="35" t="str">
        <f t="shared" ref="CY6:DG6" si="11">IF(CY7="",NA(),CY7)</f>
        <v>-</v>
      </c>
      <c r="CZ6" s="35">
        <f t="shared" si="11"/>
        <v>93.65</v>
      </c>
      <c r="DA6" s="35">
        <f t="shared" si="11"/>
        <v>93.94</v>
      </c>
      <c r="DB6" s="35">
        <f t="shared" si="11"/>
        <v>93.78</v>
      </c>
      <c r="DC6" s="35" t="str">
        <f t="shared" si="11"/>
        <v>-</v>
      </c>
      <c r="DD6" s="35" t="str">
        <f t="shared" si="11"/>
        <v>-</v>
      </c>
      <c r="DE6" s="35">
        <f t="shared" si="11"/>
        <v>67.22</v>
      </c>
      <c r="DF6" s="35">
        <f t="shared" si="11"/>
        <v>83.32</v>
      </c>
      <c r="DG6" s="35">
        <f t="shared" si="11"/>
        <v>83.75</v>
      </c>
      <c r="DH6" s="34" t="str">
        <f>IF(DH7="","",IF(DH7="-","【-】","【"&amp;SUBSTITUTE(TEXT(DH7,"#,##0.00"),"-","△")&amp;"】"))</f>
        <v>【84.20】</v>
      </c>
      <c r="DI6" s="35" t="str">
        <f>IF(DI7="",NA(),DI7)</f>
        <v>-</v>
      </c>
      <c r="DJ6" s="35" t="str">
        <f t="shared" ref="DJ6:DR6" si="12">IF(DJ7="",NA(),DJ7)</f>
        <v>-</v>
      </c>
      <c r="DK6" s="35">
        <f t="shared" si="12"/>
        <v>41.76</v>
      </c>
      <c r="DL6" s="35">
        <f t="shared" si="12"/>
        <v>44.34</v>
      </c>
      <c r="DM6" s="35">
        <f t="shared" si="12"/>
        <v>46.82</v>
      </c>
      <c r="DN6" s="35" t="str">
        <f t="shared" si="12"/>
        <v>-</v>
      </c>
      <c r="DO6" s="35" t="str">
        <f t="shared" si="12"/>
        <v>-</v>
      </c>
      <c r="DP6" s="35">
        <f t="shared" si="12"/>
        <v>14.76</v>
      </c>
      <c r="DQ6" s="35">
        <f t="shared" si="12"/>
        <v>24.68</v>
      </c>
      <c r="DR6" s="35">
        <f t="shared" si="12"/>
        <v>24.68</v>
      </c>
      <c r="DS6" s="34" t="str">
        <f>IF(DS7="","",IF(DS7="-","【-】","【"&amp;SUBSTITUTE(TEXT(DS7,"#,##0.00"),"-","△")&amp;"】"))</f>
        <v>【25.37】</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5">
        <f t="shared" si="13"/>
        <v>0.01</v>
      </c>
      <c r="EC6" s="35">
        <f t="shared" si="13"/>
        <v>8.6199999999999992</v>
      </c>
      <c r="ED6" s="34" t="str">
        <f>IF(ED7="","",IF(ED7="-","【-】","【"&amp;SUBSTITUTE(TEXT(ED7,"#,##0.00"),"-","△")&amp;"】"))</f>
        <v>【6.20】</v>
      </c>
      <c r="EE6" s="35" t="str">
        <f>IF(EE7="",NA(),EE7)</f>
        <v>-</v>
      </c>
      <c r="EF6" s="35" t="str">
        <f t="shared" ref="EF6:EN6" si="14">IF(EF7="",NA(),EF7)</f>
        <v>-</v>
      </c>
      <c r="EG6" s="35">
        <f t="shared" si="14"/>
        <v>1</v>
      </c>
      <c r="EH6" s="34">
        <f t="shared" si="14"/>
        <v>0</v>
      </c>
      <c r="EI6" s="34">
        <f t="shared" si="14"/>
        <v>0</v>
      </c>
      <c r="EJ6" s="35" t="str">
        <f t="shared" si="14"/>
        <v>-</v>
      </c>
      <c r="EK6" s="35" t="str">
        <f t="shared" si="14"/>
        <v>-</v>
      </c>
      <c r="EL6" s="35">
        <f t="shared" si="14"/>
        <v>0.13</v>
      </c>
      <c r="EM6" s="35">
        <f t="shared" si="14"/>
        <v>0.13</v>
      </c>
      <c r="EN6" s="35">
        <f t="shared" si="14"/>
        <v>0.36</v>
      </c>
      <c r="EO6" s="34" t="str">
        <f>IF(EO7="","",IF(EO7="-","【-】","【"&amp;SUBSTITUTE(TEXT(EO7,"#,##0.00"),"-","△")&amp;"】"))</f>
        <v>【0.28】</v>
      </c>
    </row>
    <row r="7" spans="1:148" s="36" customFormat="1" x14ac:dyDescent="0.15">
      <c r="A7" s="28"/>
      <c r="B7" s="37">
        <v>2019</v>
      </c>
      <c r="C7" s="37">
        <v>352047</v>
      </c>
      <c r="D7" s="37">
        <v>46</v>
      </c>
      <c r="E7" s="37">
        <v>17</v>
      </c>
      <c r="F7" s="37">
        <v>4</v>
      </c>
      <c r="G7" s="37">
        <v>0</v>
      </c>
      <c r="H7" s="37" t="s">
        <v>96</v>
      </c>
      <c r="I7" s="37" t="s">
        <v>97</v>
      </c>
      <c r="J7" s="37" t="s">
        <v>98</v>
      </c>
      <c r="K7" s="37" t="s">
        <v>99</v>
      </c>
      <c r="L7" s="37" t="s">
        <v>100</v>
      </c>
      <c r="M7" s="37" t="s">
        <v>101</v>
      </c>
      <c r="N7" s="38" t="s">
        <v>102</v>
      </c>
      <c r="O7" s="38">
        <v>79.510000000000005</v>
      </c>
      <c r="P7" s="38">
        <v>3.04</v>
      </c>
      <c r="Q7" s="38">
        <v>74.17</v>
      </c>
      <c r="R7" s="38">
        <v>2970</v>
      </c>
      <c r="S7" s="38">
        <v>46439</v>
      </c>
      <c r="T7" s="38">
        <v>698.31</v>
      </c>
      <c r="U7" s="38">
        <v>66.5</v>
      </c>
      <c r="V7" s="38">
        <v>1399</v>
      </c>
      <c r="W7" s="38">
        <v>0.67</v>
      </c>
      <c r="X7" s="38">
        <v>2088.06</v>
      </c>
      <c r="Y7" s="38" t="s">
        <v>102</v>
      </c>
      <c r="Z7" s="38" t="s">
        <v>102</v>
      </c>
      <c r="AA7" s="38">
        <v>100.87</v>
      </c>
      <c r="AB7" s="38">
        <v>100</v>
      </c>
      <c r="AC7" s="38">
        <v>100</v>
      </c>
      <c r="AD7" s="38" t="s">
        <v>102</v>
      </c>
      <c r="AE7" s="38" t="s">
        <v>102</v>
      </c>
      <c r="AF7" s="38">
        <v>99.91</v>
      </c>
      <c r="AG7" s="38">
        <v>101.72</v>
      </c>
      <c r="AH7" s="38">
        <v>102.73</v>
      </c>
      <c r="AI7" s="38">
        <v>102.87</v>
      </c>
      <c r="AJ7" s="38" t="s">
        <v>102</v>
      </c>
      <c r="AK7" s="38" t="s">
        <v>102</v>
      </c>
      <c r="AL7" s="38">
        <v>0</v>
      </c>
      <c r="AM7" s="38">
        <v>0</v>
      </c>
      <c r="AN7" s="38">
        <v>0</v>
      </c>
      <c r="AO7" s="38" t="s">
        <v>102</v>
      </c>
      <c r="AP7" s="38" t="s">
        <v>102</v>
      </c>
      <c r="AQ7" s="38">
        <v>148.76</v>
      </c>
      <c r="AR7" s="38">
        <v>112.88</v>
      </c>
      <c r="AS7" s="38">
        <v>94.97</v>
      </c>
      <c r="AT7" s="38">
        <v>76.63</v>
      </c>
      <c r="AU7" s="38" t="s">
        <v>102</v>
      </c>
      <c r="AV7" s="38" t="s">
        <v>102</v>
      </c>
      <c r="AW7" s="38">
        <v>50.38</v>
      </c>
      <c r="AX7" s="38">
        <v>49.24</v>
      </c>
      <c r="AY7" s="38">
        <v>52.3</v>
      </c>
      <c r="AZ7" s="38" t="s">
        <v>102</v>
      </c>
      <c r="BA7" s="38" t="s">
        <v>102</v>
      </c>
      <c r="BB7" s="38">
        <v>129.05000000000001</v>
      </c>
      <c r="BC7" s="38">
        <v>49.18</v>
      </c>
      <c r="BD7" s="38">
        <v>47.72</v>
      </c>
      <c r="BE7" s="38">
        <v>49.61</v>
      </c>
      <c r="BF7" s="38" t="s">
        <v>102</v>
      </c>
      <c r="BG7" s="38" t="s">
        <v>102</v>
      </c>
      <c r="BH7" s="38">
        <v>1064.72</v>
      </c>
      <c r="BI7" s="38">
        <v>1073.3</v>
      </c>
      <c r="BJ7" s="38">
        <v>901.2</v>
      </c>
      <c r="BK7" s="38" t="s">
        <v>102</v>
      </c>
      <c r="BL7" s="38" t="s">
        <v>102</v>
      </c>
      <c r="BM7" s="38">
        <v>1223.96</v>
      </c>
      <c r="BN7" s="38">
        <v>1194.1500000000001</v>
      </c>
      <c r="BO7" s="38">
        <v>1206.79</v>
      </c>
      <c r="BP7" s="38">
        <v>1218.7</v>
      </c>
      <c r="BQ7" s="38" t="s">
        <v>102</v>
      </c>
      <c r="BR7" s="38" t="s">
        <v>102</v>
      </c>
      <c r="BS7" s="38">
        <v>73.56</v>
      </c>
      <c r="BT7" s="38">
        <v>65.849999999999994</v>
      </c>
      <c r="BU7" s="38">
        <v>67.260000000000005</v>
      </c>
      <c r="BV7" s="38" t="s">
        <v>102</v>
      </c>
      <c r="BW7" s="38" t="s">
        <v>102</v>
      </c>
      <c r="BX7" s="38">
        <v>61.54</v>
      </c>
      <c r="BY7" s="38">
        <v>72.260000000000005</v>
      </c>
      <c r="BZ7" s="38">
        <v>71.84</v>
      </c>
      <c r="CA7" s="38">
        <v>74.17</v>
      </c>
      <c r="CB7" s="38" t="s">
        <v>102</v>
      </c>
      <c r="CC7" s="38" t="s">
        <v>102</v>
      </c>
      <c r="CD7" s="38">
        <v>215.18</v>
      </c>
      <c r="CE7" s="38">
        <v>242.27</v>
      </c>
      <c r="CF7" s="38">
        <v>238.12</v>
      </c>
      <c r="CG7" s="38" t="s">
        <v>102</v>
      </c>
      <c r="CH7" s="38" t="s">
        <v>102</v>
      </c>
      <c r="CI7" s="38">
        <v>267.86</v>
      </c>
      <c r="CJ7" s="38">
        <v>230.02</v>
      </c>
      <c r="CK7" s="38">
        <v>228.47</v>
      </c>
      <c r="CL7" s="38">
        <v>218.56</v>
      </c>
      <c r="CM7" s="38" t="s">
        <v>102</v>
      </c>
      <c r="CN7" s="38" t="s">
        <v>102</v>
      </c>
      <c r="CO7" s="38">
        <v>34.229999999999997</v>
      </c>
      <c r="CP7" s="38">
        <v>34.770000000000003</v>
      </c>
      <c r="CQ7" s="38">
        <v>34.54</v>
      </c>
      <c r="CR7" s="38" t="s">
        <v>102</v>
      </c>
      <c r="CS7" s="38" t="s">
        <v>102</v>
      </c>
      <c r="CT7" s="38">
        <v>37.08</v>
      </c>
      <c r="CU7" s="38">
        <v>42.56</v>
      </c>
      <c r="CV7" s="38">
        <v>42.47</v>
      </c>
      <c r="CW7" s="38">
        <v>42.86</v>
      </c>
      <c r="CX7" s="38" t="s">
        <v>102</v>
      </c>
      <c r="CY7" s="38" t="s">
        <v>102</v>
      </c>
      <c r="CZ7" s="38">
        <v>93.65</v>
      </c>
      <c r="DA7" s="38">
        <v>93.94</v>
      </c>
      <c r="DB7" s="38">
        <v>93.78</v>
      </c>
      <c r="DC7" s="38" t="s">
        <v>102</v>
      </c>
      <c r="DD7" s="38" t="s">
        <v>102</v>
      </c>
      <c r="DE7" s="38">
        <v>67.22</v>
      </c>
      <c r="DF7" s="38">
        <v>83.32</v>
      </c>
      <c r="DG7" s="38">
        <v>83.75</v>
      </c>
      <c r="DH7" s="38">
        <v>84.2</v>
      </c>
      <c r="DI7" s="38" t="s">
        <v>102</v>
      </c>
      <c r="DJ7" s="38" t="s">
        <v>102</v>
      </c>
      <c r="DK7" s="38">
        <v>41.76</v>
      </c>
      <c r="DL7" s="38">
        <v>44.34</v>
      </c>
      <c r="DM7" s="38">
        <v>46.82</v>
      </c>
      <c r="DN7" s="38" t="s">
        <v>102</v>
      </c>
      <c r="DO7" s="38" t="s">
        <v>102</v>
      </c>
      <c r="DP7" s="38">
        <v>14.76</v>
      </c>
      <c r="DQ7" s="38">
        <v>24.68</v>
      </c>
      <c r="DR7" s="38">
        <v>24.68</v>
      </c>
      <c r="DS7" s="38">
        <v>25.37</v>
      </c>
      <c r="DT7" s="38" t="s">
        <v>102</v>
      </c>
      <c r="DU7" s="38" t="s">
        <v>102</v>
      </c>
      <c r="DV7" s="38">
        <v>0</v>
      </c>
      <c r="DW7" s="38">
        <v>0</v>
      </c>
      <c r="DX7" s="38">
        <v>0</v>
      </c>
      <c r="DY7" s="38" t="s">
        <v>102</v>
      </c>
      <c r="DZ7" s="38" t="s">
        <v>102</v>
      </c>
      <c r="EA7" s="38">
        <v>0</v>
      </c>
      <c r="EB7" s="38">
        <v>0.01</v>
      </c>
      <c r="EC7" s="38">
        <v>8.6199999999999992</v>
      </c>
      <c r="ED7" s="38">
        <v>6.2</v>
      </c>
      <c r="EE7" s="38" t="s">
        <v>102</v>
      </c>
      <c r="EF7" s="38" t="s">
        <v>102</v>
      </c>
      <c r="EG7" s="38">
        <v>1</v>
      </c>
      <c r="EH7" s="38">
        <v>0</v>
      </c>
      <c r="EI7" s="38">
        <v>0</v>
      </c>
      <c r="EJ7" s="38" t="s">
        <v>102</v>
      </c>
      <c r="EK7" s="38" t="s">
        <v>102</v>
      </c>
      <c r="EL7" s="38">
        <v>0.13</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2021-01-21T01:30:09Z</cp:lastPrinted>
  <dcterms:created xsi:type="dcterms:W3CDTF">2020-12-04T02:34:42Z</dcterms:created>
  <dcterms:modified xsi:type="dcterms:W3CDTF">2021-02-25T23:34:17Z</dcterms:modified>
  <cp:category/>
</cp:coreProperties>
</file>