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172.31.26.225\koukyou\下水道管理係\003 地方公営企業決算状況調査関係\R02決算統計\20220204_公営企業に係る「経営比較分析表」（令和２年度決算）の分析等について\02_提出\"/>
    </mc:Choice>
  </mc:AlternateContent>
  <xr:revisionPtr revIDLastSave="0" documentId="13_ncr:1_{46D622D7-5060-44BE-9B24-25C3ACB0D4C6}" xr6:coauthVersionLast="47" xr6:coauthVersionMax="47" xr10:uidLastSave="{00000000-0000-0000-0000-000000000000}"/>
  <workbookProtection workbookAlgorithmName="SHA-512" workbookHashValue="IijlvP8vUqDpSoiIwaGo72jGXzDaNAhvAEHHsfiSk/TKyHdjh5OQh7a6xSA7ilztRJHzmsGv6PnNp3MnbsAWTg==" workbookSaltValue="3AJqaC4j1cYrz41JFXbnFw=="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AT8" i="4" s="1"/>
  <c r="S6" i="5"/>
  <c r="AL8" i="4" s="1"/>
  <c r="R6" i="5"/>
  <c r="Q6" i="5"/>
  <c r="P6" i="5"/>
  <c r="O6" i="5"/>
  <c r="I10" i="4" s="1"/>
  <c r="N6" i="5"/>
  <c r="B10" i="4" s="1"/>
  <c r="M6" i="5"/>
  <c r="L6" i="5"/>
  <c r="K6" i="5"/>
  <c r="P8" i="4" s="1"/>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BB10" i="4"/>
  <c r="AD10" i="4"/>
  <c r="W10" i="4"/>
  <c r="P10" i="4"/>
  <c r="AD8" i="4"/>
  <c r="W8" i="4"/>
  <c r="B8" i="4"/>
</calcChain>
</file>

<file path=xl/sharedStrings.xml><?xml version="1.0" encoding="utf-8"?>
<sst xmlns="http://schemas.openxmlformats.org/spreadsheetml/2006/main" count="253" uniqueCount="115">
  <si>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</si>
  <si>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</si>
  <si>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</si>
  <si>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</si>
  <si>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</si>
  <si>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</si>
  <si>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</si>
  <si>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</si>
  <si>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</si>
  <si>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</si>
  <si>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</si>
  <si>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</si>
  <si>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</si>
  <si>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</si>
  <si>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</si>
  <si>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</si>
  <si>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</si>
  <si>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</si>
  <si>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</si>
  <si>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</si>
  <si>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</si>
  <si>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</si>
  <si>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</si>
  <si>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</si>
  <si>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</si>
  <si>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</si>
  <si>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</si>
  <si>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</si>
  <si>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</si>
  <si>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</si>
  <si>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</si>
  <si>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</si>
  <si>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</si>
  <si>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</si>
  <si>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</si>
  <si>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</si>
  <si>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</si>
  <si>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</si>
  <si>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</si>
  <si>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</si>
  <si>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</si>
  <si>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</si>
  <si>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</si>
  <si>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</si>
  <si>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</si>
  <si>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</si>
  <si>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</si>
  <si>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</si>
  <si>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</si>
  <si>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</si>
  <si>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</si>
  <si>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</si>
  <si>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</si>
  <si>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</si>
  <si>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</si>
  <si>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</si>
  <si>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</si>
  <si>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</si>
  <si>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</si>
  <si>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</si>
  <si>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</si>
  <si>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</si>
  <si>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</si>
  <si>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</si>
  <si>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</si>
  <si>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</si>
  <si>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</si>
  <si>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</si>
  <si>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</si>
  <si>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</si>
  <si>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</si>
  <si>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</si>
  <si>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</si>
  <si>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</si>
  <si>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</si>
  <si>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</si>
  <si>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</si>
  <si>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</si>
  <si>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</si>
  <si>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</si>
  <si>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</si>
  <si>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</si>
  <si>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</si>
  <si>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</si>
  <si>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</si>
  <si>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</si>
  <si>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</si>
  <si>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</si>
  <si>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</si>
  <si>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</si>
  <si>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</si>
  <si>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</si>
  <si>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</si>
  <si>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</si>
  <si>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</si>
  <si>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萩市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</si>
  <si>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</si>
  <si>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</si>
  <si>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</si>
  <si>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</si>
  <si>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</si>
  <si>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</si>
  <si>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</si>
  <si>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</si>
  <si>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</si>
  <si>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</si>
  <si>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</si>
  <si>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</si>
  <si>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</si>
  <si>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</si>
  <si>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</si>
  <si>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</si>
  <si>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経費回収率及び流動比率が100％に達していないことからも、収入の確保や一層のコスト縮減など、より慎重な財政運営が必要となっている。
　今後増大する処理施設の改築更新に備えるため、面整備については、令和８年度末完了に向けて、整備を進めるとともに事業計画区域の見直し（縮小）の手続きも進めている。
　なお、平成30年度から他事業の法適化に伴い事業ごとにあった特別会計を公営企業会計で一本化したことから、一つの下水道事業として持続可能な事業運営に取り組んでいるところである。</t>
    <rPh sb="6" eb="7">
      <t>オヨ</t>
    </rPh>
    <rPh sb="8" eb="10">
      <t>リュウドウ</t>
    </rPh>
    <rPh sb="10" eb="12">
      <t>ヒリツ</t>
    </rPh>
    <rPh sb="18" eb="19">
      <t>タッ</t>
    </rPh>
    <rPh sb="30" eb="32">
      <t>シュウニュウ</t>
    </rPh>
    <rPh sb="33" eb="35">
      <t>カクホ</t>
    </rPh>
    <rPh sb="36" eb="38">
      <t>イッソウ</t>
    </rPh>
    <rPh sb="42" eb="44">
      <t>シュクゲン</t>
    </rPh>
    <rPh sb="49" eb="51">
      <t>シンチョウ</t>
    </rPh>
    <rPh sb="52" eb="54">
      <t>ザイセイ</t>
    </rPh>
    <rPh sb="54" eb="56">
      <t>ウンエイ</t>
    </rPh>
    <rPh sb="57" eb="59">
      <t>ヒツヨウ</t>
    </rPh>
    <rPh sb="68" eb="70">
      <t>コンゴ</t>
    </rPh>
    <rPh sb="70" eb="72">
      <t>ゾウダイ</t>
    </rPh>
    <rPh sb="74" eb="76">
      <t>ショリ</t>
    </rPh>
    <rPh sb="76" eb="78">
      <t>シセツ</t>
    </rPh>
    <rPh sb="79" eb="81">
      <t>カイチク</t>
    </rPh>
    <rPh sb="81" eb="83">
      <t>コウシン</t>
    </rPh>
    <rPh sb="84" eb="85">
      <t>ソナ</t>
    </rPh>
    <rPh sb="90" eb="91">
      <t>メン</t>
    </rPh>
    <rPh sb="91" eb="93">
      <t>セイビ</t>
    </rPh>
    <rPh sb="99" eb="101">
      <t>レイワ</t>
    </rPh>
    <rPh sb="102" eb="104">
      <t>ネンド</t>
    </rPh>
    <rPh sb="104" eb="105">
      <t>マツ</t>
    </rPh>
    <rPh sb="105" eb="107">
      <t>カンリョウ</t>
    </rPh>
    <rPh sb="108" eb="109">
      <t>ム</t>
    </rPh>
    <rPh sb="112" eb="114">
      <t>セイビ</t>
    </rPh>
    <rPh sb="115" eb="116">
      <t>スス</t>
    </rPh>
    <rPh sb="122" eb="128">
      <t>ジギョウケイカククイキ</t>
    </rPh>
    <rPh sb="129" eb="131">
      <t>ミナオ</t>
    </rPh>
    <rPh sb="133" eb="135">
      <t>シュクショウ</t>
    </rPh>
    <rPh sb="137" eb="139">
      <t>テツヅ</t>
    </rPh>
    <rPh sb="141" eb="142">
      <t>スス</t>
    </rPh>
    <rPh sb="152" eb="154">
      <t>ヘイセイ</t>
    </rPh>
    <rPh sb="156" eb="158">
      <t>ネンド</t>
    </rPh>
    <rPh sb="164" eb="165">
      <t>ホウ</t>
    </rPh>
    <rPh sb="165" eb="166">
      <t>テキ</t>
    </rPh>
    <rPh sb="166" eb="167">
      <t>カ</t>
    </rPh>
    <rPh sb="168" eb="169">
      <t>トモナ</t>
    </rPh>
    <rPh sb="170" eb="172">
      <t>ジギョウ</t>
    </rPh>
    <rPh sb="178" eb="180">
      <t>トクベツ</t>
    </rPh>
    <rPh sb="180" eb="182">
      <t>カイケイ</t>
    </rPh>
    <rPh sb="183" eb="185">
      <t>コウエイ</t>
    </rPh>
    <rPh sb="185" eb="187">
      <t>キギョウ</t>
    </rPh>
    <rPh sb="187" eb="189">
      <t>カイケイ</t>
    </rPh>
    <phoneticPr fontId="4"/>
  </si>
  <si>
    <t>　昭和60年に供用開始を行ってから30年以上経過している。
　管渠については調査を順次計画的に行い軽微な修繕は行っているが、更新や改良までは行っていない状況である。
　有形固定資産減価償却率は平均値と比較すると高く、老朽化が進んでいる現状にある。
　ストックマネジメント計画に位置付けられている優先順位に基づき、更新改良に取り組んでいる。</t>
    <rPh sb="20" eb="22">
      <t>イジョウ</t>
    </rPh>
    <rPh sb="52" eb="54">
      <t>シュウゼン</t>
    </rPh>
    <rPh sb="96" eb="99">
      <t>ヘイキンチ</t>
    </rPh>
    <rPh sb="100" eb="102">
      <t>ヒカク</t>
    </rPh>
    <rPh sb="105" eb="106">
      <t>タカ</t>
    </rPh>
    <rPh sb="108" eb="111">
      <t>ロウキュウカ</t>
    </rPh>
    <rPh sb="112" eb="113">
      <t>スス</t>
    </rPh>
    <rPh sb="117" eb="119">
      <t>ゲンジョウ</t>
    </rPh>
    <rPh sb="135" eb="137">
      <t>ケイカク</t>
    </rPh>
    <rPh sb="138" eb="141">
      <t>イチヅ</t>
    </rPh>
    <rPh sb="147" eb="149">
      <t>ユウセン</t>
    </rPh>
    <rPh sb="149" eb="151">
      <t>ジュンイ</t>
    </rPh>
    <rPh sb="152" eb="153">
      <t>モト</t>
    </rPh>
    <rPh sb="156" eb="160">
      <t>コウシンカイリョウ</t>
    </rPh>
    <rPh sb="161" eb="162">
      <t>ト</t>
    </rPh>
    <rPh sb="163" eb="164">
      <t>ク</t>
    </rPh>
    <phoneticPr fontId="4"/>
  </si>
  <si>
    <t>　萩市の公共下水道事業は、昭和52年に事業着手、昭和60年に供用開始を行い現在も整備中である。
　平成29年度から地方公営企業法を適用したため、これ以前の数値は無い。
　経常収支比率は収支不足を一般会計から繰り入れているため100％となっている。
　累積欠損金比率は発生していない。
　流動比率は平均値を上回っているが、100％に届いておらず一般会計からの繰入金で事業運営を行っている。
　企業債残高対事業規模比率は年々増加傾向であり、平均値を大きく上回っている。
　経費回収率は平均値を若干上回り、汚水処理原価は平均値を若干下回っている。
　施設利用率は整備中であるため平均値を下回っている。　
　水洗化率は平均値と概ね同水準である。</t>
    <rPh sb="92" eb="94">
      <t>シュウシ</t>
    </rPh>
    <rPh sb="94" eb="96">
      <t>フソク</t>
    </rPh>
    <rPh sb="125" eb="127">
      <t>ルイセキ</t>
    </rPh>
    <rPh sb="127" eb="129">
      <t>ケッソン</t>
    </rPh>
    <rPh sb="129" eb="130">
      <t>キン</t>
    </rPh>
    <rPh sb="130" eb="132">
      <t>ヒリツ</t>
    </rPh>
    <rPh sb="133" eb="135">
      <t>ハッセイ</t>
    </rPh>
    <rPh sb="143" eb="147">
      <t>リュウドウヒリツ</t>
    </rPh>
    <rPh sb="148" eb="150">
      <t>ヘイキン</t>
    </rPh>
    <rPh sb="150" eb="151">
      <t>チ</t>
    </rPh>
    <rPh sb="152" eb="154">
      <t>ウワマワ</t>
    </rPh>
    <rPh sb="165" eb="166">
      <t>トド</t>
    </rPh>
    <rPh sb="171" eb="173">
      <t>イッパン</t>
    </rPh>
    <rPh sb="173" eb="175">
      <t>カイケイ</t>
    </rPh>
    <rPh sb="178" eb="180">
      <t>クリイレ</t>
    </rPh>
    <rPh sb="180" eb="181">
      <t>キン</t>
    </rPh>
    <rPh sb="182" eb="184">
      <t>ジギョウ</t>
    </rPh>
    <rPh sb="184" eb="186">
      <t>ウンエイ</t>
    </rPh>
    <rPh sb="187" eb="188">
      <t>オコナ</t>
    </rPh>
    <rPh sb="208" eb="210">
      <t>ネンネン</t>
    </rPh>
    <rPh sb="210" eb="214">
      <t>ゾウカケイコウ</t>
    </rPh>
    <rPh sb="222" eb="223">
      <t>オオ</t>
    </rPh>
    <rPh sb="225" eb="227">
      <t>ウワマワ</t>
    </rPh>
    <rPh sb="240" eb="243">
      <t>ヘイキンチ</t>
    </rPh>
    <rPh sb="244" eb="246">
      <t>ジャッカン</t>
    </rPh>
    <rPh sb="246" eb="248">
      <t>ウワマワ</t>
    </rPh>
    <rPh sb="261" eb="263">
      <t>ジャッカン</t>
    </rPh>
    <rPh sb="263" eb="265">
      <t>シタマワ</t>
    </rPh>
    <rPh sb="272" eb="274">
      <t>シセツ</t>
    </rPh>
    <rPh sb="274" eb="277">
      <t>リヨウリツ</t>
    </rPh>
    <rPh sb="278" eb="281">
      <t>セイビチュウ</t>
    </rPh>
    <rPh sb="286" eb="289">
      <t>ヘイキンチ</t>
    </rPh>
    <rPh sb="290" eb="292">
      <t>シタマワ</t>
    </rPh>
    <rPh sb="305" eb="308">
      <t>ヘイキンチ</t>
    </rPh>
    <rPh sb="309" eb="310">
      <t>オオム</t>
    </rPh>
    <rPh sb="311" eb="314">
      <t>ドウスイジュン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</si>
</sst>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C632-4D56-A1C5-AB581F0BD77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0.23</c:v>
                </c:pt>
                <c:pt idx="2">
                  <c:v>0.21</c:v>
                </c:pt>
                <c:pt idx="3">
                  <c:v>0.17</c:v>
                </c:pt>
                <c:pt idx="4">
                  <c:v>0.15</c:v>
                </c:pt>
              </c:numCache>
            </c:numRef>
          </c:val>
          <c:smooth val="0"/>
          <c:extLst>
            <c:ext xmlns:c16="http://schemas.microsoft.com/office/drawing/2014/chart" uri="{C3380CC4-5D6E-409C-BE32-E72D297353CC}">
              <c16:uniqueId val="{00000001-C632-4D56-A1C5-AB581F0BD77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39.96</c:v>
                </c:pt>
                <c:pt idx="2">
                  <c:v>40.130000000000003</c:v>
                </c:pt>
                <c:pt idx="3">
                  <c:v>39.590000000000003</c:v>
                </c:pt>
                <c:pt idx="4">
                  <c:v>38.79</c:v>
                </c:pt>
              </c:numCache>
            </c:numRef>
          </c:val>
          <c:extLst>
            <c:ext xmlns:c16="http://schemas.microsoft.com/office/drawing/2014/chart" uri="{C3380CC4-5D6E-409C-BE32-E72D297353CC}">
              <c16:uniqueId val="{00000000-3EA1-4482-A185-8F5B8DF0E69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58.4</c:v>
                </c:pt>
                <c:pt idx="2">
                  <c:v>58</c:v>
                </c:pt>
                <c:pt idx="3">
                  <c:v>57.42</c:v>
                </c:pt>
                <c:pt idx="4">
                  <c:v>56.72</c:v>
                </c:pt>
              </c:numCache>
            </c:numRef>
          </c:val>
          <c:smooth val="0"/>
          <c:extLst>
            <c:ext xmlns:c16="http://schemas.microsoft.com/office/drawing/2014/chart" uri="{C3380CC4-5D6E-409C-BE32-E72D297353CC}">
              <c16:uniqueId val="{00000001-3EA1-4482-A185-8F5B8DF0E69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89.66</c:v>
                </c:pt>
                <c:pt idx="2">
                  <c:v>91.52</c:v>
                </c:pt>
                <c:pt idx="3">
                  <c:v>90.33</c:v>
                </c:pt>
                <c:pt idx="4">
                  <c:v>92.26</c:v>
                </c:pt>
              </c:numCache>
            </c:numRef>
          </c:val>
          <c:extLst>
            <c:ext xmlns:c16="http://schemas.microsoft.com/office/drawing/2014/chart" uri="{C3380CC4-5D6E-409C-BE32-E72D297353CC}">
              <c16:uniqueId val="{00000000-8B1F-4C33-AD9A-ADD27D2DD0F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89.68</c:v>
                </c:pt>
                <c:pt idx="2">
                  <c:v>89.79</c:v>
                </c:pt>
                <c:pt idx="3">
                  <c:v>90.42</c:v>
                </c:pt>
                <c:pt idx="4">
                  <c:v>90.72</c:v>
                </c:pt>
              </c:numCache>
            </c:numRef>
          </c:val>
          <c:smooth val="0"/>
          <c:extLst>
            <c:ext xmlns:c16="http://schemas.microsoft.com/office/drawing/2014/chart" uri="{C3380CC4-5D6E-409C-BE32-E72D297353CC}">
              <c16:uniqueId val="{00000001-8B1F-4C33-AD9A-ADD27D2DD0F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101.33</c:v>
                </c:pt>
                <c:pt idx="2">
                  <c:v>100</c:v>
                </c:pt>
                <c:pt idx="3">
                  <c:v>100</c:v>
                </c:pt>
                <c:pt idx="4">
                  <c:v>100</c:v>
                </c:pt>
              </c:numCache>
            </c:numRef>
          </c:val>
          <c:extLst>
            <c:ext xmlns:c16="http://schemas.microsoft.com/office/drawing/2014/chart" uri="{C3380CC4-5D6E-409C-BE32-E72D297353CC}">
              <c16:uniqueId val="{00000000-2F6A-43E7-807C-367A7EC678F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105.53</c:v>
                </c:pt>
                <c:pt idx="2">
                  <c:v>105.06</c:v>
                </c:pt>
                <c:pt idx="3">
                  <c:v>106.81</c:v>
                </c:pt>
                <c:pt idx="4">
                  <c:v>106.5</c:v>
                </c:pt>
              </c:numCache>
            </c:numRef>
          </c:val>
          <c:smooth val="0"/>
          <c:extLst>
            <c:ext xmlns:c16="http://schemas.microsoft.com/office/drawing/2014/chart" uri="{C3380CC4-5D6E-409C-BE32-E72D297353CC}">
              <c16:uniqueId val="{00000001-2F6A-43E7-807C-367A7EC678F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49.46</c:v>
                </c:pt>
                <c:pt idx="2">
                  <c:v>50.79</c:v>
                </c:pt>
                <c:pt idx="3">
                  <c:v>50.43</c:v>
                </c:pt>
                <c:pt idx="4">
                  <c:v>51.61</c:v>
                </c:pt>
              </c:numCache>
            </c:numRef>
          </c:val>
          <c:extLst>
            <c:ext xmlns:c16="http://schemas.microsoft.com/office/drawing/2014/chart" uri="{C3380CC4-5D6E-409C-BE32-E72D297353CC}">
              <c16:uniqueId val="{00000000-7BC2-4D0C-A1F4-F288DB4D583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29.5</c:v>
                </c:pt>
                <c:pt idx="2">
                  <c:v>30.6</c:v>
                </c:pt>
                <c:pt idx="3">
                  <c:v>29.23</c:v>
                </c:pt>
                <c:pt idx="4">
                  <c:v>20.78</c:v>
                </c:pt>
              </c:numCache>
            </c:numRef>
          </c:val>
          <c:smooth val="0"/>
          <c:extLst>
            <c:ext xmlns:c16="http://schemas.microsoft.com/office/drawing/2014/chart" uri="{C3380CC4-5D6E-409C-BE32-E72D297353CC}">
              <c16:uniqueId val="{00000001-7BC2-4D0C-A1F4-F288DB4D583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BB86-4BE8-B4B0-BBE95F2E3AB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1.92</c:v>
                </c:pt>
                <c:pt idx="2">
                  <c:v>1.83</c:v>
                </c:pt>
                <c:pt idx="3">
                  <c:v>1.37</c:v>
                </c:pt>
                <c:pt idx="4">
                  <c:v>1.34</c:v>
                </c:pt>
              </c:numCache>
            </c:numRef>
          </c:val>
          <c:smooth val="0"/>
          <c:extLst>
            <c:ext xmlns:c16="http://schemas.microsoft.com/office/drawing/2014/chart" uri="{C3380CC4-5D6E-409C-BE32-E72D297353CC}">
              <c16:uniqueId val="{00000001-BB86-4BE8-B4B0-BBE95F2E3AB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D39F-4200-A4AA-601F26853C9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39.08</c:v>
                </c:pt>
                <c:pt idx="2">
                  <c:v>41.56</c:v>
                </c:pt>
                <c:pt idx="3">
                  <c:v>34.4</c:v>
                </c:pt>
                <c:pt idx="4">
                  <c:v>18.36</c:v>
                </c:pt>
              </c:numCache>
            </c:numRef>
          </c:val>
          <c:smooth val="0"/>
          <c:extLst>
            <c:ext xmlns:c16="http://schemas.microsoft.com/office/drawing/2014/chart" uri="{C3380CC4-5D6E-409C-BE32-E72D297353CC}">
              <c16:uniqueId val="{00000001-D39F-4200-A4AA-601F26853C9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39.25</c:v>
                </c:pt>
                <c:pt idx="2">
                  <c:v>53.72</c:v>
                </c:pt>
                <c:pt idx="3">
                  <c:v>58.42</c:v>
                </c:pt>
                <c:pt idx="4">
                  <c:v>68.069999999999993</c:v>
                </c:pt>
              </c:numCache>
            </c:numRef>
          </c:val>
          <c:extLst>
            <c:ext xmlns:c16="http://schemas.microsoft.com/office/drawing/2014/chart" uri="{C3380CC4-5D6E-409C-BE32-E72D297353CC}">
              <c16:uniqueId val="{00000000-A8E9-48C2-8FFA-B2FBBD73715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81.33</c:v>
                </c:pt>
                <c:pt idx="2">
                  <c:v>80.81</c:v>
                </c:pt>
                <c:pt idx="3">
                  <c:v>68.17</c:v>
                </c:pt>
                <c:pt idx="4">
                  <c:v>55.6</c:v>
                </c:pt>
              </c:numCache>
            </c:numRef>
          </c:val>
          <c:smooth val="0"/>
          <c:extLst>
            <c:ext xmlns:c16="http://schemas.microsoft.com/office/drawing/2014/chart" uri="{C3380CC4-5D6E-409C-BE32-E72D297353CC}">
              <c16:uniqueId val="{00000001-A8E9-48C2-8FFA-B2FBBD73715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1370.79</c:v>
                </c:pt>
                <c:pt idx="2">
                  <c:v>1405.83</c:v>
                </c:pt>
                <c:pt idx="3">
                  <c:v>1465.32</c:v>
                </c:pt>
                <c:pt idx="4">
                  <c:v>1515.13</c:v>
                </c:pt>
              </c:numCache>
            </c:numRef>
          </c:val>
          <c:extLst>
            <c:ext xmlns:c16="http://schemas.microsoft.com/office/drawing/2014/chart" uri="{C3380CC4-5D6E-409C-BE32-E72D297353CC}">
              <c16:uniqueId val="{00000000-09D8-4E96-A66E-915102F499E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799.11</c:v>
                </c:pt>
                <c:pt idx="2">
                  <c:v>768.62</c:v>
                </c:pt>
                <c:pt idx="3">
                  <c:v>789.44</c:v>
                </c:pt>
                <c:pt idx="4">
                  <c:v>789.08</c:v>
                </c:pt>
              </c:numCache>
            </c:numRef>
          </c:val>
          <c:smooth val="0"/>
          <c:extLst>
            <c:ext xmlns:c16="http://schemas.microsoft.com/office/drawing/2014/chart" uri="{C3380CC4-5D6E-409C-BE32-E72D297353CC}">
              <c16:uniqueId val="{00000001-09D8-4E96-A66E-915102F499E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93.67</c:v>
                </c:pt>
                <c:pt idx="2">
                  <c:v>89.63</c:v>
                </c:pt>
                <c:pt idx="3">
                  <c:v>86.38</c:v>
                </c:pt>
                <c:pt idx="4">
                  <c:v>93.45</c:v>
                </c:pt>
              </c:numCache>
            </c:numRef>
          </c:val>
          <c:extLst>
            <c:ext xmlns:c16="http://schemas.microsoft.com/office/drawing/2014/chart" uri="{C3380CC4-5D6E-409C-BE32-E72D297353CC}">
              <c16:uniqueId val="{00000000-0D79-4B4F-978D-C6019E34FFC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87.69</c:v>
                </c:pt>
                <c:pt idx="2">
                  <c:v>88.06</c:v>
                </c:pt>
                <c:pt idx="3">
                  <c:v>87.29</c:v>
                </c:pt>
                <c:pt idx="4">
                  <c:v>88.25</c:v>
                </c:pt>
              </c:numCache>
            </c:numRef>
          </c:val>
          <c:smooth val="0"/>
          <c:extLst>
            <c:ext xmlns:c16="http://schemas.microsoft.com/office/drawing/2014/chart" uri="{C3380CC4-5D6E-409C-BE32-E72D297353CC}">
              <c16:uniqueId val="{00000001-0D79-4B4F-978D-C6019E34FFC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170.26</c:v>
                </c:pt>
                <c:pt idx="2">
                  <c:v>177.76</c:v>
                </c:pt>
                <c:pt idx="3">
                  <c:v>184.67</c:v>
                </c:pt>
                <c:pt idx="4">
                  <c:v>169.97</c:v>
                </c:pt>
              </c:numCache>
            </c:numRef>
          </c:val>
          <c:extLst>
            <c:ext xmlns:c16="http://schemas.microsoft.com/office/drawing/2014/chart" uri="{C3380CC4-5D6E-409C-BE32-E72D297353CC}">
              <c16:uniqueId val="{00000000-F52D-4BF4-9988-08FC698CBA2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180.07</c:v>
                </c:pt>
                <c:pt idx="2">
                  <c:v>179.32</c:v>
                </c:pt>
                <c:pt idx="3">
                  <c:v>176.67</c:v>
                </c:pt>
                <c:pt idx="4">
                  <c:v>176.37</c:v>
                </c:pt>
              </c:numCache>
            </c:numRef>
          </c:val>
          <c:smooth val="0"/>
          <c:extLst>
            <c:ext xmlns:c16="http://schemas.microsoft.com/office/drawing/2014/chart" uri="{C3380CC4-5D6E-409C-BE32-E72D297353CC}">
              <c16:uniqueId val="{00000001-F52D-4BF4-9988-08FC698CBA2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90" zoomScaleNormal="9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山口県　萩市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Cc1</v>
      </c>
      <c r="X8" s="72"/>
      <c r="Y8" s="72"/>
      <c r="Z8" s="72"/>
      <c r="AA8" s="72"/>
      <c r="AB8" s="72"/>
      <c r="AC8" s="72"/>
      <c r="AD8" s="73" t="str">
        <f>データ!$M$6</f>
        <v>非設置</v>
      </c>
      <c r="AE8" s="73"/>
      <c r="AF8" s="73"/>
      <c r="AG8" s="73"/>
      <c r="AH8" s="73"/>
      <c r="AI8" s="73"/>
      <c r="AJ8" s="73"/>
      <c r="AK8" s="3"/>
      <c r="AL8" s="69">
        <f>データ!S6</f>
        <v>45508</v>
      </c>
      <c r="AM8" s="69"/>
      <c r="AN8" s="69"/>
      <c r="AO8" s="69"/>
      <c r="AP8" s="69"/>
      <c r="AQ8" s="69"/>
      <c r="AR8" s="69"/>
      <c r="AS8" s="69"/>
      <c r="AT8" s="68">
        <f>データ!T6</f>
        <v>698.31</v>
      </c>
      <c r="AU8" s="68"/>
      <c r="AV8" s="68"/>
      <c r="AW8" s="68"/>
      <c r="AX8" s="68"/>
      <c r="AY8" s="68"/>
      <c r="AZ8" s="68"/>
      <c r="BA8" s="68"/>
      <c r="BB8" s="68">
        <f>データ!U6</f>
        <v>65.17</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63.31</v>
      </c>
      <c r="J10" s="68"/>
      <c r="K10" s="68"/>
      <c r="L10" s="68"/>
      <c r="M10" s="68"/>
      <c r="N10" s="68"/>
      <c r="O10" s="68"/>
      <c r="P10" s="68">
        <f>データ!P6</f>
        <v>40.68</v>
      </c>
      <c r="Q10" s="68"/>
      <c r="R10" s="68"/>
      <c r="S10" s="68"/>
      <c r="T10" s="68"/>
      <c r="U10" s="68"/>
      <c r="V10" s="68"/>
      <c r="W10" s="68">
        <f>データ!Q6</f>
        <v>96.37</v>
      </c>
      <c r="X10" s="68"/>
      <c r="Y10" s="68"/>
      <c r="Z10" s="68"/>
      <c r="AA10" s="68"/>
      <c r="AB10" s="68"/>
      <c r="AC10" s="68"/>
      <c r="AD10" s="69">
        <f>データ!R6</f>
        <v>2970</v>
      </c>
      <c r="AE10" s="69"/>
      <c r="AF10" s="69"/>
      <c r="AG10" s="69"/>
      <c r="AH10" s="69"/>
      <c r="AI10" s="69"/>
      <c r="AJ10" s="69"/>
      <c r="AK10" s="2"/>
      <c r="AL10" s="69">
        <f>データ!V6</f>
        <v>18348</v>
      </c>
      <c r="AM10" s="69"/>
      <c r="AN10" s="69"/>
      <c r="AO10" s="69"/>
      <c r="AP10" s="69"/>
      <c r="AQ10" s="69"/>
      <c r="AR10" s="69"/>
      <c r="AS10" s="69"/>
      <c r="AT10" s="68">
        <f>データ!W6</f>
        <v>6.09</v>
      </c>
      <c r="AU10" s="68"/>
      <c r="AV10" s="68"/>
      <c r="AW10" s="68"/>
      <c r="AX10" s="68"/>
      <c r="AY10" s="68"/>
      <c r="AZ10" s="68"/>
      <c r="BA10" s="68"/>
      <c r="BB10" s="68">
        <f>データ!X6</f>
        <v>3012.81</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114</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113</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112</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wY/0O5jcS5JYrgc786dGTLJzhMJGFERRdhkqAOIg/7t+0fdLCc8Oqyn/b3yHZcQSSOuPP8rqQcDmyE4wEL6cGQ==" saltValue="1BD1W5MlKSbWYb6wQ2I7f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54</v>
      </c>
      <c r="B4" s="30"/>
      <c r="C4" s="30"/>
      <c r="D4" s="30"/>
      <c r="E4" s="30"/>
      <c r="F4" s="30"/>
      <c r="G4" s="30"/>
      <c r="H4" s="80"/>
      <c r="I4" s="81"/>
      <c r="J4" s="81"/>
      <c r="K4" s="81"/>
      <c r="L4" s="81"/>
      <c r="M4" s="81"/>
      <c r="N4" s="81"/>
      <c r="O4" s="81"/>
      <c r="P4" s="81"/>
      <c r="Q4" s="81"/>
      <c r="R4" s="81"/>
      <c r="S4" s="81"/>
      <c r="T4" s="81"/>
      <c r="U4" s="81"/>
      <c r="V4" s="81"/>
      <c r="W4" s="81"/>
      <c r="X4" s="82"/>
      <c r="Y4" s="76" t="s">
        <v>55</v>
      </c>
      <c r="Z4" s="76"/>
      <c r="AA4" s="76"/>
      <c r="AB4" s="76"/>
      <c r="AC4" s="76"/>
      <c r="AD4" s="76"/>
      <c r="AE4" s="76"/>
      <c r="AF4" s="76"/>
      <c r="AG4" s="76"/>
      <c r="AH4" s="76"/>
      <c r="AI4" s="76"/>
      <c r="AJ4" s="76" t="s">
        <v>56</v>
      </c>
      <c r="AK4" s="76"/>
      <c r="AL4" s="76"/>
      <c r="AM4" s="76"/>
      <c r="AN4" s="76"/>
      <c r="AO4" s="76"/>
      <c r="AP4" s="76"/>
      <c r="AQ4" s="76"/>
      <c r="AR4" s="76"/>
      <c r="AS4" s="76"/>
      <c r="AT4" s="76"/>
      <c r="AU4" s="76" t="s">
        <v>57</v>
      </c>
      <c r="AV4" s="76"/>
      <c r="AW4" s="76"/>
      <c r="AX4" s="76"/>
      <c r="AY4" s="76"/>
      <c r="AZ4" s="76"/>
      <c r="BA4" s="76"/>
      <c r="BB4" s="76"/>
      <c r="BC4" s="76"/>
      <c r="BD4" s="76"/>
      <c r="BE4" s="76"/>
      <c r="BF4" s="76" t="s">
        <v>58</v>
      </c>
      <c r="BG4" s="76"/>
      <c r="BH4" s="76"/>
      <c r="BI4" s="76"/>
      <c r="BJ4" s="76"/>
      <c r="BK4" s="76"/>
      <c r="BL4" s="76"/>
      <c r="BM4" s="76"/>
      <c r="BN4" s="76"/>
      <c r="BO4" s="76"/>
      <c r="BP4" s="76"/>
      <c r="BQ4" s="76" t="s">
        <v>59</v>
      </c>
      <c r="BR4" s="76"/>
      <c r="BS4" s="76"/>
      <c r="BT4" s="76"/>
      <c r="BU4" s="76"/>
      <c r="BV4" s="76"/>
      <c r="BW4" s="76"/>
      <c r="BX4" s="76"/>
      <c r="BY4" s="76"/>
      <c r="BZ4" s="76"/>
      <c r="CA4" s="76"/>
      <c r="CB4" s="76" t="s">
        <v>60</v>
      </c>
      <c r="CC4" s="76"/>
      <c r="CD4" s="76"/>
      <c r="CE4" s="76"/>
      <c r="CF4" s="76"/>
      <c r="CG4" s="76"/>
      <c r="CH4" s="76"/>
      <c r="CI4" s="76"/>
      <c r="CJ4" s="76"/>
      <c r="CK4" s="76"/>
      <c r="CL4" s="76"/>
      <c r="CM4" s="76" t="s">
        <v>61</v>
      </c>
      <c r="CN4" s="76"/>
      <c r="CO4" s="76"/>
      <c r="CP4" s="76"/>
      <c r="CQ4" s="76"/>
      <c r="CR4" s="76"/>
      <c r="CS4" s="76"/>
      <c r="CT4" s="76"/>
      <c r="CU4" s="76"/>
      <c r="CV4" s="76"/>
      <c r="CW4" s="76"/>
      <c r="CX4" s="76" t="s">
        <v>62</v>
      </c>
      <c r="CY4" s="76"/>
      <c r="CZ4" s="76"/>
      <c r="DA4" s="76"/>
      <c r="DB4" s="76"/>
      <c r="DC4" s="76"/>
      <c r="DD4" s="76"/>
      <c r="DE4" s="76"/>
      <c r="DF4" s="76"/>
      <c r="DG4" s="76"/>
      <c r="DH4" s="76"/>
      <c r="DI4" s="76" t="s">
        <v>63</v>
      </c>
      <c r="DJ4" s="76"/>
      <c r="DK4" s="76"/>
      <c r="DL4" s="76"/>
      <c r="DM4" s="76"/>
      <c r="DN4" s="76"/>
      <c r="DO4" s="76"/>
      <c r="DP4" s="76"/>
      <c r="DQ4" s="76"/>
      <c r="DR4" s="76"/>
      <c r="DS4" s="76"/>
      <c r="DT4" s="76" t="s">
        <v>64</v>
      </c>
      <c r="DU4" s="76"/>
      <c r="DV4" s="76"/>
      <c r="DW4" s="76"/>
      <c r="DX4" s="76"/>
      <c r="DY4" s="76"/>
      <c r="DZ4" s="76"/>
      <c r="EA4" s="76"/>
      <c r="EB4" s="76"/>
      <c r="EC4" s="76"/>
      <c r="ED4" s="76"/>
      <c r="EE4" s="76" t="s">
        <v>65</v>
      </c>
      <c r="EF4" s="76"/>
      <c r="EG4" s="76"/>
      <c r="EH4" s="76"/>
      <c r="EI4" s="76"/>
      <c r="EJ4" s="76"/>
      <c r="EK4" s="76"/>
      <c r="EL4" s="76"/>
      <c r="EM4" s="76"/>
      <c r="EN4" s="76"/>
      <c r="EO4" s="76"/>
    </row>
    <row r="5" spans="1:148" x14ac:dyDescent="0.15">
      <c r="A5" s="28" t="s">
        <v>66</v>
      </c>
      <c r="B5" s="31"/>
      <c r="C5" s="31"/>
      <c r="D5" s="31"/>
      <c r="E5" s="31"/>
      <c r="F5" s="31"/>
      <c r="G5" s="31"/>
      <c r="H5" s="32" t="s">
        <v>67</v>
      </c>
      <c r="I5" s="32" t="s">
        <v>68</v>
      </c>
      <c r="J5" s="32" t="s">
        <v>69</v>
      </c>
      <c r="K5" s="32" t="s">
        <v>70</v>
      </c>
      <c r="L5" s="32" t="s">
        <v>71</v>
      </c>
      <c r="M5" s="32" t="s">
        <v>5</v>
      </c>
      <c r="N5" s="32" t="s">
        <v>72</v>
      </c>
      <c r="O5" s="32" t="s">
        <v>73</v>
      </c>
      <c r="P5" s="32" t="s">
        <v>74</v>
      </c>
      <c r="Q5" s="32" t="s">
        <v>75</v>
      </c>
      <c r="R5" s="32" t="s">
        <v>76</v>
      </c>
      <c r="S5" s="32" t="s">
        <v>77</v>
      </c>
      <c r="T5" s="32" t="s">
        <v>78</v>
      </c>
      <c r="U5" s="32" t="s">
        <v>79</v>
      </c>
      <c r="V5" s="32" t="s">
        <v>80</v>
      </c>
      <c r="W5" s="32" t="s">
        <v>81</v>
      </c>
      <c r="X5" s="32" t="s">
        <v>82</v>
      </c>
      <c r="Y5" s="32" t="s">
        <v>83</v>
      </c>
      <c r="Z5" s="32" t="s">
        <v>84</v>
      </c>
      <c r="AA5" s="32" t="s">
        <v>85</v>
      </c>
      <c r="AB5" s="32" t="s">
        <v>86</v>
      </c>
      <c r="AC5" s="32" t="s">
        <v>87</v>
      </c>
      <c r="AD5" s="32" t="s">
        <v>88</v>
      </c>
      <c r="AE5" s="32" t="s">
        <v>89</v>
      </c>
      <c r="AF5" s="32" t="s">
        <v>90</v>
      </c>
      <c r="AG5" s="32" t="s">
        <v>91</v>
      </c>
      <c r="AH5" s="32" t="s">
        <v>92</v>
      </c>
      <c r="AI5" s="32" t="s">
        <v>31</v>
      </c>
      <c r="AJ5" s="32" t="s">
        <v>83</v>
      </c>
      <c r="AK5" s="32" t="s">
        <v>84</v>
      </c>
      <c r="AL5" s="32" t="s">
        <v>85</v>
      </c>
      <c r="AM5" s="32" t="s">
        <v>86</v>
      </c>
      <c r="AN5" s="32" t="s">
        <v>87</v>
      </c>
      <c r="AO5" s="32" t="s">
        <v>88</v>
      </c>
      <c r="AP5" s="32" t="s">
        <v>89</v>
      </c>
      <c r="AQ5" s="32" t="s">
        <v>90</v>
      </c>
      <c r="AR5" s="32" t="s">
        <v>91</v>
      </c>
      <c r="AS5" s="32" t="s">
        <v>92</v>
      </c>
      <c r="AT5" s="32" t="s">
        <v>93</v>
      </c>
      <c r="AU5" s="32" t="s">
        <v>83</v>
      </c>
      <c r="AV5" s="32" t="s">
        <v>84</v>
      </c>
      <c r="AW5" s="32" t="s">
        <v>85</v>
      </c>
      <c r="AX5" s="32" t="s">
        <v>86</v>
      </c>
      <c r="AY5" s="32" t="s">
        <v>87</v>
      </c>
      <c r="AZ5" s="32" t="s">
        <v>88</v>
      </c>
      <c r="BA5" s="32" t="s">
        <v>89</v>
      </c>
      <c r="BB5" s="32" t="s">
        <v>90</v>
      </c>
      <c r="BC5" s="32" t="s">
        <v>91</v>
      </c>
      <c r="BD5" s="32" t="s">
        <v>92</v>
      </c>
      <c r="BE5" s="32" t="s">
        <v>93</v>
      </c>
      <c r="BF5" s="32" t="s">
        <v>83</v>
      </c>
      <c r="BG5" s="32" t="s">
        <v>84</v>
      </c>
      <c r="BH5" s="32" t="s">
        <v>85</v>
      </c>
      <c r="BI5" s="32" t="s">
        <v>86</v>
      </c>
      <c r="BJ5" s="32" t="s">
        <v>87</v>
      </c>
      <c r="BK5" s="32" t="s">
        <v>88</v>
      </c>
      <c r="BL5" s="32" t="s">
        <v>89</v>
      </c>
      <c r="BM5" s="32" t="s">
        <v>90</v>
      </c>
      <c r="BN5" s="32" t="s">
        <v>91</v>
      </c>
      <c r="BO5" s="32" t="s">
        <v>92</v>
      </c>
      <c r="BP5" s="32" t="s">
        <v>93</v>
      </c>
      <c r="BQ5" s="32" t="s">
        <v>83</v>
      </c>
      <c r="BR5" s="32" t="s">
        <v>84</v>
      </c>
      <c r="BS5" s="32" t="s">
        <v>85</v>
      </c>
      <c r="BT5" s="32" t="s">
        <v>86</v>
      </c>
      <c r="BU5" s="32" t="s">
        <v>87</v>
      </c>
      <c r="BV5" s="32" t="s">
        <v>88</v>
      </c>
      <c r="BW5" s="32" t="s">
        <v>89</v>
      </c>
      <c r="BX5" s="32" t="s">
        <v>90</v>
      </c>
      <c r="BY5" s="32" t="s">
        <v>91</v>
      </c>
      <c r="BZ5" s="32" t="s">
        <v>92</v>
      </c>
      <c r="CA5" s="32" t="s">
        <v>93</v>
      </c>
      <c r="CB5" s="32" t="s">
        <v>83</v>
      </c>
      <c r="CC5" s="32" t="s">
        <v>84</v>
      </c>
      <c r="CD5" s="32" t="s">
        <v>85</v>
      </c>
      <c r="CE5" s="32" t="s">
        <v>86</v>
      </c>
      <c r="CF5" s="32" t="s">
        <v>87</v>
      </c>
      <c r="CG5" s="32" t="s">
        <v>88</v>
      </c>
      <c r="CH5" s="32" t="s">
        <v>89</v>
      </c>
      <c r="CI5" s="32" t="s">
        <v>90</v>
      </c>
      <c r="CJ5" s="32" t="s">
        <v>91</v>
      </c>
      <c r="CK5" s="32" t="s">
        <v>92</v>
      </c>
      <c r="CL5" s="32" t="s">
        <v>93</v>
      </c>
      <c r="CM5" s="32" t="s">
        <v>83</v>
      </c>
      <c r="CN5" s="32" t="s">
        <v>84</v>
      </c>
      <c r="CO5" s="32" t="s">
        <v>85</v>
      </c>
      <c r="CP5" s="32" t="s">
        <v>86</v>
      </c>
      <c r="CQ5" s="32" t="s">
        <v>87</v>
      </c>
      <c r="CR5" s="32" t="s">
        <v>88</v>
      </c>
      <c r="CS5" s="32" t="s">
        <v>89</v>
      </c>
      <c r="CT5" s="32" t="s">
        <v>90</v>
      </c>
      <c r="CU5" s="32" t="s">
        <v>91</v>
      </c>
      <c r="CV5" s="32" t="s">
        <v>92</v>
      </c>
      <c r="CW5" s="32" t="s">
        <v>93</v>
      </c>
      <c r="CX5" s="32" t="s">
        <v>83</v>
      </c>
      <c r="CY5" s="32" t="s">
        <v>84</v>
      </c>
      <c r="CZ5" s="32" t="s">
        <v>85</v>
      </c>
      <c r="DA5" s="32" t="s">
        <v>86</v>
      </c>
      <c r="DB5" s="32" t="s">
        <v>87</v>
      </c>
      <c r="DC5" s="32" t="s">
        <v>88</v>
      </c>
      <c r="DD5" s="32" t="s">
        <v>89</v>
      </c>
      <c r="DE5" s="32" t="s">
        <v>90</v>
      </c>
      <c r="DF5" s="32" t="s">
        <v>91</v>
      </c>
      <c r="DG5" s="32" t="s">
        <v>92</v>
      </c>
      <c r="DH5" s="32" t="s">
        <v>93</v>
      </c>
      <c r="DI5" s="32" t="s">
        <v>83</v>
      </c>
      <c r="DJ5" s="32" t="s">
        <v>84</v>
      </c>
      <c r="DK5" s="32" t="s">
        <v>85</v>
      </c>
      <c r="DL5" s="32" t="s">
        <v>86</v>
      </c>
      <c r="DM5" s="32" t="s">
        <v>87</v>
      </c>
      <c r="DN5" s="32" t="s">
        <v>88</v>
      </c>
      <c r="DO5" s="32" t="s">
        <v>89</v>
      </c>
      <c r="DP5" s="32" t="s">
        <v>90</v>
      </c>
      <c r="DQ5" s="32" t="s">
        <v>91</v>
      </c>
      <c r="DR5" s="32" t="s">
        <v>92</v>
      </c>
      <c r="DS5" s="32" t="s">
        <v>93</v>
      </c>
      <c r="DT5" s="32" t="s">
        <v>83</v>
      </c>
      <c r="DU5" s="32" t="s">
        <v>84</v>
      </c>
      <c r="DV5" s="32" t="s">
        <v>85</v>
      </c>
      <c r="DW5" s="32" t="s">
        <v>86</v>
      </c>
      <c r="DX5" s="32" t="s">
        <v>87</v>
      </c>
      <c r="DY5" s="32" t="s">
        <v>88</v>
      </c>
      <c r="DZ5" s="32" t="s">
        <v>89</v>
      </c>
      <c r="EA5" s="32" t="s">
        <v>90</v>
      </c>
      <c r="EB5" s="32" t="s">
        <v>91</v>
      </c>
      <c r="EC5" s="32" t="s">
        <v>92</v>
      </c>
      <c r="ED5" s="32" t="s">
        <v>93</v>
      </c>
      <c r="EE5" s="32" t="s">
        <v>83</v>
      </c>
      <c r="EF5" s="32" t="s">
        <v>84</v>
      </c>
      <c r="EG5" s="32" t="s">
        <v>85</v>
      </c>
      <c r="EH5" s="32" t="s">
        <v>86</v>
      </c>
      <c r="EI5" s="32" t="s">
        <v>87</v>
      </c>
      <c r="EJ5" s="32" t="s">
        <v>88</v>
      </c>
      <c r="EK5" s="32" t="s">
        <v>89</v>
      </c>
      <c r="EL5" s="32" t="s">
        <v>90</v>
      </c>
      <c r="EM5" s="32" t="s">
        <v>91</v>
      </c>
      <c r="EN5" s="32" t="s">
        <v>92</v>
      </c>
      <c r="EO5" s="32" t="s">
        <v>93</v>
      </c>
    </row>
    <row r="6" spans="1:148" s="36" customFormat="1" x14ac:dyDescent="0.15">
      <c r="A6" s="28" t="s">
        <v>94</v>
      </c>
      <c r="B6" s="33">
        <f>B7</f>
        <v>2020</v>
      </c>
      <c r="C6" s="33">
        <f t="shared" ref="C6:X6" si="3">C7</f>
        <v>352047</v>
      </c>
      <c r="D6" s="33">
        <f t="shared" si="3"/>
        <v>46</v>
      </c>
      <c r="E6" s="33">
        <f t="shared" si="3"/>
        <v>17</v>
      </c>
      <c r="F6" s="33">
        <f t="shared" si="3"/>
        <v>1</v>
      </c>
      <c r="G6" s="33">
        <f t="shared" si="3"/>
        <v>0</v>
      </c>
      <c r="H6" s="33" t="str">
        <f t="shared" si="3"/>
        <v>山口県　萩市</v>
      </c>
      <c r="I6" s="33" t="str">
        <f t="shared" si="3"/>
        <v>法適用</v>
      </c>
      <c r="J6" s="33" t="str">
        <f t="shared" si="3"/>
        <v>下水道事業</v>
      </c>
      <c r="K6" s="33" t="str">
        <f t="shared" si="3"/>
        <v>公共下水道</v>
      </c>
      <c r="L6" s="33" t="str">
        <f t="shared" si="3"/>
        <v>Cc1</v>
      </c>
      <c r="M6" s="33" t="str">
        <f t="shared" si="3"/>
        <v>非設置</v>
      </c>
      <c r="N6" s="34" t="str">
        <f t="shared" si="3"/>
        <v>-</v>
      </c>
      <c r="O6" s="34">
        <f t="shared" si="3"/>
        <v>63.31</v>
      </c>
      <c r="P6" s="34">
        <f t="shared" si="3"/>
        <v>40.68</v>
      </c>
      <c r="Q6" s="34">
        <f t="shared" si="3"/>
        <v>96.37</v>
      </c>
      <c r="R6" s="34">
        <f t="shared" si="3"/>
        <v>2970</v>
      </c>
      <c r="S6" s="34">
        <f t="shared" si="3"/>
        <v>45508</v>
      </c>
      <c r="T6" s="34">
        <f t="shared" si="3"/>
        <v>698.31</v>
      </c>
      <c r="U6" s="34">
        <f t="shared" si="3"/>
        <v>65.17</v>
      </c>
      <c r="V6" s="34">
        <f t="shared" si="3"/>
        <v>18348</v>
      </c>
      <c r="W6" s="34">
        <f t="shared" si="3"/>
        <v>6.09</v>
      </c>
      <c r="X6" s="34">
        <f t="shared" si="3"/>
        <v>3012.81</v>
      </c>
      <c r="Y6" s="35" t="str">
        <f>IF(Y7="",NA(),Y7)</f>
        <v>-</v>
      </c>
      <c r="Z6" s="35">
        <f t="shared" ref="Z6:AH6" si="4">IF(Z7="",NA(),Z7)</f>
        <v>101.33</v>
      </c>
      <c r="AA6" s="35">
        <f t="shared" si="4"/>
        <v>100</v>
      </c>
      <c r="AB6" s="35">
        <f t="shared" si="4"/>
        <v>100</v>
      </c>
      <c r="AC6" s="35">
        <f t="shared" si="4"/>
        <v>100</v>
      </c>
      <c r="AD6" s="35" t="str">
        <f t="shared" si="4"/>
        <v>-</v>
      </c>
      <c r="AE6" s="35">
        <f t="shared" si="4"/>
        <v>105.53</v>
      </c>
      <c r="AF6" s="35">
        <f t="shared" si="4"/>
        <v>105.06</v>
      </c>
      <c r="AG6" s="35">
        <f t="shared" si="4"/>
        <v>106.81</v>
      </c>
      <c r="AH6" s="35">
        <f t="shared" si="4"/>
        <v>106.5</v>
      </c>
      <c r="AI6" s="34" t="str">
        <f>IF(AI7="","",IF(AI7="-","【-】","【"&amp;SUBSTITUTE(TEXT(AI7,"#,##0.00"),"-","△")&amp;"】"))</f>
        <v>【106.67】</v>
      </c>
      <c r="AJ6" s="35" t="str">
        <f>IF(AJ7="",NA(),AJ7)</f>
        <v>-</v>
      </c>
      <c r="AK6" s="34">
        <f t="shared" ref="AK6:AS6" si="5">IF(AK7="",NA(),AK7)</f>
        <v>0</v>
      </c>
      <c r="AL6" s="34">
        <f t="shared" si="5"/>
        <v>0</v>
      </c>
      <c r="AM6" s="34">
        <f t="shared" si="5"/>
        <v>0</v>
      </c>
      <c r="AN6" s="34">
        <f t="shared" si="5"/>
        <v>0</v>
      </c>
      <c r="AO6" s="35" t="str">
        <f t="shared" si="5"/>
        <v>-</v>
      </c>
      <c r="AP6" s="35">
        <f t="shared" si="5"/>
        <v>39.08</v>
      </c>
      <c r="AQ6" s="35">
        <f t="shared" si="5"/>
        <v>41.56</v>
      </c>
      <c r="AR6" s="35">
        <f t="shared" si="5"/>
        <v>34.4</v>
      </c>
      <c r="AS6" s="35">
        <f t="shared" si="5"/>
        <v>18.36</v>
      </c>
      <c r="AT6" s="34" t="str">
        <f>IF(AT7="","",IF(AT7="-","【-】","【"&amp;SUBSTITUTE(TEXT(AT7,"#,##0.00"),"-","△")&amp;"】"))</f>
        <v>【3.64】</v>
      </c>
      <c r="AU6" s="35" t="str">
        <f>IF(AU7="",NA(),AU7)</f>
        <v>-</v>
      </c>
      <c r="AV6" s="35">
        <f t="shared" ref="AV6:BD6" si="6">IF(AV7="",NA(),AV7)</f>
        <v>39.25</v>
      </c>
      <c r="AW6" s="35">
        <f t="shared" si="6"/>
        <v>53.72</v>
      </c>
      <c r="AX6" s="35">
        <f t="shared" si="6"/>
        <v>58.42</v>
      </c>
      <c r="AY6" s="35">
        <f t="shared" si="6"/>
        <v>68.069999999999993</v>
      </c>
      <c r="AZ6" s="35" t="str">
        <f t="shared" si="6"/>
        <v>-</v>
      </c>
      <c r="BA6" s="35">
        <f t="shared" si="6"/>
        <v>81.33</v>
      </c>
      <c r="BB6" s="35">
        <f t="shared" si="6"/>
        <v>80.81</v>
      </c>
      <c r="BC6" s="35">
        <f t="shared" si="6"/>
        <v>68.17</v>
      </c>
      <c r="BD6" s="35">
        <f t="shared" si="6"/>
        <v>55.6</v>
      </c>
      <c r="BE6" s="34" t="str">
        <f>IF(BE7="","",IF(BE7="-","【-】","【"&amp;SUBSTITUTE(TEXT(BE7,"#,##0.00"),"-","△")&amp;"】"))</f>
        <v>【67.52】</v>
      </c>
      <c r="BF6" s="35" t="str">
        <f>IF(BF7="",NA(),BF7)</f>
        <v>-</v>
      </c>
      <c r="BG6" s="35">
        <f t="shared" ref="BG6:BO6" si="7">IF(BG7="",NA(),BG7)</f>
        <v>1370.79</v>
      </c>
      <c r="BH6" s="35">
        <f t="shared" si="7"/>
        <v>1405.83</v>
      </c>
      <c r="BI6" s="35">
        <f t="shared" si="7"/>
        <v>1465.32</v>
      </c>
      <c r="BJ6" s="35">
        <f t="shared" si="7"/>
        <v>1515.13</v>
      </c>
      <c r="BK6" s="35" t="str">
        <f t="shared" si="7"/>
        <v>-</v>
      </c>
      <c r="BL6" s="35">
        <f t="shared" si="7"/>
        <v>799.11</v>
      </c>
      <c r="BM6" s="35">
        <f t="shared" si="7"/>
        <v>768.62</v>
      </c>
      <c r="BN6" s="35">
        <f t="shared" si="7"/>
        <v>789.44</v>
      </c>
      <c r="BO6" s="35">
        <f t="shared" si="7"/>
        <v>789.08</v>
      </c>
      <c r="BP6" s="34" t="str">
        <f>IF(BP7="","",IF(BP7="-","【-】","【"&amp;SUBSTITUTE(TEXT(BP7,"#,##0.00"),"-","△")&amp;"】"))</f>
        <v>【705.21】</v>
      </c>
      <c r="BQ6" s="35" t="str">
        <f>IF(BQ7="",NA(),BQ7)</f>
        <v>-</v>
      </c>
      <c r="BR6" s="35">
        <f t="shared" ref="BR6:BZ6" si="8">IF(BR7="",NA(),BR7)</f>
        <v>93.67</v>
      </c>
      <c r="BS6" s="35">
        <f t="shared" si="8"/>
        <v>89.63</v>
      </c>
      <c r="BT6" s="35">
        <f t="shared" si="8"/>
        <v>86.38</v>
      </c>
      <c r="BU6" s="35">
        <f t="shared" si="8"/>
        <v>93.45</v>
      </c>
      <c r="BV6" s="35" t="str">
        <f t="shared" si="8"/>
        <v>-</v>
      </c>
      <c r="BW6" s="35">
        <f t="shared" si="8"/>
        <v>87.69</v>
      </c>
      <c r="BX6" s="35">
        <f t="shared" si="8"/>
        <v>88.06</v>
      </c>
      <c r="BY6" s="35">
        <f t="shared" si="8"/>
        <v>87.29</v>
      </c>
      <c r="BZ6" s="35">
        <f t="shared" si="8"/>
        <v>88.25</v>
      </c>
      <c r="CA6" s="34" t="str">
        <f>IF(CA7="","",IF(CA7="-","【-】","【"&amp;SUBSTITUTE(TEXT(CA7,"#,##0.00"),"-","△")&amp;"】"))</f>
        <v>【98.96】</v>
      </c>
      <c r="CB6" s="35" t="str">
        <f>IF(CB7="",NA(),CB7)</f>
        <v>-</v>
      </c>
      <c r="CC6" s="35">
        <f t="shared" ref="CC6:CK6" si="9">IF(CC7="",NA(),CC7)</f>
        <v>170.26</v>
      </c>
      <c r="CD6" s="35">
        <f t="shared" si="9"/>
        <v>177.76</v>
      </c>
      <c r="CE6" s="35">
        <f t="shared" si="9"/>
        <v>184.67</v>
      </c>
      <c r="CF6" s="35">
        <f t="shared" si="9"/>
        <v>169.97</v>
      </c>
      <c r="CG6" s="35" t="str">
        <f t="shared" si="9"/>
        <v>-</v>
      </c>
      <c r="CH6" s="35">
        <f t="shared" si="9"/>
        <v>180.07</v>
      </c>
      <c r="CI6" s="35">
        <f t="shared" si="9"/>
        <v>179.32</v>
      </c>
      <c r="CJ6" s="35">
        <f t="shared" si="9"/>
        <v>176.67</v>
      </c>
      <c r="CK6" s="35">
        <f t="shared" si="9"/>
        <v>176.37</v>
      </c>
      <c r="CL6" s="34" t="str">
        <f>IF(CL7="","",IF(CL7="-","【-】","【"&amp;SUBSTITUTE(TEXT(CL7,"#,##0.00"),"-","△")&amp;"】"))</f>
        <v>【134.52】</v>
      </c>
      <c r="CM6" s="35" t="str">
        <f>IF(CM7="",NA(),CM7)</f>
        <v>-</v>
      </c>
      <c r="CN6" s="35">
        <f t="shared" ref="CN6:CV6" si="10">IF(CN7="",NA(),CN7)</f>
        <v>39.96</v>
      </c>
      <c r="CO6" s="35">
        <f t="shared" si="10"/>
        <v>40.130000000000003</v>
      </c>
      <c r="CP6" s="35">
        <f t="shared" si="10"/>
        <v>39.590000000000003</v>
      </c>
      <c r="CQ6" s="35">
        <f t="shared" si="10"/>
        <v>38.79</v>
      </c>
      <c r="CR6" s="35" t="str">
        <f t="shared" si="10"/>
        <v>-</v>
      </c>
      <c r="CS6" s="35">
        <f t="shared" si="10"/>
        <v>58.4</v>
      </c>
      <c r="CT6" s="35">
        <f t="shared" si="10"/>
        <v>58</v>
      </c>
      <c r="CU6" s="35">
        <f t="shared" si="10"/>
        <v>57.42</v>
      </c>
      <c r="CV6" s="35">
        <f t="shared" si="10"/>
        <v>56.72</v>
      </c>
      <c r="CW6" s="34" t="str">
        <f>IF(CW7="","",IF(CW7="-","【-】","【"&amp;SUBSTITUTE(TEXT(CW7,"#,##0.00"),"-","△")&amp;"】"))</f>
        <v>【59.57】</v>
      </c>
      <c r="CX6" s="35" t="str">
        <f>IF(CX7="",NA(),CX7)</f>
        <v>-</v>
      </c>
      <c r="CY6" s="35">
        <f t="shared" ref="CY6:DG6" si="11">IF(CY7="",NA(),CY7)</f>
        <v>89.66</v>
      </c>
      <c r="CZ6" s="35">
        <f t="shared" si="11"/>
        <v>91.52</v>
      </c>
      <c r="DA6" s="35">
        <f t="shared" si="11"/>
        <v>90.33</v>
      </c>
      <c r="DB6" s="35">
        <f t="shared" si="11"/>
        <v>92.26</v>
      </c>
      <c r="DC6" s="35" t="str">
        <f t="shared" si="11"/>
        <v>-</v>
      </c>
      <c r="DD6" s="35">
        <f t="shared" si="11"/>
        <v>89.68</v>
      </c>
      <c r="DE6" s="35">
        <f t="shared" si="11"/>
        <v>89.79</v>
      </c>
      <c r="DF6" s="35">
        <f t="shared" si="11"/>
        <v>90.42</v>
      </c>
      <c r="DG6" s="35">
        <f t="shared" si="11"/>
        <v>90.72</v>
      </c>
      <c r="DH6" s="34" t="str">
        <f>IF(DH7="","",IF(DH7="-","【-】","【"&amp;SUBSTITUTE(TEXT(DH7,"#,##0.00"),"-","△")&amp;"】"))</f>
        <v>【95.57】</v>
      </c>
      <c r="DI6" s="35" t="str">
        <f>IF(DI7="",NA(),DI7)</f>
        <v>-</v>
      </c>
      <c r="DJ6" s="35">
        <f t="shared" ref="DJ6:DR6" si="12">IF(DJ7="",NA(),DJ7)</f>
        <v>49.46</v>
      </c>
      <c r="DK6" s="35">
        <f t="shared" si="12"/>
        <v>50.79</v>
      </c>
      <c r="DL6" s="35">
        <f t="shared" si="12"/>
        <v>50.43</v>
      </c>
      <c r="DM6" s="35">
        <f t="shared" si="12"/>
        <v>51.61</v>
      </c>
      <c r="DN6" s="35" t="str">
        <f t="shared" si="12"/>
        <v>-</v>
      </c>
      <c r="DO6" s="35">
        <f t="shared" si="12"/>
        <v>29.5</v>
      </c>
      <c r="DP6" s="35">
        <f t="shared" si="12"/>
        <v>30.6</v>
      </c>
      <c r="DQ6" s="35">
        <f t="shared" si="12"/>
        <v>29.23</v>
      </c>
      <c r="DR6" s="35">
        <f t="shared" si="12"/>
        <v>20.78</v>
      </c>
      <c r="DS6" s="34" t="str">
        <f>IF(DS7="","",IF(DS7="-","【-】","【"&amp;SUBSTITUTE(TEXT(DS7,"#,##0.00"),"-","△")&amp;"】"))</f>
        <v>【36.52】</v>
      </c>
      <c r="DT6" s="35" t="str">
        <f>IF(DT7="",NA(),DT7)</f>
        <v>-</v>
      </c>
      <c r="DU6" s="34">
        <f t="shared" ref="DU6:EC6" si="13">IF(DU7="",NA(),DU7)</f>
        <v>0</v>
      </c>
      <c r="DV6" s="34">
        <f t="shared" si="13"/>
        <v>0</v>
      </c>
      <c r="DW6" s="34">
        <f t="shared" si="13"/>
        <v>0</v>
      </c>
      <c r="DX6" s="34">
        <f t="shared" si="13"/>
        <v>0</v>
      </c>
      <c r="DY6" s="35" t="str">
        <f t="shared" si="13"/>
        <v>-</v>
      </c>
      <c r="DZ6" s="35">
        <f t="shared" si="13"/>
        <v>1.92</v>
      </c>
      <c r="EA6" s="35">
        <f t="shared" si="13"/>
        <v>1.83</v>
      </c>
      <c r="EB6" s="35">
        <f t="shared" si="13"/>
        <v>1.37</v>
      </c>
      <c r="EC6" s="35">
        <f t="shared" si="13"/>
        <v>1.34</v>
      </c>
      <c r="ED6" s="34" t="str">
        <f>IF(ED7="","",IF(ED7="-","【-】","【"&amp;SUBSTITUTE(TEXT(ED7,"#,##0.00"),"-","△")&amp;"】"))</f>
        <v>【5.72】</v>
      </c>
      <c r="EE6" s="35" t="str">
        <f>IF(EE7="",NA(),EE7)</f>
        <v>-</v>
      </c>
      <c r="EF6" s="34">
        <f t="shared" ref="EF6:EN6" si="14">IF(EF7="",NA(),EF7)</f>
        <v>0</v>
      </c>
      <c r="EG6" s="34">
        <f t="shared" si="14"/>
        <v>0</v>
      </c>
      <c r="EH6" s="34">
        <f t="shared" si="14"/>
        <v>0</v>
      </c>
      <c r="EI6" s="34">
        <f t="shared" si="14"/>
        <v>0</v>
      </c>
      <c r="EJ6" s="35" t="str">
        <f t="shared" si="14"/>
        <v>-</v>
      </c>
      <c r="EK6" s="35">
        <f t="shared" si="14"/>
        <v>0.23</v>
      </c>
      <c r="EL6" s="35">
        <f t="shared" si="14"/>
        <v>0.21</v>
      </c>
      <c r="EM6" s="35">
        <f t="shared" si="14"/>
        <v>0.17</v>
      </c>
      <c r="EN6" s="35">
        <f t="shared" si="14"/>
        <v>0.15</v>
      </c>
      <c r="EO6" s="34" t="str">
        <f>IF(EO7="","",IF(EO7="-","【-】","【"&amp;SUBSTITUTE(TEXT(EO7,"#,##0.00"),"-","△")&amp;"】"))</f>
        <v>【0.30】</v>
      </c>
    </row>
    <row r="7" spans="1:148" s="36" customFormat="1" x14ac:dyDescent="0.15">
      <c r="A7" s="28"/>
      <c r="B7" s="37">
        <v>2020</v>
      </c>
      <c r="C7" s="37">
        <v>352047</v>
      </c>
      <c r="D7" s="37">
        <v>46</v>
      </c>
      <c r="E7" s="37">
        <v>17</v>
      </c>
      <c r="F7" s="37">
        <v>1</v>
      </c>
      <c r="G7" s="37">
        <v>0</v>
      </c>
      <c r="H7" s="37" t="s">
        <v>95</v>
      </c>
      <c r="I7" s="37" t="s">
        <v>96</v>
      </c>
      <c r="J7" s="37" t="s">
        <v>97</v>
      </c>
      <c r="K7" s="37" t="s">
        <v>98</v>
      </c>
      <c r="L7" s="37" t="s">
        <v>99</v>
      </c>
      <c r="M7" s="37" t="s">
        <v>100</v>
      </c>
      <c r="N7" s="38" t="s">
        <v>101</v>
      </c>
      <c r="O7" s="38">
        <v>63.31</v>
      </c>
      <c r="P7" s="38">
        <v>40.68</v>
      </c>
      <c r="Q7" s="38">
        <v>96.37</v>
      </c>
      <c r="R7" s="38">
        <v>2970</v>
      </c>
      <c r="S7" s="38">
        <v>45508</v>
      </c>
      <c r="T7" s="38">
        <v>698.31</v>
      </c>
      <c r="U7" s="38">
        <v>65.17</v>
      </c>
      <c r="V7" s="38">
        <v>18348</v>
      </c>
      <c r="W7" s="38">
        <v>6.09</v>
      </c>
      <c r="X7" s="38">
        <v>3012.81</v>
      </c>
      <c r="Y7" s="38" t="s">
        <v>101</v>
      </c>
      <c r="Z7" s="38">
        <v>101.33</v>
      </c>
      <c r="AA7" s="38">
        <v>100</v>
      </c>
      <c r="AB7" s="38">
        <v>100</v>
      </c>
      <c r="AC7" s="38">
        <v>100</v>
      </c>
      <c r="AD7" s="38" t="s">
        <v>101</v>
      </c>
      <c r="AE7" s="38">
        <v>105.53</v>
      </c>
      <c r="AF7" s="38">
        <v>105.06</v>
      </c>
      <c r="AG7" s="38">
        <v>106.81</v>
      </c>
      <c r="AH7" s="38">
        <v>106.5</v>
      </c>
      <c r="AI7" s="38">
        <v>106.67</v>
      </c>
      <c r="AJ7" s="38" t="s">
        <v>101</v>
      </c>
      <c r="AK7" s="38">
        <v>0</v>
      </c>
      <c r="AL7" s="38">
        <v>0</v>
      </c>
      <c r="AM7" s="38">
        <v>0</v>
      </c>
      <c r="AN7" s="38">
        <v>0</v>
      </c>
      <c r="AO7" s="38" t="s">
        <v>101</v>
      </c>
      <c r="AP7" s="38">
        <v>39.08</v>
      </c>
      <c r="AQ7" s="38">
        <v>41.56</v>
      </c>
      <c r="AR7" s="38">
        <v>34.4</v>
      </c>
      <c r="AS7" s="38">
        <v>18.36</v>
      </c>
      <c r="AT7" s="38">
        <v>3.64</v>
      </c>
      <c r="AU7" s="38" t="s">
        <v>101</v>
      </c>
      <c r="AV7" s="38">
        <v>39.25</v>
      </c>
      <c r="AW7" s="38">
        <v>53.72</v>
      </c>
      <c r="AX7" s="38">
        <v>58.42</v>
      </c>
      <c r="AY7" s="38">
        <v>68.069999999999993</v>
      </c>
      <c r="AZ7" s="38" t="s">
        <v>101</v>
      </c>
      <c r="BA7" s="38">
        <v>81.33</v>
      </c>
      <c r="BB7" s="38">
        <v>80.81</v>
      </c>
      <c r="BC7" s="38">
        <v>68.17</v>
      </c>
      <c r="BD7" s="38">
        <v>55.6</v>
      </c>
      <c r="BE7" s="38">
        <v>67.52</v>
      </c>
      <c r="BF7" s="38" t="s">
        <v>101</v>
      </c>
      <c r="BG7" s="38">
        <v>1370.79</v>
      </c>
      <c r="BH7" s="38">
        <v>1405.83</v>
      </c>
      <c r="BI7" s="38">
        <v>1465.32</v>
      </c>
      <c r="BJ7" s="38">
        <v>1515.13</v>
      </c>
      <c r="BK7" s="38" t="s">
        <v>101</v>
      </c>
      <c r="BL7" s="38">
        <v>799.11</v>
      </c>
      <c r="BM7" s="38">
        <v>768.62</v>
      </c>
      <c r="BN7" s="38">
        <v>789.44</v>
      </c>
      <c r="BO7" s="38">
        <v>789.08</v>
      </c>
      <c r="BP7" s="38">
        <v>705.21</v>
      </c>
      <c r="BQ7" s="38" t="s">
        <v>101</v>
      </c>
      <c r="BR7" s="38">
        <v>93.67</v>
      </c>
      <c r="BS7" s="38">
        <v>89.63</v>
      </c>
      <c r="BT7" s="38">
        <v>86.38</v>
      </c>
      <c r="BU7" s="38">
        <v>93.45</v>
      </c>
      <c r="BV7" s="38" t="s">
        <v>101</v>
      </c>
      <c r="BW7" s="38">
        <v>87.69</v>
      </c>
      <c r="BX7" s="38">
        <v>88.06</v>
      </c>
      <c r="BY7" s="38">
        <v>87.29</v>
      </c>
      <c r="BZ7" s="38">
        <v>88.25</v>
      </c>
      <c r="CA7" s="38">
        <v>98.96</v>
      </c>
      <c r="CB7" s="38" t="s">
        <v>101</v>
      </c>
      <c r="CC7" s="38">
        <v>170.26</v>
      </c>
      <c r="CD7" s="38">
        <v>177.76</v>
      </c>
      <c r="CE7" s="38">
        <v>184.67</v>
      </c>
      <c r="CF7" s="38">
        <v>169.97</v>
      </c>
      <c r="CG7" s="38" t="s">
        <v>101</v>
      </c>
      <c r="CH7" s="38">
        <v>180.07</v>
      </c>
      <c r="CI7" s="38">
        <v>179.32</v>
      </c>
      <c r="CJ7" s="38">
        <v>176.67</v>
      </c>
      <c r="CK7" s="38">
        <v>176.37</v>
      </c>
      <c r="CL7" s="38">
        <v>134.52000000000001</v>
      </c>
      <c r="CM7" s="38" t="s">
        <v>101</v>
      </c>
      <c r="CN7" s="38">
        <v>39.96</v>
      </c>
      <c r="CO7" s="38">
        <v>40.130000000000003</v>
      </c>
      <c r="CP7" s="38">
        <v>39.590000000000003</v>
      </c>
      <c r="CQ7" s="38">
        <v>38.79</v>
      </c>
      <c r="CR7" s="38" t="s">
        <v>101</v>
      </c>
      <c r="CS7" s="38">
        <v>58.4</v>
      </c>
      <c r="CT7" s="38">
        <v>58</v>
      </c>
      <c r="CU7" s="38">
        <v>57.42</v>
      </c>
      <c r="CV7" s="38">
        <v>56.72</v>
      </c>
      <c r="CW7" s="38">
        <v>59.57</v>
      </c>
      <c r="CX7" s="38" t="s">
        <v>101</v>
      </c>
      <c r="CY7" s="38">
        <v>89.66</v>
      </c>
      <c r="CZ7" s="38">
        <v>91.52</v>
      </c>
      <c r="DA7" s="38">
        <v>90.33</v>
      </c>
      <c r="DB7" s="38">
        <v>92.26</v>
      </c>
      <c r="DC7" s="38" t="s">
        <v>101</v>
      </c>
      <c r="DD7" s="38">
        <v>89.68</v>
      </c>
      <c r="DE7" s="38">
        <v>89.79</v>
      </c>
      <c r="DF7" s="38">
        <v>90.42</v>
      </c>
      <c r="DG7" s="38">
        <v>90.72</v>
      </c>
      <c r="DH7" s="38">
        <v>95.57</v>
      </c>
      <c r="DI7" s="38" t="s">
        <v>101</v>
      </c>
      <c r="DJ7" s="38">
        <v>49.46</v>
      </c>
      <c r="DK7" s="38">
        <v>50.79</v>
      </c>
      <c r="DL7" s="38">
        <v>50.43</v>
      </c>
      <c r="DM7" s="38">
        <v>51.61</v>
      </c>
      <c r="DN7" s="38" t="s">
        <v>101</v>
      </c>
      <c r="DO7" s="38">
        <v>29.5</v>
      </c>
      <c r="DP7" s="38">
        <v>30.6</v>
      </c>
      <c r="DQ7" s="38">
        <v>29.23</v>
      </c>
      <c r="DR7" s="38">
        <v>20.78</v>
      </c>
      <c r="DS7" s="38">
        <v>36.520000000000003</v>
      </c>
      <c r="DT7" s="38" t="s">
        <v>101</v>
      </c>
      <c r="DU7" s="38">
        <v>0</v>
      </c>
      <c r="DV7" s="38">
        <v>0</v>
      </c>
      <c r="DW7" s="38">
        <v>0</v>
      </c>
      <c r="DX7" s="38">
        <v>0</v>
      </c>
      <c r="DY7" s="38" t="s">
        <v>101</v>
      </c>
      <c r="DZ7" s="38">
        <v>1.92</v>
      </c>
      <c r="EA7" s="38">
        <v>1.83</v>
      </c>
      <c r="EB7" s="38">
        <v>1.37</v>
      </c>
      <c r="EC7" s="38">
        <v>1.34</v>
      </c>
      <c r="ED7" s="38">
        <v>5.72</v>
      </c>
      <c r="EE7" s="38" t="s">
        <v>101</v>
      </c>
      <c r="EF7" s="38">
        <v>0</v>
      </c>
      <c r="EG7" s="38">
        <v>0</v>
      </c>
      <c r="EH7" s="38">
        <v>0</v>
      </c>
      <c r="EI7" s="38">
        <v>0</v>
      </c>
      <c r="EJ7" s="38" t="s">
        <v>101</v>
      </c>
      <c r="EK7" s="38">
        <v>0.23</v>
      </c>
      <c r="EL7" s="38">
        <v>0.21</v>
      </c>
      <c r="EM7" s="38">
        <v>0.17</v>
      </c>
      <c r="EN7" s="38">
        <v>0.15</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102</v>
      </c>
      <c r="C9" s="40" t="s">
        <v>103</v>
      </c>
      <c r="D9" s="40" t="s">
        <v>104</v>
      </c>
      <c r="E9" s="40" t="s">
        <v>105</v>
      </c>
      <c r="F9" s="40" t="s">
        <v>106</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107</v>
      </c>
    </row>
    <row r="12" spans="1:148" x14ac:dyDescent="0.15">
      <c r="B12">
        <v>1</v>
      </c>
      <c r="C12">
        <v>1</v>
      </c>
      <c r="D12">
        <v>1</v>
      </c>
      <c r="E12">
        <v>1</v>
      </c>
      <c r="F12">
        <v>2</v>
      </c>
      <c r="G12" t="s">
        <v>108</v>
      </c>
    </row>
    <row r="13" spans="1:148" x14ac:dyDescent="0.15">
      <c r="B13" t="s">
        <v>109</v>
      </c>
      <c r="C13" t="s">
        <v>109</v>
      </c>
      <c r="D13" t="s">
        <v>109</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BHG026084</cp:lastModifiedBy>
  <cp:lastPrinted>2022-01-21T01:40:17Z</cp:lastPrinted>
  <dcterms:created xsi:type="dcterms:W3CDTF">2021-12-03T07:17:37Z</dcterms:created>
  <dcterms:modified xsi:type="dcterms:W3CDTF">2022-02-22T00:04:06Z</dcterms:modified>
  <cp:category/>
</cp:coreProperties>
</file>