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172.31.0.209\gesui\koukyou\下水道管理係\003 地方公営企業決算状況調査関係\R03決算統計\20230203_R3経営比較分析表の分析について\02_提出\"/>
    </mc:Choice>
  </mc:AlternateContent>
  <xr:revisionPtr revIDLastSave="0" documentId="13_ncr:1_{44F26973-E76F-4CA3-A3EF-874B26071484}" xr6:coauthVersionLast="47" xr6:coauthVersionMax="47" xr10:uidLastSave="{00000000-0000-0000-0000-000000000000}"/>
  <workbookProtection workbookAlgorithmName="SHA-512" workbookHashValue="JqNQ1GAq59DN8zGwZwYy6aC3Pona4u15zcH9TXRspvCPSkt1vUJHZbW2aIV0fTVyPRbXZ0Qmar1dNfdDCFyGgw==" workbookSaltValue="LJBd+a05IkzhZW/fTg/MH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L8" i="4" s="1"/>
  <c r="R6" i="5"/>
  <c r="AD10" i="4" s="1"/>
  <c r="Q6" i="5"/>
  <c r="P6" i="5"/>
  <c r="O6" i="5"/>
  <c r="N6" i="5"/>
  <c r="B10" i="4" s="1"/>
  <c r="M6" i="5"/>
  <c r="AD8" i="4" s="1"/>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J85" i="4"/>
  <c r="G85" i="4"/>
  <c r="F85" i="4"/>
  <c r="E85" i="4"/>
  <c r="BB10" i="4"/>
  <c r="AT10" i="4"/>
  <c r="AL10" i="4"/>
  <c r="W10" i="4"/>
  <c r="P10" i="4"/>
  <c r="I10" i="4"/>
  <c r="BB8" i="4"/>
  <c r="AT8" i="4"/>
  <c r="W8" i="4"/>
  <c r="P8" i="4"/>
  <c r="I8" i="4"/>
  <c r="B8" i="4"/>
  <c r="B6" i="4"/>
</calcChain>
</file>

<file path=xl/sharedStrings.xml><?xml version="1.0" encoding="utf-8"?>
<sst xmlns="http://schemas.openxmlformats.org/spreadsheetml/2006/main" count="253" uniqueCount="116">
  <si>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</si>
  <si>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</si>
  <si>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</si>
  <si>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</si>
  <si>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</si>
  <si>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</si>
  <si>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</si>
  <si>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</si>
  <si>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</si>
  <si>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</si>
  <si>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</si>
  <si>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</si>
  <si>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</si>
  <si>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</si>
  <si>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</si>
  <si>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</si>
  <si>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</si>
  <si>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</si>
  <si>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</si>
  <si>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</si>
  <si>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</si>
  <si>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</si>
  <si>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</si>
  <si>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</si>
  <si>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</si>
  <si>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</si>
  <si>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</si>
  <si>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</si>
  <si>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</si>
  <si>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</si>
  <si>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</si>
  <si>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</si>
  <si>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</si>
  <si>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</si>
  <si>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</si>
  <si>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</si>
  <si>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</si>
  <si>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</si>
  <si>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</si>
  <si>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</si>
  <si>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</si>
  <si>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</si>
  <si>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</si>
  <si>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</si>
  <si>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</si>
  <si>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</si>
  <si>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</si>
  <si>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</si>
  <si>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</si>
  <si>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</si>
  <si>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</si>
  <si>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</si>
  <si>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</si>
  <si>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</si>
  <si>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</si>
  <si>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</si>
  <si>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</si>
  <si>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</si>
  <si>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</si>
  <si>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</si>
  <si>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</si>
  <si>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</si>
  <si>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</si>
  <si>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</si>
  <si>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</si>
  <si>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</si>
  <si>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</si>
  <si>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</si>
  <si>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</si>
  <si>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</si>
  <si>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</si>
  <si>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</si>
  <si>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</si>
  <si>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</si>
  <si>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</si>
  <si>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</si>
  <si>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</si>
  <si>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</si>
  <si>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</si>
  <si>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</si>
  <si>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</si>
  <si>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</si>
  <si>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</si>
  <si>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</si>
  <si>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</si>
  <si>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</si>
  <si>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</si>
  <si>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</si>
  <si>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</si>
  <si>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</si>
  <si>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</si>
  <si>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</si>
  <si>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</si>
  <si>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</si>
  <si>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</si>
  <si>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</si>
  <si>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</si>
  <si>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</si>
  <si>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</si>
  <si>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</si>
  <si>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</si>
  <si>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</si>
  <si>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</si>
  <si>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</si>
  <si>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</si>
  <si>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</si>
  <si>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</si>
  <si>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</si>
  <si>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</si>
  <si>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</si>
  <si>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</si>
  <si>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</si>
  <si>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</si>
  <si>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①経常収支比率は、一般会計からの繰入金で収益的収支を均衡させているため、100％となっている。　　　　　　　　　②累積欠損金は、発生していない。　　　　　　　　　　　　　　　　③流動比率は、類似団体平均値よりも低く、100％を下回っている。1年以内に償還する建設改良費に充てられた企業債を除けば、流動資産が流動負債を上回っており、企業債償還等の原資についても翌年度に使用料収入等が予定されているため、問題はない。　　　　　　　　　　　　　　　　　　　④企業債残高対事業規模比率は、類似団体平均値よりも大幅に高くなっている。これは、下水道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低下したことにより上昇し、類似団体平均値を上回っているが100%を下回っている。今後、汚水処理経費を削減するとともに適正な使用料水準を検討し、経費回収率の向上を図る必要がある。　                              　　　⑥汚水処理原価は、類似団体平均値よりも低くなっている。　　　　　　　　　　　　　　　　　　　　　　　　　　　⑦施設利用率は、類似団体平均値よりも大幅に低くなっている。今後も人口減少に伴い、低下する見込みである。　　　　　　　　　　　　　　　　　　　　　　　　　⑧水洗化率は、類似団体平均値よりも高くなっているが、これ以上の上昇は見込めない。</t>
    <rPh sb="1" eb="7">
      <t>ケイジョウシュウシヒリツ</t>
    </rPh>
    <rPh sb="9" eb="13">
      <t>イッパンカイケイ</t>
    </rPh>
    <rPh sb="16" eb="19">
      <t>クリイレキン</t>
    </rPh>
    <rPh sb="20" eb="25">
      <t>シュウエキテキシュウシ</t>
    </rPh>
    <rPh sb="26" eb="28">
      <t>キンコウ</t>
    </rPh>
    <rPh sb="57" eb="59">
      <t>ルイセキ</t>
    </rPh>
    <rPh sb="59" eb="62">
      <t>ケッソンキン</t>
    </rPh>
    <rPh sb="64" eb="66">
      <t>ハッセイ</t>
    </rPh>
    <rPh sb="89" eb="93">
      <t>リュウドウヒリツ</t>
    </rPh>
    <rPh sb="95" eb="99">
      <t>ルイジダンタイ</t>
    </rPh>
    <rPh sb="99" eb="102">
      <t>ヘイキンチ</t>
    </rPh>
    <rPh sb="105" eb="106">
      <t>ヒク</t>
    </rPh>
    <rPh sb="113" eb="115">
      <t>シタマワ</t>
    </rPh>
    <rPh sb="121" eb="124">
      <t>ネンイナイ</t>
    </rPh>
    <rPh sb="125" eb="127">
      <t>ショウカン</t>
    </rPh>
    <rPh sb="129" eb="134">
      <t>ケンセツカイリョウヒ</t>
    </rPh>
    <rPh sb="135" eb="136">
      <t>ア</t>
    </rPh>
    <rPh sb="140" eb="143">
      <t>キギョウサイ</t>
    </rPh>
    <rPh sb="144" eb="145">
      <t>ノゾ</t>
    </rPh>
    <rPh sb="148" eb="150">
      <t>リュウドウ</t>
    </rPh>
    <rPh sb="150" eb="152">
      <t>シサン</t>
    </rPh>
    <rPh sb="153" eb="157">
      <t>リュウドウフサイ</t>
    </rPh>
    <rPh sb="158" eb="160">
      <t>ウワマワ</t>
    </rPh>
    <rPh sb="165" eb="168">
      <t>キギョウサイ</t>
    </rPh>
    <rPh sb="168" eb="171">
      <t>ショウカントウ</t>
    </rPh>
    <rPh sb="172" eb="174">
      <t>ゲンシ</t>
    </rPh>
    <rPh sb="179" eb="182">
      <t>ヨクネンド</t>
    </rPh>
    <rPh sb="183" eb="186">
      <t>シヨウリョウ</t>
    </rPh>
    <rPh sb="186" eb="189">
      <t>シュウニュウトウ</t>
    </rPh>
    <rPh sb="190" eb="192">
      <t>ヨテイ</t>
    </rPh>
    <rPh sb="200" eb="202">
      <t>モンダイ</t>
    </rPh>
    <rPh sb="226" eb="229">
      <t>キギョウサイ</t>
    </rPh>
    <rPh sb="229" eb="231">
      <t>ザンダカ</t>
    </rPh>
    <rPh sb="231" eb="232">
      <t>タイ</t>
    </rPh>
    <rPh sb="232" eb="234">
      <t>ジギョウ</t>
    </rPh>
    <rPh sb="234" eb="236">
      <t>キボ</t>
    </rPh>
    <rPh sb="236" eb="238">
      <t>ヒリツ</t>
    </rPh>
    <rPh sb="240" eb="244">
      <t>ルイジダンタイ</t>
    </rPh>
    <rPh sb="244" eb="247">
      <t>ヘイキンチ</t>
    </rPh>
    <rPh sb="250" eb="252">
      <t>オオハバ</t>
    </rPh>
    <rPh sb="253" eb="254">
      <t>タカ</t>
    </rPh>
    <rPh sb="265" eb="270">
      <t>ゲスイドウセイビ</t>
    </rPh>
    <rPh sb="271" eb="273">
      <t>ザイゲン</t>
    </rPh>
    <rPh sb="276" eb="278">
      <t>タガク</t>
    </rPh>
    <rPh sb="279" eb="282">
      <t>キギョウサイ</t>
    </rPh>
    <rPh sb="283" eb="285">
      <t>ハッコウ</t>
    </rPh>
    <rPh sb="293" eb="295">
      <t>コンゴ</t>
    </rPh>
    <rPh sb="296" eb="299">
      <t>キギョウサイ</t>
    </rPh>
    <rPh sb="404" eb="406">
      <t>ケイヒ</t>
    </rPh>
    <rPh sb="406" eb="409">
      <t>カイシュウリツ</t>
    </rPh>
    <rPh sb="411" eb="413">
      <t>オスイ</t>
    </rPh>
    <rPh sb="413" eb="417">
      <t>ショリゲンカ</t>
    </rPh>
    <rPh sb="418" eb="420">
      <t>テイカ</t>
    </rPh>
    <rPh sb="427" eb="429">
      <t>ジョウショウ</t>
    </rPh>
    <rPh sb="431" eb="435">
      <t>ルイジダンタイ</t>
    </rPh>
    <rPh sb="435" eb="438">
      <t>ヘイキンチ</t>
    </rPh>
    <rPh sb="439" eb="441">
      <t>ウワマワ</t>
    </rPh>
    <rPh sb="451" eb="453">
      <t>シタマワ</t>
    </rPh>
    <rPh sb="458" eb="460">
      <t>コンゴ</t>
    </rPh>
    <rPh sb="541" eb="543">
      <t>オスイ</t>
    </rPh>
    <rPh sb="543" eb="547">
      <t>ショリゲンカ</t>
    </rPh>
    <rPh sb="549" eb="553">
      <t>ルイジダンタイ</t>
    </rPh>
    <rPh sb="553" eb="556">
      <t>ヘイキンチ</t>
    </rPh>
    <rPh sb="559" eb="560">
      <t>ヒク</t>
    </rPh>
    <rPh sb="595" eb="597">
      <t>シセツ</t>
    </rPh>
    <rPh sb="597" eb="600">
      <t>リヨウリツ</t>
    </rPh>
    <rPh sb="602" eb="606">
      <t>ルイジダンタイ</t>
    </rPh>
    <rPh sb="606" eb="609">
      <t>ヘイキンチ</t>
    </rPh>
    <rPh sb="612" eb="614">
      <t>オオハバ</t>
    </rPh>
    <rPh sb="615" eb="616">
      <t>ヒク</t>
    </rPh>
    <rPh sb="623" eb="625">
      <t>コンゴ</t>
    </rPh>
    <rPh sb="626" eb="630">
      <t>ジンコウゲンショウ</t>
    </rPh>
    <rPh sb="631" eb="632">
      <t>トモナ</t>
    </rPh>
    <rPh sb="634" eb="636">
      <t>テイカ</t>
    </rPh>
    <rPh sb="638" eb="640">
      <t>ミコ</t>
    </rPh>
    <rPh sb="671" eb="675">
      <t>スイセンカリツ</t>
    </rPh>
    <phoneticPr fontId="4"/>
  </si>
  <si>
    <t>農業集落排水事業は、平成6年に供用開始を行い、30年近くが経過している、　　　　　　　　　　　　　　　　　　　　　　　①有形固定資産減価償却率は、類似団体平均値よりも大幅に高くなっており、施設の老朽化が進んでいる。今後は、最適整備構想に基づき、効率的な改築更新事業を実施していく。　　　　　　　　　　　　　　　　　　　　　　　　　②管渠老朽化率及び③管渠改善率は、耐用年数を経過した管渠は無いことから、計画的な更新を行っていないため、数値は0となっている。将来の改築更新時期を把握し、今後の投資計画等の見直しを図る必要がある。　　　　　　　　　　　　</t>
    <rPh sb="0" eb="2">
      <t>ノウギョウ</t>
    </rPh>
    <rPh sb="2" eb="4">
      <t>シュウラク</t>
    </rPh>
    <rPh sb="4" eb="6">
      <t>ハイスイ</t>
    </rPh>
    <rPh sb="6" eb="8">
      <t>ジギョウ</t>
    </rPh>
    <rPh sb="10" eb="12">
      <t>ヘイセイ</t>
    </rPh>
    <rPh sb="13" eb="14">
      <t>ネン</t>
    </rPh>
    <rPh sb="15" eb="19">
      <t>キョウヨウカイシ</t>
    </rPh>
    <rPh sb="20" eb="21">
      <t>オコナ</t>
    </rPh>
    <rPh sb="25" eb="26">
      <t>ネン</t>
    </rPh>
    <rPh sb="26" eb="27">
      <t>チカ</t>
    </rPh>
    <rPh sb="29" eb="31">
      <t>ケイカ</t>
    </rPh>
    <rPh sb="60" eb="62">
      <t>ユウケイ</t>
    </rPh>
    <rPh sb="62" eb="66">
      <t>コテイシサン</t>
    </rPh>
    <rPh sb="111" eb="113">
      <t>サイテキ</t>
    </rPh>
    <rPh sb="113" eb="117">
      <t>セイビコウソウ</t>
    </rPh>
    <rPh sb="166" eb="168">
      <t>カンキョ</t>
    </rPh>
    <rPh sb="168" eb="172">
      <t>ロウキュウカリツ</t>
    </rPh>
    <rPh sb="172" eb="173">
      <t>オヨ</t>
    </rPh>
    <rPh sb="175" eb="177">
      <t>カンキョ</t>
    </rPh>
    <rPh sb="177" eb="180">
      <t>カイゼンリツ</t>
    </rPh>
    <rPh sb="182" eb="186">
      <t>タイヨウネンスウ</t>
    </rPh>
    <rPh sb="187" eb="189">
      <t>ケイカ</t>
    </rPh>
    <rPh sb="191" eb="193">
      <t>カンキョ</t>
    </rPh>
    <rPh sb="194" eb="195">
      <t>ナ</t>
    </rPh>
    <rPh sb="201" eb="204">
      <t>ケイカクテキ</t>
    </rPh>
    <rPh sb="205" eb="207">
      <t>コウシン</t>
    </rPh>
    <rPh sb="208" eb="209">
      <t>オコナ</t>
    </rPh>
    <rPh sb="217" eb="219">
      <t>スウチ</t>
    </rPh>
    <rPh sb="228" eb="230">
      <t>ショウライ</t>
    </rPh>
    <rPh sb="231" eb="233">
      <t>カイチク</t>
    </rPh>
    <rPh sb="233" eb="237">
      <t>コウシンジキ</t>
    </rPh>
    <rPh sb="245" eb="250">
      <t>トウシケイカクトウ</t>
    </rPh>
    <rPh sb="251" eb="253">
      <t>ミナオ</t>
    </rPh>
    <rPh sb="255" eb="256">
      <t>ハカ</t>
    </rPh>
    <rPh sb="257" eb="259">
      <t>ヒツヨウ</t>
    </rPh>
    <phoneticPr fontId="4"/>
  </si>
  <si>
    <t>　本市の農業集落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rPh sb="1" eb="3">
      <t>ホンシ</t>
    </rPh>
    <rPh sb="13" eb="15">
      <t>ケイエイ</t>
    </rPh>
    <rPh sb="15" eb="17">
      <t>ジョウキョウ</t>
    </rPh>
    <rPh sb="19" eb="21">
      <t>オスイ</t>
    </rPh>
    <rPh sb="21" eb="23">
      <t>ショリ</t>
    </rPh>
    <rPh sb="24" eb="25">
      <t>ヨウ</t>
    </rPh>
    <rPh sb="27" eb="29">
      <t>ヒヨウ</t>
    </rPh>
    <rPh sb="30" eb="33">
      <t>シヨウリョウ</t>
    </rPh>
    <rPh sb="33" eb="35">
      <t>シュウニュウ</t>
    </rPh>
    <rPh sb="36" eb="37">
      <t>マカナ</t>
    </rPh>
    <rPh sb="43" eb="47">
      <t>イッパンカイケイ</t>
    </rPh>
    <rPh sb="50" eb="53">
      <t>クリイレキン</t>
    </rPh>
    <rPh sb="54" eb="59">
      <t>シュウエキテキシュウシ</t>
    </rPh>
    <rPh sb="60" eb="62">
      <t>キンコウ</t>
    </rPh>
    <rPh sb="67" eb="69">
      <t>ジョウキョウ</t>
    </rPh>
    <rPh sb="73" eb="75">
      <t>コンゴ</t>
    </rPh>
    <rPh sb="77" eb="83">
      <t>ロウキュウカシセツトウ</t>
    </rPh>
    <rPh sb="84" eb="86">
      <t>カイチク</t>
    </rPh>
    <rPh sb="86" eb="88">
      <t>コウシン</t>
    </rPh>
    <rPh sb="88" eb="90">
      <t>ジギョウ</t>
    </rPh>
    <rPh sb="91" eb="93">
      <t>タガク</t>
    </rPh>
    <rPh sb="94" eb="96">
      <t>ケイヒ</t>
    </rPh>
    <rPh sb="97" eb="99">
      <t>ヒツヨウ</t>
    </rPh>
    <rPh sb="102" eb="104">
      <t>イッポウ</t>
    </rPh>
    <rPh sb="106" eb="110">
      <t>ジンコウゲンショウ</t>
    </rPh>
    <rPh sb="110" eb="111">
      <t>トウ</t>
    </rPh>
    <rPh sb="114" eb="117">
      <t>シヨウリョウ</t>
    </rPh>
    <rPh sb="117" eb="119">
      <t>シュウニュウ</t>
    </rPh>
    <rPh sb="120" eb="122">
      <t>ゲンショウ</t>
    </rPh>
    <rPh sb="123" eb="125">
      <t>ミコ</t>
    </rPh>
    <rPh sb="136" eb="138">
      <t>ショウライ</t>
    </rPh>
    <rPh sb="143" eb="145">
      <t>アンテイ</t>
    </rPh>
    <rPh sb="147" eb="150">
      <t>ゲスイドウ</t>
    </rPh>
    <rPh sb="155" eb="157">
      <t>テイキョウ</t>
    </rPh>
    <rPh sb="162" eb="163">
      <t>サラ</t>
    </rPh>
    <rPh sb="165" eb="167">
      <t>ケイヒ</t>
    </rPh>
    <rPh sb="168" eb="170">
      <t>サクゲン</t>
    </rPh>
    <rPh sb="171" eb="172">
      <t>ツト</t>
    </rPh>
    <rPh sb="178" eb="180">
      <t>テキセイ</t>
    </rPh>
    <rPh sb="181" eb="186">
      <t>シヨウリョウスイジュン</t>
    </rPh>
    <rPh sb="187" eb="189">
      <t>セッテイ</t>
    </rPh>
    <rPh sb="191" eb="194">
      <t>サイシュウテキ</t>
    </rPh>
    <rPh sb="195" eb="199">
      <t>イッパンカイケイ</t>
    </rPh>
    <rPh sb="202" eb="205">
      <t>キジュンガイ</t>
    </rPh>
    <rPh sb="205" eb="208">
      <t>クリイレキン</t>
    </rPh>
    <rPh sb="209" eb="211">
      <t>イゾン</t>
    </rPh>
    <rPh sb="218" eb="220">
      <t>ケイヒ</t>
    </rPh>
    <rPh sb="220" eb="223">
      <t>カイシュウリツ</t>
    </rPh>
    <rPh sb="228" eb="230">
      <t>カクホ</t>
    </rPh>
    <rPh sb="232" eb="237">
      <t>シュウエキテキシュウシ</t>
    </rPh>
    <rPh sb="238" eb="240">
      <t>キンコウ</t>
    </rPh>
    <rPh sb="241" eb="242">
      <t>ハカ</t>
    </rPh>
    <rPh sb="243" eb="245">
      <t>ヒツヨウ</t>
    </rPh>
    <rPh sb="252" eb="254">
      <t>ホンシ</t>
    </rPh>
    <rPh sb="255" eb="257">
      <t>オスイ</t>
    </rPh>
    <rPh sb="261" eb="263">
      <t>コウキョウ</t>
    </rPh>
    <rPh sb="263" eb="268">
      <t>ゲスイドウジギョウ</t>
    </rPh>
    <rPh sb="269" eb="271">
      <t>トクテイ</t>
    </rPh>
    <rPh sb="271" eb="275">
      <t>カンキョウホゼン</t>
    </rPh>
    <rPh sb="275" eb="277">
      <t>コウキョウ</t>
    </rPh>
    <rPh sb="277" eb="282">
      <t>ゲスイドウジギョウ</t>
    </rPh>
    <rPh sb="283" eb="289">
      <t>ノウギョウシュウラクハイスイ</t>
    </rPh>
    <rPh sb="289" eb="291">
      <t>ジギョウ</t>
    </rPh>
    <rPh sb="292" eb="294">
      <t>ギョギョウ</t>
    </rPh>
    <rPh sb="294" eb="296">
      <t>シュウラク</t>
    </rPh>
    <rPh sb="296" eb="298">
      <t>ハイスイ</t>
    </rPh>
    <rPh sb="298" eb="300">
      <t>ジギョウ</t>
    </rPh>
    <rPh sb="301" eb="303">
      <t>リンギョウ</t>
    </rPh>
    <rPh sb="303" eb="305">
      <t>シュウラク</t>
    </rPh>
    <rPh sb="305" eb="307">
      <t>ハイスイ</t>
    </rPh>
    <rPh sb="307" eb="309">
      <t>ジギョウ</t>
    </rPh>
    <rPh sb="310" eb="312">
      <t>トクテイ</t>
    </rPh>
    <rPh sb="312" eb="314">
      <t>チイキ</t>
    </rPh>
    <rPh sb="314" eb="316">
      <t>セイカツ</t>
    </rPh>
    <rPh sb="316" eb="318">
      <t>ハイスイ</t>
    </rPh>
    <rPh sb="318" eb="320">
      <t>ジギョウ</t>
    </rPh>
    <rPh sb="320" eb="321">
      <t>オヨ</t>
    </rPh>
    <rPh sb="322" eb="324">
      <t>コベツ</t>
    </rPh>
    <rPh sb="324" eb="326">
      <t>ハイスイ</t>
    </rPh>
    <rPh sb="326" eb="328">
      <t>ジギョウ</t>
    </rPh>
    <rPh sb="329" eb="331">
      <t>ジッシ</t>
    </rPh>
    <rPh sb="337" eb="339">
      <t>ヘイセイ</t>
    </rPh>
    <rPh sb="341" eb="343">
      <t>ネンド</t>
    </rPh>
    <rPh sb="345" eb="346">
      <t>ゼン</t>
    </rPh>
    <rPh sb="347" eb="349">
      <t>ジギョウ</t>
    </rPh>
    <rPh sb="350" eb="357">
      <t>チホウコウエイキギョウホウ</t>
    </rPh>
    <rPh sb="358" eb="360">
      <t>テキヨウ</t>
    </rPh>
    <rPh sb="361" eb="362">
      <t>ア</t>
    </rPh>
    <rPh sb="365" eb="368">
      <t>ゲスイドウ</t>
    </rPh>
    <rPh sb="368" eb="372">
      <t>ジギョウカイケイ</t>
    </rPh>
    <rPh sb="373" eb="375">
      <t>セッチ</t>
    </rPh>
    <rPh sb="377" eb="380">
      <t>シヨウリョウ</t>
    </rPh>
    <rPh sb="385" eb="387">
      <t>トウイツ</t>
    </rPh>
    <rPh sb="394" eb="397">
      <t>ゲスイドウ</t>
    </rPh>
    <rPh sb="398" eb="400">
      <t>ジギョウ</t>
    </rPh>
    <rPh sb="400" eb="402">
      <t>ゼンタイ</t>
    </rPh>
    <rPh sb="403" eb="405">
      <t>ケイエイ</t>
    </rPh>
    <rPh sb="405" eb="408">
      <t>ケンゼンカ</t>
    </rPh>
    <rPh sb="409" eb="410">
      <t>ト</t>
    </rPh>
    <rPh sb="411" eb="412">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</si>
</sst>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7B7-4B5C-9B4C-FE13C0C13AC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0.01</c:v>
                </c:pt>
                <c:pt idx="2">
                  <c:v>0.02</c:v>
                </c:pt>
                <c:pt idx="3">
                  <c:v>0.25</c:v>
                </c:pt>
                <c:pt idx="4">
                  <c:v>0.05</c:v>
                </c:pt>
              </c:numCache>
            </c:numRef>
          </c:val>
          <c:smooth val="0"/>
          <c:extLst>
            <c:ext xmlns:c16="http://schemas.microsoft.com/office/drawing/2014/chart" uri="{C3380CC4-5D6E-409C-BE32-E72D297353CC}">
              <c16:uniqueId val="{00000001-87B7-4B5C-9B4C-FE13C0C13AC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37.520000000000003</c:v>
                </c:pt>
                <c:pt idx="2">
                  <c:v>37.549999999999997</c:v>
                </c:pt>
                <c:pt idx="3">
                  <c:v>42.58</c:v>
                </c:pt>
                <c:pt idx="4">
                  <c:v>35.96</c:v>
                </c:pt>
              </c:numCache>
            </c:numRef>
          </c:val>
          <c:extLst>
            <c:ext xmlns:c16="http://schemas.microsoft.com/office/drawing/2014/chart" uri="{C3380CC4-5D6E-409C-BE32-E72D297353CC}">
              <c16:uniqueId val="{00000000-09E4-4B36-991E-FC7E3B8AC1B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50.68</c:v>
                </c:pt>
                <c:pt idx="2">
                  <c:v>50.14</c:v>
                </c:pt>
                <c:pt idx="3">
                  <c:v>54.83</c:v>
                </c:pt>
                <c:pt idx="4">
                  <c:v>66.53</c:v>
                </c:pt>
              </c:numCache>
            </c:numRef>
          </c:val>
          <c:smooth val="0"/>
          <c:extLst>
            <c:ext xmlns:c16="http://schemas.microsoft.com/office/drawing/2014/chart" uri="{C3380CC4-5D6E-409C-BE32-E72D297353CC}">
              <c16:uniqueId val="{00000001-09E4-4B36-991E-FC7E3B8AC1B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88.79</c:v>
                </c:pt>
                <c:pt idx="2">
                  <c:v>87.69</c:v>
                </c:pt>
                <c:pt idx="3">
                  <c:v>87.64</c:v>
                </c:pt>
                <c:pt idx="4">
                  <c:v>88.2</c:v>
                </c:pt>
              </c:numCache>
            </c:numRef>
          </c:val>
          <c:extLst>
            <c:ext xmlns:c16="http://schemas.microsoft.com/office/drawing/2014/chart" uri="{C3380CC4-5D6E-409C-BE32-E72D297353CC}">
              <c16:uniqueId val="{00000000-2C14-4280-8C4E-01DCABDE350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84.86</c:v>
                </c:pt>
                <c:pt idx="2">
                  <c:v>84.98</c:v>
                </c:pt>
                <c:pt idx="3">
                  <c:v>84.7</c:v>
                </c:pt>
                <c:pt idx="4">
                  <c:v>84.67</c:v>
                </c:pt>
              </c:numCache>
            </c:numRef>
          </c:val>
          <c:smooth val="0"/>
          <c:extLst>
            <c:ext xmlns:c16="http://schemas.microsoft.com/office/drawing/2014/chart" uri="{C3380CC4-5D6E-409C-BE32-E72D297353CC}">
              <c16:uniqueId val="{00000001-2C14-4280-8C4E-01DCABDE350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99.94</c:v>
                </c:pt>
                <c:pt idx="2">
                  <c:v>100</c:v>
                </c:pt>
                <c:pt idx="3">
                  <c:v>100</c:v>
                </c:pt>
                <c:pt idx="4">
                  <c:v>100</c:v>
                </c:pt>
              </c:numCache>
            </c:numRef>
          </c:val>
          <c:extLst>
            <c:ext xmlns:c16="http://schemas.microsoft.com/office/drawing/2014/chart" uri="{C3380CC4-5D6E-409C-BE32-E72D297353CC}">
              <c16:uniqueId val="{00000000-9BB6-4E0E-9B68-8DE72F79B5C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101.77</c:v>
                </c:pt>
                <c:pt idx="2">
                  <c:v>103.6</c:v>
                </c:pt>
                <c:pt idx="3">
                  <c:v>106.37</c:v>
                </c:pt>
                <c:pt idx="4">
                  <c:v>106.07</c:v>
                </c:pt>
              </c:numCache>
            </c:numRef>
          </c:val>
          <c:smooth val="0"/>
          <c:extLst>
            <c:ext xmlns:c16="http://schemas.microsoft.com/office/drawing/2014/chart" uri="{C3380CC4-5D6E-409C-BE32-E72D297353CC}">
              <c16:uniqueId val="{00000001-9BB6-4E0E-9B68-8DE72F79B5C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43.36</c:v>
                </c:pt>
                <c:pt idx="2">
                  <c:v>44.81</c:v>
                </c:pt>
                <c:pt idx="3">
                  <c:v>46.77</c:v>
                </c:pt>
                <c:pt idx="4">
                  <c:v>48.64</c:v>
                </c:pt>
              </c:numCache>
            </c:numRef>
          </c:val>
          <c:extLst>
            <c:ext xmlns:c16="http://schemas.microsoft.com/office/drawing/2014/chart" uri="{C3380CC4-5D6E-409C-BE32-E72D297353CC}">
              <c16:uniqueId val="{00000000-8131-4289-BE65-6C35EA82D97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24.13</c:v>
                </c:pt>
                <c:pt idx="2">
                  <c:v>23.06</c:v>
                </c:pt>
                <c:pt idx="3">
                  <c:v>20.34</c:v>
                </c:pt>
                <c:pt idx="4">
                  <c:v>21.85</c:v>
                </c:pt>
              </c:numCache>
            </c:numRef>
          </c:val>
          <c:smooth val="0"/>
          <c:extLst>
            <c:ext xmlns:c16="http://schemas.microsoft.com/office/drawing/2014/chart" uri="{C3380CC4-5D6E-409C-BE32-E72D297353CC}">
              <c16:uniqueId val="{00000001-8131-4289-BE65-6C35EA82D97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1FE-471E-BB91-7DE04A94402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11FE-471E-BB91-7DE04A94402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36A-4261-95BA-B4636B826DB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227.4</c:v>
                </c:pt>
                <c:pt idx="2">
                  <c:v>193.99</c:v>
                </c:pt>
                <c:pt idx="3">
                  <c:v>139.02000000000001</c:v>
                </c:pt>
                <c:pt idx="4">
                  <c:v>132.04</c:v>
                </c:pt>
              </c:numCache>
            </c:numRef>
          </c:val>
          <c:smooth val="0"/>
          <c:extLst>
            <c:ext xmlns:c16="http://schemas.microsoft.com/office/drawing/2014/chart" uri="{C3380CC4-5D6E-409C-BE32-E72D297353CC}">
              <c16:uniqueId val="{00000001-136A-4261-95BA-B4636B826DB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33.68</c:v>
                </c:pt>
                <c:pt idx="2">
                  <c:v>20.9</c:v>
                </c:pt>
                <c:pt idx="3">
                  <c:v>21.82</c:v>
                </c:pt>
                <c:pt idx="4">
                  <c:v>20.76</c:v>
                </c:pt>
              </c:numCache>
            </c:numRef>
          </c:val>
          <c:extLst>
            <c:ext xmlns:c16="http://schemas.microsoft.com/office/drawing/2014/chart" uri="{C3380CC4-5D6E-409C-BE32-E72D297353CC}">
              <c16:uniqueId val="{00000000-3BC6-4D48-A671-4E5C23DE7FA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29.54</c:v>
                </c:pt>
                <c:pt idx="2">
                  <c:v>26.99</c:v>
                </c:pt>
                <c:pt idx="3">
                  <c:v>29.13</c:v>
                </c:pt>
                <c:pt idx="4">
                  <c:v>35.69</c:v>
                </c:pt>
              </c:numCache>
            </c:numRef>
          </c:val>
          <c:smooth val="0"/>
          <c:extLst>
            <c:ext xmlns:c16="http://schemas.microsoft.com/office/drawing/2014/chart" uri="{C3380CC4-5D6E-409C-BE32-E72D297353CC}">
              <c16:uniqueId val="{00000001-3BC6-4D48-A671-4E5C23DE7FA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2929.93</c:v>
                </c:pt>
                <c:pt idx="2">
                  <c:v>2851.12</c:v>
                </c:pt>
                <c:pt idx="3">
                  <c:v>2265.23</c:v>
                </c:pt>
                <c:pt idx="4">
                  <c:v>2116.16</c:v>
                </c:pt>
              </c:numCache>
            </c:numRef>
          </c:val>
          <c:extLst>
            <c:ext xmlns:c16="http://schemas.microsoft.com/office/drawing/2014/chart" uri="{C3380CC4-5D6E-409C-BE32-E72D297353CC}">
              <c16:uniqueId val="{00000000-FC91-423E-AC78-C85C3C7C0BE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789.46</c:v>
                </c:pt>
                <c:pt idx="2">
                  <c:v>826.83</c:v>
                </c:pt>
                <c:pt idx="3">
                  <c:v>867.83</c:v>
                </c:pt>
                <c:pt idx="4">
                  <c:v>791.76</c:v>
                </c:pt>
              </c:numCache>
            </c:numRef>
          </c:val>
          <c:smooth val="0"/>
          <c:extLst>
            <c:ext xmlns:c16="http://schemas.microsoft.com/office/drawing/2014/chart" uri="{C3380CC4-5D6E-409C-BE32-E72D297353CC}">
              <c16:uniqueId val="{00000001-FC91-423E-AC78-C85C3C7C0BE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49.87</c:v>
                </c:pt>
                <c:pt idx="2">
                  <c:v>53.05</c:v>
                </c:pt>
                <c:pt idx="3">
                  <c:v>63.62</c:v>
                </c:pt>
                <c:pt idx="4">
                  <c:v>65.849999999999994</c:v>
                </c:pt>
              </c:numCache>
            </c:numRef>
          </c:val>
          <c:extLst>
            <c:ext xmlns:c16="http://schemas.microsoft.com/office/drawing/2014/chart" uri="{C3380CC4-5D6E-409C-BE32-E72D297353CC}">
              <c16:uniqueId val="{00000000-F694-4039-9E27-DDA5D0407CB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57.77</c:v>
                </c:pt>
                <c:pt idx="2">
                  <c:v>57.31</c:v>
                </c:pt>
                <c:pt idx="3">
                  <c:v>57.08</c:v>
                </c:pt>
                <c:pt idx="4">
                  <c:v>56.26</c:v>
                </c:pt>
              </c:numCache>
            </c:numRef>
          </c:val>
          <c:smooth val="0"/>
          <c:extLst>
            <c:ext xmlns:c16="http://schemas.microsoft.com/office/drawing/2014/chart" uri="{C3380CC4-5D6E-409C-BE32-E72D297353CC}">
              <c16:uniqueId val="{00000001-F694-4039-9E27-DDA5D0407CB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312.81</c:v>
                </c:pt>
                <c:pt idx="2">
                  <c:v>295.13</c:v>
                </c:pt>
                <c:pt idx="3">
                  <c:v>252.07</c:v>
                </c:pt>
                <c:pt idx="4">
                  <c:v>244.92</c:v>
                </c:pt>
              </c:numCache>
            </c:numRef>
          </c:val>
          <c:extLst>
            <c:ext xmlns:c16="http://schemas.microsoft.com/office/drawing/2014/chart" uri="{C3380CC4-5D6E-409C-BE32-E72D297353CC}">
              <c16:uniqueId val="{00000000-AD90-47C6-9355-5EA16FCB930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AD90-47C6-9355-5EA16FCB930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42" zoomScale="90" zoomScaleNormal="90" workbookViewId="0">
      <selection activeCell="CE76" sqref="CE7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山口県　萩市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44575</v>
      </c>
      <c r="AM8" s="42"/>
      <c r="AN8" s="42"/>
      <c r="AO8" s="42"/>
      <c r="AP8" s="42"/>
      <c r="AQ8" s="42"/>
      <c r="AR8" s="42"/>
      <c r="AS8" s="42"/>
      <c r="AT8" s="35">
        <f>データ!T6</f>
        <v>698.31</v>
      </c>
      <c r="AU8" s="35"/>
      <c r="AV8" s="35"/>
      <c r="AW8" s="35"/>
      <c r="AX8" s="35"/>
      <c r="AY8" s="35"/>
      <c r="AZ8" s="35"/>
      <c r="BA8" s="35"/>
      <c r="BB8" s="35">
        <f>データ!U6</f>
        <v>63.83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75.37</v>
      </c>
      <c r="J10" s="35"/>
      <c r="K10" s="35"/>
      <c r="L10" s="35"/>
      <c r="M10" s="35"/>
      <c r="N10" s="35"/>
      <c r="O10" s="35"/>
      <c r="P10" s="35">
        <f>データ!P6</f>
        <v>10.19</v>
      </c>
      <c r="Q10" s="35"/>
      <c r="R10" s="35"/>
      <c r="S10" s="35"/>
      <c r="T10" s="35"/>
      <c r="U10" s="35"/>
      <c r="V10" s="35"/>
      <c r="W10" s="35">
        <f>データ!Q6</f>
        <v>97.71</v>
      </c>
      <c r="X10" s="35"/>
      <c r="Y10" s="35"/>
      <c r="Z10" s="35"/>
      <c r="AA10" s="35"/>
      <c r="AB10" s="35"/>
      <c r="AC10" s="35"/>
      <c r="AD10" s="42">
        <f>データ!R6</f>
        <v>2970</v>
      </c>
      <c r="AE10" s="42"/>
      <c r="AF10" s="42"/>
      <c r="AG10" s="42"/>
      <c r="AH10" s="42"/>
      <c r="AI10" s="42"/>
      <c r="AJ10" s="42"/>
      <c r="AK10" s="2"/>
      <c r="AL10" s="42">
        <f>データ!V6</f>
        <v>4501</v>
      </c>
      <c r="AM10" s="42"/>
      <c r="AN10" s="42"/>
      <c r="AO10" s="42"/>
      <c r="AP10" s="42"/>
      <c r="AQ10" s="42"/>
      <c r="AR10" s="42"/>
      <c r="AS10" s="42"/>
      <c r="AT10" s="35">
        <f>データ!W6</f>
        <v>5.79</v>
      </c>
      <c r="AU10" s="35"/>
      <c r="AV10" s="35"/>
      <c r="AW10" s="35"/>
      <c r="AX10" s="35"/>
      <c r="AY10" s="35"/>
      <c r="AZ10" s="35"/>
      <c r="BA10" s="35"/>
      <c r="BB10" s="35">
        <f>データ!X6</f>
        <v>777.37</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113</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4.1"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4.1"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4.1"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4.1"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4.1"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4.1"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4.1"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4.1"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4.1"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4.1"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4.1"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4.1"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4.1"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4.1"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4.1"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4.1"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4.1"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4qIP73yLdHlnTosRivWxvTvLjGoOA+tbLAh3L8jWFE+CV+esLZJLIBcbfieJw7NRisib9hDZsS9LlW2i5XWsEw==" saltValue="vSs0nzRVnKX+X3gVenAEr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352047</v>
      </c>
      <c r="D6" s="19">
        <f t="shared" si="3"/>
        <v>46</v>
      </c>
      <c r="E6" s="19">
        <f t="shared" si="3"/>
        <v>17</v>
      </c>
      <c r="F6" s="19">
        <f t="shared" si="3"/>
        <v>5</v>
      </c>
      <c r="G6" s="19">
        <f t="shared" si="3"/>
        <v>0</v>
      </c>
      <c r="H6" s="19" t="str">
        <f t="shared" si="3"/>
        <v>山口県　萩市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75.37</v>
      </c>
      <c r="P6" s="20">
        <f t="shared" si="3"/>
        <v>10.19</v>
      </c>
      <c r="Q6" s="20">
        <f t="shared" si="3"/>
        <v>97.71</v>
      </c>
      <c r="R6" s="20">
        <f t="shared" si="3"/>
        <v>2970</v>
      </c>
      <c r="S6" s="20">
        <f t="shared" si="3"/>
        <v>44575</v>
      </c>
      <c r="T6" s="20">
        <f t="shared" si="3"/>
        <v>698.31</v>
      </c>
      <c r="U6" s="20">
        <f t="shared" si="3"/>
        <v>63.83</v>
      </c>
      <c r="V6" s="20">
        <f t="shared" si="3"/>
        <v>4501</v>
      </c>
      <c r="W6" s="20">
        <f t="shared" si="3"/>
        <v>5.79</v>
      </c>
      <c r="X6" s="20">
        <f t="shared" si="3"/>
        <v>777.37</v>
      </c>
      <c r="Y6" s="21" t="str">
        <f>IF(Y7="",NA(),Y7)</f>
        <v>-</v>
      </c>
      <c r="Z6" s="21">
        <f t="shared" ref="Z6:AH6" si="4">IF(Z7="",NA(),Z7)</f>
        <v>99.94</v>
      </c>
      <c r="AA6" s="21">
        <f t="shared" si="4"/>
        <v>100</v>
      </c>
      <c r="AB6" s="21">
        <f t="shared" si="4"/>
        <v>100</v>
      </c>
      <c r="AC6" s="21">
        <f t="shared" si="4"/>
        <v>100</v>
      </c>
      <c r="AD6" s="21" t="str">
        <f t="shared" si="4"/>
        <v>-</v>
      </c>
      <c r="AE6" s="21">
        <f t="shared" si="4"/>
        <v>101.77</v>
      </c>
      <c r="AF6" s="21">
        <f t="shared" si="4"/>
        <v>103.6</v>
      </c>
      <c r="AG6" s="21">
        <f t="shared" si="4"/>
        <v>106.37</v>
      </c>
      <c r="AH6" s="21">
        <f t="shared" si="4"/>
        <v>106.07</v>
      </c>
      <c r="AI6" s="20" t="str">
        <f>IF(AI7="","",IF(AI7="-","【-】","【"&amp;SUBSTITUTE(TEXT(AI7,"#,##0.00"),"-","△")&amp;"】"))</f>
        <v>【104.16】</v>
      </c>
      <c r="AJ6" s="21" t="str">
        <f>IF(AJ7="",NA(),AJ7)</f>
        <v>-</v>
      </c>
      <c r="AK6" s="20">
        <f t="shared" ref="AK6:AS6" si="5">IF(AK7="",NA(),AK7)</f>
        <v>0</v>
      </c>
      <c r="AL6" s="20">
        <f t="shared" si="5"/>
        <v>0</v>
      </c>
      <c r="AM6" s="20">
        <f t="shared" si="5"/>
        <v>0</v>
      </c>
      <c r="AN6" s="20">
        <f t="shared" si="5"/>
        <v>0</v>
      </c>
      <c r="AO6" s="21" t="str">
        <f t="shared" si="5"/>
        <v>-</v>
      </c>
      <c r="AP6" s="21">
        <f t="shared" si="5"/>
        <v>227.4</v>
      </c>
      <c r="AQ6" s="21">
        <f t="shared" si="5"/>
        <v>193.99</v>
      </c>
      <c r="AR6" s="21">
        <f t="shared" si="5"/>
        <v>139.02000000000001</v>
      </c>
      <c r="AS6" s="21">
        <f t="shared" si="5"/>
        <v>132.04</v>
      </c>
      <c r="AT6" s="20" t="str">
        <f>IF(AT7="","",IF(AT7="-","【-】","【"&amp;SUBSTITUTE(TEXT(AT7,"#,##0.00"),"-","△")&amp;"】"))</f>
        <v>【128.23】</v>
      </c>
      <c r="AU6" s="21" t="str">
        <f>IF(AU7="",NA(),AU7)</f>
        <v>-</v>
      </c>
      <c r="AV6" s="21">
        <f t="shared" ref="AV6:BD6" si="6">IF(AV7="",NA(),AV7)</f>
        <v>33.68</v>
      </c>
      <c r="AW6" s="21">
        <f t="shared" si="6"/>
        <v>20.9</v>
      </c>
      <c r="AX6" s="21">
        <f t="shared" si="6"/>
        <v>21.82</v>
      </c>
      <c r="AY6" s="21">
        <f t="shared" si="6"/>
        <v>20.76</v>
      </c>
      <c r="AZ6" s="21" t="str">
        <f t="shared" si="6"/>
        <v>-</v>
      </c>
      <c r="BA6" s="21">
        <f t="shared" si="6"/>
        <v>29.54</v>
      </c>
      <c r="BB6" s="21">
        <f t="shared" si="6"/>
        <v>26.99</v>
      </c>
      <c r="BC6" s="21">
        <f t="shared" si="6"/>
        <v>29.13</v>
      </c>
      <c r="BD6" s="21">
        <f t="shared" si="6"/>
        <v>35.69</v>
      </c>
      <c r="BE6" s="20" t="str">
        <f>IF(BE7="","",IF(BE7="-","【-】","【"&amp;SUBSTITUTE(TEXT(BE7,"#,##0.00"),"-","△")&amp;"】"))</f>
        <v>【34.77】</v>
      </c>
      <c r="BF6" s="21" t="str">
        <f>IF(BF7="",NA(),BF7)</f>
        <v>-</v>
      </c>
      <c r="BG6" s="21">
        <f t="shared" ref="BG6:BO6" si="7">IF(BG7="",NA(),BG7)</f>
        <v>2929.93</v>
      </c>
      <c r="BH6" s="21">
        <f t="shared" si="7"/>
        <v>2851.12</v>
      </c>
      <c r="BI6" s="21">
        <f t="shared" si="7"/>
        <v>2265.23</v>
      </c>
      <c r="BJ6" s="21">
        <f t="shared" si="7"/>
        <v>2116.16</v>
      </c>
      <c r="BK6" s="21" t="str">
        <f t="shared" si="7"/>
        <v>-</v>
      </c>
      <c r="BL6" s="21">
        <f t="shared" si="7"/>
        <v>789.46</v>
      </c>
      <c r="BM6" s="21">
        <f t="shared" si="7"/>
        <v>826.83</v>
      </c>
      <c r="BN6" s="21">
        <f t="shared" si="7"/>
        <v>867.83</v>
      </c>
      <c r="BO6" s="21">
        <f t="shared" si="7"/>
        <v>791.76</v>
      </c>
      <c r="BP6" s="20" t="str">
        <f>IF(BP7="","",IF(BP7="-","【-】","【"&amp;SUBSTITUTE(TEXT(BP7,"#,##0.00"),"-","△")&amp;"】"))</f>
        <v>【786.37】</v>
      </c>
      <c r="BQ6" s="21" t="str">
        <f>IF(BQ7="",NA(),BQ7)</f>
        <v>-</v>
      </c>
      <c r="BR6" s="21">
        <f t="shared" ref="BR6:BZ6" si="8">IF(BR7="",NA(),BR7)</f>
        <v>49.87</v>
      </c>
      <c r="BS6" s="21">
        <f t="shared" si="8"/>
        <v>53.05</v>
      </c>
      <c r="BT6" s="21">
        <f t="shared" si="8"/>
        <v>63.62</v>
      </c>
      <c r="BU6" s="21">
        <f t="shared" si="8"/>
        <v>65.849999999999994</v>
      </c>
      <c r="BV6" s="21" t="str">
        <f t="shared" si="8"/>
        <v>-</v>
      </c>
      <c r="BW6" s="21">
        <f t="shared" si="8"/>
        <v>57.77</v>
      </c>
      <c r="BX6" s="21">
        <f t="shared" si="8"/>
        <v>57.31</v>
      </c>
      <c r="BY6" s="21">
        <f t="shared" si="8"/>
        <v>57.08</v>
      </c>
      <c r="BZ6" s="21">
        <f t="shared" si="8"/>
        <v>56.26</v>
      </c>
      <c r="CA6" s="20" t="str">
        <f>IF(CA7="","",IF(CA7="-","【-】","【"&amp;SUBSTITUTE(TEXT(CA7,"#,##0.00"),"-","△")&amp;"】"))</f>
        <v>【60.65】</v>
      </c>
      <c r="CB6" s="21" t="str">
        <f>IF(CB7="",NA(),CB7)</f>
        <v>-</v>
      </c>
      <c r="CC6" s="21">
        <f t="shared" ref="CC6:CK6" si="9">IF(CC7="",NA(),CC7)</f>
        <v>312.81</v>
      </c>
      <c r="CD6" s="21">
        <f t="shared" si="9"/>
        <v>295.13</v>
      </c>
      <c r="CE6" s="21">
        <f t="shared" si="9"/>
        <v>252.07</v>
      </c>
      <c r="CF6" s="21">
        <f t="shared" si="9"/>
        <v>244.92</v>
      </c>
      <c r="CG6" s="21" t="str">
        <f t="shared" si="9"/>
        <v>-</v>
      </c>
      <c r="CH6" s="21">
        <f t="shared" si="9"/>
        <v>274.35000000000002</v>
      </c>
      <c r="CI6" s="21">
        <f t="shared" si="9"/>
        <v>273.52</v>
      </c>
      <c r="CJ6" s="21">
        <f t="shared" si="9"/>
        <v>274.99</v>
      </c>
      <c r="CK6" s="21">
        <f t="shared" si="9"/>
        <v>282.08999999999997</v>
      </c>
      <c r="CL6" s="20" t="str">
        <f>IF(CL7="","",IF(CL7="-","【-】","【"&amp;SUBSTITUTE(TEXT(CL7,"#,##0.00"),"-","△")&amp;"】"))</f>
        <v>【256.97】</v>
      </c>
      <c r="CM6" s="21" t="str">
        <f>IF(CM7="",NA(),CM7)</f>
        <v>-</v>
      </c>
      <c r="CN6" s="21">
        <f t="shared" ref="CN6:CV6" si="10">IF(CN7="",NA(),CN7)</f>
        <v>37.520000000000003</v>
      </c>
      <c r="CO6" s="21">
        <f t="shared" si="10"/>
        <v>37.549999999999997</v>
      </c>
      <c r="CP6" s="21">
        <f t="shared" si="10"/>
        <v>42.58</v>
      </c>
      <c r="CQ6" s="21">
        <f t="shared" si="10"/>
        <v>35.96</v>
      </c>
      <c r="CR6" s="21" t="str">
        <f t="shared" si="10"/>
        <v>-</v>
      </c>
      <c r="CS6" s="21">
        <f t="shared" si="10"/>
        <v>50.68</v>
      </c>
      <c r="CT6" s="21">
        <f t="shared" si="10"/>
        <v>50.14</v>
      </c>
      <c r="CU6" s="21">
        <f t="shared" si="10"/>
        <v>54.83</v>
      </c>
      <c r="CV6" s="21">
        <f t="shared" si="10"/>
        <v>66.53</v>
      </c>
      <c r="CW6" s="20" t="str">
        <f>IF(CW7="","",IF(CW7="-","【-】","【"&amp;SUBSTITUTE(TEXT(CW7,"#,##0.00"),"-","△")&amp;"】"))</f>
        <v>【61.14】</v>
      </c>
      <c r="CX6" s="21" t="str">
        <f>IF(CX7="",NA(),CX7)</f>
        <v>-</v>
      </c>
      <c r="CY6" s="21">
        <f t="shared" ref="CY6:DG6" si="11">IF(CY7="",NA(),CY7)</f>
        <v>88.79</v>
      </c>
      <c r="CZ6" s="21">
        <f t="shared" si="11"/>
        <v>87.69</v>
      </c>
      <c r="DA6" s="21">
        <f t="shared" si="11"/>
        <v>87.64</v>
      </c>
      <c r="DB6" s="21">
        <f t="shared" si="11"/>
        <v>88.2</v>
      </c>
      <c r="DC6" s="21" t="str">
        <f t="shared" si="11"/>
        <v>-</v>
      </c>
      <c r="DD6" s="21">
        <f t="shared" si="11"/>
        <v>84.86</v>
      </c>
      <c r="DE6" s="21">
        <f t="shared" si="11"/>
        <v>84.98</v>
      </c>
      <c r="DF6" s="21">
        <f t="shared" si="11"/>
        <v>84.7</v>
      </c>
      <c r="DG6" s="21">
        <f t="shared" si="11"/>
        <v>84.67</v>
      </c>
      <c r="DH6" s="20" t="str">
        <f>IF(DH7="","",IF(DH7="-","【-】","【"&amp;SUBSTITUTE(TEXT(DH7,"#,##0.00"),"-","△")&amp;"】"))</f>
        <v>【86.91】</v>
      </c>
      <c r="DI6" s="21" t="str">
        <f>IF(DI7="",NA(),DI7)</f>
        <v>-</v>
      </c>
      <c r="DJ6" s="21">
        <f t="shared" ref="DJ6:DR6" si="12">IF(DJ7="",NA(),DJ7)</f>
        <v>43.36</v>
      </c>
      <c r="DK6" s="21">
        <f t="shared" si="12"/>
        <v>44.81</v>
      </c>
      <c r="DL6" s="21">
        <f t="shared" si="12"/>
        <v>46.77</v>
      </c>
      <c r="DM6" s="21">
        <f t="shared" si="12"/>
        <v>48.64</v>
      </c>
      <c r="DN6" s="21" t="str">
        <f t="shared" si="12"/>
        <v>-</v>
      </c>
      <c r="DO6" s="21">
        <f t="shared" si="12"/>
        <v>24.13</v>
      </c>
      <c r="DP6" s="21">
        <f t="shared" si="12"/>
        <v>23.06</v>
      </c>
      <c r="DQ6" s="21">
        <f t="shared" si="12"/>
        <v>20.34</v>
      </c>
      <c r="DR6" s="21">
        <f t="shared" si="12"/>
        <v>21.85</v>
      </c>
      <c r="DS6" s="20" t="str">
        <f>IF(DS7="","",IF(DS7="-","【-】","【"&amp;SUBSTITUTE(TEXT(DS7,"#,##0.00"),"-","△")&amp;"】"))</f>
        <v>【24.95】</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1">
        <f t="shared" si="14"/>
        <v>0.01</v>
      </c>
      <c r="EL6" s="21">
        <f t="shared" si="14"/>
        <v>0.02</v>
      </c>
      <c r="EM6" s="21">
        <f t="shared" si="14"/>
        <v>0.25</v>
      </c>
      <c r="EN6" s="21">
        <f t="shared" si="14"/>
        <v>0.05</v>
      </c>
      <c r="EO6" s="20" t="str">
        <f>IF(EO7="","",IF(EO7="-","【-】","【"&amp;SUBSTITUTE(TEXT(EO7,"#,##0.00"),"-","△")&amp;"】"))</f>
        <v>【0.03】</v>
      </c>
    </row>
    <row r="7" spans="1:148" s="22" customFormat="1" x14ac:dyDescent="0.15">
      <c r="A7" s="14"/>
      <c r="B7" s="23">
        <v>2021</v>
      </c>
      <c r="C7" s="23">
        <v>352047</v>
      </c>
      <c r="D7" s="23">
        <v>46</v>
      </c>
      <c r="E7" s="23">
        <v>17</v>
      </c>
      <c r="F7" s="23">
        <v>5</v>
      </c>
      <c r="G7" s="23">
        <v>0</v>
      </c>
      <c r="H7" s="23" t="s">
        <v>96</v>
      </c>
      <c r="I7" s="23" t="s">
        <v>97</v>
      </c>
      <c r="J7" s="23" t="s">
        <v>98</v>
      </c>
      <c r="K7" s="23" t="s">
        <v>99</v>
      </c>
      <c r="L7" s="23" t="s">
        <v>100</v>
      </c>
      <c r="M7" s="23" t="s">
        <v>101</v>
      </c>
      <c r="N7" s="24" t="s">
        <v>102</v>
      </c>
      <c r="O7" s="24">
        <v>75.37</v>
      </c>
      <c r="P7" s="24">
        <v>10.19</v>
      </c>
      <c r="Q7" s="24">
        <v>97.71</v>
      </c>
      <c r="R7" s="24">
        <v>2970</v>
      </c>
      <c r="S7" s="24">
        <v>44575</v>
      </c>
      <c r="T7" s="24">
        <v>698.31</v>
      </c>
      <c r="U7" s="24">
        <v>63.83</v>
      </c>
      <c r="V7" s="24">
        <v>4501</v>
      </c>
      <c r="W7" s="24">
        <v>5.79</v>
      </c>
      <c r="X7" s="24">
        <v>777.37</v>
      </c>
      <c r="Y7" s="24" t="s">
        <v>102</v>
      </c>
      <c r="Z7" s="24">
        <v>99.94</v>
      </c>
      <c r="AA7" s="24">
        <v>100</v>
      </c>
      <c r="AB7" s="24">
        <v>100</v>
      </c>
      <c r="AC7" s="24">
        <v>100</v>
      </c>
      <c r="AD7" s="24" t="s">
        <v>102</v>
      </c>
      <c r="AE7" s="24">
        <v>101.77</v>
      </c>
      <c r="AF7" s="24">
        <v>103.6</v>
      </c>
      <c r="AG7" s="24">
        <v>106.37</v>
      </c>
      <c r="AH7" s="24">
        <v>106.07</v>
      </c>
      <c r="AI7" s="24">
        <v>104.16</v>
      </c>
      <c r="AJ7" s="24" t="s">
        <v>102</v>
      </c>
      <c r="AK7" s="24">
        <v>0</v>
      </c>
      <c r="AL7" s="24">
        <v>0</v>
      </c>
      <c r="AM7" s="24">
        <v>0</v>
      </c>
      <c r="AN7" s="24">
        <v>0</v>
      </c>
      <c r="AO7" s="24" t="s">
        <v>102</v>
      </c>
      <c r="AP7" s="24">
        <v>227.4</v>
      </c>
      <c r="AQ7" s="24">
        <v>193.99</v>
      </c>
      <c r="AR7" s="24">
        <v>139.02000000000001</v>
      </c>
      <c r="AS7" s="24">
        <v>132.04</v>
      </c>
      <c r="AT7" s="24">
        <v>128.22999999999999</v>
      </c>
      <c r="AU7" s="24" t="s">
        <v>102</v>
      </c>
      <c r="AV7" s="24">
        <v>33.68</v>
      </c>
      <c r="AW7" s="24">
        <v>20.9</v>
      </c>
      <c r="AX7" s="24">
        <v>21.82</v>
      </c>
      <c r="AY7" s="24">
        <v>20.76</v>
      </c>
      <c r="AZ7" s="24" t="s">
        <v>102</v>
      </c>
      <c r="BA7" s="24">
        <v>29.54</v>
      </c>
      <c r="BB7" s="24">
        <v>26.99</v>
      </c>
      <c r="BC7" s="24">
        <v>29.13</v>
      </c>
      <c r="BD7" s="24">
        <v>35.69</v>
      </c>
      <c r="BE7" s="24">
        <v>34.770000000000003</v>
      </c>
      <c r="BF7" s="24" t="s">
        <v>102</v>
      </c>
      <c r="BG7" s="24">
        <v>2929.93</v>
      </c>
      <c r="BH7" s="24">
        <v>2851.12</v>
      </c>
      <c r="BI7" s="24">
        <v>2265.23</v>
      </c>
      <c r="BJ7" s="24">
        <v>2116.16</v>
      </c>
      <c r="BK7" s="24" t="s">
        <v>102</v>
      </c>
      <c r="BL7" s="24">
        <v>789.46</v>
      </c>
      <c r="BM7" s="24">
        <v>826.83</v>
      </c>
      <c r="BN7" s="24">
        <v>867.83</v>
      </c>
      <c r="BO7" s="24">
        <v>791.76</v>
      </c>
      <c r="BP7" s="24">
        <v>786.37</v>
      </c>
      <c r="BQ7" s="24" t="s">
        <v>102</v>
      </c>
      <c r="BR7" s="24">
        <v>49.87</v>
      </c>
      <c r="BS7" s="24">
        <v>53.05</v>
      </c>
      <c r="BT7" s="24">
        <v>63.62</v>
      </c>
      <c r="BU7" s="24">
        <v>65.849999999999994</v>
      </c>
      <c r="BV7" s="24" t="s">
        <v>102</v>
      </c>
      <c r="BW7" s="24">
        <v>57.77</v>
      </c>
      <c r="BX7" s="24">
        <v>57.31</v>
      </c>
      <c r="BY7" s="24">
        <v>57.08</v>
      </c>
      <c r="BZ7" s="24">
        <v>56.26</v>
      </c>
      <c r="CA7" s="24">
        <v>60.65</v>
      </c>
      <c r="CB7" s="24" t="s">
        <v>102</v>
      </c>
      <c r="CC7" s="24">
        <v>312.81</v>
      </c>
      <c r="CD7" s="24">
        <v>295.13</v>
      </c>
      <c r="CE7" s="24">
        <v>252.07</v>
      </c>
      <c r="CF7" s="24">
        <v>244.92</v>
      </c>
      <c r="CG7" s="24" t="s">
        <v>102</v>
      </c>
      <c r="CH7" s="24">
        <v>274.35000000000002</v>
      </c>
      <c r="CI7" s="24">
        <v>273.52</v>
      </c>
      <c r="CJ7" s="24">
        <v>274.99</v>
      </c>
      <c r="CK7" s="24">
        <v>282.08999999999997</v>
      </c>
      <c r="CL7" s="24">
        <v>256.97000000000003</v>
      </c>
      <c r="CM7" s="24" t="s">
        <v>102</v>
      </c>
      <c r="CN7" s="24">
        <v>37.520000000000003</v>
      </c>
      <c r="CO7" s="24">
        <v>37.549999999999997</v>
      </c>
      <c r="CP7" s="24">
        <v>42.58</v>
      </c>
      <c r="CQ7" s="24">
        <v>35.96</v>
      </c>
      <c r="CR7" s="24" t="s">
        <v>102</v>
      </c>
      <c r="CS7" s="24">
        <v>50.68</v>
      </c>
      <c r="CT7" s="24">
        <v>50.14</v>
      </c>
      <c r="CU7" s="24">
        <v>54.83</v>
      </c>
      <c r="CV7" s="24">
        <v>66.53</v>
      </c>
      <c r="CW7" s="24">
        <v>61.14</v>
      </c>
      <c r="CX7" s="24" t="s">
        <v>102</v>
      </c>
      <c r="CY7" s="24">
        <v>88.79</v>
      </c>
      <c r="CZ7" s="24">
        <v>87.69</v>
      </c>
      <c r="DA7" s="24">
        <v>87.64</v>
      </c>
      <c r="DB7" s="24">
        <v>88.2</v>
      </c>
      <c r="DC7" s="24" t="s">
        <v>102</v>
      </c>
      <c r="DD7" s="24">
        <v>84.86</v>
      </c>
      <c r="DE7" s="24">
        <v>84.98</v>
      </c>
      <c r="DF7" s="24">
        <v>84.7</v>
      </c>
      <c r="DG7" s="24">
        <v>84.67</v>
      </c>
      <c r="DH7" s="24">
        <v>86.91</v>
      </c>
      <c r="DI7" s="24" t="s">
        <v>102</v>
      </c>
      <c r="DJ7" s="24">
        <v>43.36</v>
      </c>
      <c r="DK7" s="24">
        <v>44.81</v>
      </c>
      <c r="DL7" s="24">
        <v>46.77</v>
      </c>
      <c r="DM7" s="24">
        <v>48.64</v>
      </c>
      <c r="DN7" s="24" t="s">
        <v>102</v>
      </c>
      <c r="DO7" s="24">
        <v>24.13</v>
      </c>
      <c r="DP7" s="24">
        <v>23.06</v>
      </c>
      <c r="DQ7" s="24">
        <v>20.34</v>
      </c>
      <c r="DR7" s="24">
        <v>21.85</v>
      </c>
      <c r="DS7" s="24">
        <v>24.95</v>
      </c>
      <c r="DT7" s="24" t="s">
        <v>102</v>
      </c>
      <c r="DU7" s="24">
        <v>0</v>
      </c>
      <c r="DV7" s="24">
        <v>0</v>
      </c>
      <c r="DW7" s="24">
        <v>0</v>
      </c>
      <c r="DX7" s="24">
        <v>0</v>
      </c>
      <c r="DY7" s="24" t="s">
        <v>102</v>
      </c>
      <c r="DZ7" s="24">
        <v>0</v>
      </c>
      <c r="EA7" s="24">
        <v>0</v>
      </c>
      <c r="EB7" s="24">
        <v>0</v>
      </c>
      <c r="EC7" s="24">
        <v>0</v>
      </c>
      <c r="ED7" s="24">
        <v>0</v>
      </c>
      <c r="EE7" s="24" t="s">
        <v>102</v>
      </c>
      <c r="EF7" s="24">
        <v>0</v>
      </c>
      <c r="EG7" s="24">
        <v>0</v>
      </c>
      <c r="EH7" s="24">
        <v>0</v>
      </c>
      <c r="EI7" s="24">
        <v>0</v>
      </c>
      <c r="EJ7" s="24" t="s">
        <v>102</v>
      </c>
      <c r="EK7" s="24">
        <v>0.01</v>
      </c>
      <c r="EL7" s="24">
        <v>0.02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2023-01-17T01:27:05Z</cp:lastPrinted>
  <dcterms:created xsi:type="dcterms:W3CDTF">2022-12-01T01:37:02Z</dcterms:created>
  <dcterms:modified xsi:type="dcterms:W3CDTF">2023-01-18T07:38:21Z</dcterms:modified>
  <cp:category/>
</cp:coreProperties>
</file>