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31.0.209\gesui\koukyou\下水道管理係\003 地方公営企業決算状況調査関係\R04決算統計\20240206_【県市町課】公営企業に係る経営比較分析表（令和４年度決算）の分析等について\02提出\"/>
    </mc:Choice>
  </mc:AlternateContent>
  <xr:revisionPtr revIDLastSave="0" documentId="13_ncr:1_{D65A9F78-8B58-4EF5-8A66-B1CF778B96D5}" xr6:coauthVersionLast="47" xr6:coauthVersionMax="47" xr10:uidLastSave="{00000000-0000-0000-0000-000000000000}"/>
  <workbookProtection workbookAlgorithmName="SHA-512" workbookHashValue="+e6QIP6QrqnaVt7TZxu85UaPSdHUV5oJv59kr/ln46lPnJHsNhpq8CtiNHyy0xyM7nh5t7DvAgm8x1lKUog2JA==" workbookSaltValue="sDqZL4b1VEriQqdpQl+Ef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G85" i="4"/>
  <c r="E85" i="4"/>
  <c r="AT10" i="4"/>
  <c r="W10" i="4"/>
  <c r="P10" i="4"/>
  <c r="I10" i="4"/>
  <c r="BB8" i="4"/>
  <c r="AT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<sst xmlns="http://schemas.openxmlformats.org/spreadsheetml/2006/main" count="231" uniqueCount="116">
  <si>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</si>
  <si>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</si>
  <si>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</si>
  <si>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</si>
  <si>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</si>
  <si>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</si>
  <si>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</si>
  <si>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</si>
  <si>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</si>
  <si>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</si>
  <si>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</si>
  <si>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</si>
  <si>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</si>
  <si>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</si>
  <si>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</si>
  <si>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</si>
  <si>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</si>
  <si>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</si>
  <si>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</si>
  <si>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</si>
  <si>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</si>
  <si>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</si>
  <si>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</si>
  <si>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</si>
  <si>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</si>
  <si>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</si>
  <si>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</si>
  <si>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</si>
  <si>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</si>
  <si>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</si>
  <si>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</si>
  <si>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</si>
  <si>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</si>
  <si>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</si>
  <si>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</si>
  <si>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</si>
  <si>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</si>
  <si>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</si>
  <si>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</si>
  <si>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</si>
  <si>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</si>
  <si>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</si>
  <si>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</si>
  <si>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</si>
  <si>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</si>
  <si>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</si>
  <si>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</si>
  <si>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</si>
  <si>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</si>
  <si>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</si>
  <si>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</si>
  <si>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</si>
  <si>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</si>
  <si>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</si>
  <si>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</si>
  <si>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</si>
  <si>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</si>
  <si>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</si>
  <si>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</si>
  <si>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</si>
  <si>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</si>
  <si>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</si>
  <si>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</si>
  <si>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</si>
  <si>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</si>
  <si>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</si>
  <si>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</si>
  <si>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</si>
  <si>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</si>
  <si>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</si>
  <si>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</si>
  <si>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</si>
  <si>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</si>
  <si>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</si>
  <si>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</si>
  <si>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</si>
  <si>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</si>
  <si>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</si>
  <si>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</si>
  <si>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</si>
  <si>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</si>
  <si>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</si>
  <si>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</si>
  <si>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</si>
  <si>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</si>
  <si>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</si>
  <si>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</si>
  <si>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</si>
  <si>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</si>
  <si>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</si>
  <si>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</si>
  <si>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</si>
  <si>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</si>
  <si>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</si>
  <si>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</si>
  <si>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</si>
  <si>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</si>
  <si>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</si>
  <si>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</si>
  <si>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</si>
  <si>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</si>
  <si>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</si>
  <si>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</si>
  <si>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</si>
  <si>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</si>
  <si>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</si>
  <si>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</si>
  <si>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</si>
  <si>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</si>
  <si>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</si>
  <si>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</si>
  <si>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</si>
  <si>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</si>
  <si>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公共下水道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11">
      <t>コウキョウゲスイドウジギョウ</t>
    </rPh>
    <rPh sb="12" eb="14">
      <t>ケイエイ</t>
    </rPh>
    <rPh sb="14" eb="16">
      <t>ジョウキョウ</t>
    </rPh>
    <rPh sb="18" eb="20">
      <t>オスイ</t>
    </rPh>
    <rPh sb="20" eb="22">
      <t>ショリ</t>
    </rPh>
    <rPh sb="23" eb="24">
      <t>ヨウ</t>
    </rPh>
    <rPh sb="26" eb="28">
      <t>ヒヨウ</t>
    </rPh>
    <rPh sb="29" eb="32">
      <t>シヨウリョウ</t>
    </rPh>
    <rPh sb="32" eb="34">
      <t>シュウニュウ</t>
    </rPh>
    <rPh sb="35" eb="36">
      <t>マカナ</t>
    </rPh>
    <rPh sb="42" eb="46">
      <t>イッパンカイケイ</t>
    </rPh>
    <rPh sb="49" eb="52">
      <t>クリイレキン</t>
    </rPh>
    <rPh sb="53" eb="58">
      <t>シュウエキテキシュウシ</t>
    </rPh>
    <rPh sb="59" eb="61">
      <t>キンコウ</t>
    </rPh>
    <rPh sb="66" eb="68">
      <t>ジョウキョウ</t>
    </rPh>
    <rPh sb="72" eb="74">
      <t>コンゴ</t>
    </rPh>
    <rPh sb="76" eb="82">
      <t>ロウキュウカシセツトウ</t>
    </rPh>
    <rPh sb="83" eb="85">
      <t>カイチク</t>
    </rPh>
    <rPh sb="85" eb="87">
      <t>コウシン</t>
    </rPh>
    <rPh sb="87" eb="89">
      <t>ジギョウ</t>
    </rPh>
    <rPh sb="90" eb="92">
      <t>タガク</t>
    </rPh>
    <rPh sb="93" eb="95">
      <t>ケイヒ</t>
    </rPh>
    <rPh sb="96" eb="98">
      <t>ヒツヨウ</t>
    </rPh>
    <rPh sb="101" eb="103">
      <t>イッポウ</t>
    </rPh>
    <rPh sb="105" eb="109">
      <t>ジンコウゲンショウ</t>
    </rPh>
    <rPh sb="109" eb="110">
      <t>トウ</t>
    </rPh>
    <rPh sb="113" eb="116">
      <t>シヨウリョウ</t>
    </rPh>
    <rPh sb="116" eb="118">
      <t>シュウニュウ</t>
    </rPh>
    <rPh sb="119" eb="121">
      <t>ゲンショウ</t>
    </rPh>
    <rPh sb="122" eb="124">
      <t>ミコ</t>
    </rPh>
    <rPh sb="135" eb="137">
      <t>ショウライ</t>
    </rPh>
    <rPh sb="142" eb="144">
      <t>アンテイ</t>
    </rPh>
    <rPh sb="146" eb="149">
      <t>ゲスイドウ</t>
    </rPh>
    <rPh sb="154" eb="156">
      <t>テイキョウ</t>
    </rPh>
    <rPh sb="161" eb="162">
      <t>サラ</t>
    </rPh>
    <rPh sb="164" eb="166">
      <t>ケイヒ</t>
    </rPh>
    <rPh sb="167" eb="169">
      <t>サクゲン</t>
    </rPh>
    <rPh sb="170" eb="171">
      <t>ツト</t>
    </rPh>
    <rPh sb="177" eb="179">
      <t>テキセイ</t>
    </rPh>
    <rPh sb="180" eb="185">
      <t>シヨウリョウスイジュン</t>
    </rPh>
    <rPh sb="186" eb="188">
      <t>セッテイ</t>
    </rPh>
    <rPh sb="190" eb="193">
      <t>サイシュウテキ</t>
    </rPh>
    <rPh sb="194" eb="198">
      <t>イッパンカイケイ</t>
    </rPh>
    <rPh sb="201" eb="204">
      <t>キジュンガイ</t>
    </rPh>
    <rPh sb="204" eb="207">
      <t>クリイレキン</t>
    </rPh>
    <rPh sb="208" eb="210">
      <t>イゾン</t>
    </rPh>
    <rPh sb="217" eb="219">
      <t>ケイヒ</t>
    </rPh>
    <rPh sb="219" eb="222">
      <t>カイシュウリツ</t>
    </rPh>
    <rPh sb="227" eb="229">
      <t>カクホ</t>
    </rPh>
    <rPh sb="231" eb="236">
      <t>シュウエキテキシュウシ</t>
    </rPh>
    <rPh sb="237" eb="239">
      <t>キンコウ</t>
    </rPh>
    <rPh sb="240" eb="241">
      <t>ハカ</t>
    </rPh>
    <rPh sb="242" eb="244">
      <t>ヒツヨウ</t>
    </rPh>
    <rPh sb="251" eb="253">
      <t>ホンシ</t>
    </rPh>
    <rPh sb="254" eb="256">
      <t>オスイ</t>
    </rPh>
    <rPh sb="260" eb="262">
      <t>コウキョウ</t>
    </rPh>
    <rPh sb="262" eb="267">
      <t>ゲスイドウジギョウ</t>
    </rPh>
    <rPh sb="268" eb="270">
      <t>トクテイ</t>
    </rPh>
    <rPh sb="270" eb="274">
      <t>カンキョウホゼン</t>
    </rPh>
    <rPh sb="274" eb="276">
      <t>コウキョウ</t>
    </rPh>
    <rPh sb="276" eb="281">
      <t>ゲスイドウジギョウ</t>
    </rPh>
    <rPh sb="282" eb="288">
      <t>ノウギョウシュウラクハイスイ</t>
    </rPh>
    <rPh sb="288" eb="290">
      <t>ジギョウ</t>
    </rPh>
    <rPh sb="291" eb="293">
      <t>ギョギョウ</t>
    </rPh>
    <rPh sb="293" eb="295">
      <t>シュウラク</t>
    </rPh>
    <rPh sb="295" eb="297">
      <t>ハイスイ</t>
    </rPh>
    <rPh sb="297" eb="299">
      <t>ジギョウ</t>
    </rPh>
    <rPh sb="300" eb="302">
      <t>リンギョウ</t>
    </rPh>
    <rPh sb="302" eb="304">
      <t>シュウラク</t>
    </rPh>
    <rPh sb="304" eb="306">
      <t>ハイスイ</t>
    </rPh>
    <rPh sb="306" eb="308">
      <t>ジギョウ</t>
    </rPh>
    <rPh sb="309" eb="311">
      <t>トクテイ</t>
    </rPh>
    <rPh sb="311" eb="313">
      <t>チイキ</t>
    </rPh>
    <rPh sb="313" eb="315">
      <t>セイカツ</t>
    </rPh>
    <rPh sb="315" eb="317">
      <t>ハイスイ</t>
    </rPh>
    <rPh sb="317" eb="319">
      <t>ジギョウ</t>
    </rPh>
    <rPh sb="319" eb="320">
      <t>オヨ</t>
    </rPh>
    <rPh sb="321" eb="323">
      <t>コベツ</t>
    </rPh>
    <rPh sb="323" eb="325">
      <t>ハイスイ</t>
    </rPh>
    <rPh sb="325" eb="327">
      <t>ジギョウ</t>
    </rPh>
    <rPh sb="328" eb="330">
      <t>ジッシ</t>
    </rPh>
    <rPh sb="336" eb="338">
      <t>ヘイセイ</t>
    </rPh>
    <rPh sb="340" eb="342">
      <t>ネンド</t>
    </rPh>
    <rPh sb="344" eb="345">
      <t>ゼン</t>
    </rPh>
    <rPh sb="346" eb="348">
      <t>ジギョウ</t>
    </rPh>
    <rPh sb="349" eb="356">
      <t>チホウコウエイキギョウホウ</t>
    </rPh>
    <rPh sb="357" eb="359">
      <t>テキヨウ</t>
    </rPh>
    <rPh sb="360" eb="361">
      <t>ア</t>
    </rPh>
    <rPh sb="364" eb="367">
      <t>ゲスイドウ</t>
    </rPh>
    <rPh sb="367" eb="371">
      <t>ジギョウカイケイ</t>
    </rPh>
    <rPh sb="372" eb="374">
      <t>セッチ</t>
    </rPh>
    <rPh sb="376" eb="379">
      <t>シヨウリョウ</t>
    </rPh>
    <rPh sb="384" eb="386">
      <t>トウイツ</t>
    </rPh>
    <rPh sb="393" eb="396">
      <t>ゲスイドウ</t>
    </rPh>
    <rPh sb="397" eb="399">
      <t>ジギョウ</t>
    </rPh>
    <rPh sb="399" eb="401">
      <t>ゼンタイ</t>
    </rPh>
    <rPh sb="402" eb="404">
      <t>ケイエイ</t>
    </rPh>
    <rPh sb="404" eb="407">
      <t>ケンゼンカ</t>
    </rPh>
    <rPh sb="408" eb="409">
      <t>ト</t>
    </rPh>
    <rPh sb="410" eb="411">
      <t>ク</t>
    </rPh>
    <phoneticPr fontId="4"/>
  </si>
  <si>
    <t>公共下水道事業は、昭和60年に供用開始を行い、40年近くが経過している。
①有形固定資産減価償却率は、類似団体平均値よりも大幅に高くなっており、施設の老朽化が進んでいる。今後は、ストックマネジメント計画に基づき、効率的な改築更新事業を実施していく。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　　　　　　　　　　　　</t>
    <rPh sb="0" eb="5">
      <t>コウキョウゲスイドウ</t>
    </rPh>
    <rPh sb="5" eb="7">
      <t>ジギョウ</t>
    </rPh>
    <rPh sb="9" eb="11">
      <t>ショウワ</t>
    </rPh>
    <rPh sb="13" eb="14">
      <t>ネン</t>
    </rPh>
    <rPh sb="15" eb="19">
      <t>キョウヨウカイシ</t>
    </rPh>
    <rPh sb="20" eb="21">
      <t>オコナ</t>
    </rPh>
    <rPh sb="25" eb="26">
      <t>ネン</t>
    </rPh>
    <rPh sb="26" eb="27">
      <t>チカ</t>
    </rPh>
    <rPh sb="29" eb="31">
      <t>ケイカ</t>
    </rPh>
    <rPh sb="38" eb="40">
      <t>ユウケイ</t>
    </rPh>
    <rPh sb="40" eb="44">
      <t>コテイシサン</t>
    </rPh>
    <rPh sb="126" eb="128">
      <t>カンキョ</t>
    </rPh>
    <rPh sb="128" eb="132">
      <t>ロウキュウカリツ</t>
    </rPh>
    <rPh sb="132" eb="133">
      <t>オヨ</t>
    </rPh>
    <rPh sb="135" eb="137">
      <t>カンキョ</t>
    </rPh>
    <rPh sb="137" eb="140">
      <t>カイゼンリツ</t>
    </rPh>
    <rPh sb="142" eb="146">
      <t>ルイジダンタイ</t>
    </rPh>
    <rPh sb="146" eb="149">
      <t>ヘイキンチ</t>
    </rPh>
    <rPh sb="152" eb="153">
      <t>ヒク</t>
    </rPh>
    <rPh sb="160" eb="162">
      <t>ゲンザイ</t>
    </rPh>
    <rPh sb="163" eb="167">
      <t>タイヨウネンスウ</t>
    </rPh>
    <rPh sb="168" eb="170">
      <t>ケイカ</t>
    </rPh>
    <rPh sb="172" eb="174">
      <t>カンキョ</t>
    </rPh>
    <rPh sb="175" eb="176">
      <t>ナ</t>
    </rPh>
    <rPh sb="179" eb="181">
      <t>ショウライ</t>
    </rPh>
    <rPh sb="182" eb="184">
      <t>カイチク</t>
    </rPh>
    <rPh sb="184" eb="188">
      <t>コウシンジキ</t>
    </rPh>
    <rPh sb="196" eb="201">
      <t>トウシケイカクトウ</t>
    </rPh>
    <rPh sb="202" eb="204">
      <t>ミナオ</t>
    </rPh>
    <rPh sb="206" eb="207">
      <t>ハカ</t>
    </rPh>
    <rPh sb="208" eb="210">
      <t>ヒツヨウ</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</si>
  <si>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低下したことにより上昇し、類似団体平均値を上回っているが100％を下回っている。今後、汚水処理経費を削減するとともに適正な使用料水準を検討し、経費回収率の向上を図る必要がある。
⑥汚水処理原価は、類似団体平均値よりも若干低くなっているものの、引き続き経費節減に取り組む必要がある。
⑦施設利用率は、類似団体平均値よりも大幅に低くなっている。未普及地域の整備途中ではあるが、今後、人口減少に伴う有収水量の減少により、低下する見込である。
⑧水洗化率は、類似団体平均値よりも若干低くなっており、引き続き水洗化促進の取り組みを行っていく。</t>
    <rPh sb="1" eb="3">
      <t>ケイジョウ</t>
    </rPh>
    <rPh sb="3" eb="5">
      <t>シュウシ</t>
    </rPh>
    <rPh sb="5" eb="7">
      <t>ヒリツ</t>
    </rPh>
    <rPh sb="9" eb="13">
      <t>イッパンカイケイ</t>
    </rPh>
    <rPh sb="104" eb="105">
      <t>ネン</t>
    </rPh>
    <rPh sb="105" eb="107">
      <t>イナイ</t>
    </rPh>
    <rPh sb="108" eb="110">
      <t>ショウカン</t>
    </rPh>
    <rPh sb="112" eb="114">
      <t>ケンセツ</t>
    </rPh>
    <rPh sb="114" eb="117">
      <t>カイリョウヒ</t>
    </rPh>
    <rPh sb="118" eb="119">
      <t>ア</t>
    </rPh>
    <rPh sb="123" eb="126">
      <t>キギョウサイ</t>
    </rPh>
    <rPh sb="127" eb="128">
      <t>ノゾ</t>
    </rPh>
    <rPh sb="131" eb="133">
      <t>リュウドウ</t>
    </rPh>
    <rPh sb="133" eb="135">
      <t>シサン</t>
    </rPh>
    <rPh sb="136" eb="138">
      <t>リュウドウ</t>
    </rPh>
    <rPh sb="138" eb="140">
      <t>フサイ</t>
    </rPh>
    <rPh sb="141" eb="143">
      <t>ウワマワ</t>
    </rPh>
    <rPh sb="148" eb="151">
      <t>キギョウサイ</t>
    </rPh>
    <rPh sb="151" eb="154">
      <t>ショウカントウ</t>
    </rPh>
    <rPh sb="155" eb="157">
      <t>ゲンシ</t>
    </rPh>
    <rPh sb="162" eb="165">
      <t>ヨクネンド</t>
    </rPh>
    <rPh sb="166" eb="169">
      <t>シヨウリョウ</t>
    </rPh>
    <rPh sb="169" eb="172">
      <t>シュウニュウトウ</t>
    </rPh>
    <rPh sb="173" eb="175">
      <t>ヨテイ</t>
    </rPh>
    <rPh sb="183" eb="185">
      <t>モンダイ</t>
    </rPh>
    <rPh sb="191" eb="194">
      <t>キギョウサイ</t>
    </rPh>
    <rPh sb="194" eb="196">
      <t>ザンダカ</t>
    </rPh>
    <rPh sb="196" eb="197">
      <t>タイ</t>
    </rPh>
    <rPh sb="197" eb="203">
      <t>ジギョウキボヒリツ</t>
    </rPh>
    <rPh sb="205" eb="207">
      <t>ルイジ</t>
    </rPh>
    <rPh sb="207" eb="209">
      <t>ダンタイ</t>
    </rPh>
    <rPh sb="209" eb="212">
      <t>ヘイキンチ</t>
    </rPh>
    <rPh sb="230" eb="235">
      <t>ゲスイドウセイビ</t>
    </rPh>
    <rPh sb="236" eb="238">
      <t>ザイゲン</t>
    </rPh>
    <rPh sb="241" eb="243">
      <t>タガク</t>
    </rPh>
    <rPh sb="244" eb="247">
      <t>キギョウサイ</t>
    </rPh>
    <rPh sb="248" eb="250">
      <t>ハッコウ</t>
    </rPh>
    <rPh sb="258" eb="260">
      <t>コンゴ</t>
    </rPh>
    <rPh sb="261" eb="264">
      <t>キギョウサイ</t>
    </rPh>
    <rPh sb="264" eb="266">
      <t>ショウカン</t>
    </rPh>
    <rPh sb="267" eb="269">
      <t>ゲンシ</t>
    </rPh>
    <rPh sb="270" eb="276">
      <t>シヨウリョウシュウニュウトウ</t>
    </rPh>
    <rPh sb="277" eb="278">
      <t>マカナ</t>
    </rPh>
    <rPh sb="282" eb="284">
      <t>ヒツヨウ</t>
    </rPh>
    <rPh sb="291" eb="293">
      <t>コンゴ</t>
    </rPh>
    <rPh sb="294" eb="297">
      <t>セツゾクリツ</t>
    </rPh>
    <rPh sb="298" eb="300">
      <t>コウジョウ</t>
    </rPh>
    <rPh sb="301" eb="302">
      <t>ア</t>
    </rPh>
    <rPh sb="305" eb="309">
      <t>トウシキボ</t>
    </rPh>
    <rPh sb="310" eb="312">
      <t>ミア</t>
    </rPh>
    <rPh sb="314" eb="319">
      <t>シヨウリョウスイジュン</t>
    </rPh>
    <rPh sb="320" eb="322">
      <t>ケントウ</t>
    </rPh>
    <rPh sb="324" eb="326">
      <t>ケイエイ</t>
    </rPh>
    <rPh sb="326" eb="328">
      <t>カイゼン</t>
    </rPh>
    <rPh sb="329" eb="330">
      <t>ハカ</t>
    </rPh>
    <rPh sb="334" eb="336">
      <t>ヒツヨウ</t>
    </rPh>
    <rPh sb="342" eb="344">
      <t>ケイヒ</t>
    </rPh>
    <rPh sb="344" eb="347">
      <t>カイシュウリツ</t>
    </rPh>
    <rPh sb="356" eb="358">
      <t>テイカ</t>
    </rPh>
    <rPh sb="365" eb="367">
      <t>ジョウショウ</t>
    </rPh>
    <rPh sb="391" eb="395">
      <t>ルイジダンタイ</t>
    </rPh>
    <rPh sb="395" eb="398">
      <t>ヘイキンチ</t>
    </rPh>
    <rPh sb="399" eb="401">
      <t>ウワマワ</t>
    </rPh>
    <rPh sb="411" eb="413">
      <t>シタマワ</t>
    </rPh>
    <rPh sb="418" eb="420">
      <t>コンゴ</t>
    </rPh>
    <rPh sb="421" eb="423">
      <t>オスイ</t>
    </rPh>
    <rPh sb="423" eb="425">
      <t>ショリ</t>
    </rPh>
    <rPh sb="425" eb="427">
      <t>ケイヒ</t>
    </rPh>
    <rPh sb="428" eb="430">
      <t>サクゲン</t>
    </rPh>
    <rPh sb="436" eb="438">
      <t>テキセイ</t>
    </rPh>
    <rPh sb="439" eb="444">
      <t>シヨウリョウスイジュン</t>
    </rPh>
    <rPh sb="445" eb="447">
      <t>ケントウ</t>
    </rPh>
    <rPh sb="449" eb="451">
      <t>ケイヒ</t>
    </rPh>
    <rPh sb="451" eb="454">
      <t>カイシュウリツ</t>
    </rPh>
    <rPh sb="455" eb="457">
      <t>コウジョウ</t>
    </rPh>
    <rPh sb="458" eb="459">
      <t>ハカ</t>
    </rPh>
    <rPh sb="460" eb="462">
      <t>ヒツヨウ</t>
    </rPh>
    <rPh sb="468" eb="470">
      <t>オスイ</t>
    </rPh>
    <rPh sb="470" eb="474">
      <t>ショリゲンカ</t>
    </rPh>
    <rPh sb="476" eb="480">
      <t>ルイジダンタイ</t>
    </rPh>
    <rPh sb="480" eb="483">
      <t>ヘイキンチ</t>
    </rPh>
    <rPh sb="486" eb="488">
      <t>ジャッカン</t>
    </rPh>
    <rPh sb="488" eb="489">
      <t>ヒク</t>
    </rPh>
    <rPh sb="499" eb="500">
      <t>ヒ</t>
    </rPh>
    <rPh sb="501" eb="502">
      <t>ツヅ</t>
    </rPh>
    <rPh sb="503" eb="505">
      <t>ケイヒ</t>
    </rPh>
    <rPh sb="505" eb="507">
      <t>セツゲン</t>
    </rPh>
    <rPh sb="508" eb="509">
      <t>ト</t>
    </rPh>
    <rPh sb="510" eb="511">
      <t>ク</t>
    </rPh>
    <rPh sb="512" eb="514">
      <t>ヒツヨウ</t>
    </rPh>
    <rPh sb="520" eb="522">
      <t>シセツ</t>
    </rPh>
    <rPh sb="522" eb="525">
      <t>リヨウリツ</t>
    </rPh>
    <rPh sb="527" eb="531">
      <t>ルイジダンタイ</t>
    </rPh>
    <rPh sb="531" eb="534">
      <t>ヘイキンチ</t>
    </rPh>
    <rPh sb="537" eb="539">
      <t>オオハバ</t>
    </rPh>
    <rPh sb="540" eb="541">
      <t>ヒク</t>
    </rPh>
    <rPh sb="548" eb="551">
      <t>ミフキュウ</t>
    </rPh>
    <rPh sb="551" eb="553">
      <t>チイキ</t>
    </rPh>
    <rPh sb="554" eb="556">
      <t>セイビ</t>
    </rPh>
    <rPh sb="556" eb="558">
      <t>トチュウ</t>
    </rPh>
    <rPh sb="564" eb="566">
      <t>コンゴ</t>
    </rPh>
    <rPh sb="567" eb="571">
      <t>ジンコウゲンショウ</t>
    </rPh>
    <rPh sb="572" eb="573">
      <t>トモナ</t>
    </rPh>
    <rPh sb="574" eb="576">
      <t>ユウシュウ</t>
    </rPh>
    <rPh sb="576" eb="578">
      <t>スイリョウ</t>
    </rPh>
    <rPh sb="579" eb="581">
      <t>ゲンショウ</t>
    </rPh>
    <rPh sb="585" eb="587">
      <t>テイカ</t>
    </rPh>
    <rPh sb="589" eb="591">
      <t>ミコミ</t>
    </rPh>
    <rPh sb="597" eb="601">
      <t>スイセンカリツ</t>
    </rPh>
    <rPh sb="603" eb="607">
      <t>ルイジダンタイ</t>
    </rPh>
    <rPh sb="607" eb="610">
      <t>ヘイキンチ</t>
    </rPh>
    <rPh sb="613" eb="615">
      <t>ジャッカン</t>
    </rPh>
    <rPh sb="615" eb="616">
      <t>ヒクヒツヅスイセンカソクシントクオコナ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</si>
</sst>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3F-455A-925F-4D2739F582B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2A3F-455A-925F-4D2739F582B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40.130000000000003</c:v>
                </c:pt>
                <c:pt idx="1">
                  <c:v>39.590000000000003</c:v>
                </c:pt>
                <c:pt idx="2">
                  <c:v>38.79</c:v>
                </c:pt>
                <c:pt idx="3">
                  <c:v>38.85</c:v>
                </c:pt>
                <c:pt idx="4">
                  <c:v>36.28</c:v>
                </c:pt>
              </c:numCache>
            </c:numRef>
          </c:val>
          <c:extLst>
            <c:ext xmlns:c16="http://schemas.microsoft.com/office/drawing/2014/chart" uri="{C3380CC4-5D6E-409C-BE32-E72D297353CC}">
              <c16:uniqueId val="{00000000-0B92-4780-960B-D7AE8337C2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0B92-4780-960B-D7AE8337C2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91.52</c:v>
                </c:pt>
                <c:pt idx="1">
                  <c:v>90.33</c:v>
                </c:pt>
                <c:pt idx="2">
                  <c:v>92.26</c:v>
                </c:pt>
                <c:pt idx="3">
                  <c:v>90.62</c:v>
                </c:pt>
                <c:pt idx="4">
                  <c:v>89.95</c:v>
                </c:pt>
              </c:numCache>
            </c:numRef>
          </c:val>
          <c:extLst>
            <c:ext xmlns:c16="http://schemas.microsoft.com/office/drawing/2014/chart" uri="{C3380CC4-5D6E-409C-BE32-E72D297353CC}">
              <c16:uniqueId val="{00000000-6F07-4815-9C4F-E0FBD838E9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6F07-4815-9C4F-E0FBD838E9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E8-40D0-93C5-E47D1EBD8B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105.06</c:v>
                </c:pt>
                <c:pt idx="1">
                  <c:v>106.81</c:v>
                </c:pt>
                <c:pt idx="2">
                  <c:v>106.5</c:v>
                </c:pt>
                <c:pt idx="3">
                  <c:v>106.22</c:v>
                </c:pt>
                <c:pt idx="4">
                  <c:v>107.01</c:v>
                </c:pt>
              </c:numCache>
            </c:numRef>
          </c:val>
          <c:smooth val="0"/>
          <c:extLst>
            <c:ext xmlns:c16="http://schemas.microsoft.com/office/drawing/2014/chart" uri="{C3380CC4-5D6E-409C-BE32-E72D297353CC}">
              <c16:uniqueId val="{00000001-69E8-40D0-93C5-E47D1EBD8B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50.79</c:v>
                </c:pt>
                <c:pt idx="1">
                  <c:v>50.43</c:v>
                </c:pt>
                <c:pt idx="2">
                  <c:v>51.61</c:v>
                </c:pt>
                <c:pt idx="3">
                  <c:v>52.12</c:v>
                </c:pt>
                <c:pt idx="4">
                  <c:v>53.3</c:v>
                </c:pt>
              </c:numCache>
            </c:numRef>
          </c:val>
          <c:extLst>
            <c:ext xmlns:c16="http://schemas.microsoft.com/office/drawing/2014/chart" uri="{C3380CC4-5D6E-409C-BE32-E72D297353CC}">
              <c16:uniqueId val="{00000000-B73B-4A53-8F14-8A56DF384F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29.23</c:v>
                </c:pt>
                <c:pt idx="2">
                  <c:v>20.78</c:v>
                </c:pt>
                <c:pt idx="3">
                  <c:v>23.54</c:v>
                </c:pt>
                <c:pt idx="4">
                  <c:v>25.86</c:v>
                </c:pt>
              </c:numCache>
            </c:numRef>
          </c:val>
          <c:smooth val="0"/>
          <c:extLst>
            <c:ext xmlns:c16="http://schemas.microsoft.com/office/drawing/2014/chart" uri="{C3380CC4-5D6E-409C-BE32-E72D297353CC}">
              <c16:uniqueId val="{00000001-B73B-4A53-8F14-8A56DF384F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0E-4329-88F9-11804DD20C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1.83</c:v>
                </c:pt>
                <c:pt idx="1">
                  <c:v>1.37</c:v>
                </c:pt>
                <c:pt idx="2">
                  <c:v>1.34</c:v>
                </c:pt>
                <c:pt idx="3">
                  <c:v>1.5</c:v>
                </c:pt>
                <c:pt idx="4">
                  <c:v>1.4</c:v>
                </c:pt>
              </c:numCache>
            </c:numRef>
          </c:val>
          <c:smooth val="0"/>
          <c:extLst>
            <c:ext xmlns:c16="http://schemas.microsoft.com/office/drawing/2014/chart" uri="{C3380CC4-5D6E-409C-BE32-E72D297353CC}">
              <c16:uniqueId val="{00000001-150E-4329-88F9-11804DD20C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46-4DAB-A6E2-0C3BAC8A66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41.56</c:v>
                </c:pt>
                <c:pt idx="1">
                  <c:v>34.4</c:v>
                </c:pt>
                <c:pt idx="2">
                  <c:v>18.36</c:v>
                </c:pt>
                <c:pt idx="3">
                  <c:v>18.010000000000002</c:v>
                </c:pt>
                <c:pt idx="4">
                  <c:v>23.86</c:v>
                </c:pt>
              </c:numCache>
            </c:numRef>
          </c:val>
          <c:smooth val="0"/>
          <c:extLst>
            <c:ext xmlns:c16="http://schemas.microsoft.com/office/drawing/2014/chart" uri="{C3380CC4-5D6E-409C-BE32-E72D297353CC}">
              <c16:uniqueId val="{00000001-6146-4DAB-A6E2-0C3BAC8A66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53.72</c:v>
                </c:pt>
                <c:pt idx="1">
                  <c:v>58.42</c:v>
                </c:pt>
                <c:pt idx="2">
                  <c:v>68.069999999999993</c:v>
                </c:pt>
                <c:pt idx="3">
                  <c:v>80.14</c:v>
                </c:pt>
                <c:pt idx="4">
                  <c:v>90.35</c:v>
                </c:pt>
              </c:numCache>
            </c:numRef>
          </c:val>
          <c:extLst>
            <c:ext xmlns:c16="http://schemas.microsoft.com/office/drawing/2014/chart" uri="{C3380CC4-5D6E-409C-BE32-E72D297353CC}">
              <c16:uniqueId val="{00000000-4F5C-4F52-B8D8-BD8D99BF37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80.81</c:v>
                </c:pt>
                <c:pt idx="1">
                  <c:v>68.17</c:v>
                </c:pt>
                <c:pt idx="2">
                  <c:v>55.6</c:v>
                </c:pt>
                <c:pt idx="3">
                  <c:v>59.4</c:v>
                </c:pt>
                <c:pt idx="4">
                  <c:v>68.27</c:v>
                </c:pt>
              </c:numCache>
            </c:numRef>
          </c:val>
          <c:smooth val="0"/>
          <c:extLst>
            <c:ext xmlns:c16="http://schemas.microsoft.com/office/drawing/2014/chart" uri="{C3380CC4-5D6E-409C-BE32-E72D297353CC}">
              <c16:uniqueId val="{00000001-4F5C-4F52-B8D8-BD8D99BF37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1405.83</c:v>
                </c:pt>
                <c:pt idx="1">
                  <c:v>1465.32</c:v>
                </c:pt>
                <c:pt idx="2">
                  <c:v>1515.13</c:v>
                </c:pt>
                <c:pt idx="3">
                  <c:v>1485.4</c:v>
                </c:pt>
                <c:pt idx="4">
                  <c:v>1407.49</c:v>
                </c:pt>
              </c:numCache>
            </c:numRef>
          </c:val>
          <c:extLst>
            <c:ext xmlns:c16="http://schemas.microsoft.com/office/drawing/2014/chart" uri="{C3380CC4-5D6E-409C-BE32-E72D297353CC}">
              <c16:uniqueId val="{00000000-E71A-42F2-AFCE-6C575B4396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E71A-42F2-AFCE-6C575B4396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89.63</c:v>
                </c:pt>
                <c:pt idx="1">
                  <c:v>86.38</c:v>
                </c:pt>
                <c:pt idx="2">
                  <c:v>93.45</c:v>
                </c:pt>
                <c:pt idx="3">
                  <c:v>92.13</c:v>
                </c:pt>
                <c:pt idx="4">
                  <c:v>93.79</c:v>
                </c:pt>
              </c:numCache>
            </c:numRef>
          </c:val>
          <c:extLst>
            <c:ext xmlns:c16="http://schemas.microsoft.com/office/drawing/2014/chart" uri="{C3380CC4-5D6E-409C-BE32-E72D297353CC}">
              <c16:uniqueId val="{00000000-9B9A-46FF-A9B9-6F21185FEE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9B9A-46FF-A9B9-6F21185FEE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177.76</c:v>
                </c:pt>
                <c:pt idx="1">
                  <c:v>184.67</c:v>
                </c:pt>
                <c:pt idx="2">
                  <c:v>169.97</c:v>
                </c:pt>
                <c:pt idx="3">
                  <c:v>173.4</c:v>
                </c:pt>
                <c:pt idx="4">
                  <c:v>172</c:v>
                </c:pt>
              </c:numCache>
            </c:numRef>
          </c:val>
          <c:extLst>
            <c:ext xmlns:c16="http://schemas.microsoft.com/office/drawing/2014/chart" uri="{C3380CC4-5D6E-409C-BE32-E72D297353CC}">
              <c16:uniqueId val="{00000000-0D79-4032-9DBB-33F6185C320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0D79-4032-9DBB-33F6185C320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43685</v>
      </c>
      <c r="AM8" s="42"/>
      <c r="AN8" s="42"/>
      <c r="AO8" s="42"/>
      <c r="AP8" s="42"/>
      <c r="AQ8" s="42"/>
      <c r="AR8" s="42"/>
      <c r="AS8" s="42"/>
      <c r="AT8" s="35">
        <f>データ!T6</f>
        <v>698.31</v>
      </c>
      <c r="AU8" s="35"/>
      <c r="AV8" s="35"/>
      <c r="AW8" s="35"/>
      <c r="AX8" s="35"/>
      <c r="AY8" s="35"/>
      <c r="AZ8" s="35"/>
      <c r="BA8" s="35"/>
      <c r="BB8" s="35">
        <f>データ!U6</f>
        <v>62.56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63.56</v>
      </c>
      <c r="J10" s="35"/>
      <c r="K10" s="35"/>
      <c r="L10" s="35"/>
      <c r="M10" s="35"/>
      <c r="N10" s="35"/>
      <c r="O10" s="35"/>
      <c r="P10" s="35">
        <f>データ!P6</f>
        <v>43.52</v>
      </c>
      <c r="Q10" s="35"/>
      <c r="R10" s="35"/>
      <c r="S10" s="35"/>
      <c r="T10" s="35"/>
      <c r="U10" s="35"/>
      <c r="V10" s="35"/>
      <c r="W10" s="35">
        <f>データ!Q6</f>
        <v>99.33</v>
      </c>
      <c r="X10" s="35"/>
      <c r="Y10" s="35"/>
      <c r="Z10" s="35"/>
      <c r="AA10" s="35"/>
      <c r="AB10" s="35"/>
      <c r="AC10" s="35"/>
      <c r="AD10" s="42">
        <f>データ!R6</f>
        <v>2970</v>
      </c>
      <c r="AE10" s="42"/>
      <c r="AF10" s="42"/>
      <c r="AG10" s="42"/>
      <c r="AH10" s="42"/>
      <c r="AI10" s="42"/>
      <c r="AJ10" s="42"/>
      <c r="AK10" s="2"/>
      <c r="AL10" s="42">
        <f>データ!V6</f>
        <v>18835</v>
      </c>
      <c r="AM10" s="42"/>
      <c r="AN10" s="42"/>
      <c r="AO10" s="42"/>
      <c r="AP10" s="42"/>
      <c r="AQ10" s="42"/>
      <c r="AR10" s="42"/>
      <c r="AS10" s="42"/>
      <c r="AT10" s="35">
        <f>データ!W6</f>
        <v>6.45</v>
      </c>
      <c r="AU10" s="35"/>
      <c r="AV10" s="35"/>
      <c r="AW10" s="35"/>
      <c r="AX10" s="35"/>
      <c r="AY10" s="35"/>
      <c r="AZ10" s="35"/>
      <c r="BA10" s="35"/>
      <c r="BB10" s="35">
        <f>データ!X6</f>
        <v>2920.16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8kMTROhOxFmpqU/YgMPSqsVF0gu9rK2aUh4ZIwNDdxZEQ0b0umRsuPk/90gGoTGDHSzlH60RVJIOnIq8JN6kQ==" saltValue="b9NSC+eqwOtrqFq//YAY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352047</v>
      </c>
      <c r="D6" s="19">
        <f t="shared" si="3"/>
        <v>46</v>
      </c>
      <c r="E6" s="19">
        <f t="shared" si="3"/>
        <v>17</v>
      </c>
      <c r="F6" s="19">
        <f t="shared" si="3"/>
        <v>1</v>
      </c>
      <c r="G6" s="19">
        <f t="shared" si="3"/>
        <v>0</v>
      </c>
      <c r="H6" s="19" t="str">
        <f t="shared" si="3"/>
        <v>山口県　萩市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63.56</v>
      </c>
      <c r="P6" s="20">
        <f t="shared" si="3"/>
        <v>43.52</v>
      </c>
      <c r="Q6" s="20">
        <f t="shared" si="3"/>
        <v>99.33</v>
      </c>
      <c r="R6" s="20">
        <f t="shared" si="3"/>
        <v>2970</v>
      </c>
      <c r="S6" s="20">
        <f t="shared" si="3"/>
        <v>43685</v>
      </c>
      <c r="T6" s="20">
        <f t="shared" si="3"/>
        <v>698.31</v>
      </c>
      <c r="U6" s="20">
        <f t="shared" si="3"/>
        <v>62.56</v>
      </c>
      <c r="V6" s="20">
        <f t="shared" si="3"/>
        <v>18835</v>
      </c>
      <c r="W6" s="20">
        <f t="shared" si="3"/>
        <v>6.45</v>
      </c>
      <c r="X6" s="20">
        <f t="shared" si="3"/>
        <v>2920.16</v>
      </c>
      <c r="Y6" s="21">
        <f>IF(Y7="",NA(),Y7)</f>
        <v>100</v>
      </c>
      <c r="Z6" s="21">
        <f t="shared" ref="Z6:AH6" si="4">IF(Z7="",NA(),Z7)</f>
        <v>100</v>
      </c>
      <c r="AA6" s="21">
        <f t="shared" si="4"/>
        <v>100</v>
      </c>
      <c r="AB6" s="21">
        <f t="shared" si="4"/>
        <v>100</v>
      </c>
      <c r="AC6" s="21">
        <f t="shared" si="4"/>
        <v>100</v>
      </c>
      <c r="AD6" s="21">
        <f t="shared" si="4"/>
        <v>105.06</v>
      </c>
      <c r="AE6" s="21">
        <f t="shared" si="4"/>
        <v>106.81</v>
      </c>
      <c r="AF6" s="21">
        <f t="shared" si="4"/>
        <v>106.5</v>
      </c>
      <c r="AG6" s="21">
        <f t="shared" si="4"/>
        <v>106.22</v>
      </c>
      <c r="AH6" s="21">
        <f t="shared" si="4"/>
        <v>107.01</v>
      </c>
      <c r="AI6" s="20" t="str">
        <f>IF(AI7="","",IF(AI7="-","【-】","【"&amp;SUBSTITUTE(TEXT(AI7,"#,##0.00"),"-","△")&amp;"】"))</f>
        <v>【106.11】</v>
      </c>
      <c r="AJ6" s="20">
        <f>IF(AJ7="",NA(),AJ7)</f>
        <v>0</v>
      </c>
      <c r="AK6" s="20">
        <f t="shared" ref="AK6:AS6" si="5">IF(AK7="",NA(),AK7)</f>
        <v>0</v>
      </c>
      <c r="AL6" s="20">
        <f t="shared" si="5"/>
        <v>0</v>
      </c>
      <c r="AM6" s="20">
        <f t="shared" si="5"/>
        <v>0</v>
      </c>
      <c r="AN6" s="20">
        <f t="shared" si="5"/>
        <v>0</v>
      </c>
      <c r="AO6" s="21">
        <f t="shared" si="5"/>
        <v>41.56</v>
      </c>
      <c r="AP6" s="21">
        <f t="shared" si="5"/>
        <v>34.4</v>
      </c>
      <c r="AQ6" s="21">
        <f t="shared" si="5"/>
        <v>18.36</v>
      </c>
      <c r="AR6" s="21">
        <f t="shared" si="5"/>
        <v>18.010000000000002</v>
      </c>
      <c r="AS6" s="21">
        <f t="shared" si="5"/>
        <v>23.86</v>
      </c>
      <c r="AT6" s="20" t="str">
        <f>IF(AT7="","",IF(AT7="-","【-】","【"&amp;SUBSTITUTE(TEXT(AT7,"#,##0.00"),"-","△")&amp;"】"))</f>
        <v>【3.15】</v>
      </c>
      <c r="AU6" s="21">
        <f>IF(AU7="",NA(),AU7)</f>
        <v>53.72</v>
      </c>
      <c r="AV6" s="21">
        <f t="shared" ref="AV6:BD6" si="6">IF(AV7="",NA(),AV7)</f>
        <v>58.42</v>
      </c>
      <c r="AW6" s="21">
        <f t="shared" si="6"/>
        <v>68.069999999999993</v>
      </c>
      <c r="AX6" s="21">
        <f t="shared" si="6"/>
        <v>80.14</v>
      </c>
      <c r="AY6" s="21">
        <f t="shared" si="6"/>
        <v>90.35</v>
      </c>
      <c r="AZ6" s="21">
        <f t="shared" si="6"/>
        <v>80.81</v>
      </c>
      <c r="BA6" s="21">
        <f t="shared" si="6"/>
        <v>68.17</v>
      </c>
      <c r="BB6" s="21">
        <f t="shared" si="6"/>
        <v>55.6</v>
      </c>
      <c r="BC6" s="21">
        <f t="shared" si="6"/>
        <v>59.4</v>
      </c>
      <c r="BD6" s="21">
        <f t="shared" si="6"/>
        <v>68.27</v>
      </c>
      <c r="BE6" s="20" t="str">
        <f>IF(BE7="","",IF(BE7="-","【-】","【"&amp;SUBSTITUTE(TEXT(BE7,"#,##0.00"),"-","△")&amp;"】"))</f>
        <v>【73.44】</v>
      </c>
      <c r="BF6" s="21">
        <f>IF(BF7="",NA(),BF7)</f>
        <v>1405.83</v>
      </c>
      <c r="BG6" s="21">
        <f t="shared" ref="BG6:BO6" si="7">IF(BG7="",NA(),BG7)</f>
        <v>1465.32</v>
      </c>
      <c r="BH6" s="21">
        <f t="shared" si="7"/>
        <v>1515.13</v>
      </c>
      <c r="BI6" s="21">
        <f t="shared" si="7"/>
        <v>1485.4</v>
      </c>
      <c r="BJ6" s="21">
        <f t="shared" si="7"/>
        <v>1407.49</v>
      </c>
      <c r="BK6" s="21">
        <f t="shared" si="7"/>
        <v>768.62</v>
      </c>
      <c r="BL6" s="21">
        <f t="shared" si="7"/>
        <v>789.44</v>
      </c>
      <c r="BM6" s="21">
        <f t="shared" si="7"/>
        <v>789.08</v>
      </c>
      <c r="BN6" s="21">
        <f t="shared" si="7"/>
        <v>747.84</v>
      </c>
      <c r="BO6" s="21">
        <f t="shared" si="7"/>
        <v>804.98</v>
      </c>
      <c r="BP6" s="20" t="str">
        <f>IF(BP7="","",IF(BP7="-","【-】","【"&amp;SUBSTITUTE(TEXT(BP7,"#,##0.00"),"-","△")&amp;"】"))</f>
        <v>【652.82】</v>
      </c>
      <c r="BQ6" s="21">
        <f>IF(BQ7="",NA(),BQ7)</f>
        <v>89.63</v>
      </c>
      <c r="BR6" s="21">
        <f t="shared" ref="BR6:BZ6" si="8">IF(BR7="",NA(),BR7)</f>
        <v>86.38</v>
      </c>
      <c r="BS6" s="21">
        <f t="shared" si="8"/>
        <v>93.45</v>
      </c>
      <c r="BT6" s="21">
        <f t="shared" si="8"/>
        <v>92.13</v>
      </c>
      <c r="BU6" s="21">
        <f t="shared" si="8"/>
        <v>93.79</v>
      </c>
      <c r="BV6" s="21">
        <f t="shared" si="8"/>
        <v>88.06</v>
      </c>
      <c r="BW6" s="21">
        <f t="shared" si="8"/>
        <v>87.29</v>
      </c>
      <c r="BX6" s="21">
        <f t="shared" si="8"/>
        <v>88.25</v>
      </c>
      <c r="BY6" s="21">
        <f t="shared" si="8"/>
        <v>90.17</v>
      </c>
      <c r="BZ6" s="21">
        <f t="shared" si="8"/>
        <v>88.71</v>
      </c>
      <c r="CA6" s="20" t="str">
        <f>IF(CA7="","",IF(CA7="-","【-】","【"&amp;SUBSTITUTE(TEXT(CA7,"#,##0.00"),"-","△")&amp;"】"))</f>
        <v>【97.61】</v>
      </c>
      <c r="CB6" s="21">
        <f>IF(CB7="",NA(),CB7)</f>
        <v>177.76</v>
      </c>
      <c r="CC6" s="21">
        <f t="shared" ref="CC6:CK6" si="9">IF(CC7="",NA(),CC7)</f>
        <v>184.67</v>
      </c>
      <c r="CD6" s="21">
        <f t="shared" si="9"/>
        <v>169.97</v>
      </c>
      <c r="CE6" s="21">
        <f t="shared" si="9"/>
        <v>173.4</v>
      </c>
      <c r="CF6" s="21">
        <f t="shared" si="9"/>
        <v>172</v>
      </c>
      <c r="CG6" s="21">
        <f t="shared" si="9"/>
        <v>179.32</v>
      </c>
      <c r="CH6" s="21">
        <f t="shared" si="9"/>
        <v>176.67</v>
      </c>
      <c r="CI6" s="21">
        <f t="shared" si="9"/>
        <v>176.37</v>
      </c>
      <c r="CJ6" s="21">
        <f t="shared" si="9"/>
        <v>173.17</v>
      </c>
      <c r="CK6" s="21">
        <f t="shared" si="9"/>
        <v>174.8</v>
      </c>
      <c r="CL6" s="20" t="str">
        <f>IF(CL7="","",IF(CL7="-","【-】","【"&amp;SUBSTITUTE(TEXT(CL7,"#,##0.00"),"-","△")&amp;"】"))</f>
        <v>【138.29】</v>
      </c>
      <c r="CM6" s="21">
        <f>IF(CM7="",NA(),CM7)</f>
        <v>40.130000000000003</v>
      </c>
      <c r="CN6" s="21">
        <f t="shared" ref="CN6:CV6" si="10">IF(CN7="",NA(),CN7)</f>
        <v>39.590000000000003</v>
      </c>
      <c r="CO6" s="21">
        <f t="shared" si="10"/>
        <v>38.79</v>
      </c>
      <c r="CP6" s="21">
        <f t="shared" si="10"/>
        <v>38.85</v>
      </c>
      <c r="CQ6" s="21">
        <f t="shared" si="10"/>
        <v>36.28</v>
      </c>
      <c r="CR6" s="21">
        <f t="shared" si="10"/>
        <v>58</v>
      </c>
      <c r="CS6" s="21">
        <f t="shared" si="10"/>
        <v>57.42</v>
      </c>
      <c r="CT6" s="21">
        <f t="shared" si="10"/>
        <v>56.72</v>
      </c>
      <c r="CU6" s="21">
        <f t="shared" si="10"/>
        <v>56.43</v>
      </c>
      <c r="CV6" s="21">
        <f t="shared" si="10"/>
        <v>55.82</v>
      </c>
      <c r="CW6" s="20" t="str">
        <f>IF(CW7="","",IF(CW7="-","【-】","【"&amp;SUBSTITUTE(TEXT(CW7,"#,##0.00"),"-","△")&amp;"】"))</f>
        <v>【59.10】</v>
      </c>
      <c r="CX6" s="21">
        <f>IF(CX7="",NA(),CX7)</f>
        <v>91.52</v>
      </c>
      <c r="CY6" s="21">
        <f t="shared" ref="CY6:DG6" si="11">IF(CY7="",NA(),CY7)</f>
        <v>90.33</v>
      </c>
      <c r="CZ6" s="21">
        <f t="shared" si="11"/>
        <v>92.26</v>
      </c>
      <c r="DA6" s="21">
        <f t="shared" si="11"/>
        <v>90.62</v>
      </c>
      <c r="DB6" s="21">
        <f t="shared" si="11"/>
        <v>89.95</v>
      </c>
      <c r="DC6" s="21">
        <f t="shared" si="11"/>
        <v>89.79</v>
      </c>
      <c r="DD6" s="21">
        <f t="shared" si="11"/>
        <v>90.42</v>
      </c>
      <c r="DE6" s="21">
        <f t="shared" si="11"/>
        <v>90.72</v>
      </c>
      <c r="DF6" s="21">
        <f t="shared" si="11"/>
        <v>91.07</v>
      </c>
      <c r="DG6" s="21">
        <f t="shared" si="11"/>
        <v>90.67</v>
      </c>
      <c r="DH6" s="20" t="str">
        <f>IF(DH7="","",IF(DH7="-","【-】","【"&amp;SUBSTITUTE(TEXT(DH7,"#,##0.00"),"-","△")&amp;"】"))</f>
        <v>【95.82】</v>
      </c>
      <c r="DI6" s="21">
        <f>IF(DI7="",NA(),DI7)</f>
        <v>50.79</v>
      </c>
      <c r="DJ6" s="21">
        <f t="shared" ref="DJ6:DR6" si="12">IF(DJ7="",NA(),DJ7)</f>
        <v>50.43</v>
      </c>
      <c r="DK6" s="21">
        <f t="shared" si="12"/>
        <v>51.61</v>
      </c>
      <c r="DL6" s="21">
        <f t="shared" si="12"/>
        <v>52.12</v>
      </c>
      <c r="DM6" s="21">
        <f t="shared" si="12"/>
        <v>53.3</v>
      </c>
      <c r="DN6" s="21">
        <f t="shared" si="12"/>
        <v>30.6</v>
      </c>
      <c r="DO6" s="21">
        <f t="shared" si="12"/>
        <v>29.23</v>
      </c>
      <c r="DP6" s="21">
        <f t="shared" si="12"/>
        <v>20.78</v>
      </c>
      <c r="DQ6" s="21">
        <f t="shared" si="12"/>
        <v>23.54</v>
      </c>
      <c r="DR6" s="21">
        <f t="shared" si="12"/>
        <v>25.86</v>
      </c>
      <c r="DS6" s="20" t="str">
        <f>IF(DS7="","",IF(DS7="-","【-】","【"&amp;SUBSTITUTE(TEXT(DS7,"#,##0.00"),"-","△")&amp;"】"))</f>
        <v>【39.74】</v>
      </c>
      <c r="DT6" s="20">
        <f>IF(DT7="",NA(),DT7)</f>
        <v>0</v>
      </c>
      <c r="DU6" s="20">
        <f t="shared" ref="DU6:EC6" si="13">IF(DU7="",NA(),DU7)</f>
        <v>0</v>
      </c>
      <c r="DV6" s="20">
        <f t="shared" si="13"/>
        <v>0</v>
      </c>
      <c r="DW6" s="20">
        <f t="shared" si="13"/>
        <v>0</v>
      </c>
      <c r="DX6" s="20">
        <f t="shared" si="13"/>
        <v>0</v>
      </c>
      <c r="DY6" s="21">
        <f t="shared" si="13"/>
        <v>1.83</v>
      </c>
      <c r="DZ6" s="21">
        <f t="shared" si="13"/>
        <v>1.37</v>
      </c>
      <c r="EA6" s="21">
        <f t="shared" si="13"/>
        <v>1.34</v>
      </c>
      <c r="EB6" s="21">
        <f t="shared" si="13"/>
        <v>1.5</v>
      </c>
      <c r="EC6" s="21">
        <f t="shared" si="13"/>
        <v>1.4</v>
      </c>
      <c r="ED6" s="20" t="str">
        <f>IF(ED7="","",IF(ED7="-","【-】","【"&amp;SUBSTITUTE(TEXT(ED7,"#,##0.00"),"-","△")&amp;"】"))</f>
        <v>【7.62】</v>
      </c>
      <c r="EE6" s="20">
        <f>IF(EE7="",NA(),EE7)</f>
        <v>0</v>
      </c>
      <c r="EF6" s="20">
        <f t="shared" ref="EF6:EN6" si="14">IF(EF7="",NA(),EF7)</f>
        <v>0</v>
      </c>
      <c r="EG6" s="20">
        <f t="shared" si="14"/>
        <v>0</v>
      </c>
      <c r="EH6" s="20">
        <f t="shared" si="14"/>
        <v>0</v>
      </c>
      <c r="EI6" s="20">
        <f t="shared" si="14"/>
        <v>0</v>
      </c>
      <c r="EJ6" s="21">
        <f t="shared" si="14"/>
        <v>0.21</v>
      </c>
      <c r="EK6" s="21">
        <f t="shared" si="14"/>
        <v>0.17</v>
      </c>
      <c r="EL6" s="21">
        <f t="shared" si="14"/>
        <v>0.15</v>
      </c>
      <c r="EM6" s="21">
        <f t="shared" si="14"/>
        <v>0.15</v>
      </c>
      <c r="EN6" s="21">
        <f t="shared" si="14"/>
        <v>0.12</v>
      </c>
      <c r="EO6" s="20" t="str">
        <f>IF(EO7="","",IF(EO7="-","【-】","【"&amp;SUBSTITUTE(TEXT(EO7,"#,##0.00"),"-","△")&amp;"】"))</f>
        <v>【0.23】</v>
      </c>
    </row>
    <row r="7" spans="1:148" s="22" customFormat="1" x14ac:dyDescent="0.15">
      <c r="A7" s="14"/>
      <c r="B7" s="23">
        <v>2022</v>
      </c>
      <c r="C7" s="23">
        <v>352047</v>
      </c>
      <c r="D7" s="23">
        <v>46</v>
      </c>
      <c r="E7" s="23">
        <v>17</v>
      </c>
      <c r="F7" s="23">
        <v>1</v>
      </c>
      <c r="G7" s="23">
        <v>0</v>
      </c>
      <c r="H7" s="23" t="s">
        <v>96</v>
      </c>
      <c r="I7" s="23" t="s">
        <v>97</v>
      </c>
      <c r="J7" s="23" t="s">
        <v>98</v>
      </c>
      <c r="K7" s="23" t="s">
        <v>99</v>
      </c>
      <c r="L7" s="23" t="s">
        <v>100</v>
      </c>
      <c r="M7" s="23" t="s">
        <v>101</v>
      </c>
      <c r="N7" s="24" t="s">
        <v>102</v>
      </c>
      <c r="O7" s="24">
        <v>63.56</v>
      </c>
      <c r="P7" s="24">
        <v>43.52</v>
      </c>
      <c r="Q7" s="24">
        <v>99.33</v>
      </c>
      <c r="R7" s="24">
        <v>2970</v>
      </c>
      <c r="S7" s="24">
        <v>43685</v>
      </c>
      <c r="T7" s="24">
        <v>698.31</v>
      </c>
      <c r="U7" s="24">
        <v>62.56</v>
      </c>
      <c r="V7" s="24">
        <v>18835</v>
      </c>
      <c r="W7" s="24">
        <v>6.45</v>
      </c>
      <c r="X7" s="24">
        <v>2920.16</v>
      </c>
      <c r="Y7" s="24">
        <v>100</v>
      </c>
      <c r="Z7" s="24">
        <v>100</v>
      </c>
      <c r="AA7" s="24">
        <v>100</v>
      </c>
      <c r="AB7" s="24">
        <v>100</v>
      </c>
      <c r="AC7" s="24">
        <v>100</v>
      </c>
      <c r="AD7" s="24">
        <v>105.06</v>
      </c>
      <c r="AE7" s="24">
        <v>106.81</v>
      </c>
      <c r="AF7" s="24">
        <v>106.5</v>
      </c>
      <c r="AG7" s="24">
        <v>106.22</v>
      </c>
      <c r="AH7" s="24">
        <v>107.01</v>
      </c>
      <c r="AI7" s="24">
        <v>106.11</v>
      </c>
      <c r="AJ7" s="24">
        <v>0</v>
      </c>
      <c r="AK7" s="24">
        <v>0</v>
      </c>
      <c r="AL7" s="24">
        <v>0</v>
      </c>
      <c r="AM7" s="24">
        <v>0</v>
      </c>
      <c r="AN7" s="24">
        <v>0</v>
      </c>
      <c r="AO7" s="24">
        <v>41.56</v>
      </c>
      <c r="AP7" s="24">
        <v>34.4</v>
      </c>
      <c r="AQ7" s="24">
        <v>18.36</v>
      </c>
      <c r="AR7" s="24">
        <v>18.010000000000002</v>
      </c>
      <c r="AS7" s="24">
        <v>23.86</v>
      </c>
      <c r="AT7" s="24">
        <v>3.15</v>
      </c>
      <c r="AU7" s="24">
        <v>53.72</v>
      </c>
      <c r="AV7" s="24">
        <v>58.42</v>
      </c>
      <c r="AW7" s="24">
        <v>68.069999999999993</v>
      </c>
      <c r="AX7" s="24">
        <v>80.14</v>
      </c>
      <c r="AY7" s="24">
        <v>90.35</v>
      </c>
      <c r="AZ7" s="24">
        <v>80.81</v>
      </c>
      <c r="BA7" s="24">
        <v>68.17</v>
      </c>
      <c r="BB7" s="24">
        <v>55.6</v>
      </c>
      <c r="BC7" s="24">
        <v>59.4</v>
      </c>
      <c r="BD7" s="24">
        <v>68.27</v>
      </c>
      <c r="BE7" s="24">
        <v>73.44</v>
      </c>
      <c r="BF7" s="24">
        <v>1405.83</v>
      </c>
      <c r="BG7" s="24">
        <v>1465.32</v>
      </c>
      <c r="BH7" s="24">
        <v>1515.13</v>
      </c>
      <c r="BI7" s="24">
        <v>1485.4</v>
      </c>
      <c r="BJ7" s="24">
        <v>1407.49</v>
      </c>
      <c r="BK7" s="24">
        <v>768.62</v>
      </c>
      <c r="BL7" s="24">
        <v>789.44</v>
      </c>
      <c r="BM7" s="24">
        <v>789.08</v>
      </c>
      <c r="BN7" s="24">
        <v>747.84</v>
      </c>
      <c r="BO7" s="24">
        <v>804.98</v>
      </c>
      <c r="BP7" s="24">
        <v>652.82000000000005</v>
      </c>
      <c r="BQ7" s="24">
        <v>89.63</v>
      </c>
      <c r="BR7" s="24">
        <v>86.38</v>
      </c>
      <c r="BS7" s="24">
        <v>93.45</v>
      </c>
      <c r="BT7" s="24">
        <v>92.13</v>
      </c>
      <c r="BU7" s="24">
        <v>93.79</v>
      </c>
      <c r="BV7" s="24">
        <v>88.06</v>
      </c>
      <c r="BW7" s="24">
        <v>87.29</v>
      </c>
      <c r="BX7" s="24">
        <v>88.25</v>
      </c>
      <c r="BY7" s="24">
        <v>90.17</v>
      </c>
      <c r="BZ7" s="24">
        <v>88.71</v>
      </c>
      <c r="CA7" s="24">
        <v>97.61</v>
      </c>
      <c r="CB7" s="24">
        <v>177.76</v>
      </c>
      <c r="CC7" s="24">
        <v>184.67</v>
      </c>
      <c r="CD7" s="24">
        <v>169.97</v>
      </c>
      <c r="CE7" s="24">
        <v>173.4</v>
      </c>
      <c r="CF7" s="24">
        <v>172</v>
      </c>
      <c r="CG7" s="24">
        <v>179.32</v>
      </c>
      <c r="CH7" s="24">
        <v>176.67</v>
      </c>
      <c r="CI7" s="24">
        <v>176.37</v>
      </c>
      <c r="CJ7" s="24">
        <v>173.17</v>
      </c>
      <c r="CK7" s="24">
        <v>174.8</v>
      </c>
      <c r="CL7" s="24">
        <v>138.29</v>
      </c>
      <c r="CM7" s="24">
        <v>40.130000000000003</v>
      </c>
      <c r="CN7" s="24">
        <v>39.590000000000003</v>
      </c>
      <c r="CO7" s="24">
        <v>38.79</v>
      </c>
      <c r="CP7" s="24">
        <v>38.85</v>
      </c>
      <c r="CQ7" s="24">
        <v>36.28</v>
      </c>
      <c r="CR7" s="24">
        <v>58</v>
      </c>
      <c r="CS7" s="24">
        <v>57.42</v>
      </c>
      <c r="CT7" s="24">
        <v>56.72</v>
      </c>
      <c r="CU7" s="24">
        <v>56.43</v>
      </c>
      <c r="CV7" s="24">
        <v>55.82</v>
      </c>
      <c r="CW7" s="24">
        <v>59.1</v>
      </c>
      <c r="CX7" s="24">
        <v>91.52</v>
      </c>
      <c r="CY7" s="24">
        <v>90.33</v>
      </c>
      <c r="CZ7" s="24">
        <v>92.26</v>
      </c>
      <c r="DA7" s="24">
        <v>90.62</v>
      </c>
      <c r="DB7" s="24">
        <v>89.95</v>
      </c>
      <c r="DC7" s="24">
        <v>89.79</v>
      </c>
      <c r="DD7" s="24">
        <v>90.42</v>
      </c>
      <c r="DE7" s="24">
        <v>90.72</v>
      </c>
      <c r="DF7" s="24">
        <v>91.07</v>
      </c>
      <c r="DG7" s="24">
        <v>90.67</v>
      </c>
      <c r="DH7" s="24">
        <v>95.82</v>
      </c>
      <c r="DI7" s="24">
        <v>50.79</v>
      </c>
      <c r="DJ7" s="24">
        <v>50.43</v>
      </c>
      <c r="DK7" s="24">
        <v>51.61</v>
      </c>
      <c r="DL7" s="24">
        <v>52.12</v>
      </c>
      <c r="DM7" s="24">
        <v>53.3</v>
      </c>
      <c r="DN7" s="24">
        <v>30.6</v>
      </c>
      <c r="DO7" s="24">
        <v>29.23</v>
      </c>
      <c r="DP7" s="24">
        <v>20.78</v>
      </c>
      <c r="DQ7" s="24">
        <v>23.54</v>
      </c>
      <c r="DR7" s="24">
        <v>25.86</v>
      </c>
      <c r="DS7" s="24">
        <v>39.74</v>
      </c>
      <c r="DT7" s="24">
        <v>0</v>
      </c>
      <c r="DU7" s="24">
        <v>0</v>
      </c>
      <c r="DV7" s="24">
        <v>0</v>
      </c>
      <c r="DW7" s="24">
        <v>0</v>
      </c>
      <c r="DX7" s="24">
        <v>0</v>
      </c>
      <c r="DY7" s="24">
        <v>1.83</v>
      </c>
      <c r="DZ7" s="24">
        <v>1.37</v>
      </c>
      <c r="EA7" s="24">
        <v>1.34</v>
      </c>
      <c r="EB7" s="24">
        <v>1.5</v>
      </c>
      <c r="EC7" s="24">
        <v>1.4</v>
      </c>
      <c r="ED7" s="24">
        <v>7.62</v>
      </c>
      <c r="EE7" s="24">
        <v>0</v>
      </c>
      <c r="EF7" s="24">
        <v>0</v>
      </c>
      <c r="EG7" s="24">
        <v>0</v>
      </c>
      <c r="EH7" s="24">
        <v>0</v>
      </c>
      <c r="EI7" s="24">
        <v>0</v>
      </c>
      <c r="EJ7" s="24">
        <v>0.21</v>
      </c>
      <c r="EK7" s="24">
        <v>0.17</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阿武　仁志</cp:lastModifiedBy>
  <dcterms:created xsi:type="dcterms:W3CDTF">2023-12-12T00:50:34Z</dcterms:created>
  <dcterms:modified xsi:type="dcterms:W3CDTF">2024-02-20T01:47:23Z</dcterms:modified>
  <cp:category/>
</cp:coreProperties>
</file>